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nm._FilterDatabase" localSheetId="3" hidden="1">'10'!$A$6:$Y$28</definedName>
    <definedName name="_xlnm._FilterDatabase" localSheetId="4" hidden="1">'11'!$C$6:$Y$26</definedName>
    <definedName name="_xlnm._FilterDatabase" localSheetId="0" hidden="1">'7'!$A$6:$Y$21</definedName>
    <definedName name="_xlnm._FilterDatabase" localSheetId="1" hidden="1">'8'!$A$6:$Y$31</definedName>
    <definedName name="_xlnm._FilterDatabase" localSheetId="2" hidden="1">'9'!$A$6:$Y$30</definedName>
    <definedName name="предмет">'[1]предметы'!$B$4:$B$24</definedName>
    <definedName name="с1">#REF!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<sst xmlns="http://schemas.openxmlformats.org/spreadsheetml/2006/main" count="523" uniqueCount="242">
  <si>
    <t>дата проведения (ДД.ММ.ГГ):</t>
  </si>
  <si>
    <t>председатель жюри (ФИО):</t>
  </si>
  <si>
    <t>№</t>
  </si>
  <si>
    <t>Место проведения:</t>
  </si>
  <si>
    <t>% выполнения</t>
  </si>
  <si>
    <t>Шифр</t>
  </si>
  <si>
    <t xml:space="preserve">Название ОУ </t>
  </si>
  <si>
    <t>Тест</t>
  </si>
  <si>
    <t>Протокол муниципального этапа ВсОШ по ОБЖ</t>
  </si>
  <si>
    <t>Глущенко Тимофей Александрович</t>
  </si>
  <si>
    <t>ЖД</t>
  </si>
  <si>
    <t>Кировский</t>
  </si>
  <si>
    <t>Свердловский</t>
  </si>
  <si>
    <t>Район</t>
  </si>
  <si>
    <t>(9 класс)</t>
  </si>
  <si>
    <t>класс</t>
  </si>
  <si>
    <t>Задания 1 тур</t>
  </si>
  <si>
    <t>Задания 2 тур</t>
  </si>
  <si>
    <t>диплом</t>
  </si>
  <si>
    <t>(11 класс)</t>
  </si>
  <si>
    <t>(10 класс)</t>
  </si>
  <si>
    <t>(7 класс)</t>
  </si>
  <si>
    <t>МАОУ Гимназия № 15</t>
  </si>
  <si>
    <t>ФИО</t>
  </si>
  <si>
    <t>(8 класс)</t>
  </si>
  <si>
    <t>Итого 1 тур</t>
  </si>
  <si>
    <t>Итого 2 тур</t>
  </si>
  <si>
    <t>ИТОГ</t>
  </si>
  <si>
    <t>14-15 ноября 2023 г.</t>
  </si>
  <si>
    <t xml:space="preserve">Ленинский </t>
  </si>
  <si>
    <t xml:space="preserve">Советский </t>
  </si>
  <si>
    <t xml:space="preserve">Октябрьский </t>
  </si>
  <si>
    <t xml:space="preserve">Центральный </t>
  </si>
  <si>
    <t>Микитевич В.Е.</t>
  </si>
  <si>
    <t>Онупрейчик С.М.</t>
  </si>
  <si>
    <t>Виноградова Я.В.</t>
  </si>
  <si>
    <t>Горобец В.Н.</t>
  </si>
  <si>
    <t>Попова А.М.</t>
  </si>
  <si>
    <t>Непомнящая В.Ю.</t>
  </si>
  <si>
    <t>Ющук А.А.</t>
  </si>
  <si>
    <t>Харазишвили З.А.</t>
  </si>
  <si>
    <t>Гохфельд С.Д.</t>
  </si>
  <si>
    <t>Сергиенко Т.В.</t>
  </si>
  <si>
    <t>Зыков А.А.</t>
  </si>
  <si>
    <t>Норбоева Ж.У.</t>
  </si>
  <si>
    <t>Балахонова В.Ю.</t>
  </si>
  <si>
    <t>Дубовицкая С.С.</t>
  </si>
  <si>
    <t>Шеверёв А.А.</t>
  </si>
  <si>
    <t>Мягких М.О.</t>
  </si>
  <si>
    <t>Боишева С.А.</t>
  </si>
  <si>
    <t>Пилипенко Д.А.</t>
  </si>
  <si>
    <t>Захаренко Е.А.</t>
  </si>
  <si>
    <t>Клевцова Ю.Д.</t>
  </si>
  <si>
    <t>Плотников М.Г.</t>
  </si>
  <si>
    <t>Погорелова Т.Д.</t>
  </si>
  <si>
    <t>Пысина А.В.</t>
  </si>
  <si>
    <t>Родионов Р.Е.</t>
  </si>
  <si>
    <t>Фомина В.В.</t>
  </si>
  <si>
    <t>Фартушняк М.Д.</t>
  </si>
  <si>
    <t>Титенкова А.А.</t>
  </si>
  <si>
    <t>Яскевич Ф.Р.</t>
  </si>
  <si>
    <t>Коломажина М.В.</t>
  </si>
  <si>
    <t>Куклин Д.А.</t>
  </si>
  <si>
    <t>Кох С.А.</t>
  </si>
  <si>
    <t>Брик А.В.</t>
  </si>
  <si>
    <t>Дмитроняк С.А.</t>
  </si>
  <si>
    <t>Шваргонова Н.А.</t>
  </si>
  <si>
    <t>Уханова А.Д.</t>
  </si>
  <si>
    <t>Талантова З.Е.</t>
  </si>
  <si>
    <t>Елисеев А.Ю.</t>
  </si>
  <si>
    <t>Анашкина А.А.</t>
  </si>
  <si>
    <t>Колмаков Н.А.</t>
  </si>
  <si>
    <t>Александров В.Э.</t>
  </si>
  <si>
    <t>Велигжанина А.Ю.</t>
  </si>
  <si>
    <t>Грехнева К.Ю.</t>
  </si>
  <si>
    <t>Нордгеймер Е.Р.</t>
  </si>
  <si>
    <t>Шевчук Е.П.</t>
  </si>
  <si>
    <t>Лемиш А.К.</t>
  </si>
  <si>
    <t>Рыбин Е.А.</t>
  </si>
  <si>
    <t>Толстухина М.А.</t>
  </si>
  <si>
    <t>Проскурнина П.М.</t>
  </si>
  <si>
    <t>Охрамец Б.С.</t>
  </si>
  <si>
    <t>Слепухина Д.А.</t>
  </si>
  <si>
    <t>Косых С.А.</t>
  </si>
  <si>
    <t>Амбарцумян В.Э.</t>
  </si>
  <si>
    <t>Шементова А.И.</t>
  </si>
  <si>
    <t>Кирдяшкин Д.Е.</t>
  </si>
  <si>
    <t>Колмаков Т.А.</t>
  </si>
  <si>
    <t>Цыбулько М.С.</t>
  </si>
  <si>
    <t>Шмигидин И.В.</t>
  </si>
  <si>
    <t>Пивоваров Г.С.</t>
  </si>
  <si>
    <t>Кукарцева С.В.</t>
  </si>
  <si>
    <t>Виниченко А.В.</t>
  </si>
  <si>
    <t>Тарханов Н.С.</t>
  </si>
  <si>
    <t>Жегалова А.А.</t>
  </si>
  <si>
    <t>Роженцов В.А.</t>
  </si>
  <si>
    <t>Злобина В.И.</t>
  </si>
  <si>
    <t>Филиппова М.М.</t>
  </si>
  <si>
    <t>Черепанова Д.Р.</t>
  </si>
  <si>
    <t>Фокин В.Д.</t>
  </si>
  <si>
    <t>Александрова Ю.П.</t>
  </si>
  <si>
    <t>Аристова А.Е.</t>
  </si>
  <si>
    <t>Янголенко А.Д.</t>
  </si>
  <si>
    <t>Бурцев Т.А.</t>
  </si>
  <si>
    <t>Тимофеев Ю.А.</t>
  </si>
  <si>
    <t>Галонская Ю.Д.</t>
  </si>
  <si>
    <t>Константинова С.И.</t>
  </si>
  <si>
    <t>Петрушкина А.О.</t>
  </si>
  <si>
    <t>Торобеков А.Н.</t>
  </si>
  <si>
    <t>Смирнова К.А.</t>
  </si>
  <si>
    <t>Николаев И.А.</t>
  </si>
  <si>
    <t>Колесников Д.М.</t>
  </si>
  <si>
    <t>Ананич Р.А.</t>
  </si>
  <si>
    <t>Шрайнер А.А.</t>
  </si>
  <si>
    <t>Алексеев А.Е.</t>
  </si>
  <si>
    <t>Павлик К.М.</t>
  </si>
  <si>
    <t>Когодеева А.С.</t>
  </si>
  <si>
    <t>Шырдакова Г.К.</t>
  </si>
  <si>
    <t>Фасхутдинов В.Р.</t>
  </si>
  <si>
    <t>Яковлев А.Д.</t>
  </si>
  <si>
    <t>Хамидуллина Д.Р.</t>
  </si>
  <si>
    <t>Маякова Е.К.</t>
  </si>
  <si>
    <t>Волкова В.Д.</t>
  </si>
  <si>
    <t>Ошинберг Е.И.</t>
  </si>
  <si>
    <t>Корбут С.Я.</t>
  </si>
  <si>
    <t>Сердюков Т.А.</t>
  </si>
  <si>
    <t>Хозяинова К.Е.</t>
  </si>
  <si>
    <t>Воробьева А.А.</t>
  </si>
  <si>
    <t>Мигунов С.Ю.</t>
  </si>
  <si>
    <t>Моторная А.Ю.</t>
  </si>
  <si>
    <t>Богданов И.М.</t>
  </si>
  <si>
    <t>Шуплецов Л.М.</t>
  </si>
  <si>
    <t>Мартиросян М.</t>
  </si>
  <si>
    <t>ЗверюгинВячеславЕвгеньевич .</t>
  </si>
  <si>
    <t>Арбатский К.М.</t>
  </si>
  <si>
    <t>ОБЖ11007</t>
  </si>
  <si>
    <t>ОБЖ11008</t>
  </si>
  <si>
    <t>ОБЖ11021</t>
  </si>
  <si>
    <t>ОБЖ11012</t>
  </si>
  <si>
    <t>ОБЖ11004</t>
  </si>
  <si>
    <t>ОБЖ11002</t>
  </si>
  <si>
    <t>ОБЖ11005</t>
  </si>
  <si>
    <t>ОБЖ11014</t>
  </si>
  <si>
    <t>ОБЖ11020</t>
  </si>
  <si>
    <t>ОБЖ11011</t>
  </si>
  <si>
    <t>ОБЖ11019</t>
  </si>
  <si>
    <t>ОБЖ11018</t>
  </si>
  <si>
    <t>ОБЖ11013</t>
  </si>
  <si>
    <t>ОБЖ11023</t>
  </si>
  <si>
    <t>ОБЖ11009</t>
  </si>
  <si>
    <t>ОБЖ11006</t>
  </si>
  <si>
    <t>ОБЖ11022</t>
  </si>
  <si>
    <t>ОБЖ11010</t>
  </si>
  <si>
    <t>ОБЖ11016</t>
  </si>
  <si>
    <t>ОБЖ11024</t>
  </si>
  <si>
    <t>ОБЖ10015</t>
  </si>
  <si>
    <t>ОБЖ10016</t>
  </si>
  <si>
    <t>ОБЖ10017</t>
  </si>
  <si>
    <t>ОБЖ10018</t>
  </si>
  <si>
    <t>ОБЖ10019</t>
  </si>
  <si>
    <t>ОБЖ10020</t>
  </si>
  <si>
    <t>ОБЖ10021</t>
  </si>
  <si>
    <t>ОБЖ10022</t>
  </si>
  <si>
    <t>ОБЖ10023</t>
  </si>
  <si>
    <t>ОБЖ10025</t>
  </si>
  <si>
    <t>ОБЖ10026</t>
  </si>
  <si>
    <t>ОБЖ10027</t>
  </si>
  <si>
    <t>ОБЖ10003</t>
  </si>
  <si>
    <t>ОБЖ10004</t>
  </si>
  <si>
    <t>ОБЖ10006</t>
  </si>
  <si>
    <t>ОБЖ10007</t>
  </si>
  <si>
    <t>ОБЖ10009</t>
  </si>
  <si>
    <t>ОБЖ10011</t>
  </si>
  <si>
    <t>ОБЖ10012</t>
  </si>
  <si>
    <t>ОБЖ10014</t>
  </si>
  <si>
    <t>ОБЖ10028</t>
  </si>
  <si>
    <t>ОБЖ9001</t>
  </si>
  <si>
    <t>ОБЖ9002</t>
  </si>
  <si>
    <t>ОБЖ9003</t>
  </si>
  <si>
    <t>ОБЖ9004</t>
  </si>
  <si>
    <t>ОБЖ9006</t>
  </si>
  <si>
    <t>ОБЖ9007</t>
  </si>
  <si>
    <t>ОБЖ9008</t>
  </si>
  <si>
    <t>ОБЖ9009</t>
  </si>
  <si>
    <t>ОБЖ9010</t>
  </si>
  <si>
    <t>ОБЖ9011</t>
  </si>
  <si>
    <t>ОБЖ9013</t>
  </si>
  <si>
    <t>ОБЖ9014</t>
  </si>
  <si>
    <t>ОБЖ9015</t>
  </si>
  <si>
    <t>ОБЖ9016</t>
  </si>
  <si>
    <t>ОБЖ9017</t>
  </si>
  <si>
    <t>ОБЖ9019</t>
  </si>
  <si>
    <t>ОБЖ9020</t>
  </si>
  <si>
    <t>ОБЖ9021</t>
  </si>
  <si>
    <t>ОБЖ9022</t>
  </si>
  <si>
    <t>ОБЖ9023</t>
  </si>
  <si>
    <t>ОБЖ9025</t>
  </si>
  <si>
    <t>ОБЖ9026</t>
  </si>
  <si>
    <t>ОБЖ9028</t>
  </si>
  <si>
    <t>ОБЖ8001</t>
  </si>
  <si>
    <t>ОБЖ8002</t>
  </si>
  <si>
    <t>ОБЖ8003</t>
  </si>
  <si>
    <t>ОБЖ8004</t>
  </si>
  <si>
    <t>ОБЖ8005</t>
  </si>
  <si>
    <t>ОБЖ8006</t>
  </si>
  <si>
    <t>ОБЖ8007</t>
  </si>
  <si>
    <t>ОБЖ8009</t>
  </si>
  <si>
    <t>ОБЖ8010</t>
  </si>
  <si>
    <t>ОБЖ8011</t>
  </si>
  <si>
    <t>ОБЖ8012</t>
  </si>
  <si>
    <t>ОБЖ8013</t>
  </si>
  <si>
    <t>ОБЖ8014</t>
  </si>
  <si>
    <t>ОБЖ8016</t>
  </si>
  <si>
    <t>ОБЖ8017</t>
  </si>
  <si>
    <t>ОБЖ8018</t>
  </si>
  <si>
    <t>ОБЖ8019</t>
  </si>
  <si>
    <t>ОБЖ8020</t>
  </si>
  <si>
    <t>ОБЖ8021</t>
  </si>
  <si>
    <t>ОБЖ8022</t>
  </si>
  <si>
    <t>ОБЖ8023</t>
  </si>
  <si>
    <t>ОБЖ8024</t>
  </si>
  <si>
    <t>ОБЖ8025</t>
  </si>
  <si>
    <t>ОБЖ8026</t>
  </si>
  <si>
    <t>ОБЖ7015</t>
  </si>
  <si>
    <t>ОБЖ7016</t>
  </si>
  <si>
    <t>ОБЖ7017</t>
  </si>
  <si>
    <t>ОБЖ7020</t>
  </si>
  <si>
    <t>ОБЖ7021</t>
  </si>
  <si>
    <t>ОБЖ7022</t>
  </si>
  <si>
    <t>ОБЖ7001</t>
  </si>
  <si>
    <t>ОБЖ7002</t>
  </si>
  <si>
    <t>ОБЖ7003</t>
  </si>
  <si>
    <t>ОБЖ7004</t>
  </si>
  <si>
    <t>ОБЖ7005</t>
  </si>
  <si>
    <t>ОБЖ7006</t>
  </si>
  <si>
    <t>ОБЖ7011</t>
  </si>
  <si>
    <t>ОБЖ7012</t>
  </si>
  <si>
    <t>Удаление</t>
  </si>
  <si>
    <t>Победитель</t>
  </si>
  <si>
    <t>Участник</t>
  </si>
  <si>
    <t>Призер</t>
  </si>
  <si>
    <t>Председатель жюри                                   Т.А. Глущенко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</si>
</sst>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53" applyFont="1" applyFill="1" applyBorder="1" applyAlignment="1" applyProtection="1">
      <alignment vertical="center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33" borderId="10" xfId="53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33" borderId="10" xfId="53" applyFont="1" applyFill="1" applyBorder="1" applyAlignment="1" applyProtection="1">
      <alignment horizontal="right" wrapText="1"/>
      <protection/>
    </xf>
    <xf numFmtId="0" fontId="1" fillId="33" borderId="10" xfId="53" applyFont="1" applyFill="1" applyBorder="1" applyAlignment="1" applyProtection="1">
      <alignment horizontal="right" vertical="center" wrapText="1"/>
      <protection/>
    </xf>
    <xf numFmtId="1" fontId="1" fillId="33" borderId="10" xfId="53" applyNumberFormat="1" applyFont="1" applyFill="1" applyBorder="1" applyAlignment="1" applyProtection="1">
      <alignment horizontal="center" vertical="center" wrapText="1"/>
      <protection/>
    </xf>
    <xf numFmtId="188" fontId="1" fillId="33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 vertical="center" wrapText="1"/>
      <protection/>
    </xf>
    <xf numFmtId="0" fontId="1" fillId="33" borderId="14" xfId="53" applyFont="1" applyFill="1" applyBorder="1" applyAlignment="1" applyProtection="1">
      <alignment horizontal="center" vertical="center" wrapText="1"/>
      <protection/>
    </xf>
    <xf numFmtId="0" fontId="1" fillId="33" borderId="12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5">
      <selection activeCell="D8" sqref="D8:D21"/>
    </sheetView>
  </sheetViews>
  <sheetFormatPr defaultColWidth="9.25390625" defaultRowHeight="12.75"/>
  <cols>
    <col min="1" max="1" width="4.25390625" style="5" customWidth="1"/>
    <col min="2" max="2" width="20.375" style="5" customWidth="1"/>
    <col min="3" max="3" width="15.25390625" style="5" customWidth="1"/>
    <col min="4" max="4" width="37.25390625" style="10" customWidth="1"/>
    <col min="5" max="5" width="11.625" style="10" customWidth="1"/>
    <col min="6" max="6" width="8.625" style="5" customWidth="1"/>
    <col min="7" max="14" width="6.00390625" style="5" customWidth="1"/>
    <col min="15" max="15" width="6.75390625" style="5" customWidth="1"/>
    <col min="16" max="19" width="6.875" style="5" customWidth="1"/>
    <col min="20" max="20" width="6.875" style="33" customWidth="1"/>
    <col min="21" max="21" width="6.875" style="5" customWidth="1"/>
    <col min="22" max="22" width="9.25390625" style="2" customWidth="1"/>
    <col min="23" max="23" width="8.25390625" style="2" customWidth="1"/>
    <col min="24" max="24" width="8.625" style="2" customWidth="1"/>
    <col min="25" max="25" width="11.625" style="2" customWidth="1"/>
    <col min="26" max="16384" width="9.25390625" style="2" customWidth="1"/>
  </cols>
  <sheetData>
    <row r="1" spans="1:21" ht="30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  <c r="Q1" s="1"/>
      <c r="R1" s="1"/>
      <c r="S1" s="1"/>
      <c r="T1" s="37"/>
      <c r="U1" s="1"/>
    </row>
    <row r="2" spans="1:21" ht="36.75" customHeight="1">
      <c r="A2" s="1"/>
      <c r="B2" s="1"/>
      <c r="C2" s="13"/>
      <c r="D2" s="9" t="s">
        <v>21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37"/>
      <c r="U2" s="1"/>
    </row>
    <row r="3" spans="1:23" ht="15">
      <c r="A3" s="3"/>
      <c r="B3" s="21" t="s">
        <v>3</v>
      </c>
      <c r="D3" s="48" t="s">
        <v>0</v>
      </c>
      <c r="E3" s="48"/>
      <c r="F3" s="48"/>
      <c r="G3" s="48"/>
      <c r="H3" s="48"/>
      <c r="I3" s="48"/>
      <c r="J3" s="14"/>
      <c r="K3" s="14"/>
      <c r="L3" s="4"/>
      <c r="M3" s="4"/>
      <c r="N3" s="48" t="s">
        <v>1</v>
      </c>
      <c r="O3" s="48"/>
      <c r="P3" s="48"/>
      <c r="Q3" s="48"/>
      <c r="R3" s="48"/>
      <c r="S3" s="48"/>
      <c r="T3" s="48"/>
      <c r="U3" s="48"/>
      <c r="V3" s="48"/>
      <c r="W3" s="14"/>
    </row>
    <row r="4" spans="1:24" s="7" customFormat="1" ht="43.5" customHeight="1">
      <c r="A4" s="6"/>
      <c r="B4" s="20" t="s">
        <v>22</v>
      </c>
      <c r="C4" s="12"/>
      <c r="D4" s="52" t="s">
        <v>28</v>
      </c>
      <c r="E4" s="52"/>
      <c r="F4" s="52"/>
      <c r="G4" s="52"/>
      <c r="H4" s="52"/>
      <c r="I4" s="52"/>
      <c r="J4" s="12"/>
      <c r="K4" s="12"/>
      <c r="L4" s="53" t="s">
        <v>9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s="8" customFormat="1" ht="30" customHeight="1">
      <c r="A5" s="15"/>
      <c r="B5" s="16"/>
      <c r="C5" s="16"/>
      <c r="D5" s="16"/>
      <c r="E5" s="16"/>
      <c r="F5" s="16"/>
      <c r="G5" s="49" t="s">
        <v>16</v>
      </c>
      <c r="H5" s="50"/>
      <c r="I5" s="50"/>
      <c r="J5" s="50"/>
      <c r="K5" s="50"/>
      <c r="L5" s="50"/>
      <c r="M5" s="50"/>
      <c r="N5" s="50"/>
      <c r="O5" s="30"/>
      <c r="P5" s="49" t="s">
        <v>17</v>
      </c>
      <c r="Q5" s="50"/>
      <c r="R5" s="50"/>
      <c r="S5" s="50"/>
      <c r="T5" s="50"/>
      <c r="U5" s="50"/>
      <c r="V5" s="51"/>
      <c r="W5" s="16"/>
      <c r="X5" s="16"/>
      <c r="Y5" s="16"/>
    </row>
    <row r="6" spans="1:25" s="8" customFormat="1" ht="45">
      <c r="A6" s="15" t="s">
        <v>2</v>
      </c>
      <c r="B6" s="16" t="s">
        <v>13</v>
      </c>
      <c r="C6" s="16" t="s">
        <v>23</v>
      </c>
      <c r="D6" s="16" t="s">
        <v>6</v>
      </c>
      <c r="E6" s="16" t="s">
        <v>15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25</v>
      </c>
      <c r="P6" s="16">
        <v>1</v>
      </c>
      <c r="Q6" s="16">
        <v>2</v>
      </c>
      <c r="R6" s="16">
        <v>3</v>
      </c>
      <c r="S6" s="16">
        <v>4</v>
      </c>
      <c r="T6" s="34">
        <v>5</v>
      </c>
      <c r="U6" s="16">
        <v>6</v>
      </c>
      <c r="V6" s="16" t="s">
        <v>26</v>
      </c>
      <c r="W6" s="16" t="s">
        <v>27</v>
      </c>
      <c r="X6" s="16" t="s">
        <v>4</v>
      </c>
      <c r="Y6" s="16" t="s">
        <v>18</v>
      </c>
    </row>
    <row r="7" spans="1:25" s="8" customFormat="1" ht="15">
      <c r="A7" s="15"/>
      <c r="B7" s="16"/>
      <c r="C7" s="16"/>
      <c r="D7" s="16"/>
      <c r="E7" s="16"/>
      <c r="F7" s="16"/>
      <c r="G7" s="16">
        <v>4</v>
      </c>
      <c r="H7" s="16">
        <v>10</v>
      </c>
      <c r="I7" s="16">
        <v>10</v>
      </c>
      <c r="J7" s="16">
        <v>6</v>
      </c>
      <c r="K7" s="16">
        <v>10</v>
      </c>
      <c r="L7" s="16">
        <v>10</v>
      </c>
      <c r="M7" s="16">
        <v>10</v>
      </c>
      <c r="N7" s="31">
        <v>40</v>
      </c>
      <c r="O7" s="16">
        <f aca="true" t="shared" si="0" ref="O7:O21">SUM(G7:N7)</f>
        <v>100</v>
      </c>
      <c r="P7" s="16"/>
      <c r="Q7" s="16"/>
      <c r="R7" s="16"/>
      <c r="S7" s="16"/>
      <c r="T7" s="34"/>
      <c r="U7" s="16"/>
      <c r="V7" s="16">
        <v>100</v>
      </c>
      <c r="W7" s="16">
        <f aca="true" t="shared" si="1" ref="W7:W21">V7+O7</f>
        <v>200</v>
      </c>
      <c r="X7" s="16">
        <f aca="true" t="shared" si="2" ref="X7:X21">W7/$W$7*100</f>
        <v>100</v>
      </c>
      <c r="Y7" s="16"/>
    </row>
    <row r="8" spans="1:25" s="8" customFormat="1" ht="15">
      <c r="A8" s="11">
        <v>1</v>
      </c>
      <c r="B8" s="18" t="s">
        <v>29</v>
      </c>
      <c r="C8" s="18" t="s">
        <v>35</v>
      </c>
      <c r="D8" s="18"/>
      <c r="E8" s="29">
        <v>7</v>
      </c>
      <c r="F8" s="23" t="s">
        <v>229</v>
      </c>
      <c r="G8" s="19">
        <v>3</v>
      </c>
      <c r="H8" s="24">
        <v>10</v>
      </c>
      <c r="I8" s="24">
        <v>6</v>
      </c>
      <c r="J8" s="24">
        <v>1</v>
      </c>
      <c r="K8" s="24">
        <v>4</v>
      </c>
      <c r="L8" s="24">
        <v>10</v>
      </c>
      <c r="M8" s="24">
        <v>4</v>
      </c>
      <c r="N8" s="24">
        <v>23</v>
      </c>
      <c r="O8" s="16">
        <f t="shared" si="0"/>
        <v>61</v>
      </c>
      <c r="P8" s="26">
        <v>20</v>
      </c>
      <c r="Q8" s="26">
        <v>10</v>
      </c>
      <c r="R8" s="26">
        <v>20</v>
      </c>
      <c r="S8" s="26">
        <v>25</v>
      </c>
      <c r="T8" s="36">
        <v>20</v>
      </c>
      <c r="U8" s="28"/>
      <c r="V8" s="16">
        <f aca="true" t="shared" si="3" ref="V8:V21">SUM(P8:U8)</f>
        <v>95</v>
      </c>
      <c r="W8" s="16">
        <f t="shared" si="1"/>
        <v>156</v>
      </c>
      <c r="X8" s="43">
        <f t="shared" si="2"/>
        <v>78</v>
      </c>
      <c r="Y8" s="19" t="s">
        <v>238</v>
      </c>
    </row>
    <row r="9" spans="1:25" s="8" customFormat="1" ht="15">
      <c r="A9" s="11">
        <v>2</v>
      </c>
      <c r="B9" s="18" t="s">
        <v>29</v>
      </c>
      <c r="C9" s="18" t="s">
        <v>37</v>
      </c>
      <c r="D9" s="18"/>
      <c r="E9" s="22">
        <v>7</v>
      </c>
      <c r="F9" s="23" t="s">
        <v>223</v>
      </c>
      <c r="G9" s="19">
        <v>4</v>
      </c>
      <c r="H9" s="24">
        <v>10</v>
      </c>
      <c r="I9" s="24">
        <v>6</v>
      </c>
      <c r="J9" s="24">
        <v>0</v>
      </c>
      <c r="K9" s="24">
        <v>8</v>
      </c>
      <c r="L9" s="24">
        <v>10</v>
      </c>
      <c r="M9" s="24">
        <v>2</v>
      </c>
      <c r="N9" s="24">
        <v>25</v>
      </c>
      <c r="O9" s="16">
        <f t="shared" si="0"/>
        <v>65</v>
      </c>
      <c r="P9" s="24">
        <v>15</v>
      </c>
      <c r="Q9" s="24">
        <v>5</v>
      </c>
      <c r="R9" s="24">
        <v>0</v>
      </c>
      <c r="S9" s="24">
        <v>30</v>
      </c>
      <c r="T9" s="17">
        <v>20</v>
      </c>
      <c r="U9" s="17"/>
      <c r="V9" s="16">
        <f t="shared" si="3"/>
        <v>70</v>
      </c>
      <c r="W9" s="16">
        <f t="shared" si="1"/>
        <v>135</v>
      </c>
      <c r="X9" s="43">
        <f t="shared" si="2"/>
        <v>67.5</v>
      </c>
      <c r="Y9" s="19" t="s">
        <v>240</v>
      </c>
    </row>
    <row r="10" spans="1:25" s="8" customFormat="1" ht="15">
      <c r="A10" s="11">
        <v>3</v>
      </c>
      <c r="B10" s="18" t="s">
        <v>12</v>
      </c>
      <c r="C10" s="18" t="s">
        <v>45</v>
      </c>
      <c r="D10" s="18"/>
      <c r="E10" s="22">
        <v>7</v>
      </c>
      <c r="F10" s="23" t="s">
        <v>232</v>
      </c>
      <c r="G10" s="19">
        <v>3</v>
      </c>
      <c r="H10" s="24">
        <v>2</v>
      </c>
      <c r="I10" s="24">
        <v>10</v>
      </c>
      <c r="J10" s="24">
        <v>1</v>
      </c>
      <c r="K10" s="24">
        <v>10</v>
      </c>
      <c r="L10" s="24">
        <v>10</v>
      </c>
      <c r="M10" s="24">
        <v>2</v>
      </c>
      <c r="N10" s="24">
        <v>28</v>
      </c>
      <c r="O10" s="16">
        <f t="shared" si="0"/>
        <v>66</v>
      </c>
      <c r="P10" s="26">
        <v>20</v>
      </c>
      <c r="Q10" s="26">
        <v>0</v>
      </c>
      <c r="R10" s="26">
        <v>0</v>
      </c>
      <c r="S10" s="26">
        <v>10</v>
      </c>
      <c r="T10" s="36">
        <v>20</v>
      </c>
      <c r="U10" s="28"/>
      <c r="V10" s="16">
        <f t="shared" si="3"/>
        <v>50</v>
      </c>
      <c r="W10" s="16">
        <f t="shared" si="1"/>
        <v>116</v>
      </c>
      <c r="X10" s="43">
        <f t="shared" si="2"/>
        <v>57.99999999999999</v>
      </c>
      <c r="Y10" s="19" t="s">
        <v>240</v>
      </c>
    </row>
    <row r="11" spans="1:25" s="8" customFormat="1" ht="15">
      <c r="A11" s="11">
        <v>4</v>
      </c>
      <c r="B11" s="18" t="s">
        <v>30</v>
      </c>
      <c r="C11" s="18" t="s">
        <v>79</v>
      </c>
      <c r="D11" s="18"/>
      <c r="E11" s="22">
        <v>7</v>
      </c>
      <c r="F11" s="23" t="s">
        <v>234</v>
      </c>
      <c r="G11" s="19">
        <v>3</v>
      </c>
      <c r="H11" s="24">
        <v>4</v>
      </c>
      <c r="I11" s="24">
        <v>0</v>
      </c>
      <c r="J11" s="24">
        <v>1</v>
      </c>
      <c r="K11" s="24">
        <v>6</v>
      </c>
      <c r="L11" s="24">
        <v>10</v>
      </c>
      <c r="M11" s="24">
        <v>2</v>
      </c>
      <c r="N11" s="24">
        <v>18</v>
      </c>
      <c r="O11" s="16">
        <f t="shared" si="0"/>
        <v>44</v>
      </c>
      <c r="P11" s="24">
        <v>15</v>
      </c>
      <c r="Q11" s="24">
        <v>0</v>
      </c>
      <c r="R11" s="24">
        <v>9</v>
      </c>
      <c r="S11" s="24">
        <v>25</v>
      </c>
      <c r="T11" s="17">
        <v>20</v>
      </c>
      <c r="U11" s="17"/>
      <c r="V11" s="16">
        <f t="shared" si="3"/>
        <v>69</v>
      </c>
      <c r="W11" s="16">
        <f t="shared" si="1"/>
        <v>113</v>
      </c>
      <c r="X11" s="43">
        <f t="shared" si="2"/>
        <v>56.49999999999999</v>
      </c>
      <c r="Y11" s="19" t="s">
        <v>239</v>
      </c>
    </row>
    <row r="12" spans="1:25" s="8" customFormat="1" ht="15.75" customHeight="1">
      <c r="A12" s="11">
        <v>5</v>
      </c>
      <c r="B12" s="18" t="s">
        <v>30</v>
      </c>
      <c r="C12" s="18" t="s">
        <v>104</v>
      </c>
      <c r="D12" s="18"/>
      <c r="E12" s="22">
        <v>7</v>
      </c>
      <c r="F12" s="23" t="s">
        <v>228</v>
      </c>
      <c r="G12" s="19">
        <v>1</v>
      </c>
      <c r="H12" s="24">
        <v>4</v>
      </c>
      <c r="I12" s="24">
        <v>2</v>
      </c>
      <c r="J12" s="24">
        <v>4</v>
      </c>
      <c r="K12" s="24">
        <v>10</v>
      </c>
      <c r="L12" s="24">
        <v>9</v>
      </c>
      <c r="M12" s="24">
        <v>0</v>
      </c>
      <c r="N12" s="24">
        <v>22</v>
      </c>
      <c r="O12" s="16">
        <f t="shared" si="0"/>
        <v>52</v>
      </c>
      <c r="P12" s="24">
        <v>10</v>
      </c>
      <c r="Q12" s="24">
        <v>0</v>
      </c>
      <c r="R12" s="24">
        <v>20</v>
      </c>
      <c r="S12" s="24">
        <v>20</v>
      </c>
      <c r="T12" s="17">
        <v>0</v>
      </c>
      <c r="U12" s="17"/>
      <c r="V12" s="16">
        <f t="shared" si="3"/>
        <v>50</v>
      </c>
      <c r="W12" s="16">
        <f t="shared" si="1"/>
        <v>102</v>
      </c>
      <c r="X12" s="43">
        <f t="shared" si="2"/>
        <v>51</v>
      </c>
      <c r="Y12" s="19" t="s">
        <v>239</v>
      </c>
    </row>
    <row r="13" spans="1:25" ht="15">
      <c r="A13" s="11">
        <v>6</v>
      </c>
      <c r="B13" s="18" t="s">
        <v>12</v>
      </c>
      <c r="C13" s="18" t="s">
        <v>81</v>
      </c>
      <c r="D13" s="18"/>
      <c r="E13" s="22">
        <v>7</v>
      </c>
      <c r="F13" s="23" t="s">
        <v>233</v>
      </c>
      <c r="G13" s="19">
        <v>3</v>
      </c>
      <c r="H13" s="24">
        <v>0</v>
      </c>
      <c r="I13" s="24">
        <v>6</v>
      </c>
      <c r="J13" s="24">
        <v>1</v>
      </c>
      <c r="K13" s="24">
        <v>10</v>
      </c>
      <c r="L13" s="24">
        <v>9</v>
      </c>
      <c r="M13" s="24">
        <v>4</v>
      </c>
      <c r="N13" s="24">
        <v>24</v>
      </c>
      <c r="O13" s="16">
        <f t="shared" si="0"/>
        <v>57</v>
      </c>
      <c r="P13" s="24">
        <v>0</v>
      </c>
      <c r="Q13" s="24">
        <v>5</v>
      </c>
      <c r="R13" s="24">
        <v>0</v>
      </c>
      <c r="S13" s="24">
        <v>15</v>
      </c>
      <c r="T13" s="17">
        <v>10</v>
      </c>
      <c r="U13" s="17"/>
      <c r="V13" s="16">
        <f t="shared" si="3"/>
        <v>30</v>
      </c>
      <c r="W13" s="16">
        <f t="shared" si="1"/>
        <v>87</v>
      </c>
      <c r="X13" s="43">
        <f t="shared" si="2"/>
        <v>43.5</v>
      </c>
      <c r="Y13" s="19" t="s">
        <v>239</v>
      </c>
    </row>
    <row r="14" spans="1:25" ht="15">
      <c r="A14" s="11">
        <v>7</v>
      </c>
      <c r="B14" s="18" t="s">
        <v>29</v>
      </c>
      <c r="C14" s="18" t="s">
        <v>133</v>
      </c>
      <c r="D14" s="18"/>
      <c r="E14" s="29">
        <v>7</v>
      </c>
      <c r="F14" s="23" t="s">
        <v>236</v>
      </c>
      <c r="G14" s="19">
        <v>4</v>
      </c>
      <c r="H14" s="24">
        <v>6</v>
      </c>
      <c r="I14" s="24">
        <v>10</v>
      </c>
      <c r="J14" s="24">
        <v>6</v>
      </c>
      <c r="K14" s="24">
        <v>4</v>
      </c>
      <c r="L14" s="24">
        <v>6</v>
      </c>
      <c r="M14" s="24">
        <v>4</v>
      </c>
      <c r="N14" s="24">
        <v>27</v>
      </c>
      <c r="O14" s="16">
        <f t="shared" si="0"/>
        <v>67</v>
      </c>
      <c r="P14" s="26">
        <v>5</v>
      </c>
      <c r="Q14" s="26">
        <v>0</v>
      </c>
      <c r="R14" s="26">
        <v>0</v>
      </c>
      <c r="S14" s="26">
        <v>5</v>
      </c>
      <c r="T14" s="36">
        <v>0</v>
      </c>
      <c r="U14" s="28"/>
      <c r="V14" s="16">
        <f t="shared" si="3"/>
        <v>10</v>
      </c>
      <c r="W14" s="16">
        <f t="shared" si="1"/>
        <v>77</v>
      </c>
      <c r="X14" s="43">
        <f t="shared" si="2"/>
        <v>38.5</v>
      </c>
      <c r="Y14" s="19" t="s">
        <v>239</v>
      </c>
    </row>
    <row r="15" spans="1:25" ht="15">
      <c r="A15" s="11">
        <v>8</v>
      </c>
      <c r="B15" s="18" t="s">
        <v>32</v>
      </c>
      <c r="C15" s="18" t="s">
        <v>102</v>
      </c>
      <c r="D15" s="18"/>
      <c r="E15" s="22">
        <v>7</v>
      </c>
      <c r="F15" s="23" t="s">
        <v>226</v>
      </c>
      <c r="G15" s="19">
        <v>4</v>
      </c>
      <c r="H15" s="24">
        <v>10</v>
      </c>
      <c r="I15" s="24">
        <v>0</v>
      </c>
      <c r="J15" s="24">
        <v>2</v>
      </c>
      <c r="K15" s="24">
        <v>4</v>
      </c>
      <c r="L15" s="24">
        <v>10</v>
      </c>
      <c r="M15" s="24">
        <v>2</v>
      </c>
      <c r="N15" s="24">
        <v>19</v>
      </c>
      <c r="O15" s="16">
        <f t="shared" si="0"/>
        <v>51</v>
      </c>
      <c r="P15" s="24">
        <v>6</v>
      </c>
      <c r="Q15" s="24">
        <v>0</v>
      </c>
      <c r="R15" s="24">
        <v>0</v>
      </c>
      <c r="S15" s="24">
        <v>5</v>
      </c>
      <c r="T15" s="17">
        <v>13</v>
      </c>
      <c r="U15" s="17"/>
      <c r="V15" s="16">
        <f t="shared" si="3"/>
        <v>24</v>
      </c>
      <c r="W15" s="16">
        <f t="shared" si="1"/>
        <v>75</v>
      </c>
      <c r="X15" s="43">
        <f t="shared" si="2"/>
        <v>37.5</v>
      </c>
      <c r="Y15" s="19" t="s">
        <v>239</v>
      </c>
    </row>
    <row r="16" spans="1:25" ht="15">
      <c r="A16" s="11">
        <v>9</v>
      </c>
      <c r="B16" s="18" t="s">
        <v>11</v>
      </c>
      <c r="C16" s="18" t="s">
        <v>40</v>
      </c>
      <c r="D16" s="18"/>
      <c r="E16" s="25">
        <v>6</v>
      </c>
      <c r="F16" s="23" t="s">
        <v>231</v>
      </c>
      <c r="G16" s="19">
        <v>2</v>
      </c>
      <c r="H16" s="24">
        <v>2</v>
      </c>
      <c r="I16" s="24">
        <v>0</v>
      </c>
      <c r="J16" s="24">
        <v>1</v>
      </c>
      <c r="K16" s="24">
        <v>2</v>
      </c>
      <c r="L16" s="24">
        <v>10</v>
      </c>
      <c r="M16" s="24">
        <v>0</v>
      </c>
      <c r="N16" s="24">
        <v>19</v>
      </c>
      <c r="O16" s="16">
        <f t="shared" si="0"/>
        <v>36</v>
      </c>
      <c r="P16" s="26">
        <v>6</v>
      </c>
      <c r="Q16" s="26">
        <v>0</v>
      </c>
      <c r="R16" s="26">
        <v>10</v>
      </c>
      <c r="S16" s="26">
        <v>15</v>
      </c>
      <c r="T16" s="38">
        <v>5</v>
      </c>
      <c r="U16" s="27"/>
      <c r="V16" s="16">
        <f t="shared" si="3"/>
        <v>36</v>
      </c>
      <c r="W16" s="16">
        <f t="shared" si="1"/>
        <v>72</v>
      </c>
      <c r="X16" s="43">
        <f t="shared" si="2"/>
        <v>36</v>
      </c>
      <c r="Y16" s="19" t="s">
        <v>239</v>
      </c>
    </row>
    <row r="17" spans="1:25" ht="15">
      <c r="A17" s="11">
        <v>10</v>
      </c>
      <c r="B17" s="18" t="s">
        <v>30</v>
      </c>
      <c r="C17" s="18" t="s">
        <v>97</v>
      </c>
      <c r="D17" s="18"/>
      <c r="E17" s="22">
        <v>7</v>
      </c>
      <c r="F17" s="23" t="s">
        <v>224</v>
      </c>
      <c r="G17" s="19">
        <v>3</v>
      </c>
      <c r="H17" s="24">
        <v>0</v>
      </c>
      <c r="I17" s="24">
        <v>2</v>
      </c>
      <c r="J17" s="24">
        <v>2</v>
      </c>
      <c r="K17" s="24">
        <v>2</v>
      </c>
      <c r="L17" s="24">
        <v>10</v>
      </c>
      <c r="M17" s="24">
        <v>4</v>
      </c>
      <c r="N17" s="24">
        <v>17</v>
      </c>
      <c r="O17" s="16">
        <f t="shared" si="0"/>
        <v>40</v>
      </c>
      <c r="P17" s="24">
        <v>20</v>
      </c>
      <c r="Q17" s="24">
        <v>5</v>
      </c>
      <c r="R17" s="24">
        <v>0</v>
      </c>
      <c r="S17" s="24">
        <v>5</v>
      </c>
      <c r="T17" s="17">
        <v>0</v>
      </c>
      <c r="U17" s="17"/>
      <c r="V17" s="16">
        <f t="shared" si="3"/>
        <v>30</v>
      </c>
      <c r="W17" s="16">
        <f t="shared" si="1"/>
        <v>70</v>
      </c>
      <c r="X17" s="43">
        <f t="shared" si="2"/>
        <v>35</v>
      </c>
      <c r="Y17" s="19" t="s">
        <v>239</v>
      </c>
    </row>
    <row r="18" spans="1:25" ht="15">
      <c r="A18" s="11">
        <v>11</v>
      </c>
      <c r="B18" s="18" t="s">
        <v>12</v>
      </c>
      <c r="C18" s="18" t="s">
        <v>38</v>
      </c>
      <c r="D18" s="18"/>
      <c r="E18" s="22">
        <v>7</v>
      </c>
      <c r="F18" s="23" t="s">
        <v>230</v>
      </c>
      <c r="G18" s="19">
        <v>2</v>
      </c>
      <c r="H18" s="24">
        <v>0</v>
      </c>
      <c r="I18" s="24">
        <v>6</v>
      </c>
      <c r="J18" s="24">
        <v>3</v>
      </c>
      <c r="K18" s="24">
        <v>6</v>
      </c>
      <c r="L18" s="24">
        <v>10</v>
      </c>
      <c r="M18" s="24">
        <v>2</v>
      </c>
      <c r="N18" s="24">
        <v>19</v>
      </c>
      <c r="O18" s="16">
        <f t="shared" si="0"/>
        <v>48</v>
      </c>
      <c r="P18" s="26">
        <v>15</v>
      </c>
      <c r="Q18" s="26">
        <v>0</v>
      </c>
      <c r="R18" s="26">
        <v>0</v>
      </c>
      <c r="S18" s="26">
        <v>5</v>
      </c>
      <c r="T18" s="36">
        <v>0</v>
      </c>
      <c r="U18" s="28"/>
      <c r="V18" s="16">
        <f t="shared" si="3"/>
        <v>20</v>
      </c>
      <c r="W18" s="16">
        <f t="shared" si="1"/>
        <v>68</v>
      </c>
      <c r="X18" s="43">
        <f t="shared" si="2"/>
        <v>34</v>
      </c>
      <c r="Y18" s="19" t="s">
        <v>239</v>
      </c>
    </row>
    <row r="19" spans="1:25" ht="15">
      <c r="A19" s="11">
        <v>12</v>
      </c>
      <c r="B19" s="18" t="s">
        <v>11</v>
      </c>
      <c r="C19" s="18" t="s">
        <v>100</v>
      </c>
      <c r="D19" s="18"/>
      <c r="E19" s="22">
        <v>7</v>
      </c>
      <c r="F19" s="23" t="s">
        <v>225</v>
      </c>
      <c r="G19" s="19">
        <v>1</v>
      </c>
      <c r="H19" s="24">
        <v>2</v>
      </c>
      <c r="I19" s="24">
        <v>2</v>
      </c>
      <c r="J19" s="24">
        <v>1</v>
      </c>
      <c r="K19" s="24">
        <v>4</v>
      </c>
      <c r="L19" s="24">
        <v>10</v>
      </c>
      <c r="M19" s="24">
        <v>0</v>
      </c>
      <c r="N19" s="24">
        <v>14</v>
      </c>
      <c r="O19" s="16">
        <f t="shared" si="0"/>
        <v>34</v>
      </c>
      <c r="P19" s="26">
        <v>3</v>
      </c>
      <c r="Q19" s="26">
        <v>0</v>
      </c>
      <c r="R19" s="26">
        <v>0</v>
      </c>
      <c r="S19" s="26">
        <v>15</v>
      </c>
      <c r="T19" s="36">
        <v>0</v>
      </c>
      <c r="U19" s="28"/>
      <c r="V19" s="16">
        <f t="shared" si="3"/>
        <v>18</v>
      </c>
      <c r="W19" s="16">
        <f t="shared" si="1"/>
        <v>52</v>
      </c>
      <c r="X19" s="43">
        <f t="shared" si="2"/>
        <v>26</v>
      </c>
      <c r="Y19" s="19" t="s">
        <v>239</v>
      </c>
    </row>
    <row r="20" spans="1:25" ht="15">
      <c r="A20" s="11">
        <v>13</v>
      </c>
      <c r="B20" s="18" t="s">
        <v>11</v>
      </c>
      <c r="C20" s="18" t="s">
        <v>42</v>
      </c>
      <c r="D20" s="18"/>
      <c r="E20" s="22">
        <v>6</v>
      </c>
      <c r="F20" s="23" t="s">
        <v>227</v>
      </c>
      <c r="G20" s="19">
        <v>1</v>
      </c>
      <c r="H20" s="24">
        <v>8</v>
      </c>
      <c r="I20" s="24">
        <v>0</v>
      </c>
      <c r="J20" s="24">
        <v>2</v>
      </c>
      <c r="K20" s="24">
        <v>0</v>
      </c>
      <c r="L20" s="24">
        <v>8</v>
      </c>
      <c r="M20" s="24">
        <v>0</v>
      </c>
      <c r="N20" s="24">
        <v>0</v>
      </c>
      <c r="O20" s="16">
        <f t="shared" si="0"/>
        <v>19</v>
      </c>
      <c r="P20" s="24">
        <v>6</v>
      </c>
      <c r="Q20" s="24">
        <v>0</v>
      </c>
      <c r="R20" s="24">
        <v>10</v>
      </c>
      <c r="S20" s="24">
        <v>5</v>
      </c>
      <c r="T20" s="17">
        <v>3</v>
      </c>
      <c r="U20" s="17"/>
      <c r="V20" s="16">
        <f t="shared" si="3"/>
        <v>24</v>
      </c>
      <c r="W20" s="16">
        <f t="shared" si="1"/>
        <v>43</v>
      </c>
      <c r="X20" s="43">
        <f t="shared" si="2"/>
        <v>21.5</v>
      </c>
      <c r="Y20" s="19" t="s">
        <v>239</v>
      </c>
    </row>
    <row r="21" spans="1:25" ht="15">
      <c r="A21" s="11">
        <v>14</v>
      </c>
      <c r="B21" s="18" t="s">
        <v>30</v>
      </c>
      <c r="C21" s="18" t="s">
        <v>98</v>
      </c>
      <c r="D21" s="18"/>
      <c r="E21" s="22">
        <v>7</v>
      </c>
      <c r="F21" s="23" t="s">
        <v>235</v>
      </c>
      <c r="G21" s="19">
        <v>2</v>
      </c>
      <c r="H21" s="24">
        <v>0</v>
      </c>
      <c r="I21" s="24">
        <v>0</v>
      </c>
      <c r="J21" s="24">
        <v>0</v>
      </c>
      <c r="K21" s="24">
        <v>6</v>
      </c>
      <c r="L21" s="24">
        <v>10</v>
      </c>
      <c r="M21" s="24">
        <v>0</v>
      </c>
      <c r="N21" s="24">
        <v>15</v>
      </c>
      <c r="O21" s="16">
        <f t="shared" si="0"/>
        <v>33</v>
      </c>
      <c r="P21" s="24">
        <v>0</v>
      </c>
      <c r="Q21" s="24">
        <v>0</v>
      </c>
      <c r="R21" s="24">
        <v>0</v>
      </c>
      <c r="S21" s="24">
        <v>0</v>
      </c>
      <c r="T21" s="17">
        <v>0</v>
      </c>
      <c r="U21" s="17"/>
      <c r="V21" s="16">
        <f t="shared" si="3"/>
        <v>0</v>
      </c>
      <c r="W21" s="16">
        <f t="shared" si="1"/>
        <v>33</v>
      </c>
      <c r="X21" s="43">
        <f t="shared" si="2"/>
        <v>16.5</v>
      </c>
      <c r="Y21" s="19" t="s">
        <v>239</v>
      </c>
    </row>
    <row r="23" spans="1:23" ht="15.75">
      <c r="A23" s="45" t="s">
        <v>241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</sheetData>
  <sheetProtection/>
  <autoFilter ref="A6:Y21"/>
  <mergeCells count="8">
    <mergeCell ref="A23:W23"/>
    <mergeCell ref="A1:N1"/>
    <mergeCell ref="D3:I3"/>
    <mergeCell ref="N3:V3"/>
    <mergeCell ref="P5:V5"/>
    <mergeCell ref="D4:I4"/>
    <mergeCell ref="L4:X4"/>
    <mergeCell ref="G5:N5"/>
  </mergeCells>
  <dataValidations count="2">
    <dataValidation type="list" allowBlank="1" showInputMessage="1" showErrorMessage="1" sqref="Y8:Y21">
      <formula1>"Победитель,Призер,Участник,Неявка,Удаление"</formula1>
    </dataValidation>
    <dataValidation type="list" allowBlank="1" showInputMessage="1" showErrorMessage="1" sqref="X3">
      <formula1>"победитель,призёр,участник,неявка"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5">
      <selection activeCell="D8" sqref="D8:D31"/>
    </sheetView>
  </sheetViews>
  <sheetFormatPr defaultColWidth="9.25390625" defaultRowHeight="12.75"/>
  <cols>
    <col min="1" max="1" width="4.25390625" style="5" customWidth="1"/>
    <col min="2" max="2" width="21.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8.625" style="5" customWidth="1"/>
    <col min="7" max="14" width="6.875" style="5" customWidth="1"/>
    <col min="15" max="15" width="7.25390625" style="5" customWidth="1"/>
    <col min="16" max="19" width="5.75390625" style="5" customWidth="1"/>
    <col min="20" max="20" width="5.75390625" style="40" customWidth="1"/>
    <col min="21" max="21" width="5.75390625" style="2" customWidth="1"/>
    <col min="22" max="22" width="7.875" style="2" customWidth="1"/>
    <col min="23" max="23" width="11.625" style="2" customWidth="1"/>
    <col min="24" max="16384" width="9.25390625" style="2" customWidth="1"/>
  </cols>
  <sheetData>
    <row r="1" spans="1:19" ht="30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24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8" t="s">
        <v>0</v>
      </c>
      <c r="E3" s="48"/>
      <c r="F3" s="48"/>
      <c r="G3" s="48"/>
      <c r="H3" s="48"/>
      <c r="I3" s="48"/>
      <c r="J3" s="48"/>
      <c r="K3" s="48"/>
      <c r="L3" s="4"/>
      <c r="M3" s="48" t="s">
        <v>1</v>
      </c>
      <c r="N3" s="48"/>
      <c r="O3" s="48"/>
      <c r="P3" s="48"/>
      <c r="Q3" s="48"/>
      <c r="R3" s="48"/>
      <c r="S3" s="48"/>
      <c r="T3" s="48"/>
      <c r="U3" s="14"/>
    </row>
    <row r="4" spans="1:22" s="7" customFormat="1" ht="43.5" customHeight="1">
      <c r="A4" s="6"/>
      <c r="B4" s="20" t="s">
        <v>22</v>
      </c>
      <c r="C4" s="12"/>
      <c r="D4" s="52" t="s">
        <v>28</v>
      </c>
      <c r="E4" s="52"/>
      <c r="F4" s="52"/>
      <c r="G4" s="52"/>
      <c r="H4" s="52"/>
      <c r="I4" s="52"/>
      <c r="J4" s="52"/>
      <c r="K4" s="52"/>
      <c r="L4" s="53" t="s">
        <v>9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5" s="8" customFormat="1" ht="30" customHeight="1">
      <c r="A5" s="15"/>
      <c r="B5" s="16"/>
      <c r="C5" s="16"/>
      <c r="D5" s="16"/>
      <c r="E5" s="16"/>
      <c r="F5" s="16"/>
      <c r="G5" s="49" t="s">
        <v>16</v>
      </c>
      <c r="H5" s="50"/>
      <c r="I5" s="50"/>
      <c r="J5" s="50"/>
      <c r="K5" s="50"/>
      <c r="L5" s="50"/>
      <c r="M5" s="50"/>
      <c r="N5" s="50"/>
      <c r="O5" s="30"/>
      <c r="P5" s="49" t="s">
        <v>17</v>
      </c>
      <c r="Q5" s="50"/>
      <c r="R5" s="50"/>
      <c r="S5" s="50"/>
      <c r="T5" s="50"/>
      <c r="U5" s="50"/>
      <c r="V5" s="51"/>
      <c r="W5" s="16"/>
      <c r="X5" s="16"/>
      <c r="Y5" s="16"/>
    </row>
    <row r="6" spans="1:25" s="8" customFormat="1" ht="45">
      <c r="A6" s="15" t="s">
        <v>2</v>
      </c>
      <c r="B6" s="16" t="s">
        <v>13</v>
      </c>
      <c r="C6" s="16" t="s">
        <v>23</v>
      </c>
      <c r="D6" s="16" t="s">
        <v>6</v>
      </c>
      <c r="E6" s="16" t="s">
        <v>15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25</v>
      </c>
      <c r="P6" s="16">
        <v>1</v>
      </c>
      <c r="Q6" s="16">
        <v>2</v>
      </c>
      <c r="R6" s="16">
        <v>3</v>
      </c>
      <c r="S6" s="16">
        <v>4</v>
      </c>
      <c r="T6" s="41">
        <v>5</v>
      </c>
      <c r="U6" s="16">
        <v>6</v>
      </c>
      <c r="V6" s="16" t="s">
        <v>26</v>
      </c>
      <c r="W6" s="16" t="s">
        <v>27</v>
      </c>
      <c r="X6" s="16" t="s">
        <v>4</v>
      </c>
      <c r="Y6" s="16" t="s">
        <v>18</v>
      </c>
    </row>
    <row r="7" spans="1:25" s="8" customFormat="1" ht="15">
      <c r="A7" s="15"/>
      <c r="B7" s="16"/>
      <c r="C7" s="16"/>
      <c r="D7" s="16"/>
      <c r="E7" s="16"/>
      <c r="F7" s="16"/>
      <c r="G7" s="16">
        <v>4</v>
      </c>
      <c r="H7" s="16">
        <v>10</v>
      </c>
      <c r="I7" s="16">
        <v>10</v>
      </c>
      <c r="J7" s="16">
        <v>6</v>
      </c>
      <c r="K7" s="16">
        <v>10</v>
      </c>
      <c r="L7" s="16">
        <v>10</v>
      </c>
      <c r="M7" s="16">
        <v>10</v>
      </c>
      <c r="N7" s="31">
        <v>40</v>
      </c>
      <c r="O7" s="16">
        <f aca="true" t="shared" si="0" ref="O7:O31">SUM(G7:N7)</f>
        <v>100</v>
      </c>
      <c r="P7" s="16"/>
      <c r="Q7" s="16"/>
      <c r="R7" s="16"/>
      <c r="S7" s="16"/>
      <c r="T7" s="41"/>
      <c r="U7" s="16"/>
      <c r="V7" s="16">
        <v>100</v>
      </c>
      <c r="W7" s="16">
        <f aca="true" t="shared" si="1" ref="W7:W31">V7+O7</f>
        <v>200</v>
      </c>
      <c r="X7" s="16">
        <f aca="true" t="shared" si="2" ref="X7:X31">W7/$W$7*100</f>
        <v>100</v>
      </c>
      <c r="Y7" s="16"/>
    </row>
    <row r="8" spans="1:25" s="8" customFormat="1" ht="15">
      <c r="A8" s="11">
        <v>1</v>
      </c>
      <c r="B8" s="18" t="s">
        <v>29</v>
      </c>
      <c r="C8" s="18" t="s">
        <v>39</v>
      </c>
      <c r="D8" s="18"/>
      <c r="E8" s="22">
        <v>8</v>
      </c>
      <c r="F8" s="23" t="s">
        <v>201</v>
      </c>
      <c r="G8" s="19">
        <v>4</v>
      </c>
      <c r="H8" s="24">
        <v>10</v>
      </c>
      <c r="I8" s="24">
        <v>8</v>
      </c>
      <c r="J8" s="24">
        <v>1</v>
      </c>
      <c r="K8" s="24">
        <v>10</v>
      </c>
      <c r="L8" s="24">
        <v>10</v>
      </c>
      <c r="M8" s="24">
        <v>0</v>
      </c>
      <c r="N8" s="24">
        <v>24</v>
      </c>
      <c r="O8" s="16">
        <f t="shared" si="0"/>
        <v>67</v>
      </c>
      <c r="P8" s="24">
        <v>20</v>
      </c>
      <c r="Q8" s="24">
        <v>0</v>
      </c>
      <c r="R8" s="24">
        <v>10</v>
      </c>
      <c r="S8" s="24">
        <v>30</v>
      </c>
      <c r="T8" s="24">
        <v>20</v>
      </c>
      <c r="U8" s="17"/>
      <c r="V8" s="16">
        <f aca="true" t="shared" si="3" ref="V8:V31">SUM(P8:U8)</f>
        <v>80</v>
      </c>
      <c r="W8" s="16">
        <f t="shared" si="1"/>
        <v>147</v>
      </c>
      <c r="X8" s="44">
        <f t="shared" si="2"/>
        <v>73.5</v>
      </c>
      <c r="Y8" s="19" t="s">
        <v>238</v>
      </c>
    </row>
    <row r="9" spans="1:25" s="8" customFormat="1" ht="15">
      <c r="A9" s="11">
        <v>2</v>
      </c>
      <c r="B9" s="18" t="s">
        <v>29</v>
      </c>
      <c r="C9" s="18" t="s">
        <v>56</v>
      </c>
      <c r="D9" s="18"/>
      <c r="E9" s="22">
        <v>8</v>
      </c>
      <c r="F9" s="23" t="s">
        <v>219</v>
      </c>
      <c r="G9" s="19">
        <v>2</v>
      </c>
      <c r="H9" s="24">
        <v>6</v>
      </c>
      <c r="I9" s="24">
        <v>8</v>
      </c>
      <c r="J9" s="24">
        <v>1</v>
      </c>
      <c r="K9" s="24">
        <v>8</v>
      </c>
      <c r="L9" s="24">
        <v>10</v>
      </c>
      <c r="M9" s="24">
        <v>2</v>
      </c>
      <c r="N9" s="24">
        <v>24</v>
      </c>
      <c r="O9" s="16">
        <f t="shared" si="0"/>
        <v>61</v>
      </c>
      <c r="P9" s="24">
        <v>20</v>
      </c>
      <c r="Q9" s="24">
        <v>10</v>
      </c>
      <c r="R9" s="24">
        <v>15</v>
      </c>
      <c r="S9" s="24">
        <v>30</v>
      </c>
      <c r="T9" s="24">
        <v>5</v>
      </c>
      <c r="U9" s="17"/>
      <c r="V9" s="16">
        <f t="shared" si="3"/>
        <v>80</v>
      </c>
      <c r="W9" s="16">
        <f t="shared" si="1"/>
        <v>141</v>
      </c>
      <c r="X9" s="44">
        <f t="shared" si="2"/>
        <v>70.5</v>
      </c>
      <c r="Y9" s="19" t="s">
        <v>240</v>
      </c>
    </row>
    <row r="10" spans="1:25" s="8" customFormat="1" ht="15">
      <c r="A10" s="11">
        <v>3</v>
      </c>
      <c r="B10" s="18" t="s">
        <v>29</v>
      </c>
      <c r="C10" s="18" t="s">
        <v>33</v>
      </c>
      <c r="D10" s="18"/>
      <c r="E10" s="22">
        <v>8</v>
      </c>
      <c r="F10" s="23" t="s">
        <v>199</v>
      </c>
      <c r="G10" s="19">
        <v>3</v>
      </c>
      <c r="H10" s="24">
        <v>2</v>
      </c>
      <c r="I10" s="24">
        <v>10</v>
      </c>
      <c r="J10" s="24">
        <v>1</v>
      </c>
      <c r="K10" s="24">
        <v>10</v>
      </c>
      <c r="L10" s="24">
        <v>10</v>
      </c>
      <c r="M10" s="24">
        <v>6</v>
      </c>
      <c r="N10" s="24">
        <v>32</v>
      </c>
      <c r="O10" s="16">
        <f t="shared" si="0"/>
        <v>74</v>
      </c>
      <c r="P10" s="26">
        <v>6</v>
      </c>
      <c r="Q10" s="26">
        <v>0</v>
      </c>
      <c r="R10" s="26">
        <v>10</v>
      </c>
      <c r="S10" s="26">
        <v>30</v>
      </c>
      <c r="T10" s="39">
        <v>20</v>
      </c>
      <c r="U10" s="28"/>
      <c r="V10" s="16">
        <f t="shared" si="3"/>
        <v>66</v>
      </c>
      <c r="W10" s="16">
        <f t="shared" si="1"/>
        <v>140</v>
      </c>
      <c r="X10" s="44">
        <f t="shared" si="2"/>
        <v>70</v>
      </c>
      <c r="Y10" s="19" t="s">
        <v>240</v>
      </c>
    </row>
    <row r="11" spans="1:25" s="8" customFormat="1" ht="15">
      <c r="A11" s="11">
        <v>4</v>
      </c>
      <c r="B11" s="18" t="s">
        <v>29</v>
      </c>
      <c r="C11" s="18" t="s">
        <v>49</v>
      </c>
      <c r="D11" s="18"/>
      <c r="E11" s="22">
        <v>8</v>
      </c>
      <c r="F11" s="23" t="s">
        <v>222</v>
      </c>
      <c r="G11" s="19">
        <v>4</v>
      </c>
      <c r="H11" s="24">
        <v>6</v>
      </c>
      <c r="I11" s="24">
        <v>8</v>
      </c>
      <c r="J11" s="24">
        <v>0</v>
      </c>
      <c r="K11" s="24">
        <v>6</v>
      </c>
      <c r="L11" s="24">
        <v>8</v>
      </c>
      <c r="M11" s="24">
        <v>4</v>
      </c>
      <c r="N11" s="24">
        <v>20</v>
      </c>
      <c r="O11" s="16">
        <f t="shared" si="0"/>
        <v>56</v>
      </c>
      <c r="P11" s="26">
        <v>20</v>
      </c>
      <c r="Q11" s="26">
        <v>0</v>
      </c>
      <c r="R11" s="26">
        <v>10</v>
      </c>
      <c r="S11" s="26">
        <v>30</v>
      </c>
      <c r="T11" s="39">
        <v>20</v>
      </c>
      <c r="U11" s="28"/>
      <c r="V11" s="16">
        <f t="shared" si="3"/>
        <v>80</v>
      </c>
      <c r="W11" s="16">
        <f t="shared" si="1"/>
        <v>136</v>
      </c>
      <c r="X11" s="44">
        <f t="shared" si="2"/>
        <v>68</v>
      </c>
      <c r="Y11" s="19" t="s">
        <v>240</v>
      </c>
    </row>
    <row r="12" spans="1:25" s="8" customFormat="1" ht="15">
      <c r="A12" s="11">
        <v>5</v>
      </c>
      <c r="B12" s="18" t="s">
        <v>29</v>
      </c>
      <c r="C12" s="18" t="s">
        <v>34</v>
      </c>
      <c r="D12" s="18"/>
      <c r="E12" s="22">
        <v>8</v>
      </c>
      <c r="F12" s="23" t="s">
        <v>202</v>
      </c>
      <c r="G12" s="19">
        <v>3</v>
      </c>
      <c r="H12" s="24">
        <v>2</v>
      </c>
      <c r="I12" s="24">
        <v>6</v>
      </c>
      <c r="J12" s="24">
        <v>1</v>
      </c>
      <c r="K12" s="24">
        <v>6</v>
      </c>
      <c r="L12" s="24">
        <v>10</v>
      </c>
      <c r="M12" s="24">
        <v>2</v>
      </c>
      <c r="N12" s="24">
        <v>17</v>
      </c>
      <c r="O12" s="16">
        <f t="shared" si="0"/>
        <v>47</v>
      </c>
      <c r="P12" s="24">
        <v>20</v>
      </c>
      <c r="Q12" s="24">
        <v>0</v>
      </c>
      <c r="R12" s="24">
        <v>20</v>
      </c>
      <c r="S12" s="24">
        <v>25</v>
      </c>
      <c r="T12" s="24">
        <v>16</v>
      </c>
      <c r="U12" s="17"/>
      <c r="V12" s="16">
        <f t="shared" si="3"/>
        <v>81</v>
      </c>
      <c r="W12" s="16">
        <f t="shared" si="1"/>
        <v>128</v>
      </c>
      <c r="X12" s="44">
        <f t="shared" si="2"/>
        <v>64</v>
      </c>
      <c r="Y12" s="19" t="s">
        <v>240</v>
      </c>
    </row>
    <row r="13" spans="1:25" s="8" customFormat="1" ht="15">
      <c r="A13" s="11">
        <v>6</v>
      </c>
      <c r="B13" s="18" t="s">
        <v>29</v>
      </c>
      <c r="C13" s="18" t="s">
        <v>53</v>
      </c>
      <c r="D13" s="18"/>
      <c r="E13" s="22">
        <v>8</v>
      </c>
      <c r="F13" s="23" t="s">
        <v>215</v>
      </c>
      <c r="G13" s="19">
        <v>4</v>
      </c>
      <c r="H13" s="24">
        <v>6</v>
      </c>
      <c r="I13" s="24">
        <v>8</v>
      </c>
      <c r="J13" s="24">
        <v>1</v>
      </c>
      <c r="K13" s="24">
        <v>8</v>
      </c>
      <c r="L13" s="24">
        <v>10</v>
      </c>
      <c r="M13" s="24">
        <v>4</v>
      </c>
      <c r="N13" s="24">
        <v>20</v>
      </c>
      <c r="O13" s="16">
        <f t="shared" si="0"/>
        <v>61</v>
      </c>
      <c r="P13" s="24">
        <v>20</v>
      </c>
      <c r="Q13" s="24">
        <v>0</v>
      </c>
      <c r="R13" s="24">
        <v>15</v>
      </c>
      <c r="S13" s="24">
        <v>10</v>
      </c>
      <c r="T13" s="24">
        <v>16</v>
      </c>
      <c r="U13" s="17"/>
      <c r="V13" s="16">
        <f t="shared" si="3"/>
        <v>61</v>
      </c>
      <c r="W13" s="16">
        <f t="shared" si="1"/>
        <v>122</v>
      </c>
      <c r="X13" s="44">
        <f t="shared" si="2"/>
        <v>61</v>
      </c>
      <c r="Y13" s="19" t="s">
        <v>240</v>
      </c>
    </row>
    <row r="14" spans="1:25" ht="15">
      <c r="A14" s="11">
        <v>7</v>
      </c>
      <c r="B14" s="18" t="s">
        <v>11</v>
      </c>
      <c r="C14" s="18" t="s">
        <v>57</v>
      </c>
      <c r="D14" s="18"/>
      <c r="E14" s="22">
        <v>8</v>
      </c>
      <c r="F14" s="23" t="s">
        <v>204</v>
      </c>
      <c r="G14" s="19">
        <v>4</v>
      </c>
      <c r="H14" s="24">
        <v>2</v>
      </c>
      <c r="I14" s="24">
        <v>6</v>
      </c>
      <c r="J14" s="24">
        <v>4</v>
      </c>
      <c r="K14" s="24">
        <v>10</v>
      </c>
      <c r="L14" s="24">
        <v>9</v>
      </c>
      <c r="M14" s="24">
        <v>6</v>
      </c>
      <c r="N14" s="24">
        <v>24</v>
      </c>
      <c r="O14" s="16">
        <f t="shared" si="0"/>
        <v>65</v>
      </c>
      <c r="P14" s="24">
        <v>5</v>
      </c>
      <c r="Q14" s="24">
        <v>4</v>
      </c>
      <c r="R14" s="24">
        <v>0</v>
      </c>
      <c r="S14" s="24">
        <v>25</v>
      </c>
      <c r="T14" s="24">
        <v>20</v>
      </c>
      <c r="U14" s="17"/>
      <c r="V14" s="16">
        <f t="shared" si="3"/>
        <v>54</v>
      </c>
      <c r="W14" s="16">
        <f t="shared" si="1"/>
        <v>119</v>
      </c>
      <c r="X14" s="44">
        <f t="shared" si="2"/>
        <v>59.5</v>
      </c>
      <c r="Y14" s="19" t="s">
        <v>239</v>
      </c>
    </row>
    <row r="15" spans="1:25" ht="15">
      <c r="A15" s="11">
        <v>10</v>
      </c>
      <c r="B15" s="18" t="s">
        <v>31</v>
      </c>
      <c r="C15" s="18" t="s">
        <v>134</v>
      </c>
      <c r="D15" s="18"/>
      <c r="E15" s="22">
        <v>8</v>
      </c>
      <c r="F15" s="23" t="s">
        <v>220</v>
      </c>
      <c r="G15" s="19">
        <v>2</v>
      </c>
      <c r="H15" s="24">
        <v>6</v>
      </c>
      <c r="I15" s="24">
        <v>0</v>
      </c>
      <c r="J15" s="24">
        <v>4</v>
      </c>
      <c r="K15" s="24">
        <v>6</v>
      </c>
      <c r="L15" s="24">
        <v>10</v>
      </c>
      <c r="M15" s="24">
        <v>4</v>
      </c>
      <c r="N15" s="24">
        <v>17</v>
      </c>
      <c r="O15" s="16">
        <f>SUM(G15:N15)</f>
        <v>49</v>
      </c>
      <c r="P15" s="24">
        <v>15</v>
      </c>
      <c r="Q15" s="24">
        <v>0</v>
      </c>
      <c r="R15" s="24">
        <v>20</v>
      </c>
      <c r="S15" s="24">
        <v>25</v>
      </c>
      <c r="T15" s="24">
        <v>0</v>
      </c>
      <c r="U15" s="17"/>
      <c r="V15" s="16">
        <f>SUM(P15:U15)</f>
        <v>60</v>
      </c>
      <c r="W15" s="16">
        <f>V15+O15</f>
        <v>109</v>
      </c>
      <c r="X15" s="44">
        <f>W15/$W$7*100</f>
        <v>54.50000000000001</v>
      </c>
      <c r="Y15" s="19" t="s">
        <v>239</v>
      </c>
    </row>
    <row r="16" spans="1:25" ht="15">
      <c r="A16" s="11">
        <v>8</v>
      </c>
      <c r="B16" s="18" t="s">
        <v>32</v>
      </c>
      <c r="C16" s="18" t="s">
        <v>92</v>
      </c>
      <c r="D16" s="18"/>
      <c r="E16" s="22">
        <v>8</v>
      </c>
      <c r="F16" s="23" t="s">
        <v>212</v>
      </c>
      <c r="G16" s="19">
        <v>3</v>
      </c>
      <c r="H16" s="24">
        <v>2</v>
      </c>
      <c r="I16" s="24">
        <v>2</v>
      </c>
      <c r="J16" s="24">
        <v>3</v>
      </c>
      <c r="K16" s="24">
        <v>6</v>
      </c>
      <c r="L16" s="24">
        <v>9</v>
      </c>
      <c r="M16" s="24">
        <v>4</v>
      </c>
      <c r="N16" s="24">
        <v>21</v>
      </c>
      <c r="O16" s="16">
        <f t="shared" si="0"/>
        <v>50</v>
      </c>
      <c r="P16" s="26">
        <v>20</v>
      </c>
      <c r="Q16" s="26">
        <v>0</v>
      </c>
      <c r="R16" s="26">
        <v>0</v>
      </c>
      <c r="S16" s="26">
        <v>30</v>
      </c>
      <c r="T16" s="39">
        <v>10</v>
      </c>
      <c r="U16" s="28"/>
      <c r="V16" s="16">
        <f t="shared" si="3"/>
        <v>60</v>
      </c>
      <c r="W16" s="16">
        <f t="shared" si="1"/>
        <v>110</v>
      </c>
      <c r="X16" s="44">
        <f t="shared" si="2"/>
        <v>55.00000000000001</v>
      </c>
      <c r="Y16" s="19" t="s">
        <v>239</v>
      </c>
    </row>
    <row r="17" spans="1:25" ht="15">
      <c r="A17" s="11">
        <v>9</v>
      </c>
      <c r="B17" s="18" t="s">
        <v>11</v>
      </c>
      <c r="C17" s="18" t="s">
        <v>58</v>
      </c>
      <c r="D17" s="18"/>
      <c r="E17" s="22">
        <v>8</v>
      </c>
      <c r="F17" s="23" t="s">
        <v>218</v>
      </c>
      <c r="G17" s="19">
        <v>1</v>
      </c>
      <c r="H17" s="24">
        <v>2</v>
      </c>
      <c r="I17" s="24">
        <v>0</v>
      </c>
      <c r="J17" s="24">
        <v>0</v>
      </c>
      <c r="K17" s="24">
        <v>6</v>
      </c>
      <c r="L17" s="24">
        <v>10</v>
      </c>
      <c r="M17" s="24">
        <v>6</v>
      </c>
      <c r="N17" s="24">
        <v>20</v>
      </c>
      <c r="O17" s="16">
        <f t="shared" si="0"/>
        <v>45</v>
      </c>
      <c r="P17" s="24">
        <v>15</v>
      </c>
      <c r="Q17" s="24">
        <v>10</v>
      </c>
      <c r="R17" s="24">
        <v>0</v>
      </c>
      <c r="S17" s="24">
        <v>20</v>
      </c>
      <c r="T17" s="24">
        <v>20</v>
      </c>
      <c r="U17" s="17"/>
      <c r="V17" s="16">
        <f t="shared" si="3"/>
        <v>65</v>
      </c>
      <c r="W17" s="16">
        <f t="shared" si="1"/>
        <v>110</v>
      </c>
      <c r="X17" s="44">
        <f t="shared" si="2"/>
        <v>55.00000000000001</v>
      </c>
      <c r="Y17" s="19" t="s">
        <v>239</v>
      </c>
    </row>
    <row r="18" spans="1:25" ht="15">
      <c r="A18" s="11">
        <v>12</v>
      </c>
      <c r="B18" s="18" t="s">
        <v>29</v>
      </c>
      <c r="C18" s="18" t="s">
        <v>51</v>
      </c>
      <c r="D18" s="18"/>
      <c r="E18" s="22">
        <v>8</v>
      </c>
      <c r="F18" s="23" t="s">
        <v>206</v>
      </c>
      <c r="G18" s="19">
        <v>2</v>
      </c>
      <c r="H18" s="24">
        <v>4</v>
      </c>
      <c r="I18" s="24">
        <v>2</v>
      </c>
      <c r="J18" s="24">
        <v>0</v>
      </c>
      <c r="K18" s="24">
        <v>6</v>
      </c>
      <c r="L18" s="24">
        <v>10</v>
      </c>
      <c r="M18" s="24">
        <v>0</v>
      </c>
      <c r="N18" s="24">
        <v>16</v>
      </c>
      <c r="O18" s="16">
        <f>SUM(G18:N18)</f>
        <v>40</v>
      </c>
      <c r="P18" s="24">
        <v>17</v>
      </c>
      <c r="Q18" s="24">
        <v>10</v>
      </c>
      <c r="R18" s="24">
        <v>0</v>
      </c>
      <c r="S18" s="24">
        <v>25</v>
      </c>
      <c r="T18" s="24">
        <v>15</v>
      </c>
      <c r="U18" s="17"/>
      <c r="V18" s="16">
        <f>SUM(P18:U18)</f>
        <v>67</v>
      </c>
      <c r="W18" s="16">
        <f>V18+O18</f>
        <v>107</v>
      </c>
      <c r="X18" s="44">
        <f>W18/$W$7*100</f>
        <v>53.5</v>
      </c>
      <c r="Y18" s="19" t="s">
        <v>239</v>
      </c>
    </row>
    <row r="19" spans="1:25" ht="15">
      <c r="A19" s="11">
        <v>11</v>
      </c>
      <c r="B19" s="18" t="s">
        <v>11</v>
      </c>
      <c r="C19" s="18" t="s">
        <v>132</v>
      </c>
      <c r="D19" s="18"/>
      <c r="E19" s="29">
        <v>8</v>
      </c>
      <c r="F19" s="23" t="s">
        <v>207</v>
      </c>
      <c r="G19" s="19">
        <v>2</v>
      </c>
      <c r="H19" s="24">
        <v>10</v>
      </c>
      <c r="I19" s="24">
        <v>0</v>
      </c>
      <c r="J19" s="24">
        <v>0</v>
      </c>
      <c r="K19" s="24">
        <v>6</v>
      </c>
      <c r="L19" s="24">
        <v>10</v>
      </c>
      <c r="M19" s="24">
        <v>4</v>
      </c>
      <c r="N19" s="24">
        <v>16</v>
      </c>
      <c r="O19" s="16">
        <f t="shared" si="0"/>
        <v>48</v>
      </c>
      <c r="P19" s="26">
        <v>15</v>
      </c>
      <c r="Q19" s="26">
        <v>10</v>
      </c>
      <c r="R19" s="26">
        <v>0</v>
      </c>
      <c r="S19" s="26">
        <v>15</v>
      </c>
      <c r="T19" s="39">
        <v>20</v>
      </c>
      <c r="U19" s="28"/>
      <c r="V19" s="16">
        <f t="shared" si="3"/>
        <v>60</v>
      </c>
      <c r="W19" s="16">
        <f t="shared" si="1"/>
        <v>108</v>
      </c>
      <c r="X19" s="44">
        <f t="shared" si="2"/>
        <v>54</v>
      </c>
      <c r="Y19" s="19" t="s">
        <v>239</v>
      </c>
    </row>
    <row r="20" spans="1:25" ht="15">
      <c r="A20" s="11">
        <v>13</v>
      </c>
      <c r="B20" s="18" t="s">
        <v>30</v>
      </c>
      <c r="C20" s="18" t="s">
        <v>94</v>
      </c>
      <c r="D20" s="18"/>
      <c r="E20" s="29">
        <v>8</v>
      </c>
      <c r="F20" s="23" t="s">
        <v>213</v>
      </c>
      <c r="G20" s="19">
        <v>4</v>
      </c>
      <c r="H20" s="24">
        <v>0</v>
      </c>
      <c r="I20" s="24">
        <v>10</v>
      </c>
      <c r="J20" s="24">
        <v>5</v>
      </c>
      <c r="K20" s="24">
        <v>4</v>
      </c>
      <c r="L20" s="24">
        <v>10</v>
      </c>
      <c r="M20" s="24">
        <v>2</v>
      </c>
      <c r="N20" s="24">
        <v>19</v>
      </c>
      <c r="O20" s="16">
        <f>SUM(G20:N20)</f>
        <v>54</v>
      </c>
      <c r="P20" s="26">
        <v>6</v>
      </c>
      <c r="Q20" s="26">
        <v>0</v>
      </c>
      <c r="R20" s="26">
        <v>10</v>
      </c>
      <c r="S20" s="26">
        <v>30</v>
      </c>
      <c r="T20" s="39">
        <v>0</v>
      </c>
      <c r="U20" s="28"/>
      <c r="V20" s="16">
        <f>SUM(P20:U20)</f>
        <v>46</v>
      </c>
      <c r="W20" s="16">
        <f>V20+O20</f>
        <v>100</v>
      </c>
      <c r="X20" s="44">
        <f>W20/$W$7*100</f>
        <v>50</v>
      </c>
      <c r="Y20" s="19" t="s">
        <v>239</v>
      </c>
    </row>
    <row r="21" spans="1:25" ht="15">
      <c r="A21" s="11">
        <v>14</v>
      </c>
      <c r="B21" s="18" t="s">
        <v>30</v>
      </c>
      <c r="C21" s="18" t="s">
        <v>106</v>
      </c>
      <c r="D21" s="18"/>
      <c r="E21" s="22">
        <v>8</v>
      </c>
      <c r="F21" s="23" t="s">
        <v>217</v>
      </c>
      <c r="G21" s="19">
        <v>4</v>
      </c>
      <c r="H21" s="24">
        <v>0</v>
      </c>
      <c r="I21" s="24">
        <v>0</v>
      </c>
      <c r="J21" s="24">
        <v>3</v>
      </c>
      <c r="K21" s="24">
        <v>6</v>
      </c>
      <c r="L21" s="24">
        <v>10</v>
      </c>
      <c r="M21" s="24">
        <v>2</v>
      </c>
      <c r="N21" s="24">
        <v>23</v>
      </c>
      <c r="O21" s="16">
        <f t="shared" si="0"/>
        <v>48</v>
      </c>
      <c r="P21" s="24">
        <v>15</v>
      </c>
      <c r="Q21" s="24">
        <v>0</v>
      </c>
      <c r="R21" s="24">
        <v>0</v>
      </c>
      <c r="S21" s="24">
        <v>30</v>
      </c>
      <c r="T21" s="24">
        <v>0</v>
      </c>
      <c r="U21" s="17"/>
      <c r="V21" s="16">
        <f t="shared" si="3"/>
        <v>45</v>
      </c>
      <c r="W21" s="16">
        <f t="shared" si="1"/>
        <v>93</v>
      </c>
      <c r="X21" s="44">
        <f t="shared" si="2"/>
        <v>46.5</v>
      </c>
      <c r="Y21" s="19" t="s">
        <v>239</v>
      </c>
    </row>
    <row r="22" spans="1:25" ht="15">
      <c r="A22" s="11">
        <v>15</v>
      </c>
      <c r="B22" s="18" t="s">
        <v>30</v>
      </c>
      <c r="C22" s="18" t="s">
        <v>88</v>
      </c>
      <c r="D22" s="18"/>
      <c r="E22" s="22">
        <v>8</v>
      </c>
      <c r="F22" s="23" t="s">
        <v>211</v>
      </c>
      <c r="G22" s="19">
        <v>4</v>
      </c>
      <c r="H22" s="24">
        <v>0</v>
      </c>
      <c r="I22" s="24">
        <v>2</v>
      </c>
      <c r="J22" s="24">
        <v>0</v>
      </c>
      <c r="K22" s="24">
        <v>6</v>
      </c>
      <c r="L22" s="24">
        <v>10</v>
      </c>
      <c r="M22" s="24">
        <v>0</v>
      </c>
      <c r="N22" s="24">
        <v>16</v>
      </c>
      <c r="O22" s="16">
        <f t="shared" si="0"/>
        <v>38</v>
      </c>
      <c r="P22" s="24">
        <v>15</v>
      </c>
      <c r="Q22" s="24">
        <v>0</v>
      </c>
      <c r="R22" s="24">
        <v>15</v>
      </c>
      <c r="S22" s="24">
        <v>15</v>
      </c>
      <c r="T22" s="24">
        <v>10</v>
      </c>
      <c r="U22" s="17"/>
      <c r="V22" s="16">
        <f t="shared" si="3"/>
        <v>55</v>
      </c>
      <c r="W22" s="16">
        <f t="shared" si="1"/>
        <v>93</v>
      </c>
      <c r="X22" s="44">
        <f t="shared" si="2"/>
        <v>46.5</v>
      </c>
      <c r="Y22" s="19" t="s">
        <v>239</v>
      </c>
    </row>
    <row r="23" spans="1:25" ht="15">
      <c r="A23" s="11">
        <v>16</v>
      </c>
      <c r="B23" s="18" t="s">
        <v>32</v>
      </c>
      <c r="C23" s="18" t="s">
        <v>70</v>
      </c>
      <c r="D23" s="18"/>
      <c r="E23" s="25">
        <v>8</v>
      </c>
      <c r="F23" s="23" t="s">
        <v>205</v>
      </c>
      <c r="G23" s="19">
        <v>3</v>
      </c>
      <c r="H23" s="24">
        <v>0</v>
      </c>
      <c r="I23" s="24">
        <v>0</v>
      </c>
      <c r="J23" s="24">
        <v>2</v>
      </c>
      <c r="K23" s="24">
        <v>10</v>
      </c>
      <c r="L23" s="24">
        <v>10</v>
      </c>
      <c r="M23" s="24">
        <v>0</v>
      </c>
      <c r="N23" s="24">
        <v>20</v>
      </c>
      <c r="O23" s="16">
        <f t="shared" si="0"/>
        <v>45</v>
      </c>
      <c r="P23" s="26">
        <v>15</v>
      </c>
      <c r="Q23" s="26">
        <v>0</v>
      </c>
      <c r="R23" s="26">
        <v>0</v>
      </c>
      <c r="S23" s="26">
        <v>20</v>
      </c>
      <c r="T23" s="26">
        <v>10</v>
      </c>
      <c r="U23" s="27"/>
      <c r="V23" s="16">
        <f t="shared" si="3"/>
        <v>45</v>
      </c>
      <c r="W23" s="16">
        <f t="shared" si="1"/>
        <v>90</v>
      </c>
      <c r="X23" s="44">
        <f t="shared" si="2"/>
        <v>45</v>
      </c>
      <c r="Y23" s="19" t="s">
        <v>239</v>
      </c>
    </row>
    <row r="24" spans="1:25" ht="15">
      <c r="A24" s="11">
        <v>17</v>
      </c>
      <c r="B24" s="18" t="s">
        <v>10</v>
      </c>
      <c r="C24" s="18" t="s">
        <v>101</v>
      </c>
      <c r="D24" s="18"/>
      <c r="E24" s="22">
        <v>8</v>
      </c>
      <c r="F24" s="23" t="s">
        <v>216</v>
      </c>
      <c r="G24" s="19">
        <v>2</v>
      </c>
      <c r="H24" s="24">
        <v>2</v>
      </c>
      <c r="I24" s="24">
        <v>0</v>
      </c>
      <c r="J24" s="24">
        <v>2</v>
      </c>
      <c r="K24" s="24">
        <v>10</v>
      </c>
      <c r="L24" s="24">
        <v>10</v>
      </c>
      <c r="M24" s="24">
        <v>0</v>
      </c>
      <c r="N24" s="24">
        <v>19</v>
      </c>
      <c r="O24" s="16">
        <f t="shared" si="0"/>
        <v>45</v>
      </c>
      <c r="P24" s="26">
        <v>20</v>
      </c>
      <c r="Q24" s="26">
        <v>0</v>
      </c>
      <c r="R24" s="26">
        <v>10</v>
      </c>
      <c r="S24" s="26">
        <v>0</v>
      </c>
      <c r="T24" s="39">
        <v>10</v>
      </c>
      <c r="U24" s="28"/>
      <c r="V24" s="16">
        <f t="shared" si="3"/>
        <v>40</v>
      </c>
      <c r="W24" s="16">
        <f t="shared" si="1"/>
        <v>85</v>
      </c>
      <c r="X24" s="44">
        <f t="shared" si="2"/>
        <v>42.5</v>
      </c>
      <c r="Y24" s="19" t="s">
        <v>239</v>
      </c>
    </row>
    <row r="25" spans="1:25" ht="15">
      <c r="A25" s="11">
        <v>18</v>
      </c>
      <c r="B25" s="18" t="s">
        <v>10</v>
      </c>
      <c r="C25" s="18" t="s">
        <v>76</v>
      </c>
      <c r="D25" s="18"/>
      <c r="E25" s="22">
        <v>8</v>
      </c>
      <c r="F25" s="23" t="s">
        <v>209</v>
      </c>
      <c r="G25" s="19">
        <v>3</v>
      </c>
      <c r="H25" s="24">
        <v>2</v>
      </c>
      <c r="I25" s="24">
        <v>8</v>
      </c>
      <c r="J25" s="24">
        <v>2</v>
      </c>
      <c r="K25" s="24">
        <v>10</v>
      </c>
      <c r="L25" s="24">
        <v>10</v>
      </c>
      <c r="M25" s="24">
        <v>4</v>
      </c>
      <c r="N25" s="24">
        <v>13</v>
      </c>
      <c r="O25" s="16">
        <f t="shared" si="0"/>
        <v>52</v>
      </c>
      <c r="P25" s="24">
        <v>15</v>
      </c>
      <c r="Q25" s="24">
        <v>0</v>
      </c>
      <c r="R25" s="24">
        <v>0</v>
      </c>
      <c r="S25" s="24">
        <v>15</v>
      </c>
      <c r="T25" s="24">
        <v>0</v>
      </c>
      <c r="U25" s="17"/>
      <c r="V25" s="16">
        <f t="shared" si="3"/>
        <v>30</v>
      </c>
      <c r="W25" s="16">
        <f t="shared" si="1"/>
        <v>82</v>
      </c>
      <c r="X25" s="44">
        <f t="shared" si="2"/>
        <v>41</v>
      </c>
      <c r="Y25" s="19" t="s">
        <v>239</v>
      </c>
    </row>
    <row r="26" spans="1:25" ht="15">
      <c r="A26" s="11">
        <v>19</v>
      </c>
      <c r="B26" s="18" t="s">
        <v>31</v>
      </c>
      <c r="C26" s="18" t="s">
        <v>99</v>
      </c>
      <c r="D26" s="18"/>
      <c r="E26" s="22">
        <v>8</v>
      </c>
      <c r="F26" s="23" t="s">
        <v>214</v>
      </c>
      <c r="G26" s="19">
        <v>2</v>
      </c>
      <c r="H26" s="24">
        <v>0</v>
      </c>
      <c r="I26" s="24">
        <v>0</v>
      </c>
      <c r="J26" s="24">
        <v>2</v>
      </c>
      <c r="K26" s="24">
        <v>10</v>
      </c>
      <c r="L26" s="24">
        <v>10</v>
      </c>
      <c r="M26" s="24">
        <v>0</v>
      </c>
      <c r="N26" s="24">
        <v>19</v>
      </c>
      <c r="O26" s="16">
        <f t="shared" si="0"/>
        <v>43</v>
      </c>
      <c r="P26" s="24">
        <v>2</v>
      </c>
      <c r="Q26" s="24">
        <v>0</v>
      </c>
      <c r="R26" s="24">
        <v>10</v>
      </c>
      <c r="S26" s="24">
        <v>25</v>
      </c>
      <c r="T26" s="24">
        <v>0</v>
      </c>
      <c r="U26" s="17"/>
      <c r="V26" s="16">
        <f t="shared" si="3"/>
        <v>37</v>
      </c>
      <c r="W26" s="16">
        <f t="shared" si="1"/>
        <v>80</v>
      </c>
      <c r="X26" s="44">
        <f t="shared" si="2"/>
        <v>40</v>
      </c>
      <c r="Y26" s="19" t="s">
        <v>239</v>
      </c>
    </row>
    <row r="27" spans="1:25" ht="15">
      <c r="A27" s="11">
        <v>20</v>
      </c>
      <c r="B27" s="18" t="s">
        <v>30</v>
      </c>
      <c r="C27" s="18" t="s">
        <v>67</v>
      </c>
      <c r="D27" s="18"/>
      <c r="E27" s="22">
        <v>8</v>
      </c>
      <c r="F27" s="23" t="s">
        <v>203</v>
      </c>
      <c r="G27" s="19">
        <v>2</v>
      </c>
      <c r="H27" s="24">
        <v>6</v>
      </c>
      <c r="I27" s="24">
        <v>0</v>
      </c>
      <c r="J27" s="24">
        <v>0</v>
      </c>
      <c r="K27" s="24">
        <v>8</v>
      </c>
      <c r="L27" s="24">
        <v>10</v>
      </c>
      <c r="M27" s="24">
        <v>2</v>
      </c>
      <c r="N27" s="24">
        <v>18</v>
      </c>
      <c r="O27" s="16">
        <f t="shared" si="0"/>
        <v>46</v>
      </c>
      <c r="P27" s="24">
        <v>3</v>
      </c>
      <c r="Q27" s="24">
        <v>0</v>
      </c>
      <c r="R27" s="24">
        <v>0</v>
      </c>
      <c r="S27" s="24">
        <v>5</v>
      </c>
      <c r="T27" s="24">
        <v>10</v>
      </c>
      <c r="U27" s="17"/>
      <c r="V27" s="16">
        <f t="shared" si="3"/>
        <v>18</v>
      </c>
      <c r="W27" s="16">
        <f t="shared" si="1"/>
        <v>64</v>
      </c>
      <c r="X27" s="44">
        <f t="shared" si="2"/>
        <v>32</v>
      </c>
      <c r="Y27" s="19" t="s">
        <v>239</v>
      </c>
    </row>
    <row r="28" spans="1:25" ht="15">
      <c r="A28" s="11">
        <v>21</v>
      </c>
      <c r="B28" s="18" t="s">
        <v>31</v>
      </c>
      <c r="C28" s="18" t="s">
        <v>108</v>
      </c>
      <c r="D28" s="18"/>
      <c r="E28" s="22">
        <v>8</v>
      </c>
      <c r="F28" s="23" t="s">
        <v>200</v>
      </c>
      <c r="G28" s="19">
        <v>2</v>
      </c>
      <c r="H28" s="24">
        <v>0</v>
      </c>
      <c r="I28" s="24">
        <v>0</v>
      </c>
      <c r="J28" s="24">
        <v>1</v>
      </c>
      <c r="K28" s="24">
        <v>6</v>
      </c>
      <c r="L28" s="24">
        <v>10</v>
      </c>
      <c r="M28" s="24">
        <v>0</v>
      </c>
      <c r="N28" s="24">
        <v>15</v>
      </c>
      <c r="O28" s="16">
        <f t="shared" si="0"/>
        <v>34</v>
      </c>
      <c r="P28" s="24">
        <v>3</v>
      </c>
      <c r="Q28" s="24">
        <v>0</v>
      </c>
      <c r="R28" s="24">
        <v>0</v>
      </c>
      <c r="S28" s="24">
        <v>25</v>
      </c>
      <c r="T28" s="24">
        <v>0</v>
      </c>
      <c r="U28" s="17"/>
      <c r="V28" s="16">
        <f t="shared" si="3"/>
        <v>28</v>
      </c>
      <c r="W28" s="16">
        <f t="shared" si="1"/>
        <v>62</v>
      </c>
      <c r="X28" s="44">
        <f t="shared" si="2"/>
        <v>31</v>
      </c>
      <c r="Y28" s="19" t="s">
        <v>239</v>
      </c>
    </row>
    <row r="29" spans="1:25" ht="15">
      <c r="A29" s="11">
        <v>22</v>
      </c>
      <c r="B29" s="18" t="s">
        <v>11</v>
      </c>
      <c r="C29" s="18" t="s">
        <v>111</v>
      </c>
      <c r="D29" s="18"/>
      <c r="E29" s="29">
        <v>8</v>
      </c>
      <c r="F29" s="23" t="s">
        <v>221</v>
      </c>
      <c r="G29" s="19">
        <v>3</v>
      </c>
      <c r="H29" s="24">
        <v>6</v>
      </c>
      <c r="I29" s="24">
        <v>0</v>
      </c>
      <c r="J29" s="24">
        <v>0</v>
      </c>
      <c r="K29" s="24">
        <v>6</v>
      </c>
      <c r="L29" s="24">
        <v>10</v>
      </c>
      <c r="M29" s="24">
        <v>4</v>
      </c>
      <c r="N29" s="24">
        <v>17</v>
      </c>
      <c r="O29" s="16">
        <f t="shared" si="0"/>
        <v>46</v>
      </c>
      <c r="P29" s="26">
        <v>6</v>
      </c>
      <c r="Q29" s="26">
        <v>0</v>
      </c>
      <c r="R29" s="26">
        <v>0</v>
      </c>
      <c r="S29" s="26">
        <v>0</v>
      </c>
      <c r="T29" s="39">
        <v>3</v>
      </c>
      <c r="U29" s="28"/>
      <c r="V29" s="16">
        <f t="shared" si="3"/>
        <v>9</v>
      </c>
      <c r="W29" s="16">
        <f t="shared" si="1"/>
        <v>55</v>
      </c>
      <c r="X29" s="44">
        <f t="shared" si="2"/>
        <v>27.500000000000004</v>
      </c>
      <c r="Y29" s="19" t="s">
        <v>239</v>
      </c>
    </row>
    <row r="30" spans="1:25" ht="15">
      <c r="A30" s="11">
        <v>23</v>
      </c>
      <c r="B30" s="18" t="s">
        <v>32</v>
      </c>
      <c r="C30" s="18" t="s">
        <v>80</v>
      </c>
      <c r="D30" s="18"/>
      <c r="E30" s="22">
        <v>8</v>
      </c>
      <c r="F30" s="23" t="s">
        <v>210</v>
      </c>
      <c r="G30" s="19">
        <v>3</v>
      </c>
      <c r="H30" s="24">
        <v>2</v>
      </c>
      <c r="I30" s="24">
        <v>2</v>
      </c>
      <c r="J30" s="24">
        <v>0</v>
      </c>
      <c r="K30" s="24">
        <v>4</v>
      </c>
      <c r="L30" s="24">
        <v>10</v>
      </c>
      <c r="M30" s="24">
        <v>4</v>
      </c>
      <c r="N30" s="24">
        <v>22</v>
      </c>
      <c r="O30" s="16">
        <f t="shared" si="0"/>
        <v>47</v>
      </c>
      <c r="P30" s="24">
        <v>0</v>
      </c>
      <c r="Q30" s="24">
        <v>0</v>
      </c>
      <c r="R30" s="24">
        <v>0</v>
      </c>
      <c r="S30" s="24">
        <v>5</v>
      </c>
      <c r="T30" s="24">
        <v>0</v>
      </c>
      <c r="U30" s="17"/>
      <c r="V30" s="16">
        <f t="shared" si="3"/>
        <v>5</v>
      </c>
      <c r="W30" s="16">
        <f t="shared" si="1"/>
        <v>52</v>
      </c>
      <c r="X30" s="44">
        <f t="shared" si="2"/>
        <v>26</v>
      </c>
      <c r="Y30" s="19" t="s">
        <v>239</v>
      </c>
    </row>
    <row r="31" spans="1:25" ht="15">
      <c r="A31" s="11">
        <v>24</v>
      </c>
      <c r="B31" s="18" t="s">
        <v>30</v>
      </c>
      <c r="C31" s="18" t="s">
        <v>75</v>
      </c>
      <c r="D31" s="18"/>
      <c r="E31" s="22">
        <v>8</v>
      </c>
      <c r="F31" s="23" t="s">
        <v>208</v>
      </c>
      <c r="G31" s="19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16">
        <f t="shared" si="0"/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17"/>
      <c r="V31" s="16">
        <f t="shared" si="3"/>
        <v>0</v>
      </c>
      <c r="W31" s="16">
        <f t="shared" si="1"/>
        <v>0</v>
      </c>
      <c r="X31" s="44">
        <f t="shared" si="2"/>
        <v>0</v>
      </c>
      <c r="Y31" s="19" t="s">
        <v>237</v>
      </c>
    </row>
    <row r="33" spans="1:23" ht="15.75">
      <c r="A33" s="45" t="s">
        <v>241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</sheetData>
  <sheetProtection/>
  <autoFilter ref="A6:Y31"/>
  <mergeCells count="8">
    <mergeCell ref="A33:W33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20 Y21:Y3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4">
      <selection activeCell="D8" sqref="D8:D30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10.375" style="5" customWidth="1"/>
    <col min="7" max="14" width="6.875" style="5" customWidth="1"/>
    <col min="15" max="15" width="7.25390625" style="5" customWidth="1"/>
    <col min="16" max="19" width="7.375" style="5" customWidth="1"/>
    <col min="20" max="20" width="7.375" style="40" customWidth="1"/>
    <col min="21" max="21" width="7.375" style="2" customWidth="1"/>
    <col min="22" max="24" width="7.25390625" style="2" customWidth="1"/>
    <col min="25" max="25" width="10.75390625" style="2" customWidth="1"/>
    <col min="26" max="16384" width="9.25390625" style="2" customWidth="1"/>
  </cols>
  <sheetData>
    <row r="1" spans="1:19" ht="30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14</v>
      </c>
      <c r="E2" s="9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8" t="s">
        <v>0</v>
      </c>
      <c r="E3" s="48"/>
      <c r="F3" s="48"/>
      <c r="G3" s="48"/>
      <c r="H3" s="48"/>
      <c r="I3" s="48"/>
      <c r="J3" s="48"/>
      <c r="K3" s="48"/>
      <c r="L3" s="4"/>
      <c r="M3" s="48" t="s">
        <v>1</v>
      </c>
      <c r="N3" s="48"/>
      <c r="O3" s="48"/>
      <c r="P3" s="48"/>
      <c r="Q3" s="48"/>
      <c r="R3" s="48"/>
      <c r="S3" s="48"/>
      <c r="T3" s="48"/>
      <c r="U3" s="14"/>
    </row>
    <row r="4" spans="1:22" s="7" customFormat="1" ht="43.5" customHeight="1">
      <c r="A4" s="6"/>
      <c r="B4" s="20" t="s">
        <v>22</v>
      </c>
      <c r="C4" s="12"/>
      <c r="D4" s="52" t="s">
        <v>28</v>
      </c>
      <c r="E4" s="52"/>
      <c r="F4" s="52"/>
      <c r="G4" s="52"/>
      <c r="H4" s="52"/>
      <c r="I4" s="52"/>
      <c r="J4" s="52"/>
      <c r="K4" s="52"/>
      <c r="L4" s="53" t="s">
        <v>9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5" s="8" customFormat="1" ht="30" customHeight="1">
      <c r="A5" s="15"/>
      <c r="B5" s="16"/>
      <c r="C5" s="16"/>
      <c r="D5" s="16"/>
      <c r="E5" s="16"/>
      <c r="F5" s="16"/>
      <c r="G5" s="49" t="s">
        <v>16</v>
      </c>
      <c r="H5" s="50"/>
      <c r="I5" s="50"/>
      <c r="J5" s="50"/>
      <c r="K5" s="50"/>
      <c r="L5" s="50"/>
      <c r="M5" s="50"/>
      <c r="N5" s="50"/>
      <c r="O5" s="30"/>
      <c r="P5" s="49" t="s">
        <v>17</v>
      </c>
      <c r="Q5" s="50"/>
      <c r="R5" s="50"/>
      <c r="S5" s="50"/>
      <c r="T5" s="50"/>
      <c r="U5" s="50"/>
      <c r="V5" s="51"/>
      <c r="W5" s="16"/>
      <c r="X5" s="16"/>
      <c r="Y5" s="16"/>
    </row>
    <row r="6" spans="1:25" s="8" customFormat="1" ht="45">
      <c r="A6" s="15" t="s">
        <v>2</v>
      </c>
      <c r="B6" s="16" t="s">
        <v>13</v>
      </c>
      <c r="C6" s="16" t="s">
        <v>23</v>
      </c>
      <c r="D6" s="16" t="s">
        <v>6</v>
      </c>
      <c r="E6" s="16" t="s">
        <v>15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25</v>
      </c>
      <c r="P6" s="16">
        <v>1</v>
      </c>
      <c r="Q6" s="16">
        <v>2</v>
      </c>
      <c r="R6" s="16">
        <v>3</v>
      </c>
      <c r="S6" s="16">
        <v>4</v>
      </c>
      <c r="T6" s="41">
        <v>5</v>
      </c>
      <c r="U6" s="16">
        <v>6</v>
      </c>
      <c r="V6" s="16" t="s">
        <v>26</v>
      </c>
      <c r="W6" s="16" t="s">
        <v>27</v>
      </c>
      <c r="X6" s="16" t="s">
        <v>4</v>
      </c>
      <c r="Y6" s="16" t="s">
        <v>18</v>
      </c>
    </row>
    <row r="7" spans="1:25" s="8" customFormat="1" ht="15">
      <c r="A7" s="15"/>
      <c r="B7" s="16"/>
      <c r="C7" s="16"/>
      <c r="D7" s="16"/>
      <c r="E7" s="16"/>
      <c r="F7" s="16"/>
      <c r="G7" s="16">
        <v>10</v>
      </c>
      <c r="H7" s="16">
        <v>10</v>
      </c>
      <c r="I7" s="16">
        <v>10</v>
      </c>
      <c r="J7" s="16">
        <v>6</v>
      </c>
      <c r="K7" s="16">
        <v>4</v>
      </c>
      <c r="L7" s="16">
        <v>10</v>
      </c>
      <c r="M7" s="16">
        <v>10</v>
      </c>
      <c r="N7" s="31">
        <v>40</v>
      </c>
      <c r="O7" s="16">
        <v>100</v>
      </c>
      <c r="P7" s="16"/>
      <c r="Q7" s="16"/>
      <c r="R7" s="16"/>
      <c r="S7" s="16"/>
      <c r="T7" s="41"/>
      <c r="U7" s="16"/>
      <c r="V7" s="16">
        <v>100</v>
      </c>
      <c r="W7" s="16">
        <f aca="true" t="shared" si="0" ref="W7:W30">V7+O7</f>
        <v>200</v>
      </c>
      <c r="X7" s="16">
        <f aca="true" t="shared" si="1" ref="X7:X30">W7/$W$7*100</f>
        <v>100</v>
      </c>
      <c r="Y7" s="16"/>
    </row>
    <row r="8" spans="1:25" s="8" customFormat="1" ht="15">
      <c r="A8" s="11">
        <v>1</v>
      </c>
      <c r="B8" s="18" t="s">
        <v>29</v>
      </c>
      <c r="C8" s="18" t="s">
        <v>36</v>
      </c>
      <c r="D8" s="18"/>
      <c r="E8" s="29">
        <v>9</v>
      </c>
      <c r="F8" s="23" t="s">
        <v>176</v>
      </c>
      <c r="G8" s="19">
        <v>10</v>
      </c>
      <c r="H8" s="24">
        <v>9</v>
      </c>
      <c r="I8" s="24">
        <v>8</v>
      </c>
      <c r="J8" s="24">
        <v>2</v>
      </c>
      <c r="K8" s="24">
        <v>2</v>
      </c>
      <c r="L8" s="24">
        <v>9</v>
      </c>
      <c r="M8" s="24">
        <v>6</v>
      </c>
      <c r="N8" s="24">
        <v>25</v>
      </c>
      <c r="O8" s="16">
        <f aca="true" t="shared" si="2" ref="O8:O30">SUM(G8:N8)</f>
        <v>71</v>
      </c>
      <c r="P8" s="26">
        <v>20</v>
      </c>
      <c r="Q8" s="26">
        <v>25</v>
      </c>
      <c r="R8" s="26">
        <v>10</v>
      </c>
      <c r="S8" s="26">
        <v>20</v>
      </c>
      <c r="T8" s="39">
        <v>24</v>
      </c>
      <c r="U8" s="28"/>
      <c r="V8" s="16">
        <v>99</v>
      </c>
      <c r="W8" s="16">
        <f t="shared" si="0"/>
        <v>170</v>
      </c>
      <c r="X8" s="44">
        <f t="shared" si="1"/>
        <v>85</v>
      </c>
      <c r="Y8" s="19" t="s">
        <v>238</v>
      </c>
    </row>
    <row r="9" spans="1:25" s="8" customFormat="1" ht="15">
      <c r="A9" s="11">
        <v>2</v>
      </c>
      <c r="B9" s="18" t="s">
        <v>29</v>
      </c>
      <c r="C9" s="18" t="s">
        <v>44</v>
      </c>
      <c r="D9" s="18"/>
      <c r="E9" s="22">
        <v>9</v>
      </c>
      <c r="F9" s="23" t="s">
        <v>178</v>
      </c>
      <c r="G9" s="19">
        <v>7</v>
      </c>
      <c r="H9" s="24">
        <v>6</v>
      </c>
      <c r="I9" s="24">
        <v>3</v>
      </c>
      <c r="J9" s="24">
        <v>4</v>
      </c>
      <c r="K9" s="24">
        <v>3</v>
      </c>
      <c r="L9" s="24">
        <v>4</v>
      </c>
      <c r="M9" s="24">
        <v>6</v>
      </c>
      <c r="N9" s="24">
        <v>18</v>
      </c>
      <c r="O9" s="16">
        <f t="shared" si="2"/>
        <v>51</v>
      </c>
      <c r="P9" s="24">
        <v>20</v>
      </c>
      <c r="Q9" s="24">
        <v>25</v>
      </c>
      <c r="R9" s="24">
        <v>10</v>
      </c>
      <c r="S9" s="24">
        <v>20</v>
      </c>
      <c r="T9" s="24">
        <v>25</v>
      </c>
      <c r="U9" s="17"/>
      <c r="V9" s="16">
        <v>100</v>
      </c>
      <c r="W9" s="16">
        <f t="shared" si="0"/>
        <v>151</v>
      </c>
      <c r="X9" s="44">
        <f t="shared" si="1"/>
        <v>75.5</v>
      </c>
      <c r="Y9" s="19" t="s">
        <v>240</v>
      </c>
    </row>
    <row r="10" spans="1:25" s="8" customFormat="1" ht="15">
      <c r="A10" s="11">
        <v>3</v>
      </c>
      <c r="B10" s="18" t="s">
        <v>29</v>
      </c>
      <c r="C10" s="18" t="s">
        <v>48</v>
      </c>
      <c r="D10" s="18"/>
      <c r="E10" s="22">
        <v>9</v>
      </c>
      <c r="F10" s="23" t="s">
        <v>195</v>
      </c>
      <c r="G10" s="19">
        <v>1</v>
      </c>
      <c r="H10" s="24">
        <v>9</v>
      </c>
      <c r="I10" s="24">
        <v>7</v>
      </c>
      <c r="J10" s="24">
        <v>3</v>
      </c>
      <c r="K10" s="24">
        <v>4</v>
      </c>
      <c r="L10" s="24">
        <v>4</v>
      </c>
      <c r="M10" s="24">
        <v>4</v>
      </c>
      <c r="N10" s="24">
        <v>19</v>
      </c>
      <c r="O10" s="16">
        <f t="shared" si="2"/>
        <v>51</v>
      </c>
      <c r="P10" s="24">
        <v>20</v>
      </c>
      <c r="Q10" s="24">
        <v>25</v>
      </c>
      <c r="R10" s="24">
        <v>10</v>
      </c>
      <c r="S10" s="24">
        <v>20</v>
      </c>
      <c r="T10" s="24">
        <v>25</v>
      </c>
      <c r="U10" s="17"/>
      <c r="V10" s="16">
        <v>100</v>
      </c>
      <c r="W10" s="16">
        <f t="shared" si="0"/>
        <v>151</v>
      </c>
      <c r="X10" s="44">
        <f t="shared" si="1"/>
        <v>75.5</v>
      </c>
      <c r="Y10" s="19" t="s">
        <v>240</v>
      </c>
    </row>
    <row r="11" spans="1:25" s="8" customFormat="1" ht="15">
      <c r="A11" s="11">
        <v>4</v>
      </c>
      <c r="B11" s="18" t="s">
        <v>30</v>
      </c>
      <c r="C11" s="18" t="s">
        <v>68</v>
      </c>
      <c r="D11" s="18"/>
      <c r="E11" s="22">
        <v>9</v>
      </c>
      <c r="F11" s="23" t="s">
        <v>188</v>
      </c>
      <c r="G11" s="19">
        <v>10</v>
      </c>
      <c r="H11" s="24">
        <v>5</v>
      </c>
      <c r="I11" s="24">
        <v>6</v>
      </c>
      <c r="J11" s="24">
        <v>4</v>
      </c>
      <c r="K11" s="24">
        <v>3</v>
      </c>
      <c r="L11" s="24">
        <v>3</v>
      </c>
      <c r="M11" s="24">
        <v>2</v>
      </c>
      <c r="N11" s="24">
        <v>23</v>
      </c>
      <c r="O11" s="16">
        <f t="shared" si="2"/>
        <v>56</v>
      </c>
      <c r="P11" s="24">
        <v>15</v>
      </c>
      <c r="Q11" s="24">
        <v>24</v>
      </c>
      <c r="R11" s="24">
        <v>10</v>
      </c>
      <c r="S11" s="24">
        <v>20</v>
      </c>
      <c r="T11" s="24">
        <v>25</v>
      </c>
      <c r="U11" s="17"/>
      <c r="V11" s="16">
        <v>94</v>
      </c>
      <c r="W11" s="16">
        <f t="shared" si="0"/>
        <v>150</v>
      </c>
      <c r="X11" s="44">
        <f t="shared" si="1"/>
        <v>75</v>
      </c>
      <c r="Y11" s="19" t="s">
        <v>240</v>
      </c>
    </row>
    <row r="12" spans="1:25" ht="15">
      <c r="A12" s="11">
        <v>5</v>
      </c>
      <c r="B12" s="18" t="s">
        <v>12</v>
      </c>
      <c r="C12" s="18" t="s">
        <v>65</v>
      </c>
      <c r="D12" s="18"/>
      <c r="E12" s="29">
        <v>9</v>
      </c>
      <c r="F12" s="23" t="s">
        <v>187</v>
      </c>
      <c r="G12" s="19">
        <v>1</v>
      </c>
      <c r="H12" s="24">
        <v>9</v>
      </c>
      <c r="I12" s="24">
        <v>0</v>
      </c>
      <c r="J12" s="24">
        <v>4</v>
      </c>
      <c r="K12" s="24">
        <v>4</v>
      </c>
      <c r="L12" s="24">
        <v>5</v>
      </c>
      <c r="M12" s="24">
        <v>2</v>
      </c>
      <c r="N12" s="24">
        <v>24</v>
      </c>
      <c r="O12" s="16">
        <f t="shared" si="2"/>
        <v>49</v>
      </c>
      <c r="P12" s="26">
        <v>20</v>
      </c>
      <c r="Q12" s="26">
        <v>25</v>
      </c>
      <c r="R12" s="26">
        <v>10</v>
      </c>
      <c r="S12" s="26">
        <v>20</v>
      </c>
      <c r="T12" s="39">
        <v>25</v>
      </c>
      <c r="U12" s="28"/>
      <c r="V12" s="16">
        <v>100</v>
      </c>
      <c r="W12" s="16">
        <f t="shared" si="0"/>
        <v>149</v>
      </c>
      <c r="X12" s="44">
        <f t="shared" si="1"/>
        <v>74.5</v>
      </c>
      <c r="Y12" s="19" t="s">
        <v>240</v>
      </c>
    </row>
    <row r="13" spans="1:25" ht="15">
      <c r="A13" s="11">
        <v>6</v>
      </c>
      <c r="B13" s="18" t="s">
        <v>29</v>
      </c>
      <c r="C13" s="18" t="s">
        <v>43</v>
      </c>
      <c r="D13" s="18"/>
      <c r="E13" s="22">
        <v>9</v>
      </c>
      <c r="F13" s="23" t="s">
        <v>179</v>
      </c>
      <c r="G13" s="19">
        <v>10</v>
      </c>
      <c r="H13" s="24">
        <v>3</v>
      </c>
      <c r="I13" s="24">
        <v>7</v>
      </c>
      <c r="J13" s="24">
        <v>4</v>
      </c>
      <c r="K13" s="24">
        <v>4</v>
      </c>
      <c r="L13" s="24">
        <v>1</v>
      </c>
      <c r="M13" s="24">
        <v>4</v>
      </c>
      <c r="N13" s="24">
        <v>23</v>
      </c>
      <c r="O13" s="16">
        <f t="shared" si="2"/>
        <v>56</v>
      </c>
      <c r="P13" s="26">
        <v>0</v>
      </c>
      <c r="Q13" s="26">
        <v>25</v>
      </c>
      <c r="R13" s="26">
        <v>0</v>
      </c>
      <c r="S13" s="26">
        <v>0</v>
      </c>
      <c r="T13" s="39">
        <v>15</v>
      </c>
      <c r="U13" s="28"/>
      <c r="V13" s="16">
        <f aca="true" t="shared" si="3" ref="V13:V30">SUM(P13:U13)</f>
        <v>40</v>
      </c>
      <c r="W13" s="16">
        <f t="shared" si="0"/>
        <v>96</v>
      </c>
      <c r="X13" s="44">
        <f t="shared" si="1"/>
        <v>48</v>
      </c>
      <c r="Y13" s="19" t="s">
        <v>239</v>
      </c>
    </row>
    <row r="14" spans="1:25" ht="15">
      <c r="A14" s="11">
        <v>7</v>
      </c>
      <c r="B14" s="18" t="s">
        <v>31</v>
      </c>
      <c r="C14" s="18" t="s">
        <v>41</v>
      </c>
      <c r="D14" s="18"/>
      <c r="E14" s="22">
        <v>9</v>
      </c>
      <c r="F14" s="23" t="s">
        <v>177</v>
      </c>
      <c r="G14" s="19">
        <v>10</v>
      </c>
      <c r="H14" s="24">
        <v>5</v>
      </c>
      <c r="I14" s="24">
        <v>6</v>
      </c>
      <c r="J14" s="24">
        <v>2</v>
      </c>
      <c r="K14" s="24">
        <v>3</v>
      </c>
      <c r="L14" s="24">
        <v>4</v>
      </c>
      <c r="M14" s="24">
        <v>6</v>
      </c>
      <c r="N14" s="24">
        <v>22</v>
      </c>
      <c r="O14" s="16">
        <f t="shared" si="2"/>
        <v>58</v>
      </c>
      <c r="P14" s="24">
        <v>0</v>
      </c>
      <c r="Q14" s="24">
        <v>15</v>
      </c>
      <c r="R14" s="24">
        <v>5</v>
      </c>
      <c r="S14" s="24">
        <v>0</v>
      </c>
      <c r="T14" s="24">
        <v>15</v>
      </c>
      <c r="U14" s="17"/>
      <c r="V14" s="16">
        <f t="shared" si="3"/>
        <v>35</v>
      </c>
      <c r="W14" s="16">
        <f t="shared" si="0"/>
        <v>93</v>
      </c>
      <c r="X14" s="44">
        <f t="shared" si="1"/>
        <v>46.5</v>
      </c>
      <c r="Y14" s="19" t="s">
        <v>239</v>
      </c>
    </row>
    <row r="15" spans="1:25" ht="15">
      <c r="A15" s="11">
        <v>8</v>
      </c>
      <c r="B15" s="18" t="s">
        <v>30</v>
      </c>
      <c r="C15" s="18" t="s">
        <v>54</v>
      </c>
      <c r="D15" s="18"/>
      <c r="E15" s="22">
        <v>9</v>
      </c>
      <c r="F15" s="23" t="s">
        <v>183</v>
      </c>
      <c r="G15" s="19">
        <v>6</v>
      </c>
      <c r="H15" s="24">
        <v>6</v>
      </c>
      <c r="I15" s="24">
        <v>7</v>
      </c>
      <c r="J15" s="24">
        <v>2</v>
      </c>
      <c r="K15" s="24">
        <v>4</v>
      </c>
      <c r="L15" s="24">
        <v>8</v>
      </c>
      <c r="M15" s="24">
        <v>4</v>
      </c>
      <c r="N15" s="24">
        <v>22</v>
      </c>
      <c r="O15" s="16">
        <f t="shared" si="2"/>
        <v>59</v>
      </c>
      <c r="P15" s="24">
        <v>5</v>
      </c>
      <c r="Q15" s="24">
        <v>5</v>
      </c>
      <c r="R15" s="24">
        <v>10</v>
      </c>
      <c r="S15" s="24">
        <v>0</v>
      </c>
      <c r="T15" s="24">
        <v>10</v>
      </c>
      <c r="U15" s="17"/>
      <c r="V15" s="16">
        <f t="shared" si="3"/>
        <v>30</v>
      </c>
      <c r="W15" s="16">
        <f t="shared" si="0"/>
        <v>89</v>
      </c>
      <c r="X15" s="44">
        <f t="shared" si="1"/>
        <v>44.5</v>
      </c>
      <c r="Y15" s="19" t="s">
        <v>239</v>
      </c>
    </row>
    <row r="16" spans="1:25" ht="15">
      <c r="A16" s="11">
        <v>9</v>
      </c>
      <c r="B16" s="18" t="s">
        <v>30</v>
      </c>
      <c r="C16" s="18" t="s">
        <v>59</v>
      </c>
      <c r="D16" s="18"/>
      <c r="E16" s="22">
        <v>9</v>
      </c>
      <c r="F16" s="23" t="s">
        <v>180</v>
      </c>
      <c r="G16" s="19">
        <v>7</v>
      </c>
      <c r="H16" s="24">
        <v>4</v>
      </c>
      <c r="I16" s="24">
        <v>4</v>
      </c>
      <c r="J16" s="24">
        <v>4</v>
      </c>
      <c r="K16" s="24">
        <v>2</v>
      </c>
      <c r="L16" s="24">
        <v>5</v>
      </c>
      <c r="M16" s="24">
        <v>2</v>
      </c>
      <c r="N16" s="24">
        <v>20</v>
      </c>
      <c r="O16" s="16">
        <f t="shared" si="2"/>
        <v>48</v>
      </c>
      <c r="P16" s="24">
        <v>10</v>
      </c>
      <c r="Q16" s="24">
        <v>25</v>
      </c>
      <c r="R16" s="24">
        <v>0</v>
      </c>
      <c r="S16" s="24">
        <v>0</v>
      </c>
      <c r="T16" s="24">
        <v>0</v>
      </c>
      <c r="U16" s="17"/>
      <c r="V16" s="16">
        <f t="shared" si="3"/>
        <v>35</v>
      </c>
      <c r="W16" s="16">
        <f t="shared" si="0"/>
        <v>83</v>
      </c>
      <c r="X16" s="44">
        <f t="shared" si="1"/>
        <v>41.5</v>
      </c>
      <c r="Y16" s="19" t="s">
        <v>239</v>
      </c>
    </row>
    <row r="17" spans="1:25" ht="15">
      <c r="A17" s="11">
        <v>10</v>
      </c>
      <c r="B17" s="18" t="s">
        <v>12</v>
      </c>
      <c r="C17" s="18" t="s">
        <v>64</v>
      </c>
      <c r="D17" s="18"/>
      <c r="E17" s="22">
        <v>9</v>
      </c>
      <c r="F17" s="23" t="s">
        <v>186</v>
      </c>
      <c r="G17" s="19">
        <v>6</v>
      </c>
      <c r="H17" s="24">
        <v>2</v>
      </c>
      <c r="I17" s="24">
        <v>3</v>
      </c>
      <c r="J17" s="24">
        <v>5</v>
      </c>
      <c r="K17" s="24">
        <v>4</v>
      </c>
      <c r="L17" s="24">
        <v>6</v>
      </c>
      <c r="M17" s="24">
        <v>2</v>
      </c>
      <c r="N17" s="24">
        <v>14</v>
      </c>
      <c r="O17" s="16">
        <f t="shared" si="2"/>
        <v>42</v>
      </c>
      <c r="P17" s="26">
        <v>0</v>
      </c>
      <c r="Q17" s="26">
        <v>15</v>
      </c>
      <c r="R17" s="26">
        <v>0</v>
      </c>
      <c r="S17" s="26">
        <v>0</v>
      </c>
      <c r="T17" s="39">
        <v>25</v>
      </c>
      <c r="U17" s="28"/>
      <c r="V17" s="16">
        <f t="shared" si="3"/>
        <v>40</v>
      </c>
      <c r="W17" s="16">
        <f t="shared" si="0"/>
        <v>82</v>
      </c>
      <c r="X17" s="44">
        <f t="shared" si="1"/>
        <v>41</v>
      </c>
      <c r="Y17" s="19" t="s">
        <v>239</v>
      </c>
    </row>
    <row r="18" spans="1:25" ht="15">
      <c r="A18" s="11">
        <v>11</v>
      </c>
      <c r="B18" s="18" t="s">
        <v>31</v>
      </c>
      <c r="C18" s="18" t="s">
        <v>78</v>
      </c>
      <c r="D18" s="18"/>
      <c r="E18" s="22">
        <v>9</v>
      </c>
      <c r="F18" s="23" t="s">
        <v>193</v>
      </c>
      <c r="G18" s="19">
        <v>10</v>
      </c>
      <c r="H18" s="24">
        <v>6</v>
      </c>
      <c r="I18" s="24">
        <v>4</v>
      </c>
      <c r="J18" s="24">
        <v>2</v>
      </c>
      <c r="K18" s="24">
        <v>0</v>
      </c>
      <c r="L18" s="24">
        <v>8</v>
      </c>
      <c r="M18" s="24">
        <v>4</v>
      </c>
      <c r="N18" s="24">
        <v>26</v>
      </c>
      <c r="O18" s="16">
        <f t="shared" si="2"/>
        <v>60</v>
      </c>
      <c r="P18" s="24">
        <v>0</v>
      </c>
      <c r="Q18" s="24">
        <v>6</v>
      </c>
      <c r="R18" s="24">
        <v>5</v>
      </c>
      <c r="S18" s="24">
        <v>0</v>
      </c>
      <c r="T18" s="24">
        <v>10</v>
      </c>
      <c r="U18" s="17"/>
      <c r="V18" s="16">
        <f t="shared" si="3"/>
        <v>21</v>
      </c>
      <c r="W18" s="16">
        <f t="shared" si="0"/>
        <v>81</v>
      </c>
      <c r="X18" s="44">
        <f t="shared" si="1"/>
        <v>40.5</v>
      </c>
      <c r="Y18" s="19" t="s">
        <v>239</v>
      </c>
    </row>
    <row r="19" spans="1:25" ht="15">
      <c r="A19" s="11">
        <v>12</v>
      </c>
      <c r="B19" s="18" t="s">
        <v>10</v>
      </c>
      <c r="C19" s="18" t="s">
        <v>60</v>
      </c>
      <c r="D19" s="18"/>
      <c r="E19" s="22">
        <v>9</v>
      </c>
      <c r="F19" s="23" t="s">
        <v>184</v>
      </c>
      <c r="G19" s="19">
        <v>6</v>
      </c>
      <c r="H19" s="24">
        <v>1</v>
      </c>
      <c r="I19" s="24">
        <v>6</v>
      </c>
      <c r="J19" s="24">
        <v>2</v>
      </c>
      <c r="K19" s="24">
        <v>1</v>
      </c>
      <c r="L19" s="24">
        <v>8</v>
      </c>
      <c r="M19" s="24">
        <v>4</v>
      </c>
      <c r="N19" s="24">
        <v>26</v>
      </c>
      <c r="O19" s="16">
        <f t="shared" si="2"/>
        <v>54</v>
      </c>
      <c r="P19" s="24">
        <v>15</v>
      </c>
      <c r="Q19" s="24">
        <v>0</v>
      </c>
      <c r="R19" s="24">
        <v>5</v>
      </c>
      <c r="S19" s="24">
        <v>0</v>
      </c>
      <c r="T19" s="24">
        <v>5</v>
      </c>
      <c r="U19" s="17"/>
      <c r="V19" s="16">
        <f t="shared" si="3"/>
        <v>25</v>
      </c>
      <c r="W19" s="16">
        <f t="shared" si="0"/>
        <v>79</v>
      </c>
      <c r="X19" s="44">
        <f t="shared" si="1"/>
        <v>39.5</v>
      </c>
      <c r="Y19" s="19" t="s">
        <v>239</v>
      </c>
    </row>
    <row r="20" spans="1:25" ht="15">
      <c r="A20" s="11">
        <v>13</v>
      </c>
      <c r="B20" s="18" t="s">
        <v>11</v>
      </c>
      <c r="C20" s="18" t="s">
        <v>50</v>
      </c>
      <c r="D20" s="18"/>
      <c r="E20" s="22">
        <v>9</v>
      </c>
      <c r="F20" s="23" t="s">
        <v>182</v>
      </c>
      <c r="G20" s="19">
        <v>10</v>
      </c>
      <c r="H20" s="24">
        <v>3</v>
      </c>
      <c r="I20" s="24">
        <v>6</v>
      </c>
      <c r="J20" s="24">
        <v>2</v>
      </c>
      <c r="K20" s="24">
        <v>2</v>
      </c>
      <c r="L20" s="24">
        <v>6</v>
      </c>
      <c r="M20" s="24">
        <v>4</v>
      </c>
      <c r="N20" s="24">
        <v>28</v>
      </c>
      <c r="O20" s="16">
        <f>SUM(G20:N20)</f>
        <v>61</v>
      </c>
      <c r="P20" s="24">
        <v>0</v>
      </c>
      <c r="Q20" s="24">
        <v>5</v>
      </c>
      <c r="R20" s="24">
        <v>0</v>
      </c>
      <c r="S20" s="24">
        <v>0</v>
      </c>
      <c r="T20" s="24">
        <v>5</v>
      </c>
      <c r="U20" s="17"/>
      <c r="V20" s="16">
        <f>SUM(P20:U20)</f>
        <v>10</v>
      </c>
      <c r="W20" s="16">
        <f>V20+O20</f>
        <v>71</v>
      </c>
      <c r="X20" s="44">
        <f>W20/$W$7*100</f>
        <v>35.5</v>
      </c>
      <c r="Y20" s="19" t="s">
        <v>239</v>
      </c>
    </row>
    <row r="21" spans="1:25" ht="15">
      <c r="A21" s="11">
        <v>14</v>
      </c>
      <c r="B21" s="18" t="s">
        <v>29</v>
      </c>
      <c r="C21" s="18" t="s">
        <v>47</v>
      </c>
      <c r="D21" s="18"/>
      <c r="E21" s="22">
        <v>9</v>
      </c>
      <c r="F21" s="23" t="s">
        <v>181</v>
      </c>
      <c r="G21" s="19">
        <v>6</v>
      </c>
      <c r="H21" s="24">
        <v>5</v>
      </c>
      <c r="I21" s="24">
        <v>2</v>
      </c>
      <c r="J21" s="24">
        <v>5</v>
      </c>
      <c r="K21" s="24">
        <v>0</v>
      </c>
      <c r="L21" s="24">
        <v>6</v>
      </c>
      <c r="M21" s="24">
        <v>2</v>
      </c>
      <c r="N21" s="24">
        <v>21</v>
      </c>
      <c r="O21" s="16">
        <f t="shared" si="2"/>
        <v>47</v>
      </c>
      <c r="P21" s="24">
        <v>15</v>
      </c>
      <c r="Q21" s="24">
        <v>10</v>
      </c>
      <c r="R21" s="24">
        <v>0</v>
      </c>
      <c r="S21" s="24">
        <v>0</v>
      </c>
      <c r="T21" s="24">
        <v>0</v>
      </c>
      <c r="U21" s="17"/>
      <c r="V21" s="16">
        <f t="shared" si="3"/>
        <v>25</v>
      </c>
      <c r="W21" s="16">
        <f t="shared" si="0"/>
        <v>72</v>
      </c>
      <c r="X21" s="44">
        <f t="shared" si="1"/>
        <v>36</v>
      </c>
      <c r="Y21" s="19" t="s">
        <v>239</v>
      </c>
    </row>
    <row r="22" spans="1:25" ht="15">
      <c r="A22" s="11">
        <v>15</v>
      </c>
      <c r="B22" s="18" t="s">
        <v>12</v>
      </c>
      <c r="C22" s="18" t="s">
        <v>85</v>
      </c>
      <c r="D22" s="18"/>
      <c r="E22" s="22">
        <v>9</v>
      </c>
      <c r="F22" s="23" t="s">
        <v>197</v>
      </c>
      <c r="G22" s="19">
        <v>2</v>
      </c>
      <c r="H22" s="24">
        <v>9</v>
      </c>
      <c r="I22" s="24">
        <v>2</v>
      </c>
      <c r="J22" s="24">
        <v>2</v>
      </c>
      <c r="K22" s="24">
        <v>0</v>
      </c>
      <c r="L22" s="24">
        <v>7</v>
      </c>
      <c r="M22" s="24">
        <v>0</v>
      </c>
      <c r="N22" s="24">
        <v>19</v>
      </c>
      <c r="O22" s="16">
        <f>SUM(G22:N22)</f>
        <v>41</v>
      </c>
      <c r="P22" s="24">
        <v>0</v>
      </c>
      <c r="Q22" s="24">
        <v>19</v>
      </c>
      <c r="R22" s="24">
        <v>0</v>
      </c>
      <c r="S22" s="24">
        <v>0</v>
      </c>
      <c r="T22" s="24">
        <v>10</v>
      </c>
      <c r="U22" s="17"/>
      <c r="V22" s="16">
        <f>SUM(P22:U22)</f>
        <v>29</v>
      </c>
      <c r="W22" s="16">
        <f>V22+O22</f>
        <v>70</v>
      </c>
      <c r="X22" s="44">
        <f>W22/$W$7*100</f>
        <v>35</v>
      </c>
      <c r="Y22" s="19" t="s">
        <v>239</v>
      </c>
    </row>
    <row r="23" spans="1:25" ht="15">
      <c r="A23" s="11">
        <v>16</v>
      </c>
      <c r="B23" s="18" t="s">
        <v>32</v>
      </c>
      <c r="C23" s="18" t="s">
        <v>84</v>
      </c>
      <c r="D23" s="18"/>
      <c r="E23" s="25">
        <v>9</v>
      </c>
      <c r="F23" s="23" t="s">
        <v>196</v>
      </c>
      <c r="G23" s="19">
        <v>10</v>
      </c>
      <c r="H23" s="24">
        <v>6</v>
      </c>
      <c r="I23" s="24">
        <v>3</v>
      </c>
      <c r="J23" s="24">
        <v>4</v>
      </c>
      <c r="K23" s="24">
        <v>0</v>
      </c>
      <c r="L23" s="24">
        <v>3</v>
      </c>
      <c r="M23" s="24">
        <v>1</v>
      </c>
      <c r="N23" s="24">
        <v>23</v>
      </c>
      <c r="O23" s="16">
        <f>SUM(G23:N23)</f>
        <v>50</v>
      </c>
      <c r="P23" s="26">
        <v>0</v>
      </c>
      <c r="Q23" s="26">
        <v>0</v>
      </c>
      <c r="R23" s="26">
        <v>0</v>
      </c>
      <c r="S23" s="26">
        <v>10</v>
      </c>
      <c r="T23" s="26">
        <v>5</v>
      </c>
      <c r="U23" s="27"/>
      <c r="V23" s="16">
        <f>SUM(P23:U23)</f>
        <v>15</v>
      </c>
      <c r="W23" s="16">
        <f>V23+O23</f>
        <v>65</v>
      </c>
      <c r="X23" s="44">
        <f>W23/$W$7*100</f>
        <v>32.5</v>
      </c>
      <c r="Y23" s="19" t="s">
        <v>239</v>
      </c>
    </row>
    <row r="24" spans="1:25" ht="15">
      <c r="A24" s="11">
        <v>17</v>
      </c>
      <c r="B24" s="18" t="s">
        <v>30</v>
      </c>
      <c r="C24" s="18" t="s">
        <v>71</v>
      </c>
      <c r="D24" s="18"/>
      <c r="E24" s="22">
        <v>9</v>
      </c>
      <c r="F24" s="23" t="s">
        <v>189</v>
      </c>
      <c r="G24" s="19">
        <v>4</v>
      </c>
      <c r="H24" s="24">
        <v>5</v>
      </c>
      <c r="I24" s="24">
        <v>2</v>
      </c>
      <c r="J24" s="24">
        <v>4</v>
      </c>
      <c r="K24" s="24">
        <v>0</v>
      </c>
      <c r="L24" s="24">
        <v>0</v>
      </c>
      <c r="M24" s="24">
        <v>2</v>
      </c>
      <c r="N24" s="24">
        <v>24</v>
      </c>
      <c r="O24" s="16">
        <f>SUM(G24:N24)</f>
        <v>41</v>
      </c>
      <c r="P24" s="24">
        <v>5</v>
      </c>
      <c r="Q24" s="24">
        <v>5</v>
      </c>
      <c r="R24" s="24">
        <v>0</v>
      </c>
      <c r="S24" s="24">
        <v>0</v>
      </c>
      <c r="T24" s="24">
        <v>10</v>
      </c>
      <c r="U24" s="17"/>
      <c r="V24" s="16">
        <f>SUM(P24:U24)</f>
        <v>20</v>
      </c>
      <c r="W24" s="16">
        <f>V24+O24</f>
        <v>61</v>
      </c>
      <c r="X24" s="44">
        <f>W24/$W$7*100</f>
        <v>30.5</v>
      </c>
      <c r="Y24" s="19" t="s">
        <v>239</v>
      </c>
    </row>
    <row r="25" spans="1:25" ht="15">
      <c r="A25" s="11">
        <v>18</v>
      </c>
      <c r="B25" s="18" t="s">
        <v>12</v>
      </c>
      <c r="C25" s="18" t="s">
        <v>82</v>
      </c>
      <c r="D25" s="18"/>
      <c r="E25" s="22">
        <v>9</v>
      </c>
      <c r="F25" s="23" t="s">
        <v>194</v>
      </c>
      <c r="G25" s="19">
        <v>5</v>
      </c>
      <c r="H25" s="24">
        <v>3</v>
      </c>
      <c r="I25" s="24">
        <v>8</v>
      </c>
      <c r="J25" s="24">
        <v>1</v>
      </c>
      <c r="K25" s="24">
        <v>0</v>
      </c>
      <c r="L25" s="24">
        <v>4</v>
      </c>
      <c r="M25" s="24">
        <v>2</v>
      </c>
      <c r="N25" s="24">
        <v>0</v>
      </c>
      <c r="O25" s="16">
        <f>SUM(G25:N25)</f>
        <v>23</v>
      </c>
      <c r="P25" s="24">
        <v>0</v>
      </c>
      <c r="Q25" s="24">
        <v>5</v>
      </c>
      <c r="R25" s="24">
        <v>10</v>
      </c>
      <c r="S25" s="24">
        <v>0</v>
      </c>
      <c r="T25" s="24">
        <v>20</v>
      </c>
      <c r="U25" s="17"/>
      <c r="V25" s="16">
        <f>SUM(P25:U25)</f>
        <v>35</v>
      </c>
      <c r="W25" s="16">
        <f>V25+O25</f>
        <v>58</v>
      </c>
      <c r="X25" s="44">
        <f>W25/$W$7*100</f>
        <v>28.999999999999996</v>
      </c>
      <c r="Y25" s="19" t="s">
        <v>239</v>
      </c>
    </row>
    <row r="26" spans="1:25" ht="15">
      <c r="A26" s="11">
        <v>19</v>
      </c>
      <c r="B26" s="18" t="s">
        <v>12</v>
      </c>
      <c r="C26" s="18" t="s">
        <v>72</v>
      </c>
      <c r="D26" s="18"/>
      <c r="E26" s="22">
        <v>9</v>
      </c>
      <c r="F26" s="23" t="s">
        <v>190</v>
      </c>
      <c r="G26" s="19">
        <v>0</v>
      </c>
      <c r="H26" s="24">
        <v>5</v>
      </c>
      <c r="I26" s="24">
        <v>5</v>
      </c>
      <c r="J26" s="24">
        <v>0</v>
      </c>
      <c r="K26" s="24">
        <v>0</v>
      </c>
      <c r="L26" s="24">
        <v>2</v>
      </c>
      <c r="M26" s="24">
        <v>2</v>
      </c>
      <c r="N26" s="24">
        <v>20</v>
      </c>
      <c r="O26" s="16">
        <f>SUM(G26:N26)</f>
        <v>34</v>
      </c>
      <c r="P26" s="24">
        <v>0</v>
      </c>
      <c r="Q26" s="24">
        <v>20</v>
      </c>
      <c r="R26" s="24">
        <v>0</v>
      </c>
      <c r="S26" s="24">
        <v>0</v>
      </c>
      <c r="T26" s="24">
        <v>0</v>
      </c>
      <c r="U26" s="17"/>
      <c r="V26" s="16">
        <f>SUM(P26:U26)</f>
        <v>20</v>
      </c>
      <c r="W26" s="16">
        <f>V26+O26</f>
        <v>54</v>
      </c>
      <c r="X26" s="44">
        <f>W26/$W$7*100</f>
        <v>27</v>
      </c>
      <c r="Y26" s="19" t="s">
        <v>239</v>
      </c>
    </row>
    <row r="27" spans="1:25" ht="15">
      <c r="A27" s="11">
        <v>20</v>
      </c>
      <c r="B27" s="18" t="s">
        <v>31</v>
      </c>
      <c r="C27" s="18" t="s">
        <v>62</v>
      </c>
      <c r="D27" s="18"/>
      <c r="E27" s="22">
        <v>9</v>
      </c>
      <c r="F27" s="23" t="s">
        <v>185</v>
      </c>
      <c r="G27" s="19">
        <v>0</v>
      </c>
      <c r="H27" s="24">
        <v>4</v>
      </c>
      <c r="I27" s="24">
        <v>3</v>
      </c>
      <c r="J27" s="24">
        <v>6</v>
      </c>
      <c r="K27" s="24">
        <v>0</v>
      </c>
      <c r="L27" s="24">
        <v>2</v>
      </c>
      <c r="M27" s="24">
        <v>0</v>
      </c>
      <c r="N27" s="24">
        <v>17</v>
      </c>
      <c r="O27" s="16">
        <f t="shared" si="2"/>
        <v>32</v>
      </c>
      <c r="P27" s="26">
        <v>0</v>
      </c>
      <c r="Q27" s="26">
        <v>3</v>
      </c>
      <c r="R27" s="26">
        <v>0</v>
      </c>
      <c r="S27" s="26">
        <v>0</v>
      </c>
      <c r="T27" s="39">
        <v>15</v>
      </c>
      <c r="U27" s="28"/>
      <c r="V27" s="16">
        <f t="shared" si="3"/>
        <v>18</v>
      </c>
      <c r="W27" s="16">
        <f t="shared" si="0"/>
        <v>50</v>
      </c>
      <c r="X27" s="44">
        <f t="shared" si="1"/>
        <v>25</v>
      </c>
      <c r="Y27" s="19" t="s">
        <v>239</v>
      </c>
    </row>
    <row r="28" spans="1:25" ht="15">
      <c r="A28" s="11">
        <v>21</v>
      </c>
      <c r="B28" s="18" t="s">
        <v>12</v>
      </c>
      <c r="C28" s="18" t="s">
        <v>77</v>
      </c>
      <c r="D28" s="18"/>
      <c r="E28" s="22">
        <v>9</v>
      </c>
      <c r="F28" s="23" t="s">
        <v>192</v>
      </c>
      <c r="G28" s="19">
        <v>0</v>
      </c>
      <c r="H28" s="24">
        <v>6</v>
      </c>
      <c r="I28" s="24">
        <v>7</v>
      </c>
      <c r="J28" s="24">
        <v>0</v>
      </c>
      <c r="K28" s="24">
        <v>0</v>
      </c>
      <c r="L28" s="24">
        <v>0</v>
      </c>
      <c r="M28" s="24">
        <v>2</v>
      </c>
      <c r="N28" s="24">
        <v>15</v>
      </c>
      <c r="O28" s="16">
        <f t="shared" si="2"/>
        <v>30</v>
      </c>
      <c r="P28" s="24">
        <v>0</v>
      </c>
      <c r="Q28" s="24">
        <v>20</v>
      </c>
      <c r="R28" s="24">
        <v>0</v>
      </c>
      <c r="S28" s="24">
        <v>0</v>
      </c>
      <c r="T28" s="24">
        <v>0</v>
      </c>
      <c r="U28" s="17"/>
      <c r="V28" s="16">
        <f t="shared" si="3"/>
        <v>20</v>
      </c>
      <c r="W28" s="16">
        <f t="shared" si="0"/>
        <v>50</v>
      </c>
      <c r="X28" s="44">
        <f t="shared" si="1"/>
        <v>25</v>
      </c>
      <c r="Y28" s="19" t="s">
        <v>239</v>
      </c>
    </row>
    <row r="29" spans="1:25" ht="15">
      <c r="A29" s="11">
        <v>22</v>
      </c>
      <c r="B29" s="18" t="s">
        <v>32</v>
      </c>
      <c r="C29" s="18" t="s">
        <v>73</v>
      </c>
      <c r="D29" s="18"/>
      <c r="E29" s="22">
        <v>9</v>
      </c>
      <c r="F29" s="23" t="s">
        <v>191</v>
      </c>
      <c r="G29" s="19">
        <v>2</v>
      </c>
      <c r="H29" s="24">
        <v>4</v>
      </c>
      <c r="I29" s="24">
        <v>1</v>
      </c>
      <c r="J29" s="24">
        <v>4</v>
      </c>
      <c r="K29" s="24">
        <v>0</v>
      </c>
      <c r="L29" s="24">
        <v>0</v>
      </c>
      <c r="M29" s="24">
        <v>0</v>
      </c>
      <c r="N29" s="24">
        <v>20</v>
      </c>
      <c r="O29" s="16">
        <f t="shared" si="2"/>
        <v>31</v>
      </c>
      <c r="P29" s="26">
        <v>0</v>
      </c>
      <c r="Q29" s="26">
        <v>0</v>
      </c>
      <c r="R29" s="26">
        <v>5</v>
      </c>
      <c r="S29" s="26">
        <v>0</v>
      </c>
      <c r="T29" s="39">
        <v>5</v>
      </c>
      <c r="U29" s="28"/>
      <c r="V29" s="16">
        <f t="shared" si="3"/>
        <v>10</v>
      </c>
      <c r="W29" s="16">
        <f t="shared" si="0"/>
        <v>41</v>
      </c>
      <c r="X29" s="44">
        <f t="shared" si="1"/>
        <v>20.5</v>
      </c>
      <c r="Y29" s="19" t="s">
        <v>239</v>
      </c>
    </row>
    <row r="30" spans="1:25" ht="15">
      <c r="A30" s="11">
        <v>23</v>
      </c>
      <c r="B30" s="18" t="s">
        <v>10</v>
      </c>
      <c r="C30" s="18" t="s">
        <v>96</v>
      </c>
      <c r="D30" s="18"/>
      <c r="E30" s="29">
        <v>9</v>
      </c>
      <c r="F30" s="23" t="s">
        <v>198</v>
      </c>
      <c r="G30" s="19">
        <v>1</v>
      </c>
      <c r="H30" s="24">
        <v>8</v>
      </c>
      <c r="I30" s="24">
        <v>5</v>
      </c>
      <c r="J30" s="24">
        <v>3</v>
      </c>
      <c r="K30" s="24">
        <v>0</v>
      </c>
      <c r="L30" s="24">
        <v>0</v>
      </c>
      <c r="M30" s="24">
        <v>0</v>
      </c>
      <c r="N30" s="24">
        <v>16</v>
      </c>
      <c r="O30" s="16">
        <f t="shared" si="2"/>
        <v>33</v>
      </c>
      <c r="P30" s="26">
        <v>0</v>
      </c>
      <c r="Q30" s="26">
        <v>0</v>
      </c>
      <c r="R30" s="26">
        <v>0</v>
      </c>
      <c r="S30" s="26">
        <v>0</v>
      </c>
      <c r="T30" s="39">
        <v>5</v>
      </c>
      <c r="U30" s="28"/>
      <c r="V30" s="16">
        <f t="shared" si="3"/>
        <v>5</v>
      </c>
      <c r="W30" s="16">
        <f t="shared" si="0"/>
        <v>38</v>
      </c>
      <c r="X30" s="44">
        <f t="shared" si="1"/>
        <v>19</v>
      </c>
      <c r="Y30" s="19" t="s">
        <v>239</v>
      </c>
    </row>
    <row r="32" spans="1:23" ht="15.75">
      <c r="A32" s="45" t="s">
        <v>241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</sheetData>
  <sheetProtection/>
  <autoFilter ref="A6:Y30"/>
  <mergeCells count="8">
    <mergeCell ref="A32:W32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3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5">
      <selection activeCell="D8" sqref="D8:D28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26.875" style="10" customWidth="1"/>
    <col min="5" max="5" width="11.625" style="10" customWidth="1"/>
    <col min="6" max="6" width="10.625" style="5" customWidth="1"/>
    <col min="7" max="7" width="8.625" style="5" customWidth="1"/>
    <col min="8" max="10" width="7.75390625" style="5" customWidth="1"/>
    <col min="11" max="11" width="6.625" style="5" customWidth="1"/>
    <col min="12" max="12" width="7.125" style="5" customWidth="1"/>
    <col min="13" max="13" width="7.875" style="5" customWidth="1"/>
    <col min="14" max="14" width="13.75390625" style="5" customWidth="1"/>
    <col min="15" max="15" width="7.25390625" style="5" customWidth="1"/>
    <col min="16" max="19" width="7.75390625" style="5" customWidth="1"/>
    <col min="20" max="20" width="7.75390625" style="40" customWidth="1"/>
    <col min="21" max="21" width="7.75390625" style="2" customWidth="1"/>
    <col min="22" max="22" width="8.375" style="2" customWidth="1"/>
    <col min="23" max="23" width="11.625" style="2" customWidth="1"/>
    <col min="24" max="16384" width="9.25390625" style="2" customWidth="1"/>
  </cols>
  <sheetData>
    <row r="1" spans="1:19" ht="30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20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8" t="s">
        <v>0</v>
      </c>
      <c r="E3" s="48"/>
      <c r="F3" s="48"/>
      <c r="G3" s="48"/>
      <c r="H3" s="48"/>
      <c r="I3" s="48"/>
      <c r="J3" s="48"/>
      <c r="K3" s="48"/>
      <c r="L3" s="4"/>
      <c r="M3" s="48" t="s">
        <v>1</v>
      </c>
      <c r="N3" s="48"/>
      <c r="O3" s="48"/>
      <c r="P3" s="48"/>
      <c r="Q3" s="48"/>
      <c r="R3" s="48"/>
      <c r="S3" s="48"/>
      <c r="T3" s="48"/>
      <c r="U3" s="14"/>
    </row>
    <row r="4" spans="1:22" s="7" customFormat="1" ht="43.5" customHeight="1">
      <c r="A4" s="6"/>
      <c r="B4" s="20" t="s">
        <v>22</v>
      </c>
      <c r="C4" s="12"/>
      <c r="D4" s="52" t="s">
        <v>28</v>
      </c>
      <c r="E4" s="52"/>
      <c r="F4" s="52"/>
      <c r="G4" s="52"/>
      <c r="H4" s="52"/>
      <c r="I4" s="52"/>
      <c r="J4" s="52"/>
      <c r="K4" s="52"/>
      <c r="L4" s="53" t="s">
        <v>9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5" s="8" customFormat="1" ht="30" customHeight="1">
      <c r="A5" s="15"/>
      <c r="B5" s="16"/>
      <c r="C5" s="16"/>
      <c r="D5" s="16"/>
      <c r="E5" s="16"/>
      <c r="F5" s="16"/>
      <c r="G5" s="49" t="s">
        <v>16</v>
      </c>
      <c r="H5" s="50"/>
      <c r="I5" s="50"/>
      <c r="J5" s="50"/>
      <c r="K5" s="50"/>
      <c r="L5" s="50"/>
      <c r="M5" s="50"/>
      <c r="N5" s="50"/>
      <c r="O5" s="30"/>
      <c r="P5" s="49" t="s">
        <v>17</v>
      </c>
      <c r="Q5" s="50"/>
      <c r="R5" s="50"/>
      <c r="S5" s="50"/>
      <c r="T5" s="50"/>
      <c r="U5" s="50"/>
      <c r="V5" s="51"/>
      <c r="W5" s="16"/>
      <c r="X5" s="16"/>
      <c r="Y5" s="16"/>
    </row>
    <row r="6" spans="1:25" s="8" customFormat="1" ht="45">
      <c r="A6" s="15" t="s">
        <v>2</v>
      </c>
      <c r="B6" s="16" t="s">
        <v>13</v>
      </c>
      <c r="C6" s="16" t="s">
        <v>23</v>
      </c>
      <c r="D6" s="16" t="s">
        <v>6</v>
      </c>
      <c r="E6" s="16" t="s">
        <v>15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25</v>
      </c>
      <c r="P6" s="16">
        <v>1</v>
      </c>
      <c r="Q6" s="16">
        <v>2</v>
      </c>
      <c r="R6" s="16">
        <v>3</v>
      </c>
      <c r="S6" s="16">
        <v>4</v>
      </c>
      <c r="T6" s="42">
        <v>5</v>
      </c>
      <c r="U6" s="16">
        <v>6</v>
      </c>
      <c r="V6" s="16" t="s">
        <v>26</v>
      </c>
      <c r="W6" s="16" t="s">
        <v>27</v>
      </c>
      <c r="X6" s="16" t="s">
        <v>4</v>
      </c>
      <c r="Y6" s="16" t="s">
        <v>18</v>
      </c>
    </row>
    <row r="7" spans="1:25" s="8" customFormat="1" ht="15">
      <c r="A7" s="15"/>
      <c r="B7" s="16"/>
      <c r="C7" s="16"/>
      <c r="D7" s="16"/>
      <c r="E7" s="16"/>
      <c r="F7" s="16"/>
      <c r="G7" s="16">
        <v>4</v>
      </c>
      <c r="H7" s="16">
        <v>10</v>
      </c>
      <c r="I7" s="16">
        <v>10</v>
      </c>
      <c r="J7" s="16">
        <v>8</v>
      </c>
      <c r="K7" s="16">
        <v>12</v>
      </c>
      <c r="L7" s="16">
        <v>6</v>
      </c>
      <c r="M7" s="16">
        <v>10</v>
      </c>
      <c r="N7" s="31">
        <v>40</v>
      </c>
      <c r="O7" s="16">
        <f aca="true" t="shared" si="0" ref="O7:O28">SUM(G7:N7)</f>
        <v>100</v>
      </c>
      <c r="P7" s="16"/>
      <c r="Q7" s="16"/>
      <c r="R7" s="16"/>
      <c r="S7" s="16"/>
      <c r="T7" s="42"/>
      <c r="U7" s="16"/>
      <c r="V7" s="16">
        <v>100</v>
      </c>
      <c r="W7" s="16">
        <f aca="true" t="shared" si="1" ref="W7:W28">V7+O7</f>
        <v>200</v>
      </c>
      <c r="X7" s="16">
        <f aca="true" t="shared" si="2" ref="X7:X28">W7/$W$7*100</f>
        <v>100</v>
      </c>
      <c r="Y7" s="16"/>
    </row>
    <row r="8" spans="1:25" s="8" customFormat="1" ht="15">
      <c r="A8" s="11">
        <v>1</v>
      </c>
      <c r="B8" s="18" t="s">
        <v>29</v>
      </c>
      <c r="C8" s="18" t="s">
        <v>46</v>
      </c>
      <c r="D8" s="18"/>
      <c r="E8" s="22">
        <v>10</v>
      </c>
      <c r="F8" s="23" t="s">
        <v>156</v>
      </c>
      <c r="G8" s="19">
        <v>0</v>
      </c>
      <c r="H8" s="24">
        <v>9</v>
      </c>
      <c r="I8" s="24">
        <v>10</v>
      </c>
      <c r="J8" s="24">
        <v>8</v>
      </c>
      <c r="K8" s="24">
        <v>10</v>
      </c>
      <c r="L8" s="24">
        <v>6</v>
      </c>
      <c r="M8" s="24">
        <v>10</v>
      </c>
      <c r="N8" s="24">
        <v>18</v>
      </c>
      <c r="O8" s="16">
        <f t="shared" si="0"/>
        <v>71</v>
      </c>
      <c r="P8" s="26">
        <v>30</v>
      </c>
      <c r="Q8" s="26">
        <v>15</v>
      </c>
      <c r="R8" s="26">
        <v>20</v>
      </c>
      <c r="S8" s="26">
        <v>20</v>
      </c>
      <c r="T8" s="39">
        <v>15</v>
      </c>
      <c r="U8" s="28"/>
      <c r="V8" s="16">
        <v>100</v>
      </c>
      <c r="W8" s="16">
        <f t="shared" si="1"/>
        <v>171</v>
      </c>
      <c r="X8" s="44">
        <f t="shared" si="2"/>
        <v>85.5</v>
      </c>
      <c r="Y8" s="19" t="s">
        <v>238</v>
      </c>
    </row>
    <row r="9" spans="1:25" s="8" customFormat="1" ht="15">
      <c r="A9" s="11">
        <v>2</v>
      </c>
      <c r="B9" s="18" t="s">
        <v>29</v>
      </c>
      <c r="C9" s="18" t="s">
        <v>55</v>
      </c>
      <c r="D9" s="18"/>
      <c r="E9" s="22">
        <v>10</v>
      </c>
      <c r="F9" s="23" t="s">
        <v>169</v>
      </c>
      <c r="G9" s="19">
        <v>0</v>
      </c>
      <c r="H9" s="24">
        <v>10</v>
      </c>
      <c r="I9" s="24">
        <v>10</v>
      </c>
      <c r="J9" s="24">
        <v>6</v>
      </c>
      <c r="K9" s="24">
        <v>10</v>
      </c>
      <c r="L9" s="24">
        <v>4</v>
      </c>
      <c r="M9" s="24">
        <v>6</v>
      </c>
      <c r="N9" s="24">
        <v>27</v>
      </c>
      <c r="O9" s="16">
        <f t="shared" si="0"/>
        <v>73</v>
      </c>
      <c r="P9" s="24">
        <v>27</v>
      </c>
      <c r="Q9" s="24">
        <v>15</v>
      </c>
      <c r="R9" s="24">
        <v>20</v>
      </c>
      <c r="S9" s="24">
        <v>20</v>
      </c>
      <c r="T9" s="24">
        <v>15</v>
      </c>
      <c r="U9" s="17"/>
      <c r="V9" s="16">
        <v>97</v>
      </c>
      <c r="W9" s="16">
        <f t="shared" si="1"/>
        <v>170</v>
      </c>
      <c r="X9" s="44">
        <f t="shared" si="2"/>
        <v>85</v>
      </c>
      <c r="Y9" s="19" t="s">
        <v>238</v>
      </c>
    </row>
    <row r="10" spans="1:25" s="8" customFormat="1" ht="15">
      <c r="A10" s="11">
        <v>3</v>
      </c>
      <c r="B10" s="18" t="s">
        <v>29</v>
      </c>
      <c r="C10" s="18" t="s">
        <v>52</v>
      </c>
      <c r="D10" s="18"/>
      <c r="E10" s="29">
        <v>10</v>
      </c>
      <c r="F10" s="23" t="s">
        <v>168</v>
      </c>
      <c r="G10" s="19">
        <v>0</v>
      </c>
      <c r="H10" s="24">
        <v>10</v>
      </c>
      <c r="I10" s="24">
        <v>6</v>
      </c>
      <c r="J10" s="24">
        <v>8</v>
      </c>
      <c r="K10" s="24">
        <v>8</v>
      </c>
      <c r="L10" s="24">
        <v>6</v>
      </c>
      <c r="M10" s="24">
        <v>8</v>
      </c>
      <c r="N10" s="24">
        <v>17</v>
      </c>
      <c r="O10" s="16">
        <f t="shared" si="0"/>
        <v>63</v>
      </c>
      <c r="P10" s="26">
        <v>30</v>
      </c>
      <c r="Q10" s="26">
        <v>15</v>
      </c>
      <c r="R10" s="26">
        <v>20</v>
      </c>
      <c r="S10" s="26">
        <v>20</v>
      </c>
      <c r="T10" s="39">
        <v>15</v>
      </c>
      <c r="U10" s="28"/>
      <c r="V10" s="16">
        <v>100</v>
      </c>
      <c r="W10" s="16">
        <f t="shared" si="1"/>
        <v>163</v>
      </c>
      <c r="X10" s="44">
        <f t="shared" si="2"/>
        <v>81.5</v>
      </c>
      <c r="Y10" s="19" t="s">
        <v>240</v>
      </c>
    </row>
    <row r="11" spans="1:25" s="8" customFormat="1" ht="15">
      <c r="A11" s="11">
        <v>4</v>
      </c>
      <c r="B11" s="18" t="s">
        <v>12</v>
      </c>
      <c r="C11" s="18" t="s">
        <v>63</v>
      </c>
      <c r="D11" s="18"/>
      <c r="E11" s="29">
        <v>10</v>
      </c>
      <c r="F11" s="23" t="s">
        <v>157</v>
      </c>
      <c r="G11" s="19">
        <v>0</v>
      </c>
      <c r="H11" s="24">
        <v>8</v>
      </c>
      <c r="I11" s="24">
        <v>10</v>
      </c>
      <c r="J11" s="24">
        <v>8</v>
      </c>
      <c r="K11" s="24">
        <v>12</v>
      </c>
      <c r="L11" s="24">
        <v>6</v>
      </c>
      <c r="M11" s="24">
        <v>6</v>
      </c>
      <c r="N11" s="24">
        <v>23</v>
      </c>
      <c r="O11" s="16">
        <f t="shared" si="0"/>
        <v>73</v>
      </c>
      <c r="P11" s="26">
        <v>30</v>
      </c>
      <c r="Q11" s="26">
        <v>0</v>
      </c>
      <c r="R11" s="26">
        <v>20</v>
      </c>
      <c r="S11" s="26">
        <v>20</v>
      </c>
      <c r="T11" s="39">
        <v>15</v>
      </c>
      <c r="U11" s="28"/>
      <c r="V11" s="16">
        <v>85</v>
      </c>
      <c r="W11" s="16">
        <f t="shared" si="1"/>
        <v>158</v>
      </c>
      <c r="X11" s="44">
        <f t="shared" si="2"/>
        <v>79</v>
      </c>
      <c r="Y11" s="19" t="s">
        <v>240</v>
      </c>
    </row>
    <row r="12" spans="1:25" s="8" customFormat="1" ht="15.75" customHeight="1">
      <c r="A12" s="11">
        <v>5</v>
      </c>
      <c r="B12" s="18" t="s">
        <v>30</v>
      </c>
      <c r="C12" s="18" t="s">
        <v>87</v>
      </c>
      <c r="D12" s="18"/>
      <c r="E12" s="22">
        <v>10</v>
      </c>
      <c r="F12" s="23" t="s">
        <v>174</v>
      </c>
      <c r="G12" s="19">
        <v>0</v>
      </c>
      <c r="H12" s="24">
        <v>10</v>
      </c>
      <c r="I12" s="24">
        <v>0</v>
      </c>
      <c r="J12" s="24">
        <v>0</v>
      </c>
      <c r="K12" s="24">
        <v>8</v>
      </c>
      <c r="L12" s="24">
        <v>6</v>
      </c>
      <c r="M12" s="24">
        <v>6</v>
      </c>
      <c r="N12" s="24">
        <v>15</v>
      </c>
      <c r="O12" s="16">
        <f t="shared" si="0"/>
        <v>45</v>
      </c>
      <c r="P12" s="24">
        <v>30</v>
      </c>
      <c r="Q12" s="24">
        <v>15</v>
      </c>
      <c r="R12" s="24">
        <v>20</v>
      </c>
      <c r="S12" s="24">
        <v>20</v>
      </c>
      <c r="T12" s="24">
        <v>15</v>
      </c>
      <c r="U12" s="17"/>
      <c r="V12" s="16">
        <v>100</v>
      </c>
      <c r="W12" s="16">
        <f t="shared" si="1"/>
        <v>145</v>
      </c>
      <c r="X12" s="44">
        <f t="shared" si="2"/>
        <v>72.5</v>
      </c>
      <c r="Y12" s="19" t="s">
        <v>240</v>
      </c>
    </row>
    <row r="13" spans="1:25" ht="15">
      <c r="A13" s="11">
        <v>6</v>
      </c>
      <c r="B13" s="18" t="s">
        <v>30</v>
      </c>
      <c r="C13" s="18" t="s">
        <v>89</v>
      </c>
      <c r="D13" s="18"/>
      <c r="E13" s="22">
        <v>10</v>
      </c>
      <c r="F13" s="23" t="s">
        <v>155</v>
      </c>
      <c r="G13" s="19">
        <v>0</v>
      </c>
      <c r="H13" s="24">
        <v>5</v>
      </c>
      <c r="I13" s="24">
        <v>2</v>
      </c>
      <c r="J13" s="24">
        <v>2</v>
      </c>
      <c r="K13" s="24">
        <v>8</v>
      </c>
      <c r="L13" s="24">
        <v>6</v>
      </c>
      <c r="M13" s="24">
        <v>6</v>
      </c>
      <c r="N13" s="24">
        <v>24</v>
      </c>
      <c r="O13" s="16">
        <f t="shared" si="0"/>
        <v>53</v>
      </c>
      <c r="P13" s="24">
        <v>20</v>
      </c>
      <c r="Q13" s="24">
        <v>5</v>
      </c>
      <c r="R13" s="24">
        <v>10</v>
      </c>
      <c r="S13" s="24">
        <v>5</v>
      </c>
      <c r="T13" s="24">
        <v>5</v>
      </c>
      <c r="U13" s="17"/>
      <c r="V13" s="16">
        <v>80</v>
      </c>
      <c r="W13" s="16">
        <f t="shared" si="1"/>
        <v>133</v>
      </c>
      <c r="X13" s="44">
        <f t="shared" si="2"/>
        <v>66.5</v>
      </c>
      <c r="Y13" s="19" t="s">
        <v>239</v>
      </c>
    </row>
    <row r="14" spans="1:25" ht="15">
      <c r="A14" s="11">
        <v>7</v>
      </c>
      <c r="B14" s="18" t="s">
        <v>29</v>
      </c>
      <c r="C14" s="18" t="s">
        <v>61</v>
      </c>
      <c r="D14" s="18"/>
      <c r="E14" s="29">
        <v>10</v>
      </c>
      <c r="F14" s="23" t="s">
        <v>173</v>
      </c>
      <c r="G14" s="19">
        <v>0</v>
      </c>
      <c r="H14" s="24">
        <v>4</v>
      </c>
      <c r="I14" s="24">
        <v>10</v>
      </c>
      <c r="J14" s="24">
        <v>8</v>
      </c>
      <c r="K14" s="24">
        <v>2</v>
      </c>
      <c r="L14" s="24">
        <v>6</v>
      </c>
      <c r="M14" s="24">
        <v>8</v>
      </c>
      <c r="N14" s="24">
        <v>18</v>
      </c>
      <c r="O14" s="16">
        <f t="shared" si="0"/>
        <v>56</v>
      </c>
      <c r="P14" s="26">
        <v>20</v>
      </c>
      <c r="Q14" s="26">
        <v>15</v>
      </c>
      <c r="R14" s="26">
        <v>5</v>
      </c>
      <c r="S14" s="26">
        <v>20</v>
      </c>
      <c r="T14" s="39">
        <v>15</v>
      </c>
      <c r="U14" s="28"/>
      <c r="V14" s="16">
        <v>75</v>
      </c>
      <c r="W14" s="16">
        <f t="shared" si="1"/>
        <v>131</v>
      </c>
      <c r="X14" s="44">
        <f t="shared" si="2"/>
        <v>65.5</v>
      </c>
      <c r="Y14" s="19" t="s">
        <v>239</v>
      </c>
    </row>
    <row r="15" spans="1:25" ht="15">
      <c r="A15" s="11">
        <v>8</v>
      </c>
      <c r="B15" s="18" t="s">
        <v>30</v>
      </c>
      <c r="C15" s="18" t="s">
        <v>93</v>
      </c>
      <c r="D15" s="18"/>
      <c r="E15" s="22">
        <v>10</v>
      </c>
      <c r="F15" s="23" t="s">
        <v>162</v>
      </c>
      <c r="G15" s="19">
        <v>0</v>
      </c>
      <c r="H15" s="24">
        <v>6</v>
      </c>
      <c r="I15" s="24">
        <v>4</v>
      </c>
      <c r="J15" s="24">
        <v>0</v>
      </c>
      <c r="K15" s="24">
        <v>8</v>
      </c>
      <c r="L15" s="24">
        <v>6</v>
      </c>
      <c r="M15" s="24">
        <v>2</v>
      </c>
      <c r="N15" s="24">
        <v>16</v>
      </c>
      <c r="O15" s="16">
        <f t="shared" si="0"/>
        <v>42</v>
      </c>
      <c r="P15" s="24">
        <v>30</v>
      </c>
      <c r="Q15" s="24">
        <v>10</v>
      </c>
      <c r="R15" s="24">
        <v>15</v>
      </c>
      <c r="S15" s="24">
        <v>20</v>
      </c>
      <c r="T15" s="24">
        <v>15</v>
      </c>
      <c r="U15" s="17"/>
      <c r="V15" s="16">
        <v>90</v>
      </c>
      <c r="W15" s="16">
        <f t="shared" si="1"/>
        <v>132</v>
      </c>
      <c r="X15" s="44">
        <f t="shared" si="2"/>
        <v>66</v>
      </c>
      <c r="Y15" s="19" t="s">
        <v>239</v>
      </c>
    </row>
    <row r="16" spans="1:25" ht="15">
      <c r="A16" s="11">
        <v>9</v>
      </c>
      <c r="B16" s="18" t="s">
        <v>30</v>
      </c>
      <c r="C16" s="18" t="s">
        <v>90</v>
      </c>
      <c r="D16" s="18"/>
      <c r="E16" s="22">
        <v>10</v>
      </c>
      <c r="F16" s="23" t="s">
        <v>167</v>
      </c>
      <c r="G16" s="19">
        <v>0</v>
      </c>
      <c r="H16" s="24">
        <v>6</v>
      </c>
      <c r="I16" s="24">
        <v>2</v>
      </c>
      <c r="J16" s="24">
        <v>0</v>
      </c>
      <c r="K16" s="24">
        <v>6</v>
      </c>
      <c r="L16" s="24">
        <v>6</v>
      </c>
      <c r="M16" s="24">
        <v>2</v>
      </c>
      <c r="N16" s="24">
        <v>24</v>
      </c>
      <c r="O16" s="16">
        <f t="shared" si="0"/>
        <v>46</v>
      </c>
      <c r="P16" s="24">
        <v>30</v>
      </c>
      <c r="Q16" s="24">
        <v>15</v>
      </c>
      <c r="R16" s="24">
        <v>10</v>
      </c>
      <c r="S16" s="24">
        <v>10</v>
      </c>
      <c r="T16" s="24">
        <v>15</v>
      </c>
      <c r="U16" s="17"/>
      <c r="V16" s="16">
        <v>80</v>
      </c>
      <c r="W16" s="16">
        <f t="shared" si="1"/>
        <v>126</v>
      </c>
      <c r="X16" s="44">
        <f t="shared" si="2"/>
        <v>63</v>
      </c>
      <c r="Y16" s="19" t="s">
        <v>239</v>
      </c>
    </row>
    <row r="17" spans="1:25" ht="15">
      <c r="A17" s="11">
        <v>10</v>
      </c>
      <c r="B17" s="18" t="s">
        <v>12</v>
      </c>
      <c r="C17" s="18" t="s">
        <v>66</v>
      </c>
      <c r="D17" s="18"/>
      <c r="E17" s="22">
        <v>10</v>
      </c>
      <c r="F17" s="23" t="s">
        <v>170</v>
      </c>
      <c r="G17" s="19">
        <v>2</v>
      </c>
      <c r="H17" s="24">
        <v>8</v>
      </c>
      <c r="I17" s="24">
        <v>10</v>
      </c>
      <c r="J17" s="24">
        <v>6</v>
      </c>
      <c r="K17" s="24">
        <v>10</v>
      </c>
      <c r="L17" s="24">
        <v>3</v>
      </c>
      <c r="M17" s="24">
        <v>6</v>
      </c>
      <c r="N17" s="24">
        <v>22</v>
      </c>
      <c r="O17" s="16">
        <f t="shared" si="0"/>
        <v>67</v>
      </c>
      <c r="P17" s="24">
        <v>20</v>
      </c>
      <c r="Q17" s="24">
        <v>0</v>
      </c>
      <c r="R17" s="24">
        <v>5</v>
      </c>
      <c r="S17" s="24">
        <v>15</v>
      </c>
      <c r="T17" s="24">
        <v>15</v>
      </c>
      <c r="U17" s="17"/>
      <c r="V17" s="16">
        <v>55</v>
      </c>
      <c r="W17" s="16">
        <f t="shared" si="1"/>
        <v>122</v>
      </c>
      <c r="X17" s="44">
        <f t="shared" si="2"/>
        <v>61</v>
      </c>
      <c r="Y17" s="19" t="s">
        <v>239</v>
      </c>
    </row>
    <row r="18" spans="1:25" ht="15">
      <c r="A18" s="11">
        <v>11</v>
      </c>
      <c r="B18" s="18" t="s">
        <v>30</v>
      </c>
      <c r="C18" s="18" t="s">
        <v>113</v>
      </c>
      <c r="D18" s="18"/>
      <c r="E18" s="22">
        <v>10</v>
      </c>
      <c r="F18" s="23" t="s">
        <v>160</v>
      </c>
      <c r="G18" s="19">
        <v>0</v>
      </c>
      <c r="H18" s="24">
        <v>3</v>
      </c>
      <c r="I18" s="24">
        <v>6</v>
      </c>
      <c r="J18" s="24">
        <v>6</v>
      </c>
      <c r="K18" s="24">
        <v>4</v>
      </c>
      <c r="L18" s="24">
        <v>6</v>
      </c>
      <c r="M18" s="24">
        <v>4</v>
      </c>
      <c r="N18" s="24">
        <v>22</v>
      </c>
      <c r="O18" s="16">
        <f t="shared" si="0"/>
        <v>51</v>
      </c>
      <c r="P18" s="24">
        <v>13</v>
      </c>
      <c r="Q18" s="24">
        <v>0</v>
      </c>
      <c r="R18" s="24">
        <v>15</v>
      </c>
      <c r="S18" s="24">
        <v>5</v>
      </c>
      <c r="T18" s="24">
        <v>15</v>
      </c>
      <c r="U18" s="17"/>
      <c r="V18" s="16">
        <f aca="true" t="shared" si="3" ref="V18:V28">SUM(P18:U18)</f>
        <v>48</v>
      </c>
      <c r="W18" s="16">
        <f t="shared" si="1"/>
        <v>99</v>
      </c>
      <c r="X18" s="44">
        <f t="shared" si="2"/>
        <v>49.5</v>
      </c>
      <c r="Y18" s="19" t="s">
        <v>239</v>
      </c>
    </row>
    <row r="19" spans="1:25" ht="15">
      <c r="A19" s="11">
        <v>12</v>
      </c>
      <c r="B19" s="18" t="s">
        <v>29</v>
      </c>
      <c r="C19" s="18" t="s">
        <v>115</v>
      </c>
      <c r="D19" s="18"/>
      <c r="E19" s="22">
        <v>10</v>
      </c>
      <c r="F19" s="23" t="s">
        <v>164</v>
      </c>
      <c r="G19" s="19">
        <v>0</v>
      </c>
      <c r="H19" s="24">
        <v>3</v>
      </c>
      <c r="I19" s="24">
        <v>10</v>
      </c>
      <c r="J19" s="24">
        <v>0</v>
      </c>
      <c r="K19" s="24">
        <v>0</v>
      </c>
      <c r="L19" s="24">
        <v>3</v>
      </c>
      <c r="M19" s="24">
        <v>2</v>
      </c>
      <c r="N19" s="24">
        <v>17</v>
      </c>
      <c r="O19" s="16">
        <f t="shared" si="0"/>
        <v>35</v>
      </c>
      <c r="P19" s="24">
        <v>30</v>
      </c>
      <c r="Q19" s="24">
        <v>0</v>
      </c>
      <c r="R19" s="24">
        <v>20</v>
      </c>
      <c r="S19" s="24">
        <v>0</v>
      </c>
      <c r="T19" s="24">
        <v>10</v>
      </c>
      <c r="U19" s="17"/>
      <c r="V19" s="16">
        <f t="shared" si="3"/>
        <v>60</v>
      </c>
      <c r="W19" s="16">
        <f t="shared" si="1"/>
        <v>95</v>
      </c>
      <c r="X19" s="44">
        <f t="shared" si="2"/>
        <v>47.5</v>
      </c>
      <c r="Y19" s="19" t="s">
        <v>239</v>
      </c>
    </row>
    <row r="20" spans="1:25" ht="15">
      <c r="A20" s="11">
        <v>13</v>
      </c>
      <c r="B20" s="18" t="s">
        <v>30</v>
      </c>
      <c r="C20" s="18" t="s">
        <v>105</v>
      </c>
      <c r="D20" s="18"/>
      <c r="E20" s="22">
        <v>10</v>
      </c>
      <c r="F20" s="23" t="s">
        <v>161</v>
      </c>
      <c r="G20" s="19">
        <v>0</v>
      </c>
      <c r="H20" s="24">
        <v>6</v>
      </c>
      <c r="I20" s="24">
        <v>6</v>
      </c>
      <c r="J20" s="24">
        <v>4</v>
      </c>
      <c r="K20" s="24">
        <v>10</v>
      </c>
      <c r="L20" s="24">
        <v>4</v>
      </c>
      <c r="M20" s="24">
        <v>8</v>
      </c>
      <c r="N20" s="24">
        <v>17</v>
      </c>
      <c r="O20" s="16">
        <f t="shared" si="0"/>
        <v>55</v>
      </c>
      <c r="P20" s="24">
        <v>25</v>
      </c>
      <c r="Q20" s="24">
        <v>0</v>
      </c>
      <c r="R20" s="24">
        <v>0</v>
      </c>
      <c r="S20" s="24">
        <v>0</v>
      </c>
      <c r="T20" s="24">
        <v>13</v>
      </c>
      <c r="U20" s="17"/>
      <c r="V20" s="16">
        <f t="shared" si="3"/>
        <v>38</v>
      </c>
      <c r="W20" s="16">
        <f t="shared" si="1"/>
        <v>93</v>
      </c>
      <c r="X20" s="44">
        <f t="shared" si="2"/>
        <v>46.5</v>
      </c>
      <c r="Y20" s="19" t="s">
        <v>239</v>
      </c>
    </row>
    <row r="21" spans="1:25" ht="15">
      <c r="A21" s="11">
        <v>14</v>
      </c>
      <c r="B21" s="18" t="s">
        <v>31</v>
      </c>
      <c r="C21" s="18" t="s">
        <v>103</v>
      </c>
      <c r="D21" s="18"/>
      <c r="E21" s="25">
        <v>10</v>
      </c>
      <c r="F21" s="23" t="s">
        <v>159</v>
      </c>
      <c r="G21" s="19">
        <v>1</v>
      </c>
      <c r="H21" s="24">
        <v>6</v>
      </c>
      <c r="I21" s="24">
        <v>0</v>
      </c>
      <c r="J21" s="24">
        <v>0</v>
      </c>
      <c r="K21" s="24">
        <v>10</v>
      </c>
      <c r="L21" s="24">
        <v>3</v>
      </c>
      <c r="M21" s="24">
        <v>4</v>
      </c>
      <c r="N21" s="24">
        <v>19</v>
      </c>
      <c r="O21" s="16">
        <f t="shared" si="0"/>
        <v>43</v>
      </c>
      <c r="P21" s="26">
        <v>30</v>
      </c>
      <c r="Q21" s="26">
        <v>5</v>
      </c>
      <c r="R21" s="26">
        <v>0</v>
      </c>
      <c r="S21" s="26">
        <v>0</v>
      </c>
      <c r="T21" s="26">
        <v>10</v>
      </c>
      <c r="U21" s="27"/>
      <c r="V21" s="16">
        <f t="shared" si="3"/>
        <v>45</v>
      </c>
      <c r="W21" s="16">
        <f t="shared" si="1"/>
        <v>88</v>
      </c>
      <c r="X21" s="44">
        <f t="shared" si="2"/>
        <v>44</v>
      </c>
      <c r="Y21" s="19" t="s">
        <v>239</v>
      </c>
    </row>
    <row r="22" spans="1:25" ht="15">
      <c r="A22" s="11">
        <v>15</v>
      </c>
      <c r="B22" s="18" t="s">
        <v>29</v>
      </c>
      <c r="C22" s="18" t="s">
        <v>74</v>
      </c>
      <c r="D22" s="18"/>
      <c r="E22" s="22">
        <v>10</v>
      </c>
      <c r="F22" s="23" t="s">
        <v>171</v>
      </c>
      <c r="G22" s="19">
        <v>0</v>
      </c>
      <c r="H22" s="24">
        <v>3</v>
      </c>
      <c r="I22" s="24">
        <v>0</v>
      </c>
      <c r="J22" s="24">
        <v>6</v>
      </c>
      <c r="K22" s="24">
        <v>6</v>
      </c>
      <c r="L22" s="24">
        <v>3</v>
      </c>
      <c r="M22" s="24">
        <v>6</v>
      </c>
      <c r="N22" s="24">
        <v>9</v>
      </c>
      <c r="O22" s="16">
        <f t="shared" si="0"/>
        <v>33</v>
      </c>
      <c r="P22" s="26">
        <v>28</v>
      </c>
      <c r="Q22" s="26">
        <v>0</v>
      </c>
      <c r="R22" s="26">
        <v>10</v>
      </c>
      <c r="S22" s="26">
        <v>0</v>
      </c>
      <c r="T22" s="39">
        <v>10</v>
      </c>
      <c r="U22" s="28"/>
      <c r="V22" s="16">
        <f t="shared" si="3"/>
        <v>48</v>
      </c>
      <c r="W22" s="16">
        <f t="shared" si="1"/>
        <v>81</v>
      </c>
      <c r="X22" s="44">
        <f t="shared" si="2"/>
        <v>40.5</v>
      </c>
      <c r="Y22" s="19" t="s">
        <v>239</v>
      </c>
    </row>
    <row r="23" spans="1:25" ht="15">
      <c r="A23" s="11">
        <v>16</v>
      </c>
      <c r="B23" s="18" t="s">
        <v>12</v>
      </c>
      <c r="C23" s="18" t="s">
        <v>83</v>
      </c>
      <c r="D23" s="18"/>
      <c r="E23" s="22">
        <v>10</v>
      </c>
      <c r="F23" s="23" t="s">
        <v>172</v>
      </c>
      <c r="G23" s="19">
        <v>0</v>
      </c>
      <c r="H23" s="24">
        <v>8</v>
      </c>
      <c r="I23" s="24">
        <v>0</v>
      </c>
      <c r="J23" s="24">
        <v>0</v>
      </c>
      <c r="K23" s="24">
        <v>10</v>
      </c>
      <c r="L23" s="24">
        <v>3</v>
      </c>
      <c r="M23" s="24">
        <v>6</v>
      </c>
      <c r="N23" s="24">
        <v>28</v>
      </c>
      <c r="O23" s="16">
        <f t="shared" si="0"/>
        <v>55</v>
      </c>
      <c r="P23" s="24">
        <v>0</v>
      </c>
      <c r="Q23" s="24">
        <v>0</v>
      </c>
      <c r="R23" s="24">
        <v>11</v>
      </c>
      <c r="S23" s="24">
        <v>0</v>
      </c>
      <c r="T23" s="24">
        <v>15</v>
      </c>
      <c r="U23" s="17"/>
      <c r="V23" s="16">
        <f t="shared" si="3"/>
        <v>26</v>
      </c>
      <c r="W23" s="16">
        <f t="shared" si="1"/>
        <v>81</v>
      </c>
      <c r="X23" s="44">
        <f t="shared" si="2"/>
        <v>40.5</v>
      </c>
      <c r="Y23" s="19" t="s">
        <v>239</v>
      </c>
    </row>
    <row r="24" spans="1:25" ht="15">
      <c r="A24" s="11">
        <v>17</v>
      </c>
      <c r="B24" s="18" t="s">
        <v>30</v>
      </c>
      <c r="C24" s="18" t="s">
        <v>110</v>
      </c>
      <c r="D24" s="18"/>
      <c r="E24" s="22">
        <v>10</v>
      </c>
      <c r="F24" s="23" t="s">
        <v>163</v>
      </c>
      <c r="G24" s="19">
        <v>0</v>
      </c>
      <c r="H24" s="24">
        <v>2</v>
      </c>
      <c r="I24" s="24">
        <v>0</v>
      </c>
      <c r="J24" s="24">
        <v>4</v>
      </c>
      <c r="K24" s="24">
        <v>10</v>
      </c>
      <c r="L24" s="24">
        <v>1</v>
      </c>
      <c r="M24" s="24">
        <v>4</v>
      </c>
      <c r="N24" s="24">
        <v>19</v>
      </c>
      <c r="O24" s="16">
        <f t="shared" si="0"/>
        <v>40</v>
      </c>
      <c r="P24" s="26">
        <v>0</v>
      </c>
      <c r="Q24" s="26">
        <v>0</v>
      </c>
      <c r="R24" s="26">
        <v>20</v>
      </c>
      <c r="S24" s="26">
        <v>5</v>
      </c>
      <c r="T24" s="39">
        <v>15</v>
      </c>
      <c r="U24" s="28"/>
      <c r="V24" s="16">
        <f t="shared" si="3"/>
        <v>40</v>
      </c>
      <c r="W24" s="16">
        <f t="shared" si="1"/>
        <v>80</v>
      </c>
      <c r="X24" s="44">
        <f t="shared" si="2"/>
        <v>40</v>
      </c>
      <c r="Y24" s="19" t="s">
        <v>239</v>
      </c>
    </row>
    <row r="25" spans="1:25" ht="15">
      <c r="A25" s="11">
        <v>18</v>
      </c>
      <c r="B25" s="18" t="s">
        <v>30</v>
      </c>
      <c r="C25" s="18" t="s">
        <v>95</v>
      </c>
      <c r="D25" s="18"/>
      <c r="E25" s="22">
        <v>10</v>
      </c>
      <c r="F25" s="23" t="s">
        <v>158</v>
      </c>
      <c r="G25" s="19">
        <v>0</v>
      </c>
      <c r="H25" s="24">
        <v>3</v>
      </c>
      <c r="I25" s="24">
        <v>10</v>
      </c>
      <c r="J25" s="24">
        <v>0</v>
      </c>
      <c r="K25" s="24">
        <v>10</v>
      </c>
      <c r="L25" s="24">
        <v>6</v>
      </c>
      <c r="M25" s="24">
        <v>6</v>
      </c>
      <c r="N25" s="24">
        <v>21</v>
      </c>
      <c r="O25" s="16">
        <f t="shared" si="0"/>
        <v>56</v>
      </c>
      <c r="P25" s="24">
        <v>0</v>
      </c>
      <c r="Q25" s="24">
        <v>0</v>
      </c>
      <c r="R25" s="24">
        <v>0</v>
      </c>
      <c r="S25" s="24">
        <v>5</v>
      </c>
      <c r="T25" s="24">
        <v>15</v>
      </c>
      <c r="U25" s="17"/>
      <c r="V25" s="16">
        <f t="shared" si="3"/>
        <v>20</v>
      </c>
      <c r="W25" s="16">
        <f t="shared" si="1"/>
        <v>76</v>
      </c>
      <c r="X25" s="44">
        <f t="shared" si="2"/>
        <v>38</v>
      </c>
      <c r="Y25" s="19" t="s">
        <v>239</v>
      </c>
    </row>
    <row r="26" spans="1:25" ht="15">
      <c r="A26" s="11">
        <v>19</v>
      </c>
      <c r="B26" s="18" t="s">
        <v>31</v>
      </c>
      <c r="C26" s="18" t="s">
        <v>119</v>
      </c>
      <c r="D26" s="18"/>
      <c r="E26" s="22">
        <v>10</v>
      </c>
      <c r="F26" s="23" t="s">
        <v>175</v>
      </c>
      <c r="G26" s="19">
        <v>0</v>
      </c>
      <c r="H26" s="24">
        <v>6</v>
      </c>
      <c r="I26" s="24">
        <v>10</v>
      </c>
      <c r="J26" s="24">
        <v>2</v>
      </c>
      <c r="K26" s="24">
        <v>8</v>
      </c>
      <c r="L26" s="24">
        <v>6</v>
      </c>
      <c r="M26" s="24">
        <v>2</v>
      </c>
      <c r="N26" s="24">
        <v>18</v>
      </c>
      <c r="O26" s="16">
        <f t="shared" si="0"/>
        <v>52</v>
      </c>
      <c r="P26" s="24">
        <v>0</v>
      </c>
      <c r="Q26" s="24">
        <v>0</v>
      </c>
      <c r="R26" s="24">
        <v>5</v>
      </c>
      <c r="S26" s="24">
        <v>0</v>
      </c>
      <c r="T26" s="24">
        <v>15</v>
      </c>
      <c r="U26" s="17"/>
      <c r="V26" s="16">
        <f t="shared" si="3"/>
        <v>20</v>
      </c>
      <c r="W26" s="16">
        <f t="shared" si="1"/>
        <v>72</v>
      </c>
      <c r="X26" s="44">
        <f t="shared" si="2"/>
        <v>36</v>
      </c>
      <c r="Y26" s="19" t="s">
        <v>239</v>
      </c>
    </row>
    <row r="27" spans="1:25" ht="15">
      <c r="A27" s="11">
        <v>20</v>
      </c>
      <c r="B27" s="18" t="s">
        <v>12</v>
      </c>
      <c r="C27" s="18" t="s">
        <v>116</v>
      </c>
      <c r="D27" s="18"/>
      <c r="E27" s="29">
        <v>10</v>
      </c>
      <c r="F27" s="23" t="s">
        <v>165</v>
      </c>
      <c r="G27" s="19">
        <v>0</v>
      </c>
      <c r="H27" s="24">
        <v>6</v>
      </c>
      <c r="I27" s="24">
        <v>0</v>
      </c>
      <c r="J27" s="24">
        <v>8</v>
      </c>
      <c r="K27" s="24">
        <v>10</v>
      </c>
      <c r="L27" s="24">
        <v>2</v>
      </c>
      <c r="M27" s="24">
        <v>4</v>
      </c>
      <c r="N27" s="24">
        <v>16</v>
      </c>
      <c r="O27" s="16">
        <f t="shared" si="0"/>
        <v>46</v>
      </c>
      <c r="P27" s="26">
        <v>15</v>
      </c>
      <c r="Q27" s="26">
        <v>0</v>
      </c>
      <c r="R27" s="26">
        <v>0</v>
      </c>
      <c r="S27" s="26">
        <v>0</v>
      </c>
      <c r="T27" s="39">
        <v>5</v>
      </c>
      <c r="U27" s="28"/>
      <c r="V27" s="16">
        <f t="shared" si="3"/>
        <v>20</v>
      </c>
      <c r="W27" s="16">
        <f t="shared" si="1"/>
        <v>66</v>
      </c>
      <c r="X27" s="44">
        <f t="shared" si="2"/>
        <v>33</v>
      </c>
      <c r="Y27" s="19" t="s">
        <v>239</v>
      </c>
    </row>
    <row r="28" spans="1:25" ht="15">
      <c r="A28" s="11">
        <v>21</v>
      </c>
      <c r="B28" s="18" t="s">
        <v>29</v>
      </c>
      <c r="C28" s="18" t="s">
        <v>117</v>
      </c>
      <c r="D28" s="18"/>
      <c r="E28" s="22">
        <v>10</v>
      </c>
      <c r="F28" s="23" t="s">
        <v>166</v>
      </c>
      <c r="G28" s="19">
        <v>0</v>
      </c>
      <c r="H28" s="24">
        <v>3</v>
      </c>
      <c r="I28" s="24">
        <v>6</v>
      </c>
      <c r="J28" s="24">
        <v>6</v>
      </c>
      <c r="K28" s="24">
        <v>4</v>
      </c>
      <c r="L28" s="24">
        <v>4</v>
      </c>
      <c r="M28" s="24">
        <v>6</v>
      </c>
      <c r="N28" s="24">
        <v>12</v>
      </c>
      <c r="O28" s="16">
        <f t="shared" si="0"/>
        <v>41</v>
      </c>
      <c r="P28" s="24">
        <v>0</v>
      </c>
      <c r="Q28" s="24">
        <v>0</v>
      </c>
      <c r="R28" s="24">
        <v>0</v>
      </c>
      <c r="S28" s="24">
        <v>0</v>
      </c>
      <c r="T28" s="24">
        <v>10</v>
      </c>
      <c r="U28" s="17"/>
      <c r="V28" s="16">
        <f t="shared" si="3"/>
        <v>10</v>
      </c>
      <c r="W28" s="16">
        <f t="shared" si="1"/>
        <v>51</v>
      </c>
      <c r="X28" s="44">
        <f t="shared" si="2"/>
        <v>25.5</v>
      </c>
      <c r="Y28" s="19" t="s">
        <v>239</v>
      </c>
    </row>
    <row r="30" spans="1:23" ht="15.75">
      <c r="A30" s="45" t="s">
        <v>241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</sheetData>
  <sheetProtection/>
  <autoFilter ref="A6:Y28"/>
  <mergeCells count="8">
    <mergeCell ref="A30:W30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2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D7" sqref="D7:D26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10.125" style="5" customWidth="1"/>
    <col min="7" max="14" width="6.125" style="5" customWidth="1"/>
    <col min="15" max="15" width="7.25390625" style="5" customWidth="1"/>
    <col min="16" max="19" width="6.125" style="5" customWidth="1"/>
    <col min="20" max="20" width="6.125" style="33" customWidth="1"/>
    <col min="21" max="21" width="6.125" style="2" customWidth="1"/>
    <col min="22" max="22" width="8.25390625" style="2" customWidth="1"/>
    <col min="23" max="23" width="11.625" style="2" customWidth="1"/>
    <col min="24" max="24" width="9.25390625" style="2" customWidth="1"/>
    <col min="25" max="25" width="12.00390625" style="2" customWidth="1"/>
    <col min="26" max="16384" width="9.25390625" style="2" customWidth="1"/>
  </cols>
  <sheetData>
    <row r="1" spans="1:19" ht="30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19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</row>
    <row r="3" spans="1:21" ht="15">
      <c r="A3" s="3"/>
      <c r="B3" s="21" t="s">
        <v>3</v>
      </c>
      <c r="D3" s="48" t="s">
        <v>0</v>
      </c>
      <c r="E3" s="48"/>
      <c r="F3" s="48"/>
      <c r="G3" s="48"/>
      <c r="H3" s="48"/>
      <c r="I3" s="48"/>
      <c r="J3" s="48"/>
      <c r="K3" s="48"/>
      <c r="L3" s="4"/>
      <c r="M3" s="48" t="s">
        <v>1</v>
      </c>
      <c r="N3" s="48"/>
      <c r="O3" s="48"/>
      <c r="P3" s="48"/>
      <c r="Q3" s="48"/>
      <c r="R3" s="48"/>
      <c r="S3" s="48"/>
      <c r="T3" s="48"/>
      <c r="U3" s="14"/>
    </row>
    <row r="4" spans="1:22" s="7" customFormat="1" ht="43.5" customHeight="1">
      <c r="A4" s="6"/>
      <c r="B4" s="53" t="s">
        <v>22</v>
      </c>
      <c r="C4" s="53"/>
      <c r="D4" s="52" t="s">
        <v>28</v>
      </c>
      <c r="E4" s="52"/>
      <c r="F4" s="52"/>
      <c r="G4" s="52"/>
      <c r="H4" s="52"/>
      <c r="I4" s="52"/>
      <c r="J4" s="52"/>
      <c r="K4" s="52"/>
      <c r="L4" s="53" t="s">
        <v>9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5" s="8" customFormat="1" ht="30" customHeight="1">
      <c r="A5" s="15"/>
      <c r="B5" s="16"/>
      <c r="C5" s="16"/>
      <c r="D5" s="16"/>
      <c r="E5" s="16"/>
      <c r="F5" s="16"/>
      <c r="G5" s="49" t="s">
        <v>16</v>
      </c>
      <c r="H5" s="50"/>
      <c r="I5" s="50"/>
      <c r="J5" s="50"/>
      <c r="K5" s="50"/>
      <c r="L5" s="50"/>
      <c r="M5" s="50"/>
      <c r="N5" s="50"/>
      <c r="O5" s="30"/>
      <c r="P5" s="49" t="s">
        <v>17</v>
      </c>
      <c r="Q5" s="50"/>
      <c r="R5" s="50"/>
      <c r="S5" s="50"/>
      <c r="T5" s="50"/>
      <c r="U5" s="50"/>
      <c r="V5" s="51"/>
      <c r="W5" s="16"/>
      <c r="X5" s="16"/>
      <c r="Y5" s="16"/>
    </row>
    <row r="6" spans="1:25" s="8" customFormat="1" ht="45">
      <c r="A6" s="15" t="s">
        <v>2</v>
      </c>
      <c r="B6" s="16" t="s">
        <v>13</v>
      </c>
      <c r="C6" s="16" t="s">
        <v>23</v>
      </c>
      <c r="D6" s="16" t="s">
        <v>6</v>
      </c>
      <c r="E6" s="16" t="s">
        <v>15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25</v>
      </c>
      <c r="P6" s="16">
        <v>1</v>
      </c>
      <c r="Q6" s="16">
        <v>2</v>
      </c>
      <c r="R6" s="16">
        <v>3</v>
      </c>
      <c r="S6" s="16">
        <v>4</v>
      </c>
      <c r="T6" s="34">
        <v>5</v>
      </c>
      <c r="U6" s="16">
        <v>6</v>
      </c>
      <c r="V6" s="16" t="s">
        <v>26</v>
      </c>
      <c r="W6" s="16" t="s">
        <v>27</v>
      </c>
      <c r="X6" s="16" t="s">
        <v>4</v>
      </c>
      <c r="Y6" s="16" t="s">
        <v>18</v>
      </c>
    </row>
    <row r="7" spans="1:25" s="8" customFormat="1" ht="15">
      <c r="A7" s="11">
        <v>1</v>
      </c>
      <c r="B7" s="18" t="s">
        <v>29</v>
      </c>
      <c r="C7" s="18" t="s">
        <v>69</v>
      </c>
      <c r="D7" s="18"/>
      <c r="E7" s="22">
        <v>11</v>
      </c>
      <c r="F7" s="32" t="s">
        <v>140</v>
      </c>
      <c r="G7" s="19">
        <v>10</v>
      </c>
      <c r="H7" s="24">
        <v>7</v>
      </c>
      <c r="I7" s="24">
        <v>2</v>
      </c>
      <c r="J7" s="24">
        <v>10</v>
      </c>
      <c r="K7" s="24">
        <v>8</v>
      </c>
      <c r="L7" s="24">
        <v>2</v>
      </c>
      <c r="M7" s="24">
        <v>3</v>
      </c>
      <c r="N7" s="24">
        <v>24</v>
      </c>
      <c r="O7" s="16">
        <f>SUM(G7:N7)</f>
        <v>66</v>
      </c>
      <c r="P7" s="24">
        <v>20</v>
      </c>
      <c r="Q7" s="24">
        <v>30</v>
      </c>
      <c r="R7" s="24">
        <v>20</v>
      </c>
      <c r="S7" s="24">
        <v>10</v>
      </c>
      <c r="T7" s="17">
        <v>20</v>
      </c>
      <c r="U7" s="17"/>
      <c r="V7" s="16">
        <f>SUM(P7:U7)</f>
        <v>100</v>
      </c>
      <c r="W7" s="16">
        <f>V7+O7</f>
        <v>166</v>
      </c>
      <c r="X7" s="16">
        <f>W7/200*100</f>
        <v>83</v>
      </c>
      <c r="Y7" s="19" t="s">
        <v>238</v>
      </c>
    </row>
    <row r="8" spans="1:25" s="8" customFormat="1" ht="15">
      <c r="A8" s="11">
        <v>2</v>
      </c>
      <c r="B8" s="18" t="s">
        <v>29</v>
      </c>
      <c r="C8" s="18" t="s">
        <v>107</v>
      </c>
      <c r="D8" s="18"/>
      <c r="E8" s="22">
        <v>11</v>
      </c>
      <c r="F8" s="32" t="s">
        <v>148</v>
      </c>
      <c r="G8" s="19">
        <v>8</v>
      </c>
      <c r="H8" s="24">
        <v>1</v>
      </c>
      <c r="I8" s="24">
        <v>1</v>
      </c>
      <c r="J8" s="24">
        <v>3</v>
      </c>
      <c r="K8" s="24">
        <v>10</v>
      </c>
      <c r="L8" s="24">
        <v>0</v>
      </c>
      <c r="M8" s="24">
        <v>3</v>
      </c>
      <c r="N8" s="24">
        <v>21</v>
      </c>
      <c r="O8" s="16">
        <f aca="true" t="shared" si="0" ref="O8:O25">SUM(G8:N8)</f>
        <v>47</v>
      </c>
      <c r="P8" s="24">
        <v>20</v>
      </c>
      <c r="Q8" s="24">
        <v>30</v>
      </c>
      <c r="R8" s="24">
        <v>20</v>
      </c>
      <c r="S8" s="24">
        <v>10</v>
      </c>
      <c r="T8" s="17">
        <v>20</v>
      </c>
      <c r="U8" s="17"/>
      <c r="V8" s="16">
        <f aca="true" t="shared" si="1" ref="V8:V25">SUM(P8:U8)</f>
        <v>100</v>
      </c>
      <c r="W8" s="16">
        <f aca="true" t="shared" si="2" ref="W8:W25">V8+O8</f>
        <v>147</v>
      </c>
      <c r="X8" s="16">
        <f aca="true" t="shared" si="3" ref="X8:X26">W8/200*100</f>
        <v>73.5</v>
      </c>
      <c r="Y8" s="19" t="s">
        <v>240</v>
      </c>
    </row>
    <row r="9" spans="1:25" s="8" customFormat="1" ht="15">
      <c r="A9" s="11">
        <v>3</v>
      </c>
      <c r="B9" s="18" t="s">
        <v>29</v>
      </c>
      <c r="C9" s="18" t="s">
        <v>91</v>
      </c>
      <c r="D9" s="18"/>
      <c r="E9" s="22">
        <v>11</v>
      </c>
      <c r="F9" s="32" t="s">
        <v>143</v>
      </c>
      <c r="G9" s="19">
        <v>5</v>
      </c>
      <c r="H9" s="24">
        <v>1</v>
      </c>
      <c r="I9" s="24">
        <v>2</v>
      </c>
      <c r="J9" s="24">
        <v>7</v>
      </c>
      <c r="K9" s="24">
        <v>10</v>
      </c>
      <c r="L9" s="24">
        <v>0</v>
      </c>
      <c r="M9" s="24">
        <v>2</v>
      </c>
      <c r="N9" s="24">
        <v>24</v>
      </c>
      <c r="O9" s="16">
        <f t="shared" si="0"/>
        <v>51</v>
      </c>
      <c r="P9" s="26">
        <v>20</v>
      </c>
      <c r="Q9" s="26">
        <v>30</v>
      </c>
      <c r="R9" s="26">
        <v>20</v>
      </c>
      <c r="S9" s="26">
        <v>10</v>
      </c>
      <c r="T9" s="36">
        <v>15</v>
      </c>
      <c r="U9" s="28"/>
      <c r="V9" s="16">
        <f t="shared" si="1"/>
        <v>95</v>
      </c>
      <c r="W9" s="16">
        <f t="shared" si="2"/>
        <v>146</v>
      </c>
      <c r="X9" s="16">
        <f t="shared" si="3"/>
        <v>73</v>
      </c>
      <c r="Y9" s="19" t="s">
        <v>240</v>
      </c>
    </row>
    <row r="10" spans="1:25" s="8" customFormat="1" ht="15">
      <c r="A10" s="11">
        <v>4</v>
      </c>
      <c r="B10" s="18" t="s">
        <v>29</v>
      </c>
      <c r="C10" s="18" t="s">
        <v>112</v>
      </c>
      <c r="D10" s="18"/>
      <c r="E10" s="25">
        <v>11</v>
      </c>
      <c r="F10" s="32" t="s">
        <v>136</v>
      </c>
      <c r="G10" s="19">
        <v>6</v>
      </c>
      <c r="H10" s="24">
        <v>4</v>
      </c>
      <c r="I10" s="24">
        <v>2</v>
      </c>
      <c r="J10" s="24">
        <v>10</v>
      </c>
      <c r="K10" s="24">
        <v>8</v>
      </c>
      <c r="L10" s="24">
        <v>0</v>
      </c>
      <c r="M10" s="24">
        <v>3</v>
      </c>
      <c r="N10" s="24">
        <v>15</v>
      </c>
      <c r="O10" s="16">
        <f t="shared" si="0"/>
        <v>48</v>
      </c>
      <c r="P10" s="26">
        <v>20</v>
      </c>
      <c r="Q10" s="26">
        <v>30</v>
      </c>
      <c r="R10" s="26">
        <v>20</v>
      </c>
      <c r="S10" s="26">
        <v>10</v>
      </c>
      <c r="T10" s="35">
        <v>18</v>
      </c>
      <c r="U10" s="27"/>
      <c r="V10" s="16">
        <f t="shared" si="1"/>
        <v>98</v>
      </c>
      <c r="W10" s="16">
        <f t="shared" si="2"/>
        <v>146</v>
      </c>
      <c r="X10" s="16">
        <f t="shared" si="3"/>
        <v>73</v>
      </c>
      <c r="Y10" s="19" t="s">
        <v>240</v>
      </c>
    </row>
    <row r="11" spans="1:25" s="8" customFormat="1" ht="15">
      <c r="A11" s="11">
        <v>5</v>
      </c>
      <c r="B11" s="18" t="s">
        <v>30</v>
      </c>
      <c r="C11" s="18" t="s">
        <v>126</v>
      </c>
      <c r="D11" s="18"/>
      <c r="E11" s="22">
        <v>11</v>
      </c>
      <c r="F11" s="32" t="s">
        <v>153</v>
      </c>
      <c r="G11" s="19">
        <v>9</v>
      </c>
      <c r="H11" s="24">
        <v>4</v>
      </c>
      <c r="I11" s="24">
        <v>0</v>
      </c>
      <c r="J11" s="24">
        <v>10</v>
      </c>
      <c r="K11" s="24">
        <v>10</v>
      </c>
      <c r="L11" s="24">
        <v>0</v>
      </c>
      <c r="M11" s="24">
        <v>3</v>
      </c>
      <c r="N11" s="24">
        <v>21</v>
      </c>
      <c r="O11" s="16">
        <f t="shared" si="0"/>
        <v>57</v>
      </c>
      <c r="P11" s="24">
        <v>20</v>
      </c>
      <c r="Q11" s="24">
        <v>30</v>
      </c>
      <c r="R11" s="24">
        <v>20</v>
      </c>
      <c r="S11" s="24">
        <v>8</v>
      </c>
      <c r="T11" s="17">
        <v>8</v>
      </c>
      <c r="U11" s="17"/>
      <c r="V11" s="16">
        <f t="shared" si="1"/>
        <v>86</v>
      </c>
      <c r="W11" s="16">
        <f t="shared" si="2"/>
        <v>143</v>
      </c>
      <c r="X11" s="16">
        <f t="shared" si="3"/>
        <v>71.5</v>
      </c>
      <c r="Y11" s="19" t="s">
        <v>240</v>
      </c>
    </row>
    <row r="12" spans="1:25" s="8" customFormat="1" ht="15">
      <c r="A12" s="11">
        <v>6</v>
      </c>
      <c r="B12" s="18" t="s">
        <v>29</v>
      </c>
      <c r="C12" s="18" t="s">
        <v>86</v>
      </c>
      <c r="D12" s="18"/>
      <c r="E12" s="29">
        <v>11</v>
      </c>
      <c r="F12" s="32" t="s">
        <v>141</v>
      </c>
      <c r="G12" s="19">
        <v>6</v>
      </c>
      <c r="H12" s="24">
        <v>4</v>
      </c>
      <c r="I12" s="24">
        <v>2</v>
      </c>
      <c r="J12" s="24">
        <v>10</v>
      </c>
      <c r="K12" s="24">
        <v>10</v>
      </c>
      <c r="L12" s="24">
        <v>2</v>
      </c>
      <c r="M12" s="24">
        <v>3</v>
      </c>
      <c r="N12" s="24">
        <v>24</v>
      </c>
      <c r="O12" s="16">
        <f t="shared" si="0"/>
        <v>61</v>
      </c>
      <c r="P12" s="26">
        <v>10</v>
      </c>
      <c r="Q12" s="26">
        <v>30</v>
      </c>
      <c r="R12" s="26">
        <v>20</v>
      </c>
      <c r="S12" s="26">
        <v>5</v>
      </c>
      <c r="T12" s="36">
        <v>14</v>
      </c>
      <c r="U12" s="28"/>
      <c r="V12" s="16">
        <f t="shared" si="1"/>
        <v>79</v>
      </c>
      <c r="W12" s="16">
        <f t="shared" si="2"/>
        <v>140</v>
      </c>
      <c r="X12" s="16">
        <f t="shared" si="3"/>
        <v>70</v>
      </c>
      <c r="Y12" s="19" t="s">
        <v>240</v>
      </c>
    </row>
    <row r="13" spans="1:25" ht="15">
      <c r="A13" s="11">
        <v>7</v>
      </c>
      <c r="B13" s="18" t="s">
        <v>30</v>
      </c>
      <c r="C13" s="18" t="s">
        <v>123</v>
      </c>
      <c r="D13" s="18"/>
      <c r="E13" s="22">
        <v>11</v>
      </c>
      <c r="F13" s="32" t="s">
        <v>147</v>
      </c>
      <c r="G13" s="19">
        <v>7</v>
      </c>
      <c r="H13" s="24">
        <v>1</v>
      </c>
      <c r="I13" s="24">
        <v>1</v>
      </c>
      <c r="J13" s="24">
        <v>10</v>
      </c>
      <c r="K13" s="24">
        <v>8</v>
      </c>
      <c r="L13" s="24">
        <v>2</v>
      </c>
      <c r="M13" s="24">
        <v>3</v>
      </c>
      <c r="N13" s="24">
        <v>21</v>
      </c>
      <c r="O13" s="16">
        <f t="shared" si="0"/>
        <v>53</v>
      </c>
      <c r="P13" s="24">
        <v>20</v>
      </c>
      <c r="Q13" s="24">
        <v>20</v>
      </c>
      <c r="R13" s="24">
        <v>20</v>
      </c>
      <c r="S13" s="24">
        <v>10</v>
      </c>
      <c r="T13" s="17">
        <v>10</v>
      </c>
      <c r="U13" s="17"/>
      <c r="V13" s="16">
        <f t="shared" si="1"/>
        <v>80</v>
      </c>
      <c r="W13" s="16">
        <f t="shared" si="2"/>
        <v>133</v>
      </c>
      <c r="X13" s="16">
        <f t="shared" si="3"/>
        <v>66.5</v>
      </c>
      <c r="Y13" s="19" t="s">
        <v>240</v>
      </c>
    </row>
    <row r="14" spans="1:25" ht="15">
      <c r="A14" s="11">
        <v>8</v>
      </c>
      <c r="B14" s="18" t="s">
        <v>12</v>
      </c>
      <c r="C14" s="18" t="s">
        <v>109</v>
      </c>
      <c r="D14" s="18"/>
      <c r="E14" s="22">
        <v>11</v>
      </c>
      <c r="F14" s="32" t="s">
        <v>150</v>
      </c>
      <c r="G14" s="19">
        <v>0</v>
      </c>
      <c r="H14" s="24">
        <v>1</v>
      </c>
      <c r="I14" s="24">
        <v>2</v>
      </c>
      <c r="J14" s="24">
        <v>5</v>
      </c>
      <c r="K14" s="24">
        <v>8</v>
      </c>
      <c r="L14" s="24">
        <v>2</v>
      </c>
      <c r="M14" s="24">
        <v>3</v>
      </c>
      <c r="N14" s="24">
        <v>21</v>
      </c>
      <c r="O14" s="16">
        <f t="shared" si="0"/>
        <v>42</v>
      </c>
      <c r="P14" s="24">
        <v>10</v>
      </c>
      <c r="Q14" s="24">
        <v>20</v>
      </c>
      <c r="R14" s="24">
        <v>20</v>
      </c>
      <c r="S14" s="24">
        <v>10</v>
      </c>
      <c r="T14" s="17">
        <v>20</v>
      </c>
      <c r="U14" s="17"/>
      <c r="V14" s="16">
        <f t="shared" si="1"/>
        <v>80</v>
      </c>
      <c r="W14" s="16">
        <f t="shared" si="2"/>
        <v>122</v>
      </c>
      <c r="X14" s="16">
        <f t="shared" si="3"/>
        <v>61</v>
      </c>
      <c r="Y14" s="19" t="s">
        <v>239</v>
      </c>
    </row>
    <row r="15" spans="1:25" ht="15">
      <c r="A15" s="11">
        <v>9</v>
      </c>
      <c r="B15" s="18" t="s">
        <v>11</v>
      </c>
      <c r="C15" s="18" t="s">
        <v>121</v>
      </c>
      <c r="D15" s="18"/>
      <c r="E15" s="22">
        <v>11</v>
      </c>
      <c r="F15" s="32" t="s">
        <v>144</v>
      </c>
      <c r="G15" s="19">
        <v>1</v>
      </c>
      <c r="H15" s="24">
        <v>3</v>
      </c>
      <c r="I15" s="24">
        <v>1</v>
      </c>
      <c r="J15" s="24">
        <v>8</v>
      </c>
      <c r="K15" s="24">
        <v>10</v>
      </c>
      <c r="L15" s="24">
        <v>0</v>
      </c>
      <c r="M15" s="24">
        <v>3</v>
      </c>
      <c r="N15" s="24">
        <v>25</v>
      </c>
      <c r="O15" s="16">
        <f t="shared" si="0"/>
        <v>51</v>
      </c>
      <c r="P15" s="24">
        <v>10</v>
      </c>
      <c r="Q15" s="24">
        <v>0</v>
      </c>
      <c r="R15" s="24">
        <v>20</v>
      </c>
      <c r="S15" s="24">
        <v>9</v>
      </c>
      <c r="T15" s="17">
        <v>0</v>
      </c>
      <c r="U15" s="17"/>
      <c r="V15" s="16">
        <f t="shared" si="1"/>
        <v>39</v>
      </c>
      <c r="W15" s="16">
        <f t="shared" si="2"/>
        <v>90</v>
      </c>
      <c r="X15" s="16">
        <f t="shared" si="3"/>
        <v>45</v>
      </c>
      <c r="Y15" s="19" t="s">
        <v>239</v>
      </c>
    </row>
    <row r="16" spans="1:25" ht="15">
      <c r="A16" s="11">
        <v>10</v>
      </c>
      <c r="B16" s="18" t="s">
        <v>10</v>
      </c>
      <c r="C16" s="18" t="s">
        <v>128</v>
      </c>
      <c r="D16" s="18"/>
      <c r="E16" s="22">
        <v>11</v>
      </c>
      <c r="F16" s="32" t="s">
        <v>145</v>
      </c>
      <c r="G16" s="19">
        <v>0</v>
      </c>
      <c r="H16" s="24">
        <v>0</v>
      </c>
      <c r="I16" s="24">
        <v>0</v>
      </c>
      <c r="J16" s="24">
        <v>5</v>
      </c>
      <c r="K16" s="24">
        <v>10</v>
      </c>
      <c r="L16" s="24">
        <v>0</v>
      </c>
      <c r="M16" s="24">
        <v>3</v>
      </c>
      <c r="N16" s="24">
        <v>17</v>
      </c>
      <c r="O16" s="16">
        <f t="shared" si="0"/>
        <v>35</v>
      </c>
      <c r="P16" s="24">
        <v>20</v>
      </c>
      <c r="Q16" s="24">
        <v>0</v>
      </c>
      <c r="R16" s="24">
        <v>20</v>
      </c>
      <c r="S16" s="24">
        <v>10</v>
      </c>
      <c r="T16" s="17">
        <v>0</v>
      </c>
      <c r="U16" s="17"/>
      <c r="V16" s="16">
        <f t="shared" si="1"/>
        <v>50</v>
      </c>
      <c r="W16" s="16">
        <f t="shared" si="2"/>
        <v>85</v>
      </c>
      <c r="X16" s="16">
        <f t="shared" si="3"/>
        <v>42.5</v>
      </c>
      <c r="Y16" s="19" t="s">
        <v>239</v>
      </c>
    </row>
    <row r="17" spans="1:25" ht="15">
      <c r="A17" s="11">
        <v>11</v>
      </c>
      <c r="B17" s="18" t="s">
        <v>12</v>
      </c>
      <c r="C17" s="18" t="s">
        <v>130</v>
      </c>
      <c r="D17" s="18"/>
      <c r="E17" s="22">
        <v>11</v>
      </c>
      <c r="F17" s="32" t="s">
        <v>137</v>
      </c>
      <c r="G17" s="19">
        <v>0</v>
      </c>
      <c r="H17" s="24">
        <v>0</v>
      </c>
      <c r="I17" s="24">
        <v>0</v>
      </c>
      <c r="J17" s="24">
        <v>4</v>
      </c>
      <c r="K17" s="24">
        <v>8</v>
      </c>
      <c r="L17" s="24">
        <v>0</v>
      </c>
      <c r="M17" s="24">
        <v>3</v>
      </c>
      <c r="N17" s="24">
        <v>23</v>
      </c>
      <c r="O17" s="16">
        <f t="shared" si="0"/>
        <v>38</v>
      </c>
      <c r="P17" s="24">
        <v>10</v>
      </c>
      <c r="Q17" s="24">
        <v>0</v>
      </c>
      <c r="R17" s="24">
        <v>20</v>
      </c>
      <c r="S17" s="24">
        <v>10</v>
      </c>
      <c r="T17" s="17">
        <v>0</v>
      </c>
      <c r="U17" s="17"/>
      <c r="V17" s="16">
        <f t="shared" si="1"/>
        <v>40</v>
      </c>
      <c r="W17" s="16">
        <f t="shared" si="2"/>
        <v>78</v>
      </c>
      <c r="X17" s="16">
        <f t="shared" si="3"/>
        <v>39</v>
      </c>
      <c r="Y17" s="19" t="s">
        <v>239</v>
      </c>
    </row>
    <row r="18" spans="1:25" ht="15">
      <c r="A18" s="11">
        <v>12</v>
      </c>
      <c r="B18" s="18" t="s">
        <v>10</v>
      </c>
      <c r="C18" s="18" t="s">
        <v>122</v>
      </c>
      <c r="D18" s="18"/>
      <c r="E18" s="22">
        <v>11</v>
      </c>
      <c r="F18" s="32" t="s">
        <v>138</v>
      </c>
      <c r="G18" s="19">
        <v>0</v>
      </c>
      <c r="H18" s="24">
        <v>0</v>
      </c>
      <c r="I18" s="24">
        <v>2</v>
      </c>
      <c r="J18" s="24">
        <v>5</v>
      </c>
      <c r="K18" s="24">
        <v>0</v>
      </c>
      <c r="L18" s="24">
        <v>0</v>
      </c>
      <c r="M18" s="24">
        <v>2</v>
      </c>
      <c r="N18" s="24">
        <v>18</v>
      </c>
      <c r="O18" s="16">
        <f t="shared" si="0"/>
        <v>27</v>
      </c>
      <c r="P18" s="26">
        <v>20</v>
      </c>
      <c r="Q18" s="26">
        <v>0</v>
      </c>
      <c r="R18" s="26">
        <v>20</v>
      </c>
      <c r="S18" s="26">
        <v>10</v>
      </c>
      <c r="T18" s="36">
        <v>0</v>
      </c>
      <c r="U18" s="28"/>
      <c r="V18" s="16">
        <f t="shared" si="1"/>
        <v>50</v>
      </c>
      <c r="W18" s="16">
        <f t="shared" si="2"/>
        <v>77</v>
      </c>
      <c r="X18" s="16">
        <f t="shared" si="3"/>
        <v>38.5</v>
      </c>
      <c r="Y18" s="19" t="s">
        <v>239</v>
      </c>
    </row>
    <row r="19" spans="1:25" ht="15">
      <c r="A19" s="11">
        <v>13</v>
      </c>
      <c r="B19" s="18" t="s">
        <v>30</v>
      </c>
      <c r="C19" s="18" t="s">
        <v>127</v>
      </c>
      <c r="D19" s="18"/>
      <c r="E19" s="22">
        <v>11</v>
      </c>
      <c r="F19" s="32" t="s">
        <v>139</v>
      </c>
      <c r="G19" s="19">
        <v>8</v>
      </c>
      <c r="H19" s="24">
        <v>8</v>
      </c>
      <c r="I19" s="24">
        <v>0</v>
      </c>
      <c r="J19" s="24">
        <v>4</v>
      </c>
      <c r="K19" s="24">
        <v>10</v>
      </c>
      <c r="L19" s="24">
        <v>0</v>
      </c>
      <c r="M19" s="24">
        <v>3</v>
      </c>
      <c r="N19" s="24">
        <v>24</v>
      </c>
      <c r="O19" s="16">
        <f>SUM(G19:N19)</f>
        <v>57</v>
      </c>
      <c r="P19" s="26">
        <v>20</v>
      </c>
      <c r="Q19" s="26">
        <v>0</v>
      </c>
      <c r="R19" s="26">
        <v>0</v>
      </c>
      <c r="S19" s="26">
        <v>0</v>
      </c>
      <c r="T19" s="36">
        <v>0</v>
      </c>
      <c r="U19" s="28"/>
      <c r="V19" s="16">
        <f>SUM(P19:U19)</f>
        <v>20</v>
      </c>
      <c r="W19" s="16">
        <f>V19+O19</f>
        <v>77</v>
      </c>
      <c r="X19" s="16">
        <f t="shared" si="3"/>
        <v>38.5</v>
      </c>
      <c r="Y19" s="19" t="s">
        <v>239</v>
      </c>
    </row>
    <row r="20" spans="1:25" ht="15">
      <c r="A20" s="11">
        <v>14</v>
      </c>
      <c r="B20" s="18" t="s">
        <v>10</v>
      </c>
      <c r="C20" s="18" t="s">
        <v>125</v>
      </c>
      <c r="D20" s="18"/>
      <c r="E20" s="22">
        <v>11</v>
      </c>
      <c r="F20" s="32" t="s">
        <v>149</v>
      </c>
      <c r="G20" s="19">
        <v>0</v>
      </c>
      <c r="H20" s="24">
        <v>0</v>
      </c>
      <c r="I20" s="24">
        <v>1</v>
      </c>
      <c r="J20" s="24">
        <v>3</v>
      </c>
      <c r="K20" s="24">
        <v>8</v>
      </c>
      <c r="L20" s="24">
        <v>0</v>
      </c>
      <c r="M20" s="24">
        <v>3</v>
      </c>
      <c r="N20" s="24">
        <v>12</v>
      </c>
      <c r="O20" s="16">
        <f t="shared" si="0"/>
        <v>27</v>
      </c>
      <c r="P20" s="24">
        <v>20</v>
      </c>
      <c r="Q20" s="24">
        <v>0</v>
      </c>
      <c r="R20" s="24">
        <v>20</v>
      </c>
      <c r="S20" s="24">
        <v>0</v>
      </c>
      <c r="T20" s="17">
        <v>10</v>
      </c>
      <c r="U20" s="17"/>
      <c r="V20" s="16">
        <f t="shared" si="1"/>
        <v>50</v>
      </c>
      <c r="W20" s="16">
        <f t="shared" si="2"/>
        <v>77</v>
      </c>
      <c r="X20" s="16">
        <f t="shared" si="3"/>
        <v>38.5</v>
      </c>
      <c r="Y20" s="19" t="s">
        <v>239</v>
      </c>
    </row>
    <row r="21" spans="1:25" ht="15">
      <c r="A21" s="11">
        <v>15</v>
      </c>
      <c r="B21" s="18" t="s">
        <v>31</v>
      </c>
      <c r="C21" s="18" t="s">
        <v>118</v>
      </c>
      <c r="D21" s="18"/>
      <c r="E21" s="22">
        <v>11</v>
      </c>
      <c r="F21" s="32" t="s">
        <v>151</v>
      </c>
      <c r="G21" s="19">
        <v>1</v>
      </c>
      <c r="H21" s="24">
        <v>0</v>
      </c>
      <c r="I21" s="24">
        <v>0</v>
      </c>
      <c r="J21" s="24">
        <v>4</v>
      </c>
      <c r="K21" s="24">
        <v>10</v>
      </c>
      <c r="L21" s="24">
        <v>0</v>
      </c>
      <c r="M21" s="24">
        <v>3</v>
      </c>
      <c r="N21" s="24">
        <v>20</v>
      </c>
      <c r="O21" s="16">
        <f t="shared" si="0"/>
        <v>38</v>
      </c>
      <c r="P21" s="24">
        <v>20</v>
      </c>
      <c r="Q21" s="24">
        <v>0</v>
      </c>
      <c r="R21" s="24">
        <v>10</v>
      </c>
      <c r="S21" s="24">
        <v>8</v>
      </c>
      <c r="T21" s="17">
        <v>0</v>
      </c>
      <c r="U21" s="17"/>
      <c r="V21" s="16">
        <f t="shared" si="1"/>
        <v>38</v>
      </c>
      <c r="W21" s="16">
        <f t="shared" si="2"/>
        <v>76</v>
      </c>
      <c r="X21" s="16">
        <f t="shared" si="3"/>
        <v>38</v>
      </c>
      <c r="Y21" s="19" t="s">
        <v>239</v>
      </c>
    </row>
    <row r="22" spans="1:25" ht="15">
      <c r="A22" s="11">
        <v>16</v>
      </c>
      <c r="B22" s="18" t="s">
        <v>10</v>
      </c>
      <c r="C22" s="18" t="s">
        <v>131</v>
      </c>
      <c r="D22" s="18"/>
      <c r="E22" s="22">
        <v>11</v>
      </c>
      <c r="F22" s="32" t="s">
        <v>154</v>
      </c>
      <c r="G22" s="19">
        <v>2</v>
      </c>
      <c r="H22" s="24">
        <v>1</v>
      </c>
      <c r="I22" s="24">
        <v>0</v>
      </c>
      <c r="J22" s="24">
        <v>10</v>
      </c>
      <c r="K22" s="24">
        <v>10</v>
      </c>
      <c r="L22" s="24">
        <v>0</v>
      </c>
      <c r="M22" s="24">
        <v>3</v>
      </c>
      <c r="N22" s="24">
        <v>19</v>
      </c>
      <c r="O22" s="16">
        <f t="shared" si="0"/>
        <v>45</v>
      </c>
      <c r="P22" s="24">
        <v>20</v>
      </c>
      <c r="Q22" s="24">
        <v>0</v>
      </c>
      <c r="R22" s="24">
        <v>0</v>
      </c>
      <c r="S22" s="24">
        <v>10</v>
      </c>
      <c r="T22" s="17">
        <v>0</v>
      </c>
      <c r="U22" s="17"/>
      <c r="V22" s="16">
        <f t="shared" si="1"/>
        <v>30</v>
      </c>
      <c r="W22" s="16">
        <f t="shared" si="2"/>
        <v>75</v>
      </c>
      <c r="X22" s="16">
        <f t="shared" si="3"/>
        <v>37.5</v>
      </c>
      <c r="Y22" s="19" t="s">
        <v>239</v>
      </c>
    </row>
    <row r="23" spans="1:25" ht="15">
      <c r="A23" s="11">
        <v>17</v>
      </c>
      <c r="B23" s="18" t="s">
        <v>10</v>
      </c>
      <c r="C23" s="18" t="s">
        <v>124</v>
      </c>
      <c r="D23" s="18"/>
      <c r="E23" s="22">
        <v>11</v>
      </c>
      <c r="F23" s="32" t="s">
        <v>142</v>
      </c>
      <c r="G23" s="19">
        <v>0</v>
      </c>
      <c r="H23" s="24">
        <v>3</v>
      </c>
      <c r="I23" s="24">
        <v>1</v>
      </c>
      <c r="J23" s="24">
        <v>8</v>
      </c>
      <c r="K23" s="24">
        <v>0</v>
      </c>
      <c r="L23" s="24">
        <v>0</v>
      </c>
      <c r="M23" s="24">
        <v>3</v>
      </c>
      <c r="N23" s="24">
        <v>21</v>
      </c>
      <c r="O23" s="16">
        <f t="shared" si="0"/>
        <v>36</v>
      </c>
      <c r="P23" s="24">
        <v>10</v>
      </c>
      <c r="Q23" s="24">
        <v>0</v>
      </c>
      <c r="R23" s="24">
        <v>10</v>
      </c>
      <c r="S23" s="24">
        <v>10</v>
      </c>
      <c r="T23" s="17">
        <v>0</v>
      </c>
      <c r="U23" s="17"/>
      <c r="V23" s="16">
        <f t="shared" si="1"/>
        <v>30</v>
      </c>
      <c r="W23" s="16">
        <f t="shared" si="2"/>
        <v>66</v>
      </c>
      <c r="X23" s="16">
        <f t="shared" si="3"/>
        <v>33</v>
      </c>
      <c r="Y23" s="19" t="s">
        <v>239</v>
      </c>
    </row>
    <row r="24" spans="1:25" ht="15">
      <c r="A24" s="11">
        <v>18</v>
      </c>
      <c r="B24" s="18" t="s">
        <v>12</v>
      </c>
      <c r="C24" s="18" t="s">
        <v>129</v>
      </c>
      <c r="D24" s="18"/>
      <c r="E24" s="22">
        <v>11</v>
      </c>
      <c r="F24" s="32" t="s">
        <v>146</v>
      </c>
      <c r="G24" s="19">
        <v>0</v>
      </c>
      <c r="H24" s="24">
        <v>0</v>
      </c>
      <c r="I24" s="24">
        <v>2</v>
      </c>
      <c r="J24" s="24">
        <v>8</v>
      </c>
      <c r="K24" s="24">
        <v>8</v>
      </c>
      <c r="L24" s="24">
        <v>0</v>
      </c>
      <c r="M24" s="24">
        <v>3</v>
      </c>
      <c r="N24" s="24">
        <v>14</v>
      </c>
      <c r="O24" s="16">
        <f t="shared" si="0"/>
        <v>35</v>
      </c>
      <c r="P24" s="26">
        <v>0</v>
      </c>
      <c r="Q24" s="26">
        <v>0</v>
      </c>
      <c r="R24" s="26">
        <v>0</v>
      </c>
      <c r="S24" s="26">
        <v>10</v>
      </c>
      <c r="T24" s="36">
        <v>0</v>
      </c>
      <c r="U24" s="28"/>
      <c r="V24" s="16">
        <f t="shared" si="1"/>
        <v>10</v>
      </c>
      <c r="W24" s="16">
        <f t="shared" si="2"/>
        <v>45</v>
      </c>
      <c r="X24" s="16">
        <f t="shared" si="3"/>
        <v>22.5</v>
      </c>
      <c r="Y24" s="19" t="s">
        <v>239</v>
      </c>
    </row>
    <row r="25" spans="1:25" ht="15">
      <c r="A25" s="11">
        <v>19</v>
      </c>
      <c r="B25" s="18" t="s">
        <v>30</v>
      </c>
      <c r="C25" s="18" t="s">
        <v>120</v>
      </c>
      <c r="D25" s="18"/>
      <c r="E25" s="22">
        <v>11</v>
      </c>
      <c r="F25" s="32" t="s">
        <v>152</v>
      </c>
      <c r="G25" s="19">
        <v>0</v>
      </c>
      <c r="H25" s="24">
        <v>1</v>
      </c>
      <c r="I25" s="24">
        <v>1</v>
      </c>
      <c r="J25" s="24">
        <v>1</v>
      </c>
      <c r="K25" s="24">
        <v>0</v>
      </c>
      <c r="L25" s="24">
        <v>0</v>
      </c>
      <c r="M25" s="24">
        <v>3</v>
      </c>
      <c r="N25" s="24">
        <v>19</v>
      </c>
      <c r="O25" s="16">
        <f t="shared" si="0"/>
        <v>25</v>
      </c>
      <c r="P25" s="24">
        <v>0</v>
      </c>
      <c r="Q25" s="24">
        <v>0</v>
      </c>
      <c r="R25" s="24">
        <v>10</v>
      </c>
      <c r="S25" s="24">
        <v>10</v>
      </c>
      <c r="T25" s="17">
        <v>0</v>
      </c>
      <c r="U25" s="17"/>
      <c r="V25" s="16">
        <f t="shared" si="1"/>
        <v>20</v>
      </c>
      <c r="W25" s="16">
        <f t="shared" si="2"/>
        <v>45</v>
      </c>
      <c r="X25" s="16">
        <f t="shared" si="3"/>
        <v>22.5</v>
      </c>
      <c r="Y25" s="19" t="s">
        <v>239</v>
      </c>
    </row>
    <row r="26" spans="1:25" ht="15">
      <c r="A26" s="11">
        <v>20</v>
      </c>
      <c r="B26" s="18" t="s">
        <v>31</v>
      </c>
      <c r="C26" s="18" t="s">
        <v>114</v>
      </c>
      <c r="D26" s="18"/>
      <c r="E26" s="22">
        <v>11</v>
      </c>
      <c r="F26" s="32" t="s">
        <v>135</v>
      </c>
      <c r="G26" s="19">
        <v>1</v>
      </c>
      <c r="H26" s="24">
        <v>2</v>
      </c>
      <c r="I26" s="24">
        <v>0</v>
      </c>
      <c r="J26" s="24">
        <v>10</v>
      </c>
      <c r="K26" s="24">
        <v>0</v>
      </c>
      <c r="L26" s="24">
        <v>2</v>
      </c>
      <c r="M26" s="24">
        <v>3</v>
      </c>
      <c r="N26" s="24">
        <v>15</v>
      </c>
      <c r="O26" s="16">
        <f>SUM(G26:N26)</f>
        <v>33</v>
      </c>
      <c r="P26" s="24"/>
      <c r="Q26" s="24"/>
      <c r="R26" s="24"/>
      <c r="S26" s="24"/>
      <c r="T26" s="17"/>
      <c r="U26" s="17"/>
      <c r="V26" s="16">
        <f>SUM(P26:U26)</f>
        <v>0</v>
      </c>
      <c r="W26" s="16">
        <f>V26+O26</f>
        <v>33</v>
      </c>
      <c r="X26" s="16">
        <f t="shared" si="3"/>
        <v>16.5</v>
      </c>
      <c r="Y26" s="19" t="s">
        <v>239</v>
      </c>
    </row>
    <row r="28" spans="3:25" ht="15.75">
      <c r="C28" s="45" t="s">
        <v>241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</sheetData>
  <sheetProtection/>
  <autoFilter ref="C6:Y26"/>
  <mergeCells count="9">
    <mergeCell ref="C28:Y28"/>
    <mergeCell ref="A1:M1"/>
    <mergeCell ref="D3:K3"/>
    <mergeCell ref="M3:T3"/>
    <mergeCell ref="D4:K4"/>
    <mergeCell ref="L4:V4"/>
    <mergeCell ref="G5:N5"/>
    <mergeCell ref="P5:V5"/>
    <mergeCell ref="B4:C4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2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2016-11-08T07:03:09Z</cp:lastPrinted>
  <dcterms:created xsi:type="dcterms:W3CDTF">2016-11-08T02:45:58Z</dcterms:created>
  <dcterms:modified xsi:type="dcterms:W3CDTF">2023-11-22T04:04:56Z</dcterms:modified>
  <cp:category/>
  <cp:version/>
  <cp:contentType/>
  <cp:contentStatus/>
</cp:coreProperties>
</file>