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160" windowHeight="7905" tabRatio="529"/>
  </bookViews>
  <sheets>
    <sheet name="Матем база диаграмма по районам" sheetId="13" r:id="rId1"/>
    <sheet name="Матем-11 база диаграмма" sheetId="12" r:id="rId2"/>
    <sheet name="Рейтинги 2019 - 2015" sheetId="11" r:id="rId3"/>
    <sheet name="Рейтинг по сумме мест" sheetId="9" r:id="rId4"/>
    <sheet name="Матем база-11 2019 Итоги" sheetId="10" r:id="rId5"/>
    <sheet name="Матем база-11 2019 расклад" sheetId="7" r:id="rId6"/>
  </sheets>
  <definedNames>
    <definedName name="_xlnm._FilterDatabase" localSheetId="0" hidden="1">'Матем база диаграмма по районам'!#REF!</definedName>
    <definedName name="_xlnm._FilterDatabase" localSheetId="5" hidden="1">'Матем база-11 2019 расклад'!$B$5:$K$122</definedName>
    <definedName name="_xlnm._FilterDatabase" localSheetId="2" hidden="1">'Рейтинги 2019 - 2015'!$R$5:$U$5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5" i="13" l="1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W84" i="13"/>
  <c r="C86" i="13"/>
  <c r="D86" i="13"/>
  <c r="E86" i="13"/>
  <c r="G86" i="13"/>
  <c r="H86" i="13"/>
  <c r="I86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T126" i="12"/>
  <c r="T125" i="12"/>
  <c r="T124" i="12"/>
  <c r="T123" i="12"/>
  <c r="T122" i="12"/>
  <c r="T121" i="12"/>
  <c r="T120" i="12"/>
  <c r="T119" i="12"/>
  <c r="T118" i="12"/>
  <c r="T117" i="12"/>
  <c r="T116" i="12"/>
  <c r="T115" i="12"/>
  <c r="T114" i="12"/>
  <c r="T113" i="12"/>
  <c r="T112" i="12"/>
  <c r="T111" i="12"/>
  <c r="T110" i="12"/>
  <c r="T109" i="12"/>
  <c r="T108" i="12"/>
  <c r="T107" i="12"/>
  <c r="T106" i="12"/>
  <c r="T105" i="12"/>
  <c r="T104" i="12"/>
  <c r="T103" i="12"/>
  <c r="T102" i="12"/>
  <c r="T101" i="12"/>
  <c r="T100" i="12"/>
  <c r="T99" i="12"/>
  <c r="T98" i="12"/>
  <c r="T97" i="12"/>
  <c r="T96" i="12"/>
  <c r="T95" i="12"/>
  <c r="T94" i="12"/>
  <c r="T93" i="12"/>
  <c r="T92" i="12"/>
  <c r="T91" i="12"/>
  <c r="T90" i="12"/>
  <c r="T89" i="12"/>
  <c r="T88" i="12"/>
  <c r="T87" i="12"/>
  <c r="P126" i="12"/>
  <c r="P125" i="12"/>
  <c r="P124" i="12"/>
  <c r="P123" i="12"/>
  <c r="P122" i="12"/>
  <c r="P121" i="12"/>
  <c r="P120" i="12"/>
  <c r="P119" i="12"/>
  <c r="P118" i="12"/>
  <c r="P117" i="12"/>
  <c r="P116" i="12"/>
  <c r="P115" i="12"/>
  <c r="P114" i="12"/>
  <c r="P113" i="12"/>
  <c r="P112" i="12"/>
  <c r="P111" i="12"/>
  <c r="P110" i="12"/>
  <c r="P109" i="12"/>
  <c r="P108" i="12"/>
  <c r="P107" i="12"/>
  <c r="P106" i="12"/>
  <c r="P105" i="12"/>
  <c r="P104" i="12"/>
  <c r="P103" i="12"/>
  <c r="P102" i="12"/>
  <c r="P101" i="12"/>
  <c r="P100" i="12"/>
  <c r="P99" i="12"/>
  <c r="P98" i="12"/>
  <c r="P97" i="12"/>
  <c r="P96" i="12"/>
  <c r="P95" i="12"/>
  <c r="P94" i="12"/>
  <c r="P93" i="12"/>
  <c r="P92" i="12"/>
  <c r="P91" i="12"/>
  <c r="P90" i="12"/>
  <c r="P89" i="12"/>
  <c r="P88" i="12"/>
  <c r="P87" i="12"/>
  <c r="L126" i="12"/>
  <c r="L125" i="12"/>
  <c r="L124" i="12"/>
  <c r="L123" i="12"/>
  <c r="L122" i="12"/>
  <c r="L121" i="12"/>
  <c r="L120" i="12"/>
  <c r="L119" i="12"/>
  <c r="L118" i="12"/>
  <c r="L117" i="12"/>
  <c r="L116" i="12"/>
  <c r="L115" i="12"/>
  <c r="L114" i="12"/>
  <c r="L113" i="12"/>
  <c r="L112" i="12"/>
  <c r="L111" i="12"/>
  <c r="L110" i="12"/>
  <c r="L109" i="12"/>
  <c r="L108" i="12"/>
  <c r="L107" i="12"/>
  <c r="L106" i="12"/>
  <c r="L105" i="12"/>
  <c r="L104" i="12"/>
  <c r="L103" i="12"/>
  <c r="L102" i="12"/>
  <c r="L101" i="12"/>
  <c r="L100" i="12"/>
  <c r="L99" i="12"/>
  <c r="L98" i="12"/>
  <c r="L97" i="12"/>
  <c r="L96" i="12"/>
  <c r="L95" i="12"/>
  <c r="L94" i="12"/>
  <c r="L93" i="12"/>
  <c r="L92" i="12"/>
  <c r="L91" i="12"/>
  <c r="L90" i="12"/>
  <c r="L89" i="12"/>
  <c r="L88" i="12"/>
  <c r="L8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126" i="12"/>
  <c r="D125" i="12"/>
  <c r="D124" i="12"/>
  <c r="D123" i="12"/>
  <c r="D122" i="12"/>
  <c r="D121" i="12"/>
  <c r="D120" i="12"/>
  <c r="D119" i="12"/>
  <c r="D118" i="12"/>
  <c r="D117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8" i="12"/>
  <c r="T67" i="12"/>
  <c r="T66" i="12"/>
  <c r="T65" i="12"/>
  <c r="T64" i="12"/>
  <c r="T63" i="12"/>
  <c r="T62" i="12"/>
  <c r="T61" i="12"/>
  <c r="T60" i="12"/>
  <c r="T59" i="12"/>
  <c r="T58" i="12"/>
  <c r="T57" i="12"/>
  <c r="T56" i="12"/>
  <c r="T55" i="12"/>
  <c r="T54" i="12"/>
  <c r="T53" i="12"/>
  <c r="T52" i="12"/>
  <c r="T51" i="12"/>
  <c r="P85" i="12"/>
  <c r="P84" i="12"/>
  <c r="P83" i="12"/>
  <c r="P82" i="12"/>
  <c r="P81" i="12"/>
  <c r="P80" i="12"/>
  <c r="P79" i="12"/>
  <c r="P78" i="12"/>
  <c r="P77" i="12"/>
  <c r="P76" i="12"/>
  <c r="P75" i="12"/>
  <c r="P74" i="12"/>
  <c r="P73" i="12"/>
  <c r="P72" i="12"/>
  <c r="P71" i="12"/>
  <c r="P70" i="12"/>
  <c r="P69" i="12"/>
  <c r="P68" i="12"/>
  <c r="P67" i="12"/>
  <c r="P66" i="12"/>
  <c r="P65" i="12"/>
  <c r="P64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W84" i="12"/>
  <c r="C86" i="12"/>
  <c r="D86" i="12"/>
  <c r="E86" i="12"/>
  <c r="G86" i="12"/>
  <c r="H86" i="12"/>
  <c r="I86" i="12"/>
  <c r="K86" i="12"/>
  <c r="L86" i="12"/>
  <c r="M86" i="12"/>
  <c r="O86" i="12"/>
  <c r="P86" i="12"/>
  <c r="Q86" i="12"/>
  <c r="S86" i="12"/>
  <c r="T86" i="12"/>
  <c r="U86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4" i="12"/>
  <c r="T13" i="12"/>
  <c r="T12" i="12"/>
  <c r="T11" i="12"/>
  <c r="T10" i="12"/>
  <c r="T9" i="12"/>
  <c r="T8" i="12"/>
  <c r="T7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4" i="12"/>
  <c r="P13" i="12"/>
  <c r="P12" i="12"/>
  <c r="P11" i="12"/>
  <c r="P10" i="12"/>
  <c r="P9" i="12"/>
  <c r="P8" i="12"/>
  <c r="P7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4" i="12"/>
  <c r="L13" i="12"/>
  <c r="L12" i="12"/>
  <c r="L11" i="12"/>
  <c r="L10" i="12"/>
  <c r="L9" i="12"/>
  <c r="L8" i="12"/>
  <c r="L7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5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4" i="12"/>
  <c r="H13" i="12"/>
  <c r="H12" i="12"/>
  <c r="H11" i="12"/>
  <c r="H10" i="12"/>
  <c r="H9" i="12"/>
  <c r="H8" i="12"/>
  <c r="H7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4" i="12"/>
  <c r="D13" i="12"/>
  <c r="D12" i="12"/>
  <c r="D11" i="12"/>
  <c r="D10" i="12"/>
  <c r="D9" i="12"/>
  <c r="D8" i="12"/>
  <c r="D7" i="12"/>
  <c r="L16" i="13"/>
  <c r="P16" i="13"/>
  <c r="L17" i="13"/>
  <c r="P17" i="13"/>
  <c r="L18" i="13"/>
  <c r="P18" i="13"/>
  <c r="L19" i="13"/>
  <c r="P19" i="13"/>
  <c r="L20" i="13"/>
  <c r="P20" i="13"/>
  <c r="L21" i="13"/>
  <c r="P21" i="13"/>
  <c r="L22" i="13"/>
  <c r="P22" i="13"/>
  <c r="L23" i="13"/>
  <c r="P23" i="13"/>
  <c r="L24" i="13"/>
  <c r="P24" i="13"/>
  <c r="L25" i="13"/>
  <c r="P25" i="13"/>
  <c r="L26" i="13"/>
  <c r="P26" i="13"/>
  <c r="L27" i="13"/>
  <c r="P27" i="13"/>
  <c r="L28" i="13"/>
  <c r="P28" i="13"/>
  <c r="L29" i="13"/>
  <c r="P29" i="13"/>
  <c r="C30" i="13"/>
  <c r="D30" i="13"/>
  <c r="E30" i="13"/>
  <c r="G30" i="13"/>
  <c r="H30" i="13"/>
  <c r="I30" i="13"/>
  <c r="K30" i="13"/>
  <c r="L30" i="13"/>
  <c r="M30" i="13"/>
  <c r="O30" i="13"/>
  <c r="P30" i="13"/>
  <c r="Q30" i="13"/>
  <c r="S30" i="13"/>
  <c r="T30" i="13"/>
  <c r="U30" i="13"/>
  <c r="L31" i="13"/>
  <c r="P31" i="13"/>
  <c r="T31" i="13"/>
  <c r="L32" i="13"/>
  <c r="P32" i="13"/>
  <c r="T32" i="13"/>
  <c r="L33" i="13"/>
  <c r="P33" i="13"/>
  <c r="T33" i="13"/>
  <c r="L34" i="13"/>
  <c r="P34" i="13"/>
  <c r="T34" i="13"/>
  <c r="W126" i="12"/>
  <c r="W125" i="12"/>
  <c r="W124" i="12"/>
  <c r="W123" i="12"/>
  <c r="W122" i="12"/>
  <c r="W121" i="12"/>
  <c r="W120" i="12"/>
  <c r="W119" i="12"/>
  <c r="W118" i="12"/>
  <c r="W117" i="12"/>
  <c r="W115" i="12"/>
  <c r="W114" i="12"/>
  <c r="W113" i="12"/>
  <c r="W112" i="12"/>
  <c r="W111" i="12"/>
  <c r="W110" i="12"/>
  <c r="W109" i="12"/>
  <c r="W108" i="12"/>
  <c r="W107" i="12"/>
  <c r="W106" i="12"/>
  <c r="W105" i="12"/>
  <c r="W104" i="12"/>
  <c r="W103" i="12"/>
  <c r="W102" i="12"/>
  <c r="W101" i="12"/>
  <c r="W100" i="12"/>
  <c r="W99" i="12"/>
  <c r="W98" i="12"/>
  <c r="W97" i="12"/>
  <c r="W96" i="12"/>
  <c r="W95" i="12"/>
  <c r="W94" i="12"/>
  <c r="W93" i="12"/>
  <c r="W92" i="12"/>
  <c r="W91" i="12"/>
  <c r="W90" i="12"/>
  <c r="W89" i="12"/>
  <c r="W88" i="12"/>
  <c r="W87" i="12"/>
  <c r="W85" i="12"/>
  <c r="W83" i="12"/>
  <c r="W82" i="12"/>
  <c r="W81" i="12"/>
  <c r="W80" i="12"/>
  <c r="W79" i="12"/>
  <c r="W78" i="12"/>
  <c r="W77" i="12"/>
  <c r="W76" i="12"/>
  <c r="W75" i="12"/>
  <c r="W74" i="12"/>
  <c r="W73" i="12"/>
  <c r="W72" i="12"/>
  <c r="W71" i="12"/>
  <c r="W69" i="12"/>
  <c r="W68" i="12"/>
  <c r="W67" i="12"/>
  <c r="W66" i="12"/>
  <c r="W65" i="12"/>
  <c r="W64" i="12"/>
  <c r="W63" i="12"/>
  <c r="W62" i="12"/>
  <c r="W61" i="12"/>
  <c r="W60" i="12"/>
  <c r="W59" i="12"/>
  <c r="W58" i="12"/>
  <c r="W57" i="12"/>
  <c r="W56" i="12"/>
  <c r="W55" i="12"/>
  <c r="W54" i="12"/>
  <c r="W53" i="12"/>
  <c r="W52" i="12"/>
  <c r="W51" i="12"/>
  <c r="W49" i="12"/>
  <c r="W48" i="12"/>
  <c r="W47" i="12"/>
  <c r="W46" i="12"/>
  <c r="W45" i="12"/>
  <c r="W44" i="12"/>
  <c r="W43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4" i="12"/>
  <c r="W13" i="12"/>
  <c r="W12" i="12"/>
  <c r="W11" i="12"/>
  <c r="W10" i="12"/>
  <c r="W9" i="12"/>
  <c r="W8" i="12"/>
  <c r="W5" i="12"/>
  <c r="W7" i="12"/>
  <c r="D50" i="12" l="1"/>
  <c r="D15" i="12"/>
  <c r="D6" i="12"/>
  <c r="D5" i="12"/>
  <c r="D4" i="12"/>
  <c r="D116" i="12"/>
  <c r="E127" i="12"/>
  <c r="E116" i="12"/>
  <c r="C116" i="12"/>
  <c r="E70" i="12"/>
  <c r="C70" i="12"/>
  <c r="E50" i="12"/>
  <c r="C50" i="12"/>
  <c r="E30" i="12"/>
  <c r="C30" i="12"/>
  <c r="E15" i="12"/>
  <c r="C15" i="12"/>
  <c r="E6" i="12"/>
  <c r="C6" i="12"/>
  <c r="E4" i="12"/>
  <c r="C4" i="12"/>
  <c r="E116" i="13"/>
  <c r="C116" i="13"/>
  <c r="E70" i="13"/>
  <c r="C70" i="13"/>
  <c r="E50" i="13"/>
  <c r="C50" i="13"/>
  <c r="E15" i="13"/>
  <c r="E6" i="13"/>
  <c r="C15" i="13"/>
  <c r="C6" i="13"/>
  <c r="D50" i="13"/>
  <c r="D6" i="13"/>
  <c r="D5" i="13"/>
  <c r="D4" i="13"/>
  <c r="E4" i="13"/>
  <c r="E127" i="13" s="1"/>
  <c r="C4" i="13"/>
  <c r="E121" i="11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Q119" i="9"/>
  <c r="Q88" i="9"/>
  <c r="Q63" i="9"/>
  <c r="Q101" i="9"/>
  <c r="Q7" i="9"/>
  <c r="Q12" i="9"/>
  <c r="Q32" i="9"/>
  <c r="Q49" i="9"/>
  <c r="Q84" i="9"/>
  <c r="Q10" i="9"/>
  <c r="Q69" i="9"/>
  <c r="Q86" i="9"/>
  <c r="Q61" i="9"/>
  <c r="Q75" i="9"/>
  <c r="Q34" i="9"/>
  <c r="Q105" i="9"/>
  <c r="Q102" i="9"/>
  <c r="Q59" i="9"/>
  <c r="Q91" i="9"/>
  <c r="Q47" i="9"/>
  <c r="Q44" i="9"/>
  <c r="Q110" i="9"/>
  <c r="Q79" i="9"/>
  <c r="Q38" i="9"/>
  <c r="Q21" i="9"/>
  <c r="Q85" i="9"/>
  <c r="Q72" i="9"/>
  <c r="Q24" i="9"/>
  <c r="Q66" i="9"/>
  <c r="Q36" i="9"/>
  <c r="Q77" i="9"/>
  <c r="Q103" i="9"/>
  <c r="Q87" i="9"/>
  <c r="Q73" i="9"/>
  <c r="Q71" i="9"/>
  <c r="Q58" i="9"/>
  <c r="Q96" i="9"/>
  <c r="Q28" i="9"/>
  <c r="Q43" i="9"/>
  <c r="Q92" i="9"/>
  <c r="Q48" i="9"/>
  <c r="Q22" i="9"/>
  <c r="N119" i="9"/>
  <c r="N88" i="9"/>
  <c r="N63" i="9"/>
  <c r="N101" i="9"/>
  <c r="N7" i="9"/>
  <c r="N12" i="9"/>
  <c r="N32" i="9"/>
  <c r="N49" i="9"/>
  <c r="N84" i="9"/>
  <c r="N10" i="9"/>
  <c r="N69" i="9"/>
  <c r="N86" i="9"/>
  <c r="N61" i="9"/>
  <c r="N75" i="9"/>
  <c r="N34" i="9"/>
  <c r="N105" i="9"/>
  <c r="N102" i="9"/>
  <c r="N59" i="9"/>
  <c r="N91" i="9"/>
  <c r="N47" i="9"/>
  <c r="N44" i="9"/>
  <c r="N110" i="9"/>
  <c r="N79" i="9"/>
  <c r="N38" i="9"/>
  <c r="N21" i="9"/>
  <c r="N85" i="9"/>
  <c r="N72" i="9"/>
  <c r="N24" i="9"/>
  <c r="N66" i="9"/>
  <c r="N36" i="9"/>
  <c r="N77" i="9"/>
  <c r="N103" i="9"/>
  <c r="N87" i="9"/>
  <c r="N73" i="9"/>
  <c r="N71" i="9"/>
  <c r="N58" i="9"/>
  <c r="N96" i="9"/>
  <c r="N28" i="9"/>
  <c r="N43" i="9"/>
  <c r="N92" i="9"/>
  <c r="N48" i="9"/>
  <c r="N22" i="9"/>
  <c r="K119" i="9"/>
  <c r="K88" i="9"/>
  <c r="K63" i="9"/>
  <c r="K101" i="9"/>
  <c r="K7" i="9"/>
  <c r="K12" i="9"/>
  <c r="K32" i="9"/>
  <c r="K49" i="9"/>
  <c r="K84" i="9"/>
  <c r="K10" i="9"/>
  <c r="K69" i="9"/>
  <c r="K86" i="9"/>
  <c r="K61" i="9"/>
  <c r="K75" i="9"/>
  <c r="K34" i="9"/>
  <c r="K105" i="9"/>
  <c r="K102" i="9"/>
  <c r="K59" i="9"/>
  <c r="K91" i="9"/>
  <c r="K47" i="9"/>
  <c r="K44" i="9"/>
  <c r="K110" i="9"/>
  <c r="K79" i="9"/>
  <c r="K38" i="9"/>
  <c r="K21" i="9"/>
  <c r="K85" i="9"/>
  <c r="K72" i="9"/>
  <c r="K24" i="9"/>
  <c r="K66" i="9"/>
  <c r="K36" i="9"/>
  <c r="K77" i="9"/>
  <c r="K103" i="9"/>
  <c r="K87" i="9"/>
  <c r="K73" i="9"/>
  <c r="K71" i="9"/>
  <c r="K58" i="9"/>
  <c r="K96" i="9"/>
  <c r="K28" i="9"/>
  <c r="K43" i="9"/>
  <c r="K92" i="9"/>
  <c r="K48" i="9"/>
  <c r="K22" i="9"/>
  <c r="H119" i="9"/>
  <c r="H88" i="9"/>
  <c r="H63" i="9"/>
  <c r="H101" i="9"/>
  <c r="H7" i="9"/>
  <c r="H12" i="9"/>
  <c r="H32" i="9"/>
  <c r="H49" i="9"/>
  <c r="H84" i="9"/>
  <c r="H10" i="9"/>
  <c r="H69" i="9"/>
  <c r="H86" i="9"/>
  <c r="H61" i="9"/>
  <c r="H75" i="9"/>
  <c r="H34" i="9"/>
  <c r="H105" i="9"/>
  <c r="H102" i="9"/>
  <c r="H59" i="9"/>
  <c r="H91" i="9"/>
  <c r="H47" i="9"/>
  <c r="H44" i="9"/>
  <c r="H110" i="9"/>
  <c r="H79" i="9"/>
  <c r="H38" i="9"/>
  <c r="H21" i="9"/>
  <c r="H85" i="9"/>
  <c r="H72" i="9"/>
  <c r="H24" i="9"/>
  <c r="H66" i="9"/>
  <c r="H36" i="9"/>
  <c r="H77" i="9"/>
  <c r="H103" i="9"/>
  <c r="H87" i="9"/>
  <c r="H73" i="9"/>
  <c r="H71" i="9"/>
  <c r="H58" i="9"/>
  <c r="H96" i="9"/>
  <c r="H28" i="9"/>
  <c r="H43" i="9"/>
  <c r="H92" i="9"/>
  <c r="H48" i="9"/>
  <c r="H22" i="9"/>
  <c r="Q70" i="9"/>
  <c r="Q112" i="9"/>
  <c r="Q13" i="9"/>
  <c r="Q106" i="9"/>
  <c r="Q50" i="9"/>
  <c r="Q116" i="9"/>
  <c r="Q37" i="9"/>
  <c r="Q60" i="9"/>
  <c r="Q16" i="9"/>
  <c r="Q39" i="9"/>
  <c r="Q41" i="9"/>
  <c r="Q35" i="9"/>
  <c r="Q6" i="9"/>
  <c r="Q51" i="9"/>
  <c r="Q65" i="9"/>
  <c r="Q74" i="9"/>
  <c r="Q42" i="9"/>
  <c r="Q89" i="9"/>
  <c r="Q14" i="9"/>
  <c r="Q118" i="9"/>
  <c r="Q117" i="9"/>
  <c r="Q98" i="9"/>
  <c r="Q40" i="9"/>
  <c r="Q95" i="9"/>
  <c r="Q90" i="9"/>
  <c r="Q56" i="9"/>
  <c r="Q18" i="9"/>
  <c r="Q26" i="9"/>
  <c r="Q20" i="9"/>
  <c r="Q25" i="9"/>
  <c r="Q62" i="9"/>
  <c r="Q93" i="9"/>
  <c r="Q31" i="9"/>
  <c r="Q99" i="9"/>
  <c r="Q108" i="9"/>
  <c r="Q115" i="9"/>
  <c r="Q9" i="9"/>
  <c r="Q68" i="9"/>
  <c r="Q111" i="9"/>
  <c r="Q104" i="9"/>
  <c r="Q67" i="9"/>
  <c r="Q94" i="9"/>
  <c r="Q33" i="9"/>
  <c r="Q80" i="9"/>
  <c r="Q8" i="9"/>
  <c r="Q17" i="9"/>
  <c r="Q76" i="9"/>
  <c r="Q23" i="9"/>
  <c r="Q29" i="9"/>
  <c r="Q55" i="9"/>
  <c r="Q113" i="9"/>
  <c r="Q107" i="9"/>
  <c r="Q120" i="9"/>
  <c r="Q97" i="9"/>
  <c r="Q78" i="9"/>
  <c r="Q83" i="9"/>
  <c r="Q64" i="9"/>
  <c r="Q100" i="9"/>
  <c r="Q109" i="9"/>
  <c r="Q19" i="9"/>
  <c r="Q11" i="9"/>
  <c r="Q57" i="9"/>
  <c r="Q52" i="9"/>
  <c r="Q30" i="9"/>
  <c r="Q53" i="9"/>
  <c r="Q54" i="9"/>
  <c r="Q82" i="9"/>
  <c r="Q27" i="9"/>
  <c r="Q46" i="9"/>
  <c r="Q81" i="9"/>
  <c r="Q15" i="9"/>
  <c r="Q45" i="9"/>
  <c r="N70" i="9"/>
  <c r="N112" i="9"/>
  <c r="N13" i="9"/>
  <c r="N106" i="9"/>
  <c r="N50" i="9"/>
  <c r="N116" i="9"/>
  <c r="N37" i="9"/>
  <c r="N60" i="9"/>
  <c r="N16" i="9"/>
  <c r="N39" i="9"/>
  <c r="N41" i="9"/>
  <c r="N35" i="9"/>
  <c r="N6" i="9"/>
  <c r="N51" i="9"/>
  <c r="N65" i="9"/>
  <c r="N74" i="9"/>
  <c r="N42" i="9"/>
  <c r="N89" i="9"/>
  <c r="N14" i="9"/>
  <c r="N118" i="9"/>
  <c r="N117" i="9"/>
  <c r="N98" i="9"/>
  <c r="N40" i="9"/>
  <c r="N95" i="9"/>
  <c r="N90" i="9"/>
  <c r="N56" i="9"/>
  <c r="N18" i="9"/>
  <c r="N26" i="9"/>
  <c r="N20" i="9"/>
  <c r="N25" i="9"/>
  <c r="N62" i="9"/>
  <c r="N93" i="9"/>
  <c r="N31" i="9"/>
  <c r="N99" i="9"/>
  <c r="N108" i="9"/>
  <c r="N115" i="9"/>
  <c r="N9" i="9"/>
  <c r="N68" i="9"/>
  <c r="N111" i="9"/>
  <c r="N104" i="9"/>
  <c r="N67" i="9"/>
  <c r="N94" i="9"/>
  <c r="N33" i="9"/>
  <c r="N80" i="9"/>
  <c r="N8" i="9"/>
  <c r="N17" i="9"/>
  <c r="N76" i="9"/>
  <c r="N23" i="9"/>
  <c r="N29" i="9"/>
  <c r="N55" i="9"/>
  <c r="N113" i="9"/>
  <c r="N107" i="9"/>
  <c r="N120" i="9"/>
  <c r="N97" i="9"/>
  <c r="N78" i="9"/>
  <c r="N83" i="9"/>
  <c r="N64" i="9"/>
  <c r="N100" i="9"/>
  <c r="N109" i="9"/>
  <c r="N19" i="9"/>
  <c r="N11" i="9"/>
  <c r="N57" i="9"/>
  <c r="N52" i="9"/>
  <c r="N30" i="9"/>
  <c r="N53" i="9"/>
  <c r="N54" i="9"/>
  <c r="N82" i="9"/>
  <c r="N27" i="9"/>
  <c r="N46" i="9"/>
  <c r="N81" i="9"/>
  <c r="N15" i="9"/>
  <c r="N45" i="9"/>
  <c r="K70" i="9"/>
  <c r="K112" i="9"/>
  <c r="K13" i="9"/>
  <c r="K106" i="9"/>
  <c r="K50" i="9"/>
  <c r="K116" i="9"/>
  <c r="K37" i="9"/>
  <c r="K60" i="9"/>
  <c r="K16" i="9"/>
  <c r="K39" i="9"/>
  <c r="K41" i="9"/>
  <c r="K35" i="9"/>
  <c r="K6" i="9"/>
  <c r="K51" i="9"/>
  <c r="K65" i="9"/>
  <c r="K74" i="9"/>
  <c r="K42" i="9"/>
  <c r="K89" i="9"/>
  <c r="K14" i="9"/>
  <c r="K118" i="9"/>
  <c r="K117" i="9"/>
  <c r="K98" i="9"/>
  <c r="K40" i="9"/>
  <c r="K95" i="9"/>
  <c r="K90" i="9"/>
  <c r="K56" i="9"/>
  <c r="K18" i="9"/>
  <c r="K26" i="9"/>
  <c r="K20" i="9"/>
  <c r="K25" i="9"/>
  <c r="K62" i="9"/>
  <c r="K93" i="9"/>
  <c r="K31" i="9"/>
  <c r="K99" i="9"/>
  <c r="K108" i="9"/>
  <c r="K115" i="9"/>
  <c r="K9" i="9"/>
  <c r="K68" i="9"/>
  <c r="K111" i="9"/>
  <c r="K104" i="9"/>
  <c r="K67" i="9"/>
  <c r="K94" i="9"/>
  <c r="K33" i="9"/>
  <c r="K80" i="9"/>
  <c r="K8" i="9"/>
  <c r="K17" i="9"/>
  <c r="K76" i="9"/>
  <c r="K23" i="9"/>
  <c r="K29" i="9"/>
  <c r="K55" i="9"/>
  <c r="K113" i="9"/>
  <c r="K107" i="9"/>
  <c r="K120" i="9"/>
  <c r="K97" i="9"/>
  <c r="K78" i="9"/>
  <c r="K83" i="9"/>
  <c r="K64" i="9"/>
  <c r="K100" i="9"/>
  <c r="K109" i="9"/>
  <c r="K19" i="9"/>
  <c r="K11" i="9"/>
  <c r="K57" i="9"/>
  <c r="K52" i="9"/>
  <c r="K30" i="9"/>
  <c r="K53" i="9"/>
  <c r="K54" i="9"/>
  <c r="K82" i="9"/>
  <c r="K27" i="9"/>
  <c r="K46" i="9"/>
  <c r="K81" i="9"/>
  <c r="K15" i="9"/>
  <c r="K45" i="9"/>
  <c r="H70" i="9"/>
  <c r="H112" i="9"/>
  <c r="H13" i="9"/>
  <c r="H106" i="9"/>
  <c r="H50" i="9"/>
  <c r="H116" i="9"/>
  <c r="H37" i="9"/>
  <c r="H60" i="9"/>
  <c r="H16" i="9"/>
  <c r="H39" i="9"/>
  <c r="H41" i="9"/>
  <c r="H35" i="9"/>
  <c r="H6" i="9"/>
  <c r="H51" i="9"/>
  <c r="H65" i="9"/>
  <c r="H74" i="9"/>
  <c r="H42" i="9"/>
  <c r="H89" i="9"/>
  <c r="H14" i="9"/>
  <c r="H118" i="9"/>
  <c r="H117" i="9"/>
  <c r="H98" i="9"/>
  <c r="H40" i="9"/>
  <c r="H95" i="9"/>
  <c r="H90" i="9"/>
  <c r="H56" i="9"/>
  <c r="H18" i="9"/>
  <c r="H26" i="9"/>
  <c r="H20" i="9"/>
  <c r="H25" i="9"/>
  <c r="H62" i="9"/>
  <c r="H93" i="9"/>
  <c r="H31" i="9"/>
  <c r="H99" i="9"/>
  <c r="H108" i="9"/>
  <c r="H115" i="9"/>
  <c r="H9" i="9"/>
  <c r="H68" i="9"/>
  <c r="H111" i="9"/>
  <c r="H104" i="9"/>
  <c r="H67" i="9"/>
  <c r="H94" i="9"/>
  <c r="H33" i="9"/>
  <c r="H80" i="9"/>
  <c r="H8" i="9"/>
  <c r="H17" i="9"/>
  <c r="H76" i="9"/>
  <c r="H23" i="9"/>
  <c r="H29" i="9"/>
  <c r="H55" i="9"/>
  <c r="H113" i="9"/>
  <c r="H107" i="9"/>
  <c r="H120" i="9"/>
  <c r="H97" i="9"/>
  <c r="H78" i="9"/>
  <c r="H83" i="9"/>
  <c r="H64" i="9"/>
  <c r="H100" i="9"/>
  <c r="H109" i="9"/>
  <c r="H19" i="9"/>
  <c r="H11" i="9"/>
  <c r="H57" i="9"/>
  <c r="H52" i="9"/>
  <c r="H30" i="9"/>
  <c r="H53" i="9"/>
  <c r="H54" i="9"/>
  <c r="H82" i="9"/>
  <c r="H27" i="9"/>
  <c r="H46" i="9"/>
  <c r="H81" i="9"/>
  <c r="H15" i="9"/>
  <c r="H45" i="9"/>
  <c r="W126" i="13"/>
  <c r="T126" i="13"/>
  <c r="P126" i="13"/>
  <c r="L126" i="13"/>
  <c r="W125" i="13"/>
  <c r="T125" i="13"/>
  <c r="P125" i="13"/>
  <c r="L125" i="13"/>
  <c r="W124" i="13"/>
  <c r="T124" i="13"/>
  <c r="P124" i="13"/>
  <c r="L124" i="13"/>
  <c r="W123" i="13"/>
  <c r="T123" i="13"/>
  <c r="P123" i="13"/>
  <c r="L123" i="13"/>
  <c r="W122" i="13"/>
  <c r="T122" i="13"/>
  <c r="P122" i="13"/>
  <c r="L122" i="13"/>
  <c r="W121" i="13"/>
  <c r="T121" i="13"/>
  <c r="P121" i="13"/>
  <c r="L121" i="13"/>
  <c r="W120" i="13"/>
  <c r="T120" i="13"/>
  <c r="P120" i="13"/>
  <c r="L120" i="13"/>
  <c r="W119" i="13"/>
  <c r="T119" i="13"/>
  <c r="P119" i="13"/>
  <c r="L119" i="13"/>
  <c r="W118" i="13"/>
  <c r="T118" i="13"/>
  <c r="P118" i="13"/>
  <c r="L118" i="13"/>
  <c r="W117" i="13"/>
  <c r="T117" i="13"/>
  <c r="P117" i="13"/>
  <c r="L117" i="13"/>
  <c r="U116" i="13"/>
  <c r="T116" i="13"/>
  <c r="S116" i="13"/>
  <c r="Q116" i="13"/>
  <c r="P116" i="13"/>
  <c r="O116" i="13"/>
  <c r="M116" i="13"/>
  <c r="L116" i="13"/>
  <c r="K116" i="13"/>
  <c r="I116" i="13"/>
  <c r="G116" i="13"/>
  <c r="W115" i="13"/>
  <c r="T115" i="13"/>
  <c r="P115" i="13"/>
  <c r="L115" i="13"/>
  <c r="W114" i="13"/>
  <c r="T114" i="13"/>
  <c r="P114" i="13"/>
  <c r="L114" i="13"/>
  <c r="W113" i="13"/>
  <c r="T113" i="13"/>
  <c r="P113" i="13"/>
  <c r="L113" i="13"/>
  <c r="W112" i="13"/>
  <c r="T112" i="13"/>
  <c r="P112" i="13"/>
  <c r="L112" i="13"/>
  <c r="W111" i="13"/>
  <c r="T111" i="13"/>
  <c r="P111" i="13"/>
  <c r="L111" i="13"/>
  <c r="W110" i="13"/>
  <c r="T110" i="13"/>
  <c r="P110" i="13"/>
  <c r="L110" i="13"/>
  <c r="W109" i="13"/>
  <c r="T109" i="13"/>
  <c r="P109" i="13"/>
  <c r="L109" i="13"/>
  <c r="W108" i="13"/>
  <c r="T108" i="13"/>
  <c r="P108" i="13"/>
  <c r="L108" i="13"/>
  <c r="W107" i="13"/>
  <c r="T107" i="13"/>
  <c r="P107" i="13"/>
  <c r="L107" i="13"/>
  <c r="W106" i="13"/>
  <c r="T106" i="13"/>
  <c r="P106" i="13"/>
  <c r="L106" i="13"/>
  <c r="W105" i="13"/>
  <c r="T105" i="13"/>
  <c r="P105" i="13"/>
  <c r="L105" i="13"/>
  <c r="W104" i="13"/>
  <c r="T104" i="13"/>
  <c r="P104" i="13"/>
  <c r="L104" i="13"/>
  <c r="W103" i="13"/>
  <c r="T103" i="13"/>
  <c r="P103" i="13"/>
  <c r="L103" i="13"/>
  <c r="W102" i="13"/>
  <c r="T102" i="13"/>
  <c r="P102" i="13"/>
  <c r="L102" i="13"/>
  <c r="W101" i="13"/>
  <c r="T101" i="13"/>
  <c r="P101" i="13"/>
  <c r="L101" i="13"/>
  <c r="W100" i="13"/>
  <c r="T100" i="13"/>
  <c r="P100" i="13"/>
  <c r="L100" i="13"/>
  <c r="W99" i="13"/>
  <c r="T99" i="13"/>
  <c r="P99" i="13"/>
  <c r="L99" i="13"/>
  <c r="W98" i="13"/>
  <c r="T98" i="13"/>
  <c r="P98" i="13"/>
  <c r="L98" i="13"/>
  <c r="W97" i="13"/>
  <c r="T97" i="13"/>
  <c r="P97" i="13"/>
  <c r="L97" i="13"/>
  <c r="W96" i="13"/>
  <c r="T96" i="13"/>
  <c r="P96" i="13"/>
  <c r="L96" i="13"/>
  <c r="W95" i="13"/>
  <c r="T95" i="13"/>
  <c r="P95" i="13"/>
  <c r="L95" i="13"/>
  <c r="W94" i="13"/>
  <c r="T94" i="13"/>
  <c r="P94" i="13"/>
  <c r="L94" i="13"/>
  <c r="W93" i="13"/>
  <c r="T93" i="13"/>
  <c r="P93" i="13"/>
  <c r="L93" i="13"/>
  <c r="W92" i="13"/>
  <c r="T92" i="13"/>
  <c r="P92" i="13"/>
  <c r="L92" i="13"/>
  <c r="W91" i="13"/>
  <c r="T91" i="13"/>
  <c r="P91" i="13"/>
  <c r="L91" i="13"/>
  <c r="W90" i="13"/>
  <c r="T90" i="13"/>
  <c r="P90" i="13"/>
  <c r="L90" i="13"/>
  <c r="W89" i="13"/>
  <c r="T89" i="13"/>
  <c r="P89" i="13"/>
  <c r="L89" i="13"/>
  <c r="W88" i="13"/>
  <c r="T88" i="13"/>
  <c r="P88" i="13"/>
  <c r="L88" i="13"/>
  <c r="W87" i="13"/>
  <c r="T87" i="13"/>
  <c r="P87" i="13"/>
  <c r="L87" i="13"/>
  <c r="U86" i="13"/>
  <c r="T86" i="13"/>
  <c r="S86" i="13"/>
  <c r="Q86" i="13"/>
  <c r="P86" i="13"/>
  <c r="O86" i="13"/>
  <c r="M86" i="13"/>
  <c r="L86" i="13"/>
  <c r="K86" i="13"/>
  <c r="W85" i="13"/>
  <c r="W83" i="13"/>
  <c r="W82" i="13"/>
  <c r="W81" i="13"/>
  <c r="W80" i="13"/>
  <c r="W79" i="13"/>
  <c r="W78" i="13"/>
  <c r="W77" i="13"/>
  <c r="W76" i="13"/>
  <c r="W75" i="13"/>
  <c r="W74" i="13"/>
  <c r="W73" i="13"/>
  <c r="W72" i="13"/>
  <c r="W71" i="13"/>
  <c r="U70" i="13"/>
  <c r="T70" i="13"/>
  <c r="S70" i="13"/>
  <c r="Q70" i="13"/>
  <c r="P70" i="13"/>
  <c r="O70" i="13"/>
  <c r="M70" i="13"/>
  <c r="L70" i="13"/>
  <c r="K70" i="13"/>
  <c r="I70" i="13"/>
  <c r="G70" i="13"/>
  <c r="W69" i="13"/>
  <c r="T69" i="13"/>
  <c r="P69" i="13"/>
  <c r="L69" i="13"/>
  <c r="W68" i="13"/>
  <c r="T68" i="13"/>
  <c r="P68" i="13"/>
  <c r="L68" i="13"/>
  <c r="W67" i="13"/>
  <c r="T67" i="13"/>
  <c r="P67" i="13"/>
  <c r="L67" i="13"/>
  <c r="W66" i="13"/>
  <c r="T66" i="13"/>
  <c r="P66" i="13"/>
  <c r="L66" i="13"/>
  <c r="W65" i="13"/>
  <c r="T65" i="13"/>
  <c r="P65" i="13"/>
  <c r="L65" i="13"/>
  <c r="W64" i="13"/>
  <c r="T64" i="13"/>
  <c r="P64" i="13"/>
  <c r="L64" i="13"/>
  <c r="W63" i="13"/>
  <c r="T63" i="13"/>
  <c r="P63" i="13"/>
  <c r="L63" i="13"/>
  <c r="W62" i="13"/>
  <c r="T62" i="13"/>
  <c r="P62" i="13"/>
  <c r="L62" i="13"/>
  <c r="W61" i="13"/>
  <c r="T61" i="13"/>
  <c r="P61" i="13"/>
  <c r="L61" i="13"/>
  <c r="W60" i="13"/>
  <c r="T60" i="13"/>
  <c r="P60" i="13"/>
  <c r="L60" i="13"/>
  <c r="W59" i="13"/>
  <c r="T59" i="13"/>
  <c r="P59" i="13"/>
  <c r="L59" i="13"/>
  <c r="W58" i="13"/>
  <c r="T58" i="13"/>
  <c r="P58" i="13"/>
  <c r="L58" i="13"/>
  <c r="W57" i="13"/>
  <c r="T57" i="13"/>
  <c r="P57" i="13"/>
  <c r="L57" i="13"/>
  <c r="W56" i="13"/>
  <c r="T56" i="13"/>
  <c r="P56" i="13"/>
  <c r="L56" i="13"/>
  <c r="W55" i="13"/>
  <c r="T55" i="13"/>
  <c r="P55" i="13"/>
  <c r="L55" i="13"/>
  <c r="W54" i="13"/>
  <c r="T54" i="13"/>
  <c r="P54" i="13"/>
  <c r="L54" i="13"/>
  <c r="W53" i="13"/>
  <c r="T53" i="13"/>
  <c r="P53" i="13"/>
  <c r="L53" i="13"/>
  <c r="W52" i="13"/>
  <c r="T52" i="13"/>
  <c r="P52" i="13"/>
  <c r="L52" i="13"/>
  <c r="W51" i="13"/>
  <c r="T51" i="13"/>
  <c r="P51" i="13"/>
  <c r="L51" i="13"/>
  <c r="U50" i="13"/>
  <c r="T50" i="13"/>
  <c r="S50" i="13"/>
  <c r="Q50" i="13"/>
  <c r="P50" i="13"/>
  <c r="O50" i="13"/>
  <c r="M50" i="13"/>
  <c r="L50" i="13"/>
  <c r="K50" i="13"/>
  <c r="I50" i="13"/>
  <c r="H50" i="13"/>
  <c r="G50" i="13"/>
  <c r="W49" i="13"/>
  <c r="T49" i="13"/>
  <c r="P49" i="13"/>
  <c r="L49" i="13"/>
  <c r="W48" i="13"/>
  <c r="T48" i="13"/>
  <c r="P48" i="13"/>
  <c r="L48" i="13"/>
  <c r="W47" i="13"/>
  <c r="T47" i="13"/>
  <c r="P47" i="13"/>
  <c r="L47" i="13"/>
  <c r="W46" i="13"/>
  <c r="T46" i="13"/>
  <c r="P46" i="13"/>
  <c r="L46" i="13"/>
  <c r="W45" i="13"/>
  <c r="T45" i="13"/>
  <c r="P45" i="13"/>
  <c r="L45" i="13"/>
  <c r="W44" i="13"/>
  <c r="T44" i="13"/>
  <c r="P44" i="13"/>
  <c r="L44" i="13"/>
  <c r="W43" i="13"/>
  <c r="T43" i="13"/>
  <c r="P43" i="13"/>
  <c r="L43" i="13"/>
  <c r="W42" i="13"/>
  <c r="T42" i="13"/>
  <c r="P42" i="13"/>
  <c r="L42" i="13"/>
  <c r="W41" i="13"/>
  <c r="T41" i="13"/>
  <c r="P41" i="13"/>
  <c r="L41" i="13"/>
  <c r="W40" i="13"/>
  <c r="T40" i="13"/>
  <c r="P40" i="13"/>
  <c r="L40" i="13"/>
  <c r="W39" i="13"/>
  <c r="T39" i="13"/>
  <c r="P39" i="13"/>
  <c r="L39" i="13"/>
  <c r="W38" i="13"/>
  <c r="T38" i="13"/>
  <c r="P38" i="13"/>
  <c r="L38" i="13"/>
  <c r="W37" i="13"/>
  <c r="T37" i="13"/>
  <c r="P37" i="13"/>
  <c r="L37" i="13"/>
  <c r="W36" i="13"/>
  <c r="T36" i="13"/>
  <c r="P36" i="13"/>
  <c r="L36" i="13"/>
  <c r="W35" i="13"/>
  <c r="T35" i="13"/>
  <c r="P35" i="13"/>
  <c r="L35" i="13"/>
  <c r="W34" i="13"/>
  <c r="W33" i="13"/>
  <c r="W32" i="13"/>
  <c r="W31" i="13"/>
  <c r="W29" i="13"/>
  <c r="W28" i="13"/>
  <c r="W27" i="13"/>
  <c r="W26" i="13"/>
  <c r="W25" i="13"/>
  <c r="W24" i="13"/>
  <c r="W23" i="13"/>
  <c r="W22" i="13"/>
  <c r="W21" i="13"/>
  <c r="W20" i="13"/>
  <c r="W19" i="13"/>
  <c r="W18" i="13"/>
  <c r="W17" i="13"/>
  <c r="W16" i="13"/>
  <c r="U15" i="13"/>
  <c r="T15" i="13"/>
  <c r="S15" i="13"/>
  <c r="Q15" i="13"/>
  <c r="P15" i="13"/>
  <c r="O15" i="13"/>
  <c r="M15" i="13"/>
  <c r="L15" i="13"/>
  <c r="K15" i="13"/>
  <c r="I15" i="13"/>
  <c r="G15" i="13"/>
  <c r="W14" i="13"/>
  <c r="P14" i="13"/>
  <c r="L14" i="13"/>
  <c r="W13" i="13"/>
  <c r="P13" i="13"/>
  <c r="L13" i="13"/>
  <c r="W12" i="13"/>
  <c r="P12" i="13"/>
  <c r="L12" i="13"/>
  <c r="W11" i="13"/>
  <c r="P11" i="13"/>
  <c r="L11" i="13"/>
  <c r="W10" i="13"/>
  <c r="P10" i="13"/>
  <c r="L10" i="13"/>
  <c r="W9" i="13"/>
  <c r="P9" i="13"/>
  <c r="L9" i="13"/>
  <c r="W8" i="13"/>
  <c r="P8" i="13"/>
  <c r="L8" i="13"/>
  <c r="W7" i="13"/>
  <c r="P7" i="13"/>
  <c r="L7" i="13"/>
  <c r="U6" i="13"/>
  <c r="T6" i="13"/>
  <c r="S6" i="13"/>
  <c r="Q6" i="13"/>
  <c r="P6" i="13"/>
  <c r="O6" i="13"/>
  <c r="M6" i="13"/>
  <c r="L6" i="13"/>
  <c r="K6" i="13"/>
  <c r="I6" i="13"/>
  <c r="H6" i="13"/>
  <c r="G6" i="13"/>
  <c r="W5" i="13"/>
  <c r="T5" i="13"/>
  <c r="P5" i="13"/>
  <c r="L5" i="13"/>
  <c r="H5" i="13"/>
  <c r="U4" i="13"/>
  <c r="U127" i="13" s="1"/>
  <c r="T4" i="13"/>
  <c r="S4" i="13"/>
  <c r="Q4" i="13"/>
  <c r="Q127" i="13" s="1"/>
  <c r="P4" i="13"/>
  <c r="O4" i="13"/>
  <c r="M4" i="13"/>
  <c r="M127" i="13" s="1"/>
  <c r="L4" i="13"/>
  <c r="K4" i="13"/>
  <c r="I4" i="13"/>
  <c r="I127" i="13" s="1"/>
  <c r="H4" i="13"/>
  <c r="G4" i="13"/>
  <c r="U127" i="12"/>
  <c r="Q127" i="12"/>
  <c r="M127" i="12"/>
  <c r="I127" i="12"/>
  <c r="U116" i="12"/>
  <c r="S116" i="12"/>
  <c r="Q116" i="12"/>
  <c r="O116" i="12"/>
  <c r="M116" i="12"/>
  <c r="K116" i="12"/>
  <c r="I116" i="12"/>
  <c r="G116" i="12"/>
  <c r="U70" i="12"/>
  <c r="S70" i="12"/>
  <c r="Q70" i="12"/>
  <c r="O70" i="12"/>
  <c r="M70" i="12"/>
  <c r="K70" i="12"/>
  <c r="I70" i="12"/>
  <c r="G70" i="12"/>
  <c r="U50" i="12"/>
  <c r="T50" i="12"/>
  <c r="S50" i="12"/>
  <c r="Q50" i="12"/>
  <c r="P50" i="12"/>
  <c r="O50" i="12"/>
  <c r="M50" i="12"/>
  <c r="L50" i="12"/>
  <c r="K50" i="12"/>
  <c r="I50" i="12"/>
  <c r="G50" i="12"/>
  <c r="U30" i="12"/>
  <c r="T30" i="12"/>
  <c r="S30" i="12"/>
  <c r="Q30" i="12"/>
  <c r="O30" i="12"/>
  <c r="M30" i="12"/>
  <c r="L30" i="12"/>
  <c r="K30" i="12"/>
  <c r="I30" i="12"/>
  <c r="H30" i="12"/>
  <c r="G30" i="12"/>
  <c r="U15" i="12"/>
  <c r="T15" i="12"/>
  <c r="S15" i="12"/>
  <c r="Q15" i="12"/>
  <c r="P15" i="12"/>
  <c r="O15" i="12"/>
  <c r="M15" i="12"/>
  <c r="L15" i="12"/>
  <c r="K15" i="12"/>
  <c r="I15" i="12"/>
  <c r="H15" i="12"/>
  <c r="G15" i="12"/>
  <c r="U6" i="12"/>
  <c r="T6" i="12"/>
  <c r="S6" i="12"/>
  <c r="Q6" i="12"/>
  <c r="P6" i="12"/>
  <c r="O6" i="12"/>
  <c r="M6" i="12"/>
  <c r="L6" i="12"/>
  <c r="K6" i="12"/>
  <c r="I6" i="12"/>
  <c r="H6" i="12"/>
  <c r="G6" i="12"/>
  <c r="T5" i="12"/>
  <c r="P5" i="12"/>
  <c r="L5" i="12"/>
  <c r="H5" i="12"/>
  <c r="U4" i="12"/>
  <c r="T4" i="12"/>
  <c r="S4" i="12"/>
  <c r="Q4" i="12"/>
  <c r="P4" i="12"/>
  <c r="O4" i="12"/>
  <c r="M4" i="12"/>
  <c r="L4" i="12"/>
  <c r="K4" i="12"/>
  <c r="I4" i="12"/>
  <c r="H4" i="12"/>
  <c r="G4" i="12"/>
  <c r="U121" i="11"/>
  <c r="Q121" i="11"/>
  <c r="M121" i="11"/>
  <c r="I121" i="11"/>
  <c r="F121" i="9" l="1"/>
  <c r="I121" i="9"/>
  <c r="X119" i="9"/>
  <c r="X120" i="9"/>
  <c r="X116" i="9"/>
  <c r="X117" i="9"/>
  <c r="X114" i="9"/>
  <c r="X115" i="9"/>
  <c r="X118" i="9"/>
  <c r="X113" i="9"/>
  <c r="X107" i="9"/>
  <c r="X100" i="9"/>
  <c r="X106" i="9"/>
  <c r="X112" i="9"/>
  <c r="X110" i="9"/>
  <c r="X111" i="9"/>
  <c r="X89" i="9"/>
  <c r="X95" i="9"/>
  <c r="X109" i="9"/>
  <c r="X108" i="9"/>
  <c r="X84" i="9"/>
  <c r="X104" i="9"/>
  <c r="X99" i="9"/>
  <c r="X90" i="9"/>
  <c r="X101" i="9"/>
  <c r="X102" i="9"/>
  <c r="X96" i="9"/>
  <c r="X97" i="9"/>
  <c r="X103" i="9"/>
  <c r="X105" i="9"/>
  <c r="X91" i="9"/>
  <c r="X98" i="9"/>
  <c r="X82" i="9"/>
  <c r="X94" i="9"/>
  <c r="X74" i="9"/>
  <c r="X93" i="9"/>
  <c r="X85" i="9"/>
  <c r="X75" i="9"/>
  <c r="X88" i="9"/>
  <c r="X65" i="9"/>
  <c r="X69" i="9"/>
  <c r="X83" i="9"/>
  <c r="X92" i="9"/>
  <c r="X87" i="9"/>
  <c r="X86" i="9"/>
  <c r="X81" i="9"/>
  <c r="X79" i="9"/>
  <c r="X64" i="9"/>
  <c r="X73" i="9"/>
  <c r="X78" i="9"/>
  <c r="X77" i="9"/>
  <c r="X70" i="9"/>
  <c r="X66" i="9"/>
  <c r="X80" i="9"/>
  <c r="X60" i="9"/>
  <c r="X63" i="9"/>
  <c r="X62" i="9"/>
  <c r="X68" i="9"/>
  <c r="X76" i="9"/>
  <c r="X61" i="9"/>
  <c r="X58" i="9"/>
  <c r="X71" i="9"/>
  <c r="X72" i="9"/>
  <c r="X67" i="9"/>
  <c r="X50" i="9"/>
  <c r="X51" i="9"/>
  <c r="X45" i="9"/>
  <c r="X42" i="9"/>
  <c r="X52" i="9"/>
  <c r="X54" i="9"/>
  <c r="X41" i="9"/>
  <c r="X48" i="9"/>
  <c r="X49" i="9"/>
  <c r="X40" i="9"/>
  <c r="X57" i="9"/>
  <c r="X56" i="9"/>
  <c r="X43" i="9"/>
  <c r="X53" i="9"/>
  <c r="X33" i="9"/>
  <c r="X59" i="9"/>
  <c r="X38" i="9"/>
  <c r="X55" i="9"/>
  <c r="X31" i="9"/>
  <c r="X44" i="9"/>
  <c r="X47" i="9"/>
  <c r="X35" i="9"/>
  <c r="X28" i="9"/>
  <c r="X27" i="9"/>
  <c r="X36" i="9"/>
  <c r="X34" i="9"/>
  <c r="X46" i="9"/>
  <c r="X25" i="9"/>
  <c r="X39" i="9"/>
  <c r="X24" i="9"/>
  <c r="X18" i="9"/>
  <c r="X26" i="9"/>
  <c r="X29" i="9"/>
  <c r="X23" i="9"/>
  <c r="X37" i="9"/>
  <c r="X21" i="9"/>
  <c r="X30" i="9"/>
  <c r="X19" i="9"/>
  <c r="X13" i="9"/>
  <c r="X22" i="9"/>
  <c r="X17" i="9"/>
  <c r="X20" i="9"/>
  <c r="X9" i="9"/>
  <c r="X11" i="9"/>
  <c r="X32" i="9"/>
  <c r="X16" i="9"/>
  <c r="X10" i="9"/>
  <c r="X14" i="9"/>
  <c r="X12" i="9"/>
  <c r="X8" i="9"/>
  <c r="X7" i="9"/>
  <c r="X15" i="9"/>
  <c r="X6" i="9"/>
  <c r="I123" i="7"/>
  <c r="D42" i="7"/>
  <c r="I42" i="7" s="1"/>
  <c r="D28" i="7"/>
  <c r="I28" i="7" s="1"/>
  <c r="D26" i="7"/>
  <c r="I26" i="7" s="1"/>
  <c r="D68" i="7"/>
  <c r="D80" i="7"/>
  <c r="I80" i="7" s="1"/>
  <c r="D122" i="7"/>
  <c r="I122" i="7" s="1"/>
  <c r="D121" i="7"/>
  <c r="I121" i="7" s="1"/>
  <c r="D120" i="7"/>
  <c r="I120" i="7" s="1"/>
  <c r="D119" i="7"/>
  <c r="I119" i="7" s="1"/>
  <c r="D118" i="7"/>
  <c r="I118" i="7" s="1"/>
  <c r="D117" i="7"/>
  <c r="I117" i="7" s="1"/>
  <c r="D116" i="7"/>
  <c r="I116" i="7" s="1"/>
  <c r="D115" i="7"/>
  <c r="I115" i="7" s="1"/>
  <c r="D113" i="7"/>
  <c r="I113" i="7" s="1"/>
  <c r="D112" i="7"/>
  <c r="I112" i="7" s="1"/>
  <c r="D111" i="7"/>
  <c r="I111" i="7" s="1"/>
  <c r="D110" i="7"/>
  <c r="I110" i="7" s="1"/>
  <c r="D109" i="7"/>
  <c r="I109" i="7" s="1"/>
  <c r="D108" i="7"/>
  <c r="D107" i="7"/>
  <c r="I107" i="7" s="1"/>
  <c r="D106" i="7"/>
  <c r="I106" i="7" s="1"/>
  <c r="D105" i="7"/>
  <c r="I105" i="7" s="1"/>
  <c r="D104" i="7"/>
  <c r="D103" i="7"/>
  <c r="I103" i="7" s="1"/>
  <c r="D102" i="7"/>
  <c r="I102" i="7" s="1"/>
  <c r="D101" i="7"/>
  <c r="I101" i="7" s="1"/>
  <c r="D100" i="7"/>
  <c r="D99" i="7"/>
  <c r="I99" i="7" s="1"/>
  <c r="D98" i="7"/>
  <c r="I98" i="7" s="1"/>
  <c r="D97" i="7"/>
  <c r="I97" i="7" s="1"/>
  <c r="D96" i="7"/>
  <c r="D95" i="7"/>
  <c r="I95" i="7" s="1"/>
  <c r="D94" i="7"/>
  <c r="I94" i="7" s="1"/>
  <c r="D93" i="7"/>
  <c r="I93" i="7" s="1"/>
  <c r="D92" i="7"/>
  <c r="I92" i="7" s="1"/>
  <c r="D91" i="7"/>
  <c r="D90" i="7"/>
  <c r="I90" i="7" s="1"/>
  <c r="D89" i="7"/>
  <c r="I89" i="7" s="1"/>
  <c r="D88" i="7"/>
  <c r="I88" i="7" s="1"/>
  <c r="D87" i="7"/>
  <c r="I87" i="7" s="1"/>
  <c r="D86" i="7"/>
  <c r="I86" i="7" s="1"/>
  <c r="I108" i="7"/>
  <c r="I104" i="7"/>
  <c r="I100" i="7"/>
  <c r="I96" i="7"/>
  <c r="I91" i="7"/>
  <c r="D84" i="7"/>
  <c r="I84" i="7" s="1"/>
  <c r="D83" i="7"/>
  <c r="I83" i="7" s="1"/>
  <c r="D82" i="7"/>
  <c r="I82" i="7" s="1"/>
  <c r="D81" i="7"/>
  <c r="I81" i="7" s="1"/>
  <c r="D79" i="7"/>
  <c r="I79" i="7" s="1"/>
  <c r="D78" i="7"/>
  <c r="I78" i="7" s="1"/>
  <c r="D77" i="7"/>
  <c r="I77" i="7" s="1"/>
  <c r="D76" i="7"/>
  <c r="I76" i="7" s="1"/>
  <c r="D75" i="7"/>
  <c r="I75" i="7" s="1"/>
  <c r="D74" i="7"/>
  <c r="I74" i="7" s="1"/>
  <c r="D73" i="7"/>
  <c r="I73" i="7" s="1"/>
  <c r="D72" i="7"/>
  <c r="I72" i="7" s="1"/>
  <c r="D71" i="7"/>
  <c r="I71" i="7" s="1"/>
  <c r="D70" i="7"/>
  <c r="I70" i="7" s="1"/>
  <c r="I68" i="7"/>
  <c r="D67" i="7"/>
  <c r="I67" i="7" s="1"/>
  <c r="D66" i="7"/>
  <c r="I66" i="7" s="1"/>
  <c r="D65" i="7"/>
  <c r="I65" i="7" s="1"/>
  <c r="D64" i="7"/>
  <c r="I64" i="7" s="1"/>
  <c r="D63" i="7"/>
  <c r="I63" i="7" s="1"/>
  <c r="D62" i="7"/>
  <c r="I62" i="7" s="1"/>
  <c r="D61" i="7"/>
  <c r="I61" i="7" s="1"/>
  <c r="D60" i="7"/>
  <c r="I60" i="7" s="1"/>
  <c r="D59" i="7"/>
  <c r="I59" i="7" s="1"/>
  <c r="D58" i="7"/>
  <c r="I58" i="7" s="1"/>
  <c r="D57" i="7"/>
  <c r="I57" i="7" s="1"/>
  <c r="D56" i="7"/>
  <c r="I56" i="7" s="1"/>
  <c r="D55" i="7"/>
  <c r="I55" i="7" s="1"/>
  <c r="D54" i="7"/>
  <c r="D53" i="7"/>
  <c r="D52" i="7"/>
  <c r="D51" i="7"/>
  <c r="I51" i="7" s="1"/>
  <c r="I54" i="7"/>
  <c r="I53" i="7"/>
  <c r="I52" i="7"/>
  <c r="D49" i="7"/>
  <c r="I49" i="7" s="1"/>
  <c r="D48" i="7"/>
  <c r="I48" i="7" s="1"/>
  <c r="D47" i="7"/>
  <c r="I47" i="7" s="1"/>
  <c r="D46" i="7"/>
  <c r="I46" i="7" s="1"/>
  <c r="D45" i="7"/>
  <c r="I45" i="7" s="1"/>
  <c r="D44" i="7"/>
  <c r="I44" i="7" s="1"/>
  <c r="D43" i="7"/>
  <c r="I43" i="7" s="1"/>
  <c r="D41" i="7"/>
  <c r="I41" i="7" s="1"/>
  <c r="D40" i="7"/>
  <c r="I40" i="7" s="1"/>
  <c r="D39" i="7"/>
  <c r="I39" i="7" s="1"/>
  <c r="D38" i="7"/>
  <c r="I38" i="7" s="1"/>
  <c r="D37" i="7"/>
  <c r="I37" i="7" s="1"/>
  <c r="D36" i="7"/>
  <c r="I36" i="7" s="1"/>
  <c r="D35" i="7"/>
  <c r="I35" i="7" s="1"/>
  <c r="D34" i="7"/>
  <c r="I34" i="7" s="1"/>
  <c r="D33" i="7"/>
  <c r="I33" i="7" s="1"/>
  <c r="D32" i="7"/>
  <c r="I32" i="7" s="1"/>
  <c r="D30" i="7"/>
  <c r="I30" i="7" s="1"/>
  <c r="D29" i="7"/>
  <c r="D27" i="7"/>
  <c r="I27" i="7" s="1"/>
  <c r="D25" i="7"/>
  <c r="I25" i="7" s="1"/>
  <c r="D24" i="7"/>
  <c r="I24" i="7" s="1"/>
  <c r="D23" i="7"/>
  <c r="I23" i="7" s="1"/>
  <c r="D22" i="7"/>
  <c r="I22" i="7" s="1"/>
  <c r="D21" i="7"/>
  <c r="I21" i="7" s="1"/>
  <c r="D20" i="7"/>
  <c r="I20" i="7" s="1"/>
  <c r="D19" i="7"/>
  <c r="I19" i="7" s="1"/>
  <c r="D18" i="7"/>
  <c r="I18" i="7" s="1"/>
  <c r="I29" i="7"/>
  <c r="D16" i="7"/>
  <c r="I16" i="7" s="1"/>
  <c r="D15" i="7"/>
  <c r="I15" i="7" s="1"/>
  <c r="D14" i="7"/>
  <c r="I14" i="7" s="1"/>
  <c r="D13" i="7"/>
  <c r="I13" i="7" s="1"/>
  <c r="D12" i="7"/>
  <c r="I12" i="7" s="1"/>
  <c r="D11" i="7"/>
  <c r="I11" i="7" s="1"/>
  <c r="D10" i="7"/>
  <c r="I10" i="7" s="1"/>
  <c r="D9" i="7"/>
  <c r="I9" i="7" s="1"/>
  <c r="D7" i="7"/>
  <c r="I7" i="7" s="1"/>
  <c r="E116" i="10" l="1"/>
  <c r="L121" i="9" l="1"/>
  <c r="R121" i="9"/>
  <c r="O121" i="9"/>
  <c r="N114" i="9"/>
  <c r="Q114" i="9"/>
  <c r="E6" i="10" l="1"/>
  <c r="D6" i="10"/>
  <c r="I114" i="7"/>
  <c r="H114" i="7"/>
  <c r="G114" i="7"/>
  <c r="F114" i="7"/>
  <c r="E114" i="7"/>
  <c r="D114" i="7"/>
  <c r="I85" i="7"/>
  <c r="H85" i="7"/>
  <c r="G85" i="7"/>
  <c r="F85" i="7"/>
  <c r="E85" i="7"/>
  <c r="D85" i="7"/>
  <c r="I69" i="7"/>
  <c r="H69" i="7"/>
  <c r="G69" i="7"/>
  <c r="F69" i="7"/>
  <c r="E69" i="7"/>
  <c r="D69" i="7"/>
  <c r="I50" i="7"/>
  <c r="H50" i="7"/>
  <c r="G50" i="7"/>
  <c r="F50" i="7"/>
  <c r="E50" i="7"/>
  <c r="D50" i="7"/>
  <c r="I31" i="7"/>
  <c r="H31" i="7"/>
  <c r="G31" i="7"/>
  <c r="F31" i="7"/>
  <c r="E31" i="7"/>
  <c r="D31" i="7"/>
  <c r="I17" i="7"/>
  <c r="H17" i="7"/>
  <c r="G17" i="7"/>
  <c r="F17" i="7"/>
  <c r="E17" i="7"/>
  <c r="D17" i="7"/>
  <c r="I8" i="7"/>
  <c r="H8" i="7"/>
  <c r="H6" i="7" s="1"/>
  <c r="G8" i="7"/>
  <c r="G6" i="7" s="1"/>
  <c r="F8" i="7"/>
  <c r="E8" i="7"/>
  <c r="D8" i="7"/>
  <c r="E6" i="7" l="1"/>
  <c r="F6" i="7"/>
  <c r="D6" i="7"/>
  <c r="H114" i="9"/>
  <c r="K114" i="9"/>
</calcChain>
</file>

<file path=xl/sharedStrings.xml><?xml version="1.0" encoding="utf-8"?>
<sst xmlns="http://schemas.openxmlformats.org/spreadsheetml/2006/main" count="2092" uniqueCount="169">
  <si>
    <t>Центральный</t>
  </si>
  <si>
    <t>МБОУ СШ № 70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</si>
  <si>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</si>
  <si>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</si>
  <si>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</si>
  <si>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</si>
  <si>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</si>
  <si>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</si>
  <si>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143</t>
  </si>
  <si>
    <t>МБОУ СШ № 139</t>
  </si>
  <si>
    <t>МБОУ СШ № 145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</si>
  <si>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</si>
  <si>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</si>
  <si>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</si>
  <si>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</si>
  <si>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</si>
  <si>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22</t>
  </si>
  <si>
    <t>МБОУ СШ № 129</t>
  </si>
  <si>
    <t>МАОУ СШ № 151</t>
  </si>
  <si>
    <t>МБОУ СШ № 91</t>
  </si>
  <si>
    <t>МБОУ СШ № 144</t>
  </si>
  <si>
    <t>МБОУ СШ № 150</t>
  </si>
  <si>
    <t>МБОУ СШ № 24</t>
  </si>
  <si>
    <t>МБОУ СШ № 85</t>
  </si>
  <si>
    <t>МБОУ СШ № 7</t>
  </si>
  <si>
    <t>МБОУ СШ № 121</t>
  </si>
  <si>
    <t>МБОУ СШ № 149</t>
  </si>
  <si>
    <t>МБОУ СШ № 56</t>
  </si>
  <si>
    <t>МБОУ СШ № 141</t>
  </si>
  <si>
    <t>МБОУ СШ № 62</t>
  </si>
  <si>
    <t>Свердловский</t>
  </si>
  <si>
    <t>МАОУ Гимназия № 5</t>
  </si>
  <si>
    <t>МБОУ СШ № 97</t>
  </si>
  <si>
    <t>МБОУ СШ № 17</t>
  </si>
  <si>
    <t>МБОУ СШ № 6</t>
  </si>
  <si>
    <t xml:space="preserve">МБОУ СШ № 133 </t>
  </si>
  <si>
    <t>Октябрьский</t>
  </si>
  <si>
    <t>МБОУ СШ № 39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</si>
  <si>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</si>
  <si>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</si>
  <si>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</si>
  <si>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</si>
  <si>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</si>
  <si>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</si>
  <si>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</si>
  <si>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</si>
  <si>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88</t>
  </si>
  <si>
    <t>МБОУ СШ № 47</t>
  </si>
  <si>
    <t>МБОУ СШ № 89</t>
  </si>
  <si>
    <t>МБОУ СШ № 50</t>
  </si>
  <si>
    <t>МБОУ СШ № 16</t>
  </si>
  <si>
    <t>МБОУ СШ № 31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</si>
  <si>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</si>
  <si>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</si>
  <si>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</si>
  <si>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</si>
  <si>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</si>
  <si>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</si>
  <si>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</si>
  <si>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80</t>
  </si>
  <si>
    <t>МБОУ СШ № 81</t>
  </si>
  <si>
    <t>МАОУ СШ № 55</t>
  </si>
  <si>
    <t>МБОУ СШ № 63</t>
  </si>
  <si>
    <t>МАОУ Гимназия № 6</t>
  </si>
  <si>
    <t>МБОУ СШ № 49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</si>
  <si>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</si>
  <si>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</si>
  <si>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</si>
  <si>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</si>
  <si>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</si>
  <si>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</si>
  <si>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</si>
  <si>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</si>
  <si>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</si>
  <si>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</si>
  <si>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</si>
  <si>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</si>
  <si>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30</t>
  </si>
  <si>
    <t>МБОУ СШ № 90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</si>
  <si>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</si>
  <si>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</si>
  <si>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</si>
  <si>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</si>
  <si>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</si>
  <si>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</si>
  <si>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</si>
  <si>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</si>
  <si>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</si>
  <si>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</si>
  <si>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</si>
  <si>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</si>
  <si>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Гимназия № 7</t>
  </si>
  <si>
    <t>МБОУ СШ № 21</t>
  </si>
  <si>
    <t>МБОУ СШ № 73</t>
  </si>
  <si>
    <t>МБОУ СШ № 95</t>
  </si>
  <si>
    <t>МАОУ "КУГ № 1 - Универс"</t>
  </si>
  <si>
    <t>МАОУ Гимназия № 13 "Академ"</t>
  </si>
  <si>
    <t>МБОУ СШ № 93</t>
  </si>
  <si>
    <t>МБОУ СШ № 92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</si>
  <si>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</si>
  <si>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</si>
  <si>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</si>
  <si>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</si>
  <si>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</si>
  <si>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</si>
  <si>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</si>
  <si>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Сумма мест</t>
  </si>
  <si>
    <t>Расчётное среднее значение</t>
  </si>
  <si>
    <t>Среднее значение по городу принято:</t>
  </si>
  <si>
    <t>Среднее значение по городу принято</t>
  </si>
  <si>
    <t>места</t>
  </si>
  <si>
    <t>Наименование ОУ (кратко)</t>
  </si>
  <si>
    <t>Человек</t>
  </si>
  <si>
    <t>отметки по 5 -балльной шкале</t>
  </si>
  <si>
    <t>средний балл</t>
  </si>
  <si>
    <t>Код ОУ            (по КИАСУО)</t>
  </si>
  <si>
    <t>Код ОУ по КИАСУО</t>
  </si>
  <si>
    <t>Математика базовый уровень 11 класс</t>
  </si>
  <si>
    <t>МБОУ СШ № 8 "Созидание"</t>
  </si>
  <si>
    <t>МАОУ Лицей № 1</t>
  </si>
  <si>
    <t>МАОУ Лицей № 9 "Лидер"</t>
  </si>
  <si>
    <t>МБОУ СШ № 76</t>
  </si>
  <si>
    <t>МАОУ СШ № 137</t>
  </si>
  <si>
    <t>МАОУ СШ № 23</t>
  </si>
  <si>
    <t>МАОУ СШ № 152</t>
  </si>
  <si>
    <t>МБОУ Гимназия  № 16</t>
  </si>
  <si>
    <t>отлично - более 4,5 баллов</t>
  </si>
  <si>
    <t>критично - меньше 3,5 баллов</t>
  </si>
  <si>
    <t>ср. балл по городу</t>
  </si>
  <si>
    <t>Чел.</t>
  </si>
  <si>
    <t>хорошо - между расчётным средним баллом и 4,5</t>
  </si>
  <si>
    <t>нормально - между расчётным средним баллом и 3,5</t>
  </si>
  <si>
    <t xml:space="preserve">МБОУ СШ № 86 </t>
  </si>
  <si>
    <t xml:space="preserve">МАОУ Гимназия № 11 </t>
  </si>
  <si>
    <t>МБОУ Школа-интернат № 1</t>
  </si>
  <si>
    <t xml:space="preserve">МБОУ СШ № 72 </t>
  </si>
  <si>
    <t>МБОУ Гимназия № 12 "М и Т"</t>
  </si>
  <si>
    <t xml:space="preserve">МБОУ СШ № 14 </t>
  </si>
  <si>
    <t xml:space="preserve">МБОУ СШ № 10 </t>
  </si>
  <si>
    <t>по городу Красноярску</t>
  </si>
  <si>
    <t>МБОУ СШ № 10</t>
  </si>
  <si>
    <t>МБОУ СШ № 72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</si>
  <si>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</si>
  <si>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</si>
  <si>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</si>
  <si>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</si>
  <si>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</si>
  <si>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</si>
  <si>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</si>
  <si>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Расчётное среднее значение:</t>
  </si>
  <si>
    <t>средний балл принят</t>
  </si>
  <si>
    <t>МАОУ Гимназия № 3</t>
  </si>
  <si>
    <t>МАОУ СШ "Комплекс Покровский"</t>
  </si>
  <si>
    <t>МБОУ СШ № 78</t>
  </si>
  <si>
    <t>Наименование ОУ (кратно)</t>
  </si>
  <si>
    <t>ср.балл по городу</t>
  </si>
  <si>
    <t>ср.балл ОУ</t>
  </si>
  <si>
    <t>МБОУ Гимназия № 3</t>
  </si>
  <si>
    <t>МАОУ СШ № 153</t>
  </si>
  <si>
    <t>Образовательная организация</t>
  </si>
  <si>
    <t>чел.</t>
  </si>
  <si>
    <t>ср. балл ОУ</t>
  </si>
  <si>
    <t>место</t>
  </si>
  <si>
    <t>Расчётное среднее значение среднего балла по ОУ</t>
  </si>
  <si>
    <t>Среднее значение среднего балла принято ГУО</t>
  </si>
  <si>
    <t>МАОУ СШ № 145</t>
  </si>
  <si>
    <t>МАОУ СШ № 149</t>
  </si>
  <si>
    <t>МАОУ СШ № 150</t>
  </si>
  <si>
    <t>МАОУ СШ №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</si>
</sst>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DD0CB"/>
        <bgColor rgb="FF000000"/>
      </patternFill>
    </fill>
    <fill>
      <patternFill patternType="solid">
        <fgColor rgb="FFBDD7EE"/>
        <bgColor rgb="FF00000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3" fillId="0" borderId="0"/>
    <xf numFmtId="0" fontId="3" fillId="0" borderId="0"/>
  </cellStyleXfs>
  <cellXfs count="574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3" xfId="0" applyBorder="1"/>
    <xf numFmtId="0" fontId="0" fillId="0" borderId="13" xfId="0" applyBorder="1"/>
    <xf numFmtId="0" fontId="0" fillId="0" borderId="7" xfId="0" applyBorder="1"/>
    <xf numFmtId="0" fontId="0" fillId="0" borderId="14" xfId="0" applyBorder="1"/>
    <xf numFmtId="0" fontId="0" fillId="0" borderId="15" xfId="0" applyBorder="1"/>
    <xf numFmtId="0" fontId="0" fillId="0" borderId="3" xfId="0" applyBorder="1" applyAlignment="1">
      <alignment wrapText="1"/>
    </xf>
    <xf numFmtId="0" fontId="0" fillId="0" borderId="16" xfId="0" applyBorder="1"/>
    <xf numFmtId="0" fontId="0" fillId="0" borderId="9" xfId="0" applyBorder="1"/>
    <xf numFmtId="0" fontId="0" fillId="0" borderId="17" xfId="0" applyBorder="1"/>
    <xf numFmtId="0" fontId="0" fillId="0" borderId="11" xfId="0" applyBorder="1"/>
    <xf numFmtId="0" fontId="0" fillId="0" borderId="27" xfId="0" applyBorder="1"/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2" borderId="5" xfId="0" applyFill="1" applyBorder="1"/>
    <xf numFmtId="0" fontId="0" fillId="2" borderId="0" xfId="0" applyFill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11" fillId="0" borderId="0" xfId="0" applyFont="1"/>
    <xf numFmtId="2" fontId="0" fillId="0" borderId="0" xfId="0" applyNumberFormat="1"/>
    <xf numFmtId="2" fontId="13" fillId="0" borderId="0" xfId="0" applyNumberFormat="1" applyFont="1" applyBorder="1"/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11" xfId="0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" xfId="0" applyBorder="1"/>
    <xf numFmtId="0" fontId="4" fillId="0" borderId="40" xfId="0" applyFont="1" applyBorder="1" applyAlignment="1">
      <alignment horizontal="center" vertical="center"/>
    </xf>
    <xf numFmtId="2" fontId="0" fillId="2" borderId="4" xfId="0" applyNumberFormat="1" applyFill="1" applyBorder="1"/>
    <xf numFmtId="2" fontId="0" fillId="2" borderId="2" xfId="0" applyNumberFormat="1" applyFill="1" applyBorder="1"/>
    <xf numFmtId="2" fontId="0" fillId="2" borderId="0" xfId="0" applyNumberFormat="1" applyFill="1" applyBorder="1"/>
    <xf numFmtId="0" fontId="11" fillId="3" borderId="0" xfId="0" applyFont="1" applyFill="1"/>
    <xf numFmtId="0" fontId="10" fillId="0" borderId="0" xfId="0" applyFont="1" applyAlignment="1">
      <alignment horizontal="center"/>
    </xf>
    <xf numFmtId="0" fontId="11" fillId="4" borderId="0" xfId="0" applyFont="1" applyFill="1"/>
    <xf numFmtId="0" fontId="11" fillId="5" borderId="0" xfId="0" applyFont="1" applyFill="1"/>
    <xf numFmtId="0" fontId="11" fillId="6" borderId="0" xfId="0" applyFont="1" applyFill="1"/>
    <xf numFmtId="0" fontId="0" fillId="0" borderId="0" xfId="0" applyFill="1" applyBorder="1"/>
    <xf numFmtId="2" fontId="0" fillId="2" borderId="6" xfId="0" applyNumberFormat="1" applyFill="1" applyBorder="1"/>
    <xf numFmtId="0" fontId="11" fillId="0" borderId="13" xfId="0" applyFont="1" applyBorder="1"/>
    <xf numFmtId="0" fontId="11" fillId="0" borderId="17" xfId="0" applyFont="1" applyBorder="1"/>
    <xf numFmtId="0" fontId="11" fillId="0" borderId="27" xfId="0" applyFont="1" applyBorder="1"/>
    <xf numFmtId="0" fontId="11" fillId="0" borderId="38" xfId="0" applyFont="1" applyBorder="1"/>
    <xf numFmtId="0" fontId="11" fillId="0" borderId="5" xfId="0" applyFont="1" applyBorder="1"/>
    <xf numFmtId="0" fontId="11" fillId="0" borderId="14" xfId="0" applyFont="1" applyBorder="1"/>
    <xf numFmtId="0" fontId="5" fillId="0" borderId="0" xfId="0" applyFont="1" applyBorder="1"/>
    <xf numFmtId="0" fontId="11" fillId="0" borderId="11" xfId="0" applyFont="1" applyBorder="1"/>
    <xf numFmtId="0" fontId="11" fillId="0" borderId="6" xfId="0" applyFont="1" applyBorder="1"/>
    <xf numFmtId="0" fontId="11" fillId="0" borderId="7" xfId="0" applyFont="1" applyBorder="1"/>
    <xf numFmtId="2" fontId="0" fillId="2" borderId="10" xfId="0" applyNumberFormat="1" applyFill="1" applyBorder="1"/>
    <xf numFmtId="0" fontId="11" fillId="0" borderId="3" xfId="0" applyFont="1" applyBorder="1"/>
    <xf numFmtId="2" fontId="0" fillId="2" borderId="8" xfId="0" applyNumberFormat="1" applyFill="1" applyBorder="1"/>
    <xf numFmtId="0" fontId="11" fillId="0" borderId="4" xfId="0" applyFont="1" applyBorder="1"/>
    <xf numFmtId="0" fontId="11" fillId="0" borderId="2" xfId="0" applyFont="1" applyBorder="1"/>
    <xf numFmtId="0" fontId="11" fillId="0" borderId="8" xfId="0" applyFont="1" applyBorder="1"/>
    <xf numFmtId="0" fontId="0" fillId="0" borderId="39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2" borderId="5" xfId="0" applyFont="1" applyFill="1" applyBorder="1" applyAlignment="1">
      <alignment horizontal="right" vertical="center" wrapText="1"/>
    </xf>
    <xf numFmtId="0" fontId="14" fillId="2" borderId="11" xfId="0" applyFont="1" applyFill="1" applyBorder="1" applyAlignment="1">
      <alignment horizontal="right" vertical="center" wrapText="1"/>
    </xf>
    <xf numFmtId="0" fontId="14" fillId="7" borderId="11" xfId="0" applyFont="1" applyFill="1" applyBorder="1" applyAlignment="1">
      <alignment horizontal="right" vertical="center" wrapText="1"/>
    </xf>
    <xf numFmtId="0" fontId="14" fillId="7" borderId="11" xfId="0" applyFont="1" applyFill="1" applyBorder="1" applyAlignment="1">
      <alignment horizontal="right" vertical="center"/>
    </xf>
    <xf numFmtId="0" fontId="0" fillId="0" borderId="49" xfId="0" applyBorder="1" applyAlignment="1">
      <alignment horizontal="center"/>
    </xf>
    <xf numFmtId="0" fontId="0" fillId="0" borderId="26" xfId="0" applyBorder="1" applyAlignment="1">
      <alignment wrapText="1"/>
    </xf>
    <xf numFmtId="0" fontId="14" fillId="2" borderId="26" xfId="0" applyFont="1" applyFill="1" applyBorder="1" applyAlignment="1">
      <alignment horizontal="right" vertical="center" wrapText="1"/>
    </xf>
    <xf numFmtId="0" fontId="0" fillId="0" borderId="26" xfId="0" applyBorder="1"/>
    <xf numFmtId="0" fontId="0" fillId="0" borderId="0" xfId="0" applyBorder="1" applyAlignment="1">
      <alignment wrapText="1"/>
    </xf>
    <xf numFmtId="0" fontId="14" fillId="2" borderId="1" xfId="0" applyFont="1" applyFill="1" applyBorder="1" applyAlignment="1">
      <alignment horizontal="right" vertical="center" wrapText="1"/>
    </xf>
    <xf numFmtId="0" fontId="14" fillId="2" borderId="7" xfId="0" applyFont="1" applyFill="1" applyBorder="1" applyAlignment="1">
      <alignment horizontal="right" vertical="center" wrapText="1"/>
    </xf>
    <xf numFmtId="0" fontId="11" fillId="0" borderId="40" xfId="0" applyFont="1" applyBorder="1"/>
    <xf numFmtId="2" fontId="0" fillId="2" borderId="25" xfId="0" applyNumberFormat="1" applyFill="1" applyBorder="1"/>
    <xf numFmtId="2" fontId="0" fillId="2" borderId="41" xfId="0" applyNumberFormat="1" applyFill="1" applyBorder="1"/>
    <xf numFmtId="2" fontId="0" fillId="2" borderId="42" xfId="0" applyNumberFormat="1" applyFill="1" applyBorder="1"/>
    <xf numFmtId="2" fontId="0" fillId="2" borderId="44" xfId="0" applyNumberFormat="1" applyFill="1" applyBorder="1"/>
    <xf numFmtId="2" fontId="5" fillId="0" borderId="0" xfId="0" applyNumberFormat="1" applyFont="1" applyFill="1" applyBorder="1" applyAlignment="1">
      <alignment horizontal="right" vertical="center"/>
    </xf>
    <xf numFmtId="2" fontId="0" fillId="0" borderId="7" xfId="0" applyNumberFormat="1" applyBorder="1" applyAlignment="1">
      <alignment wrapText="1"/>
    </xf>
    <xf numFmtId="2" fontId="0" fillId="0" borderId="5" xfId="0" applyNumberFormat="1" applyBorder="1" applyAlignment="1">
      <alignment wrapText="1"/>
    </xf>
    <xf numFmtId="2" fontId="0" fillId="0" borderId="11" xfId="0" applyNumberFormat="1" applyBorder="1" applyAlignment="1">
      <alignment wrapText="1"/>
    </xf>
    <xf numFmtId="2" fontId="0" fillId="0" borderId="9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2" fontId="11" fillId="0" borderId="5" xfId="0" applyNumberFormat="1" applyFont="1" applyBorder="1" applyAlignment="1">
      <alignment wrapText="1"/>
    </xf>
    <xf numFmtId="2" fontId="0" fillId="2" borderId="46" xfId="0" applyNumberFormat="1" applyFill="1" applyBorder="1"/>
    <xf numFmtId="2" fontId="13" fillId="0" borderId="0" xfId="0" applyNumberFormat="1" applyFont="1" applyFill="1" applyBorder="1" applyAlignment="1">
      <alignment horizontal="right" vertical="center"/>
    </xf>
    <xf numFmtId="1" fontId="0" fillId="2" borderId="43" xfId="0" applyNumberFormat="1" applyFill="1" applyBorder="1"/>
    <xf numFmtId="1" fontId="0" fillId="2" borderId="42" xfId="0" applyNumberFormat="1" applyFill="1" applyBorder="1"/>
    <xf numFmtId="1" fontId="0" fillId="2" borderId="44" xfId="0" applyNumberFormat="1" applyFill="1" applyBorder="1"/>
    <xf numFmtId="0" fontId="14" fillId="2" borderId="14" xfId="0" applyFont="1" applyFill="1" applyBorder="1" applyAlignment="1">
      <alignment horizontal="right" vertical="center" wrapText="1"/>
    </xf>
    <xf numFmtId="0" fontId="11" fillId="0" borderId="10" xfId="0" applyFont="1" applyBorder="1"/>
    <xf numFmtId="1" fontId="0" fillId="2" borderId="41" xfId="0" applyNumberFormat="1" applyFill="1" applyBorder="1"/>
    <xf numFmtId="0" fontId="11" fillId="0" borderId="9" xfId="0" applyFont="1" applyBorder="1"/>
    <xf numFmtId="1" fontId="0" fillId="2" borderId="46" xfId="0" applyNumberFormat="1" applyFill="1" applyBorder="1"/>
    <xf numFmtId="0" fontId="14" fillId="2" borderId="13" xfId="0" applyFont="1" applyFill="1" applyBorder="1" applyAlignment="1">
      <alignment horizontal="right" vertical="center" wrapText="1"/>
    </xf>
    <xf numFmtId="0" fontId="14" fillId="7" borderId="14" xfId="0" applyFont="1" applyFill="1" applyBorder="1" applyAlignment="1">
      <alignment horizontal="right" vertical="center" wrapText="1"/>
    </xf>
    <xf numFmtId="0" fontId="11" fillId="0" borderId="47" xfId="0" applyFont="1" applyBorder="1"/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0" fillId="0" borderId="1" xfId="0" applyBorder="1" applyAlignment="1">
      <alignment wrapText="1"/>
    </xf>
    <xf numFmtId="2" fontId="0" fillId="2" borderId="51" xfId="0" applyNumberFormat="1" applyFill="1" applyBorder="1"/>
    <xf numFmtId="0" fontId="14" fillId="7" borderId="5" xfId="0" applyFont="1" applyFill="1" applyBorder="1" applyAlignment="1">
      <alignment horizontal="right" vertical="center" wrapText="1"/>
    </xf>
    <xf numFmtId="0" fontId="14" fillId="7" borderId="5" xfId="0" applyFont="1" applyFill="1" applyBorder="1" applyAlignment="1">
      <alignment horizontal="right" vertical="center"/>
    </xf>
    <xf numFmtId="0" fontId="11" fillId="0" borderId="0" xfId="0" applyFont="1" applyBorder="1"/>
    <xf numFmtId="2" fontId="4" fillId="2" borderId="11" xfId="0" applyNumberFormat="1" applyFont="1" applyFill="1" applyBorder="1"/>
    <xf numFmtId="0" fontId="14" fillId="2" borderId="16" xfId="0" applyFont="1" applyFill="1" applyBorder="1" applyAlignment="1">
      <alignment horizontal="right" vertical="center" wrapText="1"/>
    </xf>
    <xf numFmtId="0" fontId="14" fillId="2" borderId="15" xfId="0" applyFont="1" applyFill="1" applyBorder="1" applyAlignment="1">
      <alignment horizontal="right" vertical="center" wrapText="1"/>
    </xf>
    <xf numFmtId="0" fontId="14" fillId="7" borderId="14" xfId="0" applyFont="1" applyFill="1" applyBorder="1" applyAlignment="1">
      <alignment horizontal="right" vertical="center"/>
    </xf>
    <xf numFmtId="0" fontId="11" fillId="0" borderId="29" xfId="0" applyFont="1" applyBorder="1"/>
    <xf numFmtId="0" fontId="11" fillId="2" borderId="5" xfId="0" applyNumberFormat="1" applyFont="1" applyFill="1" applyBorder="1" applyAlignment="1">
      <alignment wrapText="1"/>
    </xf>
    <xf numFmtId="0" fontId="0" fillId="2" borderId="5" xfId="0" applyNumberFormat="1" applyFill="1" applyBorder="1" applyAlignment="1">
      <alignment wrapText="1"/>
    </xf>
    <xf numFmtId="0" fontId="0" fillId="2" borderId="3" xfId="0" applyNumberFormat="1" applyFill="1" applyBorder="1"/>
    <xf numFmtId="0" fontId="11" fillId="0" borderId="45" xfId="0" applyFont="1" applyBorder="1"/>
    <xf numFmtId="0" fontId="11" fillId="2" borderId="28" xfId="0" applyNumberFormat="1" applyFont="1" applyFill="1" applyBorder="1"/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2" fontId="0" fillId="0" borderId="6" xfId="0" applyNumberFormat="1" applyFill="1" applyBorder="1"/>
    <xf numFmtId="2" fontId="0" fillId="0" borderId="4" xfId="0" applyNumberFormat="1" applyFill="1" applyBorder="1"/>
    <xf numFmtId="2" fontId="0" fillId="0" borderId="2" xfId="0" applyNumberFormat="1" applyFill="1" applyBorder="1"/>
    <xf numFmtId="2" fontId="0" fillId="0" borderId="10" xfId="0" applyNumberFormat="1" applyFill="1" applyBorder="1"/>
    <xf numFmtId="2" fontId="0" fillId="0" borderId="8" xfId="0" applyNumberFormat="1" applyFill="1" applyBorder="1"/>
    <xf numFmtId="0" fontId="11" fillId="0" borderId="4" xfId="0" applyFont="1" applyFill="1" applyBorder="1" applyAlignment="1">
      <alignment wrapText="1"/>
    </xf>
    <xf numFmtId="2" fontId="11" fillId="0" borderId="4" xfId="0" applyNumberFormat="1" applyFont="1" applyFill="1" applyBorder="1"/>
    <xf numFmtId="0" fontId="0" fillId="0" borderId="2" xfId="0" applyFill="1" applyBorder="1" applyAlignment="1">
      <alignment wrapText="1"/>
    </xf>
    <xf numFmtId="2" fontId="0" fillId="0" borderId="20" xfId="0" applyNumberFormat="1" applyFill="1" applyBorder="1"/>
    <xf numFmtId="2" fontId="0" fillId="0" borderId="18" xfId="0" applyNumberFormat="1" applyFill="1" applyBorder="1"/>
    <xf numFmtId="2" fontId="0" fillId="0" borderId="21" xfId="0" applyNumberFormat="1" applyFill="1" applyBorder="1"/>
    <xf numFmtId="2" fontId="0" fillId="0" borderId="22" xfId="0" applyNumberFormat="1" applyFill="1" applyBorder="1"/>
    <xf numFmtId="2" fontId="0" fillId="0" borderId="19" xfId="0" applyNumberFormat="1" applyFill="1" applyBorder="1"/>
    <xf numFmtId="2" fontId="0" fillId="0" borderId="5" xfId="0" applyNumberFormat="1" applyFill="1" applyBorder="1"/>
    <xf numFmtId="2" fontId="0" fillId="0" borderId="3" xfId="0" applyNumberFormat="1" applyFill="1" applyBorder="1"/>
    <xf numFmtId="2" fontId="0" fillId="0" borderId="7" xfId="0" applyNumberFormat="1" applyFill="1" applyBorder="1"/>
    <xf numFmtId="2" fontId="0" fillId="0" borderId="6" xfId="0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/>
    </xf>
    <xf numFmtId="2" fontId="0" fillId="0" borderId="4" xfId="0" applyNumberFormat="1" applyFont="1" applyFill="1" applyBorder="1"/>
    <xf numFmtId="2" fontId="0" fillId="0" borderId="4" xfId="0" applyNumberFormat="1" applyFont="1" applyFill="1" applyBorder="1" applyAlignment="1">
      <alignment horizontal="center"/>
    </xf>
    <xf numFmtId="0" fontId="0" fillId="0" borderId="13" xfId="0" applyFill="1" applyBorder="1"/>
    <xf numFmtId="1" fontId="0" fillId="0" borderId="13" xfId="0" applyNumberFormat="1" applyFill="1" applyBorder="1"/>
    <xf numFmtId="0" fontId="0" fillId="0" borderId="14" xfId="0" applyFill="1" applyBorder="1"/>
    <xf numFmtId="2" fontId="0" fillId="0" borderId="11" xfId="0" applyNumberFormat="1" applyFill="1" applyBorder="1"/>
    <xf numFmtId="1" fontId="0" fillId="0" borderId="14" xfId="0" applyNumberFormat="1" applyFill="1" applyBorder="1"/>
    <xf numFmtId="2" fontId="0" fillId="0" borderId="9" xfId="0" applyNumberFormat="1" applyFill="1" applyBorder="1"/>
    <xf numFmtId="0" fontId="0" fillId="0" borderId="16" xfId="0" applyFill="1" applyBorder="1"/>
    <xf numFmtId="1" fontId="0" fillId="0" borderId="16" xfId="0" applyNumberFormat="1" applyFill="1" applyBorder="1"/>
    <xf numFmtId="0" fontId="0" fillId="0" borderId="17" xfId="0" applyFill="1" applyBorder="1"/>
    <xf numFmtId="1" fontId="0" fillId="0" borderId="17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1" fontId="0" fillId="0" borderId="15" xfId="0" applyNumberFormat="1" applyFill="1" applyBorder="1"/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7" xfId="0" applyFill="1" applyBorder="1"/>
    <xf numFmtId="0" fontId="0" fillId="0" borderId="13" xfId="0" applyFill="1" applyBorder="1" applyAlignment="1">
      <alignment horizontal="right"/>
    </xf>
    <xf numFmtId="0" fontId="0" fillId="0" borderId="11" xfId="0" applyFill="1" applyBorder="1"/>
    <xf numFmtId="0" fontId="0" fillId="0" borderId="17" xfId="0" applyFill="1" applyBorder="1" applyAlignment="1">
      <alignment horizontal="right"/>
    </xf>
    <xf numFmtId="0" fontId="0" fillId="0" borderId="5" xfId="0" applyFill="1" applyBorder="1"/>
    <xf numFmtId="0" fontId="0" fillId="0" borderId="14" xfId="0" applyFill="1" applyBorder="1" applyAlignment="1">
      <alignment horizontal="right"/>
    </xf>
    <xf numFmtId="0" fontId="3" fillId="0" borderId="14" xfId="0" applyFont="1" applyFill="1" applyBorder="1"/>
    <xf numFmtId="0" fontId="0" fillId="0" borderId="3" xfId="0" applyFill="1" applyBorder="1"/>
    <xf numFmtId="0" fontId="0" fillId="0" borderId="15" xfId="0" applyFill="1" applyBorder="1" applyAlignment="1">
      <alignment horizontal="right"/>
    </xf>
    <xf numFmtId="0" fontId="3" fillId="0" borderId="15" xfId="0" applyFont="1" applyFill="1" applyBorder="1"/>
    <xf numFmtId="0" fontId="0" fillId="0" borderId="9" xfId="0" applyFill="1" applyBorder="1"/>
    <xf numFmtId="0" fontId="3" fillId="0" borderId="13" xfId="0" applyFont="1" applyFill="1" applyBorder="1"/>
    <xf numFmtId="0" fontId="0" fillId="0" borderId="16" xfId="0" applyFill="1" applyBorder="1" applyAlignment="1">
      <alignment horizontal="right"/>
    </xf>
    <xf numFmtId="0" fontId="3" fillId="0" borderId="16" xfId="0" applyFont="1" applyFill="1" applyBorder="1"/>
    <xf numFmtId="0" fontId="14" fillId="0" borderId="14" xfId="0" applyFont="1" applyFill="1" applyBorder="1"/>
    <xf numFmtId="0" fontId="3" fillId="0" borderId="17" xfId="0" applyFont="1" applyFill="1" applyBorder="1"/>
    <xf numFmtId="2" fontId="11" fillId="0" borderId="47" xfId="0" applyNumberFormat="1" applyFont="1" applyFill="1" applyBorder="1"/>
    <xf numFmtId="0" fontId="4" fillId="0" borderId="0" xfId="0" applyFont="1" applyFill="1" applyBorder="1"/>
    <xf numFmtId="2" fontId="13" fillId="0" borderId="0" xfId="0" applyNumberFormat="1" applyFont="1" applyFill="1" applyBorder="1"/>
    <xf numFmtId="0" fontId="5" fillId="0" borderId="0" xfId="0" applyFont="1" applyFill="1" applyBorder="1"/>
    <xf numFmtId="2" fontId="8" fillId="0" borderId="11" xfId="0" applyNumberFormat="1" applyFont="1" applyBorder="1"/>
    <xf numFmtId="0" fontId="14" fillId="2" borderId="3" xfId="0" applyFont="1" applyFill="1" applyBorder="1" applyAlignment="1">
      <alignment horizontal="right" vertical="center" wrapText="1"/>
    </xf>
    <xf numFmtId="0" fontId="14" fillId="2" borderId="17" xfId="0" applyFont="1" applyFill="1" applyBorder="1" applyAlignment="1">
      <alignment horizontal="right" vertical="center" wrapText="1"/>
    </xf>
    <xf numFmtId="2" fontId="0" fillId="0" borderId="1" xfId="0" applyNumberFormat="1" applyBorder="1" applyAlignment="1">
      <alignment wrapText="1"/>
    </xf>
    <xf numFmtId="2" fontId="0" fillId="0" borderId="45" xfId="0" applyNumberFormat="1" applyFill="1" applyBorder="1"/>
    <xf numFmtId="0" fontId="0" fillId="0" borderId="38" xfId="0" applyFill="1" applyBorder="1"/>
    <xf numFmtId="0" fontId="0" fillId="0" borderId="1" xfId="0" applyFill="1" applyBorder="1"/>
    <xf numFmtId="2" fontId="0" fillId="0" borderId="62" xfId="0" applyNumberFormat="1" applyFill="1" applyBorder="1"/>
    <xf numFmtId="2" fontId="0" fillId="0" borderId="1" xfId="0" applyNumberFormat="1" applyFill="1" applyBorder="1"/>
    <xf numFmtId="2" fontId="0" fillId="0" borderId="45" xfId="0" applyNumberFormat="1" applyFont="1" applyFill="1" applyBorder="1" applyAlignment="1">
      <alignment horizontal="right"/>
    </xf>
    <xf numFmtId="0" fontId="11" fillId="0" borderId="1" xfId="0" applyFont="1" applyBorder="1"/>
    <xf numFmtId="1" fontId="0" fillId="2" borderId="51" xfId="0" applyNumberFormat="1" applyFill="1" applyBorder="1"/>
    <xf numFmtId="2" fontId="0" fillId="0" borderId="8" xfId="0" applyNumberFormat="1" applyFont="1" applyFill="1" applyBorder="1" applyAlignment="1">
      <alignment horizontal="center"/>
    </xf>
    <xf numFmtId="0" fontId="11" fillId="0" borderId="33" xfId="0" applyNumberFormat="1" applyFont="1" applyBorder="1"/>
    <xf numFmtId="0" fontId="11" fillId="0" borderId="30" xfId="0" applyFont="1" applyBorder="1"/>
    <xf numFmtId="0" fontId="11" fillId="0" borderId="30" xfId="0" applyNumberFormat="1" applyFont="1" applyBorder="1"/>
    <xf numFmtId="0" fontId="11" fillId="0" borderId="31" xfId="0" applyNumberFormat="1" applyFont="1" applyBorder="1"/>
    <xf numFmtId="0" fontId="11" fillId="0" borderId="34" xfId="0" applyFont="1" applyBorder="1"/>
    <xf numFmtId="0" fontId="11" fillId="0" borderId="52" xfId="0" applyFont="1" applyBorder="1"/>
    <xf numFmtId="0" fontId="11" fillId="0" borderId="39" xfId="0" applyNumberFormat="1" applyFont="1" applyBorder="1"/>
    <xf numFmtId="0" fontId="11" fillId="0" borderId="33" xfId="0" applyFont="1" applyBorder="1"/>
    <xf numFmtId="0" fontId="0" fillId="2" borderId="52" xfId="0" applyNumberFormat="1" applyFill="1" applyBorder="1"/>
    <xf numFmtId="0" fontId="0" fillId="2" borderId="30" xfId="0" applyNumberFormat="1" applyFill="1" applyBorder="1"/>
    <xf numFmtId="0" fontId="0" fillId="2" borderId="31" xfId="0" applyNumberFormat="1" applyFill="1" applyBorder="1"/>
    <xf numFmtId="2" fontId="8" fillId="2" borderId="7" xfId="0" applyNumberFormat="1" applyFont="1" applyFill="1" applyBorder="1"/>
    <xf numFmtId="0" fontId="4" fillId="0" borderId="49" xfId="0" applyFont="1" applyBorder="1" applyAlignment="1"/>
    <xf numFmtId="0" fontId="17" fillId="0" borderId="53" xfId="0" applyFont="1" applyBorder="1"/>
    <xf numFmtId="0" fontId="15" fillId="0" borderId="49" xfId="0" applyFont="1" applyBorder="1" applyAlignment="1"/>
    <xf numFmtId="0" fontId="18" fillId="0" borderId="53" xfId="0" applyFont="1" applyBorder="1"/>
    <xf numFmtId="0" fontId="15" fillId="0" borderId="49" xfId="0" applyFont="1" applyFill="1" applyBorder="1" applyAlignment="1"/>
    <xf numFmtId="0" fontId="16" fillId="0" borderId="26" xfId="0" applyFont="1" applyBorder="1" applyAlignment="1">
      <alignment horizontal="center" vertical="center"/>
    </xf>
    <xf numFmtId="2" fontId="16" fillId="0" borderId="25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2" fontId="4" fillId="2" borderId="25" xfId="0" applyNumberFormat="1" applyFont="1" applyFill="1" applyBorder="1" applyAlignment="1">
      <alignment horizontal="left"/>
    </xf>
    <xf numFmtId="2" fontId="4" fillId="2" borderId="36" xfId="0" applyNumberFormat="1" applyFont="1" applyFill="1" applyBorder="1" applyAlignment="1">
      <alignment horizontal="left"/>
    </xf>
    <xf numFmtId="0" fontId="12" fillId="2" borderId="49" xfId="0" applyFont="1" applyFill="1" applyBorder="1" applyAlignment="1">
      <alignment horizontal="left" vertical="center" wrapText="1"/>
    </xf>
    <xf numFmtId="0" fontId="4" fillId="0" borderId="52" xfId="0" applyFont="1" applyBorder="1" applyAlignment="1">
      <alignment horizontal="left"/>
    </xf>
    <xf numFmtId="2" fontId="4" fillId="2" borderId="45" xfId="0" applyNumberFormat="1" applyFont="1" applyFill="1" applyBorder="1" applyAlignment="1">
      <alignment horizontal="left"/>
    </xf>
    <xf numFmtId="0" fontId="12" fillId="2" borderId="26" xfId="0" applyFont="1" applyFill="1" applyBorder="1" applyAlignment="1">
      <alignment horizontal="left" vertical="center" wrapText="1"/>
    </xf>
    <xf numFmtId="0" fontId="14" fillId="2" borderId="28" xfId="0" applyFont="1" applyFill="1" applyBorder="1" applyAlignment="1">
      <alignment horizontal="right" wrapText="1"/>
    </xf>
    <xf numFmtId="2" fontId="0" fillId="2" borderId="4" xfId="0" applyNumberFormat="1" applyFont="1" applyFill="1" applyBorder="1"/>
    <xf numFmtId="2" fontId="0" fillId="2" borderId="2" xfId="0" applyNumberFormat="1" applyFont="1" applyFill="1" applyBorder="1"/>
    <xf numFmtId="2" fontId="0" fillId="2" borderId="6" xfId="0" applyNumberFormat="1" applyFont="1" applyFill="1" applyBorder="1"/>
    <xf numFmtId="0" fontId="5" fillId="2" borderId="3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0" fontId="0" fillId="0" borderId="28" xfId="0" applyBorder="1" applyAlignment="1">
      <alignment wrapText="1"/>
    </xf>
    <xf numFmtId="0" fontId="11" fillId="0" borderId="37" xfId="0" applyFont="1" applyBorder="1"/>
    <xf numFmtId="0" fontId="11" fillId="0" borderId="63" xfId="0" applyFont="1" applyBorder="1"/>
    <xf numFmtId="0" fontId="11" fillId="0" borderId="64" xfId="0" applyFont="1" applyBorder="1"/>
    <xf numFmtId="0" fontId="11" fillId="0" borderId="50" xfId="0" applyFont="1" applyBorder="1"/>
    <xf numFmtId="0" fontId="11" fillId="0" borderId="65" xfId="0" applyFont="1" applyBorder="1"/>
    <xf numFmtId="0" fontId="5" fillId="0" borderId="40" xfId="0" applyFont="1" applyBorder="1" applyAlignment="1">
      <alignment horizontal="center" vertical="center" wrapText="1"/>
    </xf>
    <xf numFmtId="2" fontId="0" fillId="0" borderId="16" xfId="0" applyNumberFormat="1" applyFill="1" applyBorder="1"/>
    <xf numFmtId="0" fontId="11" fillId="0" borderId="9" xfId="0" applyFont="1" applyBorder="1" applyAlignment="1">
      <alignment wrapText="1"/>
    </xf>
    <xf numFmtId="2" fontId="0" fillId="0" borderId="2" xfId="0" applyNumberFormat="1" applyFont="1" applyFill="1" applyBorder="1" applyAlignment="1">
      <alignment horizontal="center"/>
    </xf>
    <xf numFmtId="0" fontId="3" fillId="0" borderId="38" xfId="0" applyFont="1" applyFill="1" applyBorder="1"/>
    <xf numFmtId="0" fontId="11" fillId="0" borderId="52" xfId="0" applyNumberFormat="1" applyFont="1" applyBorder="1"/>
    <xf numFmtId="0" fontId="11" fillId="0" borderId="31" xfId="0" applyFont="1" applyBorder="1"/>
    <xf numFmtId="0" fontId="0" fillId="0" borderId="27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43" xfId="0" applyBorder="1" applyAlignment="1">
      <alignment wrapText="1"/>
    </xf>
    <xf numFmtId="0" fontId="11" fillId="0" borderId="58" xfId="0" applyFont="1" applyBorder="1" applyAlignment="1">
      <alignment wrapText="1"/>
    </xf>
    <xf numFmtId="0" fontId="0" fillId="0" borderId="61" xfId="0" applyBorder="1" applyAlignment="1">
      <alignment wrapText="1"/>
    </xf>
    <xf numFmtId="0" fontId="0" fillId="2" borderId="58" xfId="0" applyFill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11" fillId="0" borderId="4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45" xfId="0" applyBorder="1" applyAlignment="1">
      <alignment wrapText="1"/>
    </xf>
    <xf numFmtId="1" fontId="0" fillId="2" borderId="17" xfId="0" applyNumberFormat="1" applyFill="1" applyBorder="1"/>
    <xf numFmtId="2" fontId="0" fillId="2" borderId="10" xfId="0" applyNumberFormat="1" applyFont="1" applyFill="1" applyBorder="1"/>
    <xf numFmtId="0" fontId="0" fillId="2" borderId="32" xfId="0" applyNumberFormat="1" applyFill="1" applyBorder="1"/>
    <xf numFmtId="2" fontId="0" fillId="2" borderId="8" xfId="0" applyNumberFormat="1" applyFont="1" applyFill="1" applyBorder="1"/>
    <xf numFmtId="2" fontId="0" fillId="2" borderId="42" xfId="0" applyNumberFormat="1" applyFont="1" applyFill="1" applyBorder="1"/>
    <xf numFmtId="1" fontId="0" fillId="2" borderId="14" xfId="0" applyNumberFormat="1" applyFill="1" applyBorder="1"/>
    <xf numFmtId="0" fontId="11" fillId="0" borderId="2" xfId="0" applyFont="1" applyBorder="1" applyAlignment="1">
      <alignment wrapText="1"/>
    </xf>
    <xf numFmtId="0" fontId="14" fillId="2" borderId="58" xfId="0" applyFont="1" applyFill="1" applyBorder="1" applyAlignment="1">
      <alignment horizontal="right" vertical="center" wrapText="1"/>
    </xf>
    <xf numFmtId="0" fontId="11" fillId="0" borderId="61" xfId="0" applyFont="1" applyBorder="1" applyAlignment="1">
      <alignment wrapText="1"/>
    </xf>
    <xf numFmtId="0" fontId="0" fillId="0" borderId="14" xfId="0" applyBorder="1" applyAlignment="1">
      <alignment wrapText="1"/>
    </xf>
    <xf numFmtId="1" fontId="0" fillId="2" borderId="16" xfId="0" applyNumberFormat="1" applyFill="1" applyBorder="1"/>
    <xf numFmtId="1" fontId="0" fillId="2" borderId="13" xfId="0" applyNumberFormat="1" applyFill="1" applyBorder="1"/>
    <xf numFmtId="1" fontId="11" fillId="2" borderId="17" xfId="0" applyNumberFormat="1" applyFont="1" applyFill="1" applyBorder="1"/>
    <xf numFmtId="1" fontId="0" fillId="2" borderId="15" xfId="0" applyNumberFormat="1" applyFill="1" applyBorder="1"/>
    <xf numFmtId="1" fontId="11" fillId="2" borderId="14" xfId="0" applyNumberFormat="1" applyFont="1" applyFill="1" applyBorder="1"/>
    <xf numFmtId="1" fontId="0" fillId="2" borderId="38" xfId="0" applyNumberFormat="1" applyFill="1" applyBorder="1"/>
    <xf numFmtId="2" fontId="0" fillId="2" borderId="41" xfId="0" applyNumberFormat="1" applyFont="1" applyFill="1" applyBorder="1"/>
    <xf numFmtId="0" fontId="0" fillId="2" borderId="10" xfId="0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0" fillId="2" borderId="47" xfId="0" applyFill="1" applyBorder="1" applyAlignment="1">
      <alignment wrapText="1"/>
    </xf>
    <xf numFmtId="2" fontId="6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/>
    </xf>
    <xf numFmtId="0" fontId="11" fillId="9" borderId="0" xfId="0" applyFont="1" applyFill="1"/>
    <xf numFmtId="0" fontId="4" fillId="0" borderId="0" xfId="0" applyFont="1" applyBorder="1" applyAlignment="1">
      <alignment horizontal="center"/>
    </xf>
    <xf numFmtId="0" fontId="11" fillId="10" borderId="0" xfId="0" applyFont="1" applyFill="1"/>
    <xf numFmtId="0" fontId="4" fillId="0" borderId="2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0" fillId="0" borderId="11" xfId="0" applyNumberFormat="1" applyBorder="1"/>
    <xf numFmtId="2" fontId="0" fillId="0" borderId="7" xfId="0" applyNumberFormat="1" applyFont="1" applyFill="1" applyBorder="1" applyAlignment="1">
      <alignment wrapText="1"/>
    </xf>
    <xf numFmtId="2" fontId="0" fillId="0" borderId="7" xfId="0" applyNumberFormat="1" applyFont="1" applyBorder="1"/>
    <xf numFmtId="0" fontId="1" fillId="0" borderId="7" xfId="0" applyFont="1" applyBorder="1"/>
    <xf numFmtId="0" fontId="1" fillId="0" borderId="7" xfId="0" applyFont="1" applyBorder="1" applyAlignment="1">
      <alignment wrapText="1"/>
    </xf>
    <xf numFmtId="2" fontId="1" fillId="0" borderId="7" xfId="0" applyNumberFormat="1" applyFont="1" applyBorder="1"/>
    <xf numFmtId="2" fontId="1" fillId="0" borderId="6" xfId="0" applyNumberFormat="1" applyFont="1" applyFill="1" applyBorder="1"/>
    <xf numFmtId="2" fontId="0" fillId="0" borderId="5" xfId="0" applyNumberFormat="1" applyBorder="1"/>
    <xf numFmtId="2" fontId="0" fillId="0" borderId="5" xfId="0" applyNumberFormat="1" applyFont="1" applyFill="1" applyBorder="1" applyAlignment="1">
      <alignment wrapText="1"/>
    </xf>
    <xf numFmtId="2" fontId="0" fillId="0" borderId="5" xfId="0" applyNumberFormat="1" applyFont="1" applyBorder="1"/>
    <xf numFmtId="0" fontId="1" fillId="0" borderId="5" xfId="0" applyFont="1" applyBorder="1"/>
    <xf numFmtId="0" fontId="1" fillId="0" borderId="5" xfId="0" applyFont="1" applyBorder="1" applyAlignment="1">
      <alignment wrapText="1"/>
    </xf>
    <xf numFmtId="2" fontId="1" fillId="0" borderId="5" xfId="0" applyNumberFormat="1" applyFont="1" applyBorder="1"/>
    <xf numFmtId="2" fontId="1" fillId="0" borderId="4" xfId="0" applyNumberFormat="1" applyFont="1" applyFill="1" applyBorder="1"/>
    <xf numFmtId="0" fontId="11" fillId="0" borderId="15" xfId="0" applyFont="1" applyBorder="1"/>
    <xf numFmtId="2" fontId="0" fillId="0" borderId="28" xfId="0" applyNumberFormat="1" applyBorder="1"/>
    <xf numFmtId="2" fontId="0" fillId="0" borderId="3" xfId="0" applyNumberFormat="1" applyFont="1" applyFill="1" applyBorder="1" applyAlignment="1">
      <alignment wrapText="1"/>
    </xf>
    <xf numFmtId="2" fontId="0" fillId="0" borderId="3" xfId="0" applyNumberFormat="1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2" fontId="1" fillId="0" borderId="3" xfId="0" applyNumberFormat="1" applyFont="1" applyBorder="1"/>
    <xf numFmtId="2" fontId="1" fillId="0" borderId="2" xfId="0" applyNumberFormat="1" applyFont="1" applyFill="1" applyBorder="1"/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Border="1"/>
    <xf numFmtId="0" fontId="1" fillId="0" borderId="11" xfId="0" applyFont="1" applyBorder="1"/>
    <xf numFmtId="0" fontId="1" fillId="0" borderId="11" xfId="0" applyFont="1" applyBorder="1" applyAlignment="1">
      <alignment wrapText="1"/>
    </xf>
    <xf numFmtId="2" fontId="1" fillId="0" borderId="11" xfId="0" applyNumberFormat="1" applyFont="1" applyBorder="1"/>
    <xf numFmtId="2" fontId="1" fillId="0" borderId="10" xfId="0" applyNumberFormat="1" applyFont="1" applyFill="1" applyBorder="1"/>
    <xf numFmtId="0" fontId="11" fillId="0" borderId="16" xfId="0" applyFont="1" applyBorder="1"/>
    <xf numFmtId="2" fontId="0" fillId="0" borderId="9" xfId="0" applyNumberFormat="1" applyBorder="1"/>
    <xf numFmtId="2" fontId="0" fillId="0" borderId="9" xfId="0" applyNumberFormat="1" applyFont="1" applyFill="1" applyBorder="1" applyAlignment="1">
      <alignment wrapText="1"/>
    </xf>
    <xf numFmtId="2" fontId="0" fillId="0" borderId="9" xfId="0" applyNumberFormat="1" applyFont="1" applyBorder="1"/>
    <xf numFmtId="0" fontId="1" fillId="0" borderId="9" xfId="0" applyFont="1" applyBorder="1"/>
    <xf numFmtId="0" fontId="1" fillId="0" borderId="9" xfId="0" applyFont="1" applyBorder="1" applyAlignment="1">
      <alignment wrapText="1"/>
    </xf>
    <xf numFmtId="2" fontId="1" fillId="0" borderId="9" xfId="0" applyNumberFormat="1" applyFont="1" applyBorder="1"/>
    <xf numFmtId="2" fontId="1" fillId="0" borderId="8" xfId="0" applyNumberFormat="1" applyFont="1" applyFill="1" applyBorder="1"/>
    <xf numFmtId="2" fontId="0" fillId="0" borderId="7" xfId="0" applyNumberFormat="1" applyBorder="1"/>
    <xf numFmtId="2" fontId="0" fillId="0" borderId="3" xfId="0" applyNumberFormat="1" applyBorder="1"/>
    <xf numFmtId="0" fontId="14" fillId="0" borderId="30" xfId="0" applyFont="1" applyBorder="1"/>
    <xf numFmtId="0" fontId="14" fillId="0" borderId="30" xfId="0" applyFont="1" applyBorder="1" applyAlignment="1">
      <alignment wrapText="1"/>
    </xf>
    <xf numFmtId="2" fontId="14" fillId="0" borderId="10" xfId="0" applyNumberFormat="1" applyFont="1" applyFill="1" applyBorder="1"/>
    <xf numFmtId="0" fontId="0" fillId="2" borderId="7" xfId="0" applyFill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13" xfId="0" applyFont="1" applyBorder="1"/>
    <xf numFmtId="2" fontId="19" fillId="2" borderId="0" xfId="0" applyNumberFormat="1" applyFont="1" applyFill="1" applyBorder="1"/>
    <xf numFmtId="0" fontId="1" fillId="0" borderId="14" xfId="0" applyFont="1" applyBorder="1"/>
    <xf numFmtId="2" fontId="19" fillId="0" borderId="4" xfId="0" applyNumberFormat="1" applyFont="1" applyFill="1" applyBorder="1"/>
    <xf numFmtId="2" fontId="0" fillId="0" borderId="47" xfId="0" applyNumberFormat="1" applyFill="1" applyBorder="1"/>
    <xf numFmtId="2" fontId="0" fillId="0" borderId="2" xfId="0" applyNumberFormat="1" applyFont="1" applyFill="1" applyBorder="1"/>
    <xf numFmtId="0" fontId="1" fillId="0" borderId="15" xfId="0" applyFont="1" applyBorder="1"/>
    <xf numFmtId="2" fontId="19" fillId="0" borderId="2" xfId="0" applyNumberFormat="1" applyFont="1" applyFill="1" applyBorder="1"/>
    <xf numFmtId="0" fontId="0" fillId="0" borderId="6" xfId="0" applyFill="1" applyBorder="1" applyAlignment="1">
      <alignment wrapText="1"/>
    </xf>
    <xf numFmtId="2" fontId="0" fillId="0" borderId="6" xfId="0" applyNumberFormat="1" applyFont="1" applyFill="1" applyBorder="1"/>
    <xf numFmtId="2" fontId="19" fillId="0" borderId="6" xfId="0" applyNumberFormat="1" applyFont="1" applyFill="1" applyBorder="1"/>
    <xf numFmtId="0" fontId="11" fillId="0" borderId="3" xfId="0" applyFont="1" applyBorder="1" applyAlignment="1">
      <alignment wrapText="1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" fontId="13" fillId="0" borderId="0" xfId="0" applyNumberFormat="1" applyFont="1"/>
    <xf numFmtId="2" fontId="13" fillId="2" borderId="0" xfId="0" applyNumberFormat="1" applyFont="1" applyFill="1"/>
    <xf numFmtId="2" fontId="0" fillId="0" borderId="0" xfId="0" applyNumberFormat="1" applyFill="1" applyBorder="1"/>
    <xf numFmtId="0" fontId="12" fillId="0" borderId="2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1" fillId="2" borderId="41" xfId="0" applyFont="1" applyFill="1" applyBorder="1" applyAlignment="1">
      <alignment horizontal="right"/>
    </xf>
    <xf numFmtId="0" fontId="17" fillId="0" borderId="53" xfId="0" applyFont="1" applyBorder="1" applyAlignment="1"/>
    <xf numFmtId="0" fontId="12" fillId="0" borderId="73" xfId="0" applyFont="1" applyBorder="1" applyAlignment="1">
      <alignment horizontal="left"/>
    </xf>
    <xf numFmtId="2" fontId="4" fillId="0" borderId="49" xfId="0" applyNumberFormat="1" applyFont="1" applyBorder="1" applyAlignment="1">
      <alignment horizontal="left" vertical="center" wrapText="1"/>
    </xf>
    <xf numFmtId="2" fontId="4" fillId="0" borderId="26" xfId="0" applyNumberFormat="1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2" fontId="4" fillId="0" borderId="49" xfId="0" applyNumberFormat="1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2" fontId="4" fillId="0" borderId="53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2" fontId="12" fillId="0" borderId="26" xfId="0" applyNumberFormat="1" applyFont="1" applyFill="1" applyBorder="1" applyAlignment="1">
      <alignment horizontal="left"/>
    </xf>
    <xf numFmtId="0" fontId="4" fillId="0" borderId="36" xfId="0" applyFont="1" applyBorder="1" applyAlignment="1">
      <alignment horizontal="left" vertical="center" wrapText="1"/>
    </xf>
    <xf numFmtId="0" fontId="11" fillId="11" borderId="0" xfId="0" applyFont="1" applyFill="1"/>
    <xf numFmtId="0" fontId="0" fillId="0" borderId="18" xfId="0" applyBorder="1" applyAlignment="1">
      <alignment wrapText="1"/>
    </xf>
    <xf numFmtId="2" fontId="0" fillId="2" borderId="5" xfId="0" applyNumberFormat="1" applyFill="1" applyBorder="1"/>
    <xf numFmtId="2" fontId="0" fillId="0" borderId="5" xfId="0" applyNumberFormat="1" applyFont="1" applyFill="1" applyBorder="1" applyAlignment="1">
      <alignment horizontal="right"/>
    </xf>
    <xf numFmtId="0" fontId="1" fillId="2" borderId="42" xfId="0" applyFont="1" applyFill="1" applyBorder="1" applyAlignment="1">
      <alignment horizontal="right"/>
    </xf>
    <xf numFmtId="2" fontId="0" fillId="2" borderId="0" xfId="0" applyNumberFormat="1" applyFill="1"/>
    <xf numFmtId="0" fontId="1" fillId="2" borderId="46" xfId="0" applyFont="1" applyFill="1" applyBorder="1" applyAlignment="1">
      <alignment horizontal="right"/>
    </xf>
    <xf numFmtId="0" fontId="0" fillId="0" borderId="40" xfId="0" applyBorder="1"/>
    <xf numFmtId="0" fontId="18" fillId="0" borderId="53" xfId="0" applyFont="1" applyBorder="1" applyAlignment="1"/>
    <xf numFmtId="0" fontId="12" fillId="0" borderId="36" xfId="0" applyFont="1" applyBorder="1" applyAlignment="1">
      <alignment horizontal="left"/>
    </xf>
    <xf numFmtId="0" fontId="1" fillId="2" borderId="36" xfId="0" applyFont="1" applyFill="1" applyBorder="1" applyAlignment="1">
      <alignment horizontal="right"/>
    </xf>
    <xf numFmtId="2" fontId="0" fillId="8" borderId="5" xfId="0" applyNumberFormat="1" applyFill="1" applyBorder="1"/>
    <xf numFmtId="0" fontId="1" fillId="2" borderId="43" xfId="0" applyFont="1" applyFill="1" applyBorder="1" applyAlignment="1">
      <alignment horizontal="right"/>
    </xf>
    <xf numFmtId="2" fontId="0" fillId="0" borderId="5" xfId="0" applyNumberFormat="1" applyFont="1" applyFill="1" applyBorder="1"/>
    <xf numFmtId="0" fontId="0" fillId="0" borderId="5" xfId="0" applyFill="1" applyBorder="1" applyAlignment="1">
      <alignment wrapText="1"/>
    </xf>
    <xf numFmtId="0" fontId="0" fillId="2" borderId="4" xfId="0" applyNumberFormat="1" applyFill="1" applyBorder="1"/>
    <xf numFmtId="0" fontId="11" fillId="0" borderId="5" xfId="0" applyFont="1" applyFill="1" applyBorder="1" applyAlignment="1">
      <alignment wrapText="1"/>
    </xf>
    <xf numFmtId="0" fontId="0" fillId="2" borderId="4" xfId="0" applyNumberFormat="1" applyFill="1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2" borderId="4" xfId="0" applyNumberFormat="1" applyFont="1" applyFill="1" applyBorder="1" applyAlignment="1">
      <alignment wrapText="1"/>
    </xf>
    <xf numFmtId="2" fontId="11" fillId="0" borderId="5" xfId="0" applyNumberFormat="1" applyFont="1" applyFill="1" applyBorder="1"/>
    <xf numFmtId="0" fontId="11" fillId="2" borderId="4" xfId="0" applyNumberFormat="1" applyFont="1" applyFill="1" applyBorder="1"/>
    <xf numFmtId="0" fontId="11" fillId="0" borderId="4" xfId="0" applyNumberFormat="1" applyFont="1" applyBorder="1"/>
    <xf numFmtId="0" fontId="0" fillId="2" borderId="18" xfId="0" applyFill="1" applyBorder="1" applyAlignment="1">
      <alignment wrapText="1"/>
    </xf>
    <xf numFmtId="0" fontId="1" fillId="2" borderId="44" xfId="0" applyFont="1" applyFill="1" applyBorder="1" applyAlignment="1">
      <alignment horizontal="right"/>
    </xf>
    <xf numFmtId="0" fontId="11" fillId="0" borderId="36" xfId="0" applyFont="1" applyBorder="1"/>
    <xf numFmtId="0" fontId="0" fillId="0" borderId="51" xfId="0" applyBorder="1"/>
    <xf numFmtId="0" fontId="0" fillId="0" borderId="38" xfId="0" applyBorder="1"/>
    <xf numFmtId="0" fontId="1" fillId="2" borderId="51" xfId="0" applyFont="1" applyFill="1" applyBorder="1" applyAlignment="1">
      <alignment horizontal="right"/>
    </xf>
    <xf numFmtId="1" fontId="4" fillId="2" borderId="36" xfId="0" applyNumberFormat="1" applyFont="1" applyFill="1" applyBorder="1" applyAlignment="1">
      <alignment horizontal="left"/>
    </xf>
    <xf numFmtId="2" fontId="0" fillId="2" borderId="5" xfId="0" applyNumberFormat="1" applyFill="1" applyBorder="1" applyAlignment="1">
      <alignment wrapText="1"/>
    </xf>
    <xf numFmtId="0" fontId="12" fillId="0" borderId="36" xfId="0" applyFont="1" applyBorder="1"/>
    <xf numFmtId="2" fontId="0" fillId="0" borderId="5" xfId="0" applyNumberFormat="1" applyFont="1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  <xf numFmtId="2" fontId="0" fillId="0" borderId="3" xfId="0" applyNumberFormat="1" applyFont="1" applyFill="1" applyBorder="1" applyAlignment="1">
      <alignment horizontal="center"/>
    </xf>
    <xf numFmtId="0" fontId="0" fillId="2" borderId="2" xfId="0" applyNumberFormat="1" applyFill="1" applyBorder="1"/>
    <xf numFmtId="0" fontId="8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/>
    </xf>
    <xf numFmtId="0" fontId="20" fillId="0" borderId="40" xfId="0" applyFont="1" applyBorder="1" applyAlignment="1">
      <alignment horizontal="center" vertical="center" wrapText="1"/>
    </xf>
    <xf numFmtId="2" fontId="16" fillId="0" borderId="49" xfId="0" applyNumberFormat="1" applyFont="1" applyBorder="1" applyAlignment="1">
      <alignment horizontal="center" vertical="center" wrapText="1"/>
    </xf>
    <xf numFmtId="2" fontId="16" fillId="0" borderId="26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2" fontId="16" fillId="0" borderId="49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right"/>
    </xf>
    <xf numFmtId="0" fontId="11" fillId="0" borderId="10" xfId="0" applyNumberFormat="1" applyFont="1" applyBorder="1"/>
    <xf numFmtId="1" fontId="12" fillId="0" borderId="73" xfId="0" applyNumberFormat="1" applyFont="1" applyBorder="1" applyAlignment="1">
      <alignment horizontal="left"/>
    </xf>
    <xf numFmtId="0" fontId="1" fillId="0" borderId="13" xfId="0" applyFont="1" applyBorder="1" applyAlignment="1">
      <alignment vertical="center"/>
    </xf>
    <xf numFmtId="0" fontId="0" fillId="0" borderId="42" xfId="0" applyBorder="1"/>
    <xf numFmtId="2" fontId="11" fillId="0" borderId="11" xfId="0" applyNumberFormat="1" applyFont="1" applyBorder="1" applyAlignment="1">
      <alignment wrapText="1"/>
    </xf>
    <xf numFmtId="0" fontId="14" fillId="7" borderId="17" xfId="0" applyFont="1" applyFill="1" applyBorder="1" applyAlignment="1">
      <alignment horizontal="right" vertical="center" wrapText="1"/>
    </xf>
    <xf numFmtId="0" fontId="11" fillId="0" borderId="39" xfId="0" applyFont="1" applyBorder="1"/>
    <xf numFmtId="1" fontId="0" fillId="0" borderId="38" xfId="0" applyNumberFormat="1" applyFill="1" applyBorder="1"/>
    <xf numFmtId="0" fontId="11" fillId="2" borderId="8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1" fontId="11" fillId="2" borderId="16" xfId="0" applyNumberFormat="1" applyFont="1" applyFill="1" applyBorder="1"/>
    <xf numFmtId="1" fontId="11" fillId="2" borderId="13" xfId="0" applyNumberFormat="1" applyFont="1" applyFill="1" applyBorder="1"/>
    <xf numFmtId="0" fontId="11" fillId="0" borderId="34" xfId="0" applyNumberFormat="1" applyFont="1" applyBorder="1"/>
    <xf numFmtId="2" fontId="11" fillId="0" borderId="9" xfId="0" applyNumberFormat="1" applyFont="1" applyBorder="1" applyAlignment="1">
      <alignment wrapText="1"/>
    </xf>
    <xf numFmtId="1" fontId="11" fillId="2" borderId="27" xfId="0" applyNumberFormat="1" applyFont="1" applyFill="1" applyBorder="1"/>
    <xf numFmtId="2" fontId="0" fillId="2" borderId="7" xfId="0" applyNumberFormat="1" applyFill="1" applyBorder="1" applyAlignment="1">
      <alignment wrapText="1"/>
    </xf>
    <xf numFmtId="0" fontId="11" fillId="0" borderId="32" xfId="0" applyFont="1" applyBorder="1"/>
    <xf numFmtId="0" fontId="11" fillId="0" borderId="66" xfId="0" applyFont="1" applyBorder="1"/>
    <xf numFmtId="0" fontId="11" fillId="0" borderId="41" xfId="0" applyFont="1" applyBorder="1"/>
    <xf numFmtId="0" fontId="11" fillId="0" borderId="42" xfId="0" applyFont="1" applyBorder="1"/>
    <xf numFmtId="0" fontId="20" fillId="0" borderId="2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4" fillId="0" borderId="0" xfId="0" applyFont="1"/>
    <xf numFmtId="0" fontId="16" fillId="0" borderId="0" xfId="0" applyFont="1" applyFill="1" applyBorder="1" applyAlignment="1">
      <alignment horizontal="right" vertical="center"/>
    </xf>
    <xf numFmtId="0" fontId="21" fillId="0" borderId="36" xfId="0" applyFont="1" applyBorder="1" applyAlignment="1"/>
    <xf numFmtId="0" fontId="21" fillId="0" borderId="40" xfId="0" applyFont="1" applyBorder="1" applyAlignment="1">
      <alignment horizontal="left"/>
    </xf>
    <xf numFmtId="2" fontId="15" fillId="0" borderId="49" xfId="0" applyNumberFormat="1" applyFont="1" applyBorder="1" applyAlignment="1">
      <alignment horizontal="left" vertical="center" wrapText="1"/>
    </xf>
    <xf numFmtId="2" fontId="15" fillId="0" borderId="26" xfId="0" applyNumberFormat="1" applyFont="1" applyFill="1" applyBorder="1" applyAlignment="1">
      <alignment horizontal="left" wrapText="1"/>
    </xf>
    <xf numFmtId="1" fontId="15" fillId="0" borderId="36" xfId="0" applyNumberFormat="1" applyFont="1" applyFill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2" fontId="15" fillId="0" borderId="26" xfId="0" applyNumberFormat="1" applyFont="1" applyFill="1" applyBorder="1" applyAlignment="1">
      <alignment horizontal="left"/>
    </xf>
    <xf numFmtId="2" fontId="15" fillId="0" borderId="49" xfId="0" applyNumberFormat="1" applyFont="1" applyFill="1" applyBorder="1" applyAlignment="1">
      <alignment horizontal="left" vertical="center" wrapText="1"/>
    </xf>
    <xf numFmtId="2" fontId="15" fillId="0" borderId="53" xfId="0" applyNumberFormat="1" applyFont="1" applyFill="1" applyBorder="1" applyAlignment="1">
      <alignment horizontal="left"/>
    </xf>
    <xf numFmtId="0" fontId="21" fillId="0" borderId="25" xfId="0" applyFont="1" applyFill="1" applyBorder="1" applyAlignment="1">
      <alignment horizontal="left"/>
    </xf>
    <xf numFmtId="1" fontId="15" fillId="0" borderId="40" xfId="0" applyNumberFormat="1" applyFont="1" applyFill="1" applyBorder="1" applyAlignment="1">
      <alignment horizontal="left"/>
    </xf>
    <xf numFmtId="2" fontId="21" fillId="0" borderId="26" xfId="0" applyNumberFormat="1" applyFont="1" applyFill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2" fontId="21" fillId="0" borderId="26" xfId="0" applyNumberFormat="1" applyFont="1" applyFill="1" applyBorder="1" applyAlignment="1">
      <alignment horizontal="left" wrapText="1"/>
    </xf>
    <xf numFmtId="0" fontId="21" fillId="0" borderId="36" xfId="0" applyFont="1" applyFill="1" applyBorder="1" applyAlignment="1">
      <alignment horizontal="left"/>
    </xf>
    <xf numFmtId="2" fontId="21" fillId="0" borderId="26" xfId="0" applyNumberFormat="1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36" xfId="0" applyFont="1" applyBorder="1" applyAlignment="1"/>
    <xf numFmtId="2" fontId="0" fillId="0" borderId="31" xfId="0" applyNumberFormat="1" applyFill="1" applyBorder="1"/>
    <xf numFmtId="2" fontId="0" fillId="0" borderId="34" xfId="0" applyNumberFormat="1" applyFill="1" applyBorder="1"/>
    <xf numFmtId="2" fontId="0" fillId="2" borderId="5" xfId="0" applyNumberFormat="1" applyFont="1" applyFill="1" applyBorder="1"/>
    <xf numFmtId="0" fontId="11" fillId="2" borderId="5" xfId="0" applyFont="1" applyFill="1" applyBorder="1" applyAlignment="1">
      <alignment wrapText="1"/>
    </xf>
    <xf numFmtId="2" fontId="20" fillId="0" borderId="49" xfId="0" applyNumberFormat="1" applyFont="1" applyBorder="1" applyAlignment="1">
      <alignment horizontal="center" vertical="center" wrapText="1"/>
    </xf>
    <xf numFmtId="1" fontId="1" fillId="2" borderId="4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 vertical="center"/>
    </xf>
    <xf numFmtId="2" fontId="21" fillId="0" borderId="49" xfId="0" applyNumberFormat="1" applyFont="1" applyBorder="1" applyAlignment="1">
      <alignment horizontal="left"/>
    </xf>
    <xf numFmtId="2" fontId="12" fillId="0" borderId="49" xfId="0" applyNumberFormat="1" applyFont="1" applyBorder="1" applyAlignment="1">
      <alignment horizontal="left"/>
    </xf>
    <xf numFmtId="2" fontId="0" fillId="2" borderId="11" xfId="0" applyNumberFormat="1" applyFill="1" applyBorder="1"/>
    <xf numFmtId="0" fontId="1" fillId="2" borderId="74" xfId="0" applyFont="1" applyFill="1" applyBorder="1" applyAlignment="1">
      <alignment horizontal="right"/>
    </xf>
    <xf numFmtId="0" fontId="0" fillId="2" borderId="3" xfId="0" applyFill="1" applyBorder="1" applyAlignment="1">
      <alignment wrapText="1"/>
    </xf>
    <xf numFmtId="2" fontId="0" fillId="0" borderId="3" xfId="0" applyNumberFormat="1" applyFont="1" applyFill="1" applyBorder="1" applyAlignment="1">
      <alignment horizontal="right"/>
    </xf>
    <xf numFmtId="0" fontId="0" fillId="0" borderId="18" xfId="0" applyBorder="1" applyAlignment="1">
      <alignment vertical="top" wrapText="1"/>
    </xf>
    <xf numFmtId="1" fontId="0" fillId="2" borderId="10" xfId="0" applyNumberFormat="1" applyFill="1" applyBorder="1"/>
    <xf numFmtId="1" fontId="11" fillId="2" borderId="4" xfId="0" applyNumberFormat="1" applyFont="1" applyFill="1" applyBorder="1"/>
    <xf numFmtId="1" fontId="0" fillId="2" borderId="4" xfId="0" applyNumberFormat="1" applyFill="1" applyBorder="1"/>
    <xf numFmtId="0" fontId="11" fillId="0" borderId="14" xfId="0" applyFont="1" applyBorder="1" applyAlignment="1">
      <alignment wrapText="1"/>
    </xf>
    <xf numFmtId="0" fontId="0" fillId="2" borderId="14" xfId="0" applyFill="1" applyBorder="1" applyAlignment="1">
      <alignment wrapText="1"/>
    </xf>
    <xf numFmtId="1" fontId="0" fillId="2" borderId="2" xfId="0" applyNumberFormat="1" applyFill="1" applyBorder="1"/>
    <xf numFmtId="0" fontId="15" fillId="0" borderId="49" xfId="0" applyFont="1" applyFill="1" applyBorder="1" applyAlignment="1">
      <alignment horizontal="left"/>
    </xf>
    <xf numFmtId="0" fontId="16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1" fontId="0" fillId="0" borderId="31" xfId="0" applyNumberFormat="1" applyFill="1" applyBorder="1"/>
    <xf numFmtId="1" fontId="15" fillId="0" borderId="49" xfId="0" applyNumberFormat="1" applyFont="1" applyFill="1" applyBorder="1" applyAlignment="1">
      <alignment horizontal="left"/>
    </xf>
    <xf numFmtId="0" fontId="3" fillId="0" borderId="31" xfId="0" applyFont="1" applyFill="1" applyBorder="1"/>
    <xf numFmtId="0" fontId="14" fillId="0" borderId="31" xfId="0" applyFont="1" applyFill="1" applyBorder="1"/>
    <xf numFmtId="0" fontId="11" fillId="0" borderId="2" xfId="0" applyNumberFormat="1" applyFont="1" applyBorder="1"/>
    <xf numFmtId="2" fontId="16" fillId="0" borderId="26" xfId="0" applyNumberFormat="1" applyFont="1" applyFill="1" applyBorder="1" applyAlignment="1">
      <alignment horizontal="right" vertical="center" wrapText="1"/>
    </xf>
    <xf numFmtId="2" fontId="4" fillId="0" borderId="53" xfId="0" applyNumberFormat="1" applyFont="1" applyFill="1" applyBorder="1" applyAlignment="1">
      <alignment horizontal="right" vertical="center" wrapText="1"/>
    </xf>
    <xf numFmtId="2" fontId="15" fillId="0" borderId="53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2" fontId="15" fillId="0" borderId="49" xfId="0" applyNumberFormat="1" applyFont="1" applyFill="1" applyBorder="1" applyAlignment="1">
      <alignment horizontal="left" wrapText="1"/>
    </xf>
    <xf numFmtId="1" fontId="21" fillId="0" borderId="40" xfId="0" applyNumberFormat="1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0" fillId="2" borderId="36" xfId="0" applyFont="1" applyFill="1" applyBorder="1" applyAlignment="1">
      <alignment horizontal="right"/>
    </xf>
    <xf numFmtId="1" fontId="15" fillId="2" borderId="36" xfId="0" applyNumberFormat="1" applyFont="1" applyFill="1" applyBorder="1" applyAlignment="1">
      <alignment horizontal="left"/>
    </xf>
    <xf numFmtId="0" fontId="21" fillId="0" borderId="36" xfId="0" applyFont="1" applyBorder="1"/>
    <xf numFmtId="2" fontId="6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2" fontId="0" fillId="2" borderId="3" xfId="0" applyNumberForma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0" fillId="0" borderId="21" xfId="0" applyBorder="1" applyAlignment="1">
      <alignment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6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/>
    </xf>
  </cellXfs>
  <cellStyles count="5">
    <cellStyle name="Excel Built-in Normal" xfId="1"/>
    <cellStyle name="Excel Built-in Normal 2" xfId="2"/>
    <cellStyle name="Обычный" xfId="0" builtinId="0"/>
    <cellStyle name="Обычный 3" xfId="3"/>
    <cellStyle name="Обычный 4" xfId="4"/>
  </cellStyles>
  <dxfs count="146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66FF66"/>
        </patternFill>
      </fill>
    </dxf>
    <dxf>
      <fill>
        <patternFill>
          <bgColor rgb="FF66CCFF"/>
        </patternFill>
      </fill>
    </dxf>
    <dxf>
      <fill>
        <patternFill>
          <bgColor rgb="FFFF99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E00EE"/>
      <color rgb="FF660066"/>
      <color rgb="FF000099"/>
      <color rgb="FFCC3399"/>
      <color rgb="FFCCFF99"/>
      <color rgb="FFFFFF66"/>
      <color rgb="FFFFCCCC"/>
      <color rgb="FF3333CC"/>
      <color rgb="FFCCFFCC"/>
      <color rgb="FFF4E9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Математика</a:t>
            </a:r>
            <a:r>
              <a:rPr lang="ru-RU" baseline="0"/>
              <a:t> ЕГЭ базовый уровень</a:t>
            </a:r>
            <a:r>
              <a:rPr lang="en-US" baseline="0"/>
              <a:t> 2019-</a:t>
            </a:r>
            <a:r>
              <a:rPr lang="ru-RU" baseline="0"/>
              <a:t> 2018-2017-2016-2015</a:t>
            </a:r>
            <a:endParaRPr lang="ru-RU"/>
          </a:p>
        </c:rich>
      </c:tx>
      <c:layout>
        <c:manualLayout>
          <c:xMode val="edge"/>
          <c:yMode val="edge"/>
          <c:x val="3.0209749177083071E-2"/>
          <c:y val="1.44821068641421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5896447666809678E-2"/>
          <c:y val="8.1634068633260753E-2"/>
          <c:w val="0.98252829283945098"/>
          <c:h val="0.55288280134933432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8575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cat>
            <c:strRef>
              <c:f>'Матем база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'Матем база диаграмма по районам'!$D$5:$D$126</c:f>
              <c:numCache>
                <c:formatCode>Основной</c:formatCode>
                <c:ptCount val="122"/>
                <c:pt idx="0">
                  <c:v>4.17</c:v>
                </c:pt>
                <c:pt idx="1">
                  <c:v>4.17</c:v>
                </c:pt>
                <c:pt idx="2">
                  <c:v>4.17</c:v>
                </c:pt>
                <c:pt idx="3">
                  <c:v>4.17</c:v>
                </c:pt>
                <c:pt idx="4">
                  <c:v>4.17</c:v>
                </c:pt>
                <c:pt idx="5">
                  <c:v>4.17</c:v>
                </c:pt>
                <c:pt idx="6">
                  <c:v>4.17</c:v>
                </c:pt>
                <c:pt idx="7">
                  <c:v>4.17</c:v>
                </c:pt>
                <c:pt idx="8">
                  <c:v>4.17</c:v>
                </c:pt>
                <c:pt idx="9">
                  <c:v>4.17</c:v>
                </c:pt>
                <c:pt idx="10">
                  <c:v>4.17</c:v>
                </c:pt>
                <c:pt idx="11">
                  <c:v>4.17</c:v>
                </c:pt>
                <c:pt idx="12">
                  <c:v>4.17</c:v>
                </c:pt>
                <c:pt idx="13">
                  <c:v>4.17</c:v>
                </c:pt>
                <c:pt idx="14">
                  <c:v>4.17</c:v>
                </c:pt>
                <c:pt idx="15">
                  <c:v>4.17</c:v>
                </c:pt>
                <c:pt idx="16">
                  <c:v>4.17</c:v>
                </c:pt>
                <c:pt idx="17">
                  <c:v>4.17</c:v>
                </c:pt>
                <c:pt idx="18">
                  <c:v>4.17</c:v>
                </c:pt>
                <c:pt idx="19">
                  <c:v>4.17</c:v>
                </c:pt>
                <c:pt idx="20">
                  <c:v>4.17</c:v>
                </c:pt>
                <c:pt idx="21">
                  <c:v>4.17</c:v>
                </c:pt>
                <c:pt idx="22">
                  <c:v>4.17</c:v>
                </c:pt>
                <c:pt idx="23">
                  <c:v>4.17</c:v>
                </c:pt>
                <c:pt idx="24">
                  <c:v>4.17</c:v>
                </c:pt>
                <c:pt idx="25">
                  <c:v>4.17</c:v>
                </c:pt>
                <c:pt idx="26">
                  <c:v>4.17</c:v>
                </c:pt>
                <c:pt idx="27">
                  <c:v>4.17</c:v>
                </c:pt>
                <c:pt idx="28">
                  <c:v>4.17</c:v>
                </c:pt>
                <c:pt idx="29">
                  <c:v>4.17</c:v>
                </c:pt>
                <c:pt idx="30">
                  <c:v>4.17</c:v>
                </c:pt>
                <c:pt idx="31">
                  <c:v>4.17</c:v>
                </c:pt>
                <c:pt idx="32">
                  <c:v>4.17</c:v>
                </c:pt>
                <c:pt idx="33">
                  <c:v>4.17</c:v>
                </c:pt>
                <c:pt idx="34">
                  <c:v>4.17</c:v>
                </c:pt>
                <c:pt idx="35">
                  <c:v>4.17</c:v>
                </c:pt>
                <c:pt idx="36">
                  <c:v>4.17</c:v>
                </c:pt>
                <c:pt idx="37">
                  <c:v>4.17</c:v>
                </c:pt>
                <c:pt idx="38">
                  <c:v>4.17</c:v>
                </c:pt>
                <c:pt idx="39">
                  <c:v>4.17</c:v>
                </c:pt>
                <c:pt idx="40">
                  <c:v>4.17</c:v>
                </c:pt>
                <c:pt idx="41">
                  <c:v>4.17</c:v>
                </c:pt>
                <c:pt idx="42">
                  <c:v>4.17</c:v>
                </c:pt>
                <c:pt idx="43">
                  <c:v>4.17</c:v>
                </c:pt>
                <c:pt idx="44">
                  <c:v>4.17</c:v>
                </c:pt>
                <c:pt idx="45">
                  <c:v>4.17</c:v>
                </c:pt>
                <c:pt idx="46">
                  <c:v>4.17</c:v>
                </c:pt>
                <c:pt idx="47">
                  <c:v>4.17</c:v>
                </c:pt>
                <c:pt idx="48">
                  <c:v>4.17</c:v>
                </c:pt>
                <c:pt idx="49">
                  <c:v>4.17</c:v>
                </c:pt>
                <c:pt idx="50">
                  <c:v>4.17</c:v>
                </c:pt>
                <c:pt idx="51">
                  <c:v>4.17</c:v>
                </c:pt>
                <c:pt idx="52">
                  <c:v>4.17</c:v>
                </c:pt>
                <c:pt idx="53">
                  <c:v>4.17</c:v>
                </c:pt>
                <c:pt idx="54">
                  <c:v>4.17</c:v>
                </c:pt>
                <c:pt idx="55">
                  <c:v>4.17</c:v>
                </c:pt>
                <c:pt idx="56">
                  <c:v>4.17</c:v>
                </c:pt>
                <c:pt idx="57">
                  <c:v>4.17</c:v>
                </c:pt>
                <c:pt idx="58">
                  <c:v>4.17</c:v>
                </c:pt>
                <c:pt idx="59">
                  <c:v>4.17</c:v>
                </c:pt>
                <c:pt idx="60">
                  <c:v>4.17</c:v>
                </c:pt>
                <c:pt idx="61">
                  <c:v>4.17</c:v>
                </c:pt>
                <c:pt idx="62">
                  <c:v>4.17</c:v>
                </c:pt>
                <c:pt idx="63">
                  <c:v>4.17</c:v>
                </c:pt>
                <c:pt idx="64">
                  <c:v>4.17</c:v>
                </c:pt>
                <c:pt idx="65">
                  <c:v>4.17</c:v>
                </c:pt>
                <c:pt idx="66">
                  <c:v>4.17</c:v>
                </c:pt>
                <c:pt idx="67">
                  <c:v>4.17</c:v>
                </c:pt>
                <c:pt idx="68">
                  <c:v>4.17</c:v>
                </c:pt>
                <c:pt idx="69">
                  <c:v>4.17</c:v>
                </c:pt>
                <c:pt idx="70">
                  <c:v>4.17</c:v>
                </c:pt>
                <c:pt idx="71">
                  <c:v>4.17</c:v>
                </c:pt>
                <c:pt idx="72">
                  <c:v>4.17</c:v>
                </c:pt>
                <c:pt idx="73">
                  <c:v>4.17</c:v>
                </c:pt>
                <c:pt idx="74">
                  <c:v>4.17</c:v>
                </c:pt>
                <c:pt idx="75">
                  <c:v>4.17</c:v>
                </c:pt>
                <c:pt idx="76">
                  <c:v>4.17</c:v>
                </c:pt>
                <c:pt idx="77">
                  <c:v>4.17</c:v>
                </c:pt>
                <c:pt idx="78">
                  <c:v>4.17</c:v>
                </c:pt>
                <c:pt idx="79">
                  <c:v>4.17</c:v>
                </c:pt>
                <c:pt idx="80">
                  <c:v>4.17</c:v>
                </c:pt>
                <c:pt idx="81">
                  <c:v>4.17</c:v>
                </c:pt>
                <c:pt idx="82">
                  <c:v>4.17</c:v>
                </c:pt>
                <c:pt idx="83">
                  <c:v>4.17</c:v>
                </c:pt>
                <c:pt idx="84">
                  <c:v>4.17</c:v>
                </c:pt>
                <c:pt idx="85">
                  <c:v>4.17</c:v>
                </c:pt>
                <c:pt idx="86">
                  <c:v>4.17</c:v>
                </c:pt>
                <c:pt idx="87">
                  <c:v>4.17</c:v>
                </c:pt>
                <c:pt idx="88">
                  <c:v>4.17</c:v>
                </c:pt>
                <c:pt idx="89">
                  <c:v>4.17</c:v>
                </c:pt>
                <c:pt idx="90">
                  <c:v>4.17</c:v>
                </c:pt>
                <c:pt idx="91">
                  <c:v>4.17</c:v>
                </c:pt>
                <c:pt idx="92">
                  <c:v>4.17</c:v>
                </c:pt>
                <c:pt idx="93">
                  <c:v>4.17</c:v>
                </c:pt>
                <c:pt idx="94">
                  <c:v>4.17</c:v>
                </c:pt>
                <c:pt idx="95">
                  <c:v>4.17</c:v>
                </c:pt>
                <c:pt idx="96">
                  <c:v>4.17</c:v>
                </c:pt>
                <c:pt idx="97">
                  <c:v>4.17</c:v>
                </c:pt>
                <c:pt idx="98">
                  <c:v>4.17</c:v>
                </c:pt>
                <c:pt idx="99">
                  <c:v>4.17</c:v>
                </c:pt>
                <c:pt idx="100">
                  <c:v>4.17</c:v>
                </c:pt>
                <c:pt idx="101">
                  <c:v>4.17</c:v>
                </c:pt>
                <c:pt idx="102">
                  <c:v>4.17</c:v>
                </c:pt>
                <c:pt idx="103">
                  <c:v>4.17</c:v>
                </c:pt>
                <c:pt idx="104">
                  <c:v>4.17</c:v>
                </c:pt>
                <c:pt idx="105">
                  <c:v>4.17</c:v>
                </c:pt>
                <c:pt idx="106">
                  <c:v>4.17</c:v>
                </c:pt>
                <c:pt idx="107">
                  <c:v>4.17</c:v>
                </c:pt>
                <c:pt idx="108">
                  <c:v>4.17</c:v>
                </c:pt>
                <c:pt idx="109">
                  <c:v>4.17</c:v>
                </c:pt>
                <c:pt idx="110">
                  <c:v>4.17</c:v>
                </c:pt>
                <c:pt idx="111">
                  <c:v>4.17</c:v>
                </c:pt>
                <c:pt idx="112">
                  <c:v>4.17</c:v>
                </c:pt>
                <c:pt idx="113">
                  <c:v>4.17</c:v>
                </c:pt>
                <c:pt idx="114">
                  <c:v>4.17</c:v>
                </c:pt>
                <c:pt idx="115">
                  <c:v>4.17</c:v>
                </c:pt>
                <c:pt idx="116">
                  <c:v>4.17</c:v>
                </c:pt>
                <c:pt idx="117">
                  <c:v>4.17</c:v>
                </c:pt>
                <c:pt idx="118">
                  <c:v>4.17</c:v>
                </c:pt>
                <c:pt idx="119">
                  <c:v>4.17</c:v>
                </c:pt>
                <c:pt idx="120">
                  <c:v>4.17</c:v>
                </c:pt>
                <c:pt idx="121">
                  <c:v>4.17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1"/>
          <c:tx>
            <c:v>2019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'Матем база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'Матем база диаграмма по районам'!$E$5:$E$126</c:f>
              <c:numCache>
                <c:formatCode>0,00</c:formatCode>
                <c:ptCount val="122"/>
                <c:pt idx="0">
                  <c:v>4.833333333333333</c:v>
                </c:pt>
                <c:pt idx="1">
                  <c:v>4.1636446886446894</c:v>
                </c:pt>
                <c:pt idx="2">
                  <c:v>4.0857142857142854</c:v>
                </c:pt>
                <c:pt idx="3">
                  <c:v>4.4285714285714297</c:v>
                </c:pt>
                <c:pt idx="4">
                  <c:v>4.666666666666667</c:v>
                </c:pt>
                <c:pt idx="5">
                  <c:v>4.416666666666667</c:v>
                </c:pt>
                <c:pt idx="6">
                  <c:v>4</c:v>
                </c:pt>
                <c:pt idx="7">
                  <c:v>3.9615384615384617</c:v>
                </c:pt>
                <c:pt idx="8">
                  <c:v>3.5833333333333335</c:v>
                </c:pt>
                <c:pt idx="9">
                  <c:v>4.166666666666667</c:v>
                </c:pt>
                <c:pt idx="10">
                  <c:v>4.1307696628452595</c:v>
                </c:pt>
                <c:pt idx="11">
                  <c:v>4.384615384615385</c:v>
                </c:pt>
                <c:pt idx="12">
                  <c:v>3.6875</c:v>
                </c:pt>
                <c:pt idx="13">
                  <c:v>4.28</c:v>
                </c:pt>
                <c:pt idx="14">
                  <c:v>4.5454545454545459</c:v>
                </c:pt>
                <c:pt idx="15">
                  <c:v>4.6206896551724137</c:v>
                </c:pt>
                <c:pt idx="16">
                  <c:v>3.9047619047619047</c:v>
                </c:pt>
                <c:pt idx="17">
                  <c:v>4.5</c:v>
                </c:pt>
                <c:pt idx="18">
                  <c:v>4.0714285714285712</c:v>
                </c:pt>
                <c:pt idx="19">
                  <c:v>3.7333333333333334</c:v>
                </c:pt>
                <c:pt idx="20">
                  <c:v>4</c:v>
                </c:pt>
                <c:pt idx="22">
                  <c:v>4.166666666666667</c:v>
                </c:pt>
                <c:pt idx="23">
                  <c:v>3.4166666666666665</c:v>
                </c:pt>
                <c:pt idx="24">
                  <c:v>4.3888888888888893</c:v>
                </c:pt>
                <c:pt idx="25">
                  <c:v>4.1236765806210256</c:v>
                </c:pt>
                <c:pt idx="26">
                  <c:v>4.55</c:v>
                </c:pt>
                <c:pt idx="27">
                  <c:v>4.125</c:v>
                </c:pt>
                <c:pt idx="28">
                  <c:v>4.4000000000000004</c:v>
                </c:pt>
                <c:pt idx="29">
                  <c:v>4.5454545454545459</c:v>
                </c:pt>
                <c:pt idx="30">
                  <c:v>4.4444444444444446</c:v>
                </c:pt>
                <c:pt idx="31">
                  <c:v>3.7272727272727271</c:v>
                </c:pt>
                <c:pt idx="32">
                  <c:v>4.5999999999999996</c:v>
                </c:pt>
                <c:pt idx="33">
                  <c:v>3.9230769230769229</c:v>
                </c:pt>
                <c:pt idx="34">
                  <c:v>4</c:v>
                </c:pt>
                <c:pt idx="35">
                  <c:v>4.0370370370370372</c:v>
                </c:pt>
                <c:pt idx="37">
                  <c:v>3.8461538461538463</c:v>
                </c:pt>
                <c:pt idx="38">
                  <c:v>4.8181818181818183</c:v>
                </c:pt>
                <c:pt idx="39">
                  <c:v>3.5454545454545454</c:v>
                </c:pt>
                <c:pt idx="40">
                  <c:v>3.875</c:v>
                </c:pt>
                <c:pt idx="41">
                  <c:v>3.6</c:v>
                </c:pt>
                <c:pt idx="42">
                  <c:v>4.583333333333333</c:v>
                </c:pt>
                <c:pt idx="43">
                  <c:v>3.7307692307692308</c:v>
                </c:pt>
                <c:pt idx="44">
                  <c:v>3.875</c:v>
                </c:pt>
                <c:pt idx="45">
                  <c:v>4.2761054232643607</c:v>
                </c:pt>
                <c:pt idx="46">
                  <c:v>4.1587301587301591</c:v>
                </c:pt>
                <c:pt idx="47">
                  <c:v>4.6363636363636367</c:v>
                </c:pt>
                <c:pt idx="48">
                  <c:v>4.5</c:v>
                </c:pt>
                <c:pt idx="49">
                  <c:v>4.1739130434782608</c:v>
                </c:pt>
                <c:pt idx="50">
                  <c:v>3.7894736842105261</c:v>
                </c:pt>
                <c:pt idx="51">
                  <c:v>4.9090909090909092</c:v>
                </c:pt>
                <c:pt idx="52">
                  <c:v>4.7777777777777777</c:v>
                </c:pt>
                <c:pt idx="53">
                  <c:v>4.3125</c:v>
                </c:pt>
                <c:pt idx="54">
                  <c:v>3.8823529411764706</c:v>
                </c:pt>
                <c:pt idx="55">
                  <c:v>3.5</c:v>
                </c:pt>
                <c:pt idx="56">
                  <c:v>3.5714285714285716</c:v>
                </c:pt>
                <c:pt idx="58">
                  <c:v>4.4000000000000004</c:v>
                </c:pt>
                <c:pt idx="59">
                  <c:v>4.75</c:v>
                </c:pt>
                <c:pt idx="60">
                  <c:v>4.8235294117647056</c:v>
                </c:pt>
                <c:pt idx="61">
                  <c:v>4.1333333333333337</c:v>
                </c:pt>
                <c:pt idx="62">
                  <c:v>3.8095238095238093</c:v>
                </c:pt>
                <c:pt idx="63">
                  <c:v>4.6111111111111107</c:v>
                </c:pt>
                <c:pt idx="64">
                  <c:v>4.2307692307692308</c:v>
                </c:pt>
                <c:pt idx="65">
                  <c:v>4.1707754529421193</c:v>
                </c:pt>
                <c:pt idx="66">
                  <c:v>4.4242424242424239</c:v>
                </c:pt>
                <c:pt idx="67">
                  <c:v>4.1851851851851851</c:v>
                </c:pt>
                <c:pt idx="68">
                  <c:v>4.833333333333333</c:v>
                </c:pt>
                <c:pt idx="69">
                  <c:v>4.1111111111111107</c:v>
                </c:pt>
                <c:pt idx="70">
                  <c:v>4.5555555555555554</c:v>
                </c:pt>
                <c:pt idx="71">
                  <c:v>3.6363636363636362</c:v>
                </c:pt>
                <c:pt idx="72">
                  <c:v>4.166666666666667</c:v>
                </c:pt>
                <c:pt idx="73">
                  <c:v>4.2777777777777777</c:v>
                </c:pt>
                <c:pt idx="74">
                  <c:v>3.6875</c:v>
                </c:pt>
                <c:pt idx="75">
                  <c:v>3.6666666666666665</c:v>
                </c:pt>
                <c:pt idx="76">
                  <c:v>3.7857142857142856</c:v>
                </c:pt>
                <c:pt idx="77">
                  <c:v>4.5454545454545459</c:v>
                </c:pt>
                <c:pt idx="78">
                  <c:v>4.2727272727272725</c:v>
                </c:pt>
                <c:pt idx="79">
                  <c:v>4.1333333333333337</c:v>
                </c:pt>
                <c:pt idx="80">
                  <c:v>4.28</c:v>
                </c:pt>
                <c:pt idx="81">
                  <c:v>4.0649922712539679</c:v>
                </c:pt>
                <c:pt idx="82">
                  <c:v>4.05</c:v>
                </c:pt>
                <c:pt idx="83">
                  <c:v>3.8333333333333335</c:v>
                </c:pt>
                <c:pt idx="84">
                  <c:v>4.08</c:v>
                </c:pt>
                <c:pt idx="85">
                  <c:v>4.3125</c:v>
                </c:pt>
                <c:pt idx="86">
                  <c:v>4.0740740740740744</c:v>
                </c:pt>
                <c:pt idx="87">
                  <c:v>4.1052631578947372</c:v>
                </c:pt>
                <c:pt idx="88">
                  <c:v>4.083333333333333</c:v>
                </c:pt>
                <c:pt idx="90">
                  <c:v>3.5454545454545454</c:v>
                </c:pt>
                <c:pt idx="91">
                  <c:v>3.1538461538461537</c:v>
                </c:pt>
                <c:pt idx="92">
                  <c:v>4.333333333333333</c:v>
                </c:pt>
                <c:pt idx="93">
                  <c:v>4.2857142857142856</c:v>
                </c:pt>
                <c:pt idx="94">
                  <c:v>3.8</c:v>
                </c:pt>
                <c:pt idx="95">
                  <c:v>4.4444444444444446</c:v>
                </c:pt>
                <c:pt idx="96">
                  <c:v>4.3181818181818183</c:v>
                </c:pt>
                <c:pt idx="97">
                  <c:v>3.8333333333333335</c:v>
                </c:pt>
                <c:pt idx="98">
                  <c:v>3.9285714285714284</c:v>
                </c:pt>
                <c:pt idx="99">
                  <c:v>3.4545454545454546</c:v>
                </c:pt>
                <c:pt idx="100">
                  <c:v>3.4375</c:v>
                </c:pt>
                <c:pt idx="101">
                  <c:v>4.0666666666666664</c:v>
                </c:pt>
                <c:pt idx="102">
                  <c:v>4.2592592592592595</c:v>
                </c:pt>
                <c:pt idx="103">
                  <c:v>4.1025641025641022</c:v>
                </c:pt>
                <c:pt idx="104">
                  <c:v>4.7547169811320753</c:v>
                </c:pt>
                <c:pt idx="105">
                  <c:v>3.7692307692307692</c:v>
                </c:pt>
                <c:pt idx="106">
                  <c:v>4.064516129032258</c:v>
                </c:pt>
                <c:pt idx="107">
                  <c:v>4.4285714285714288</c:v>
                </c:pt>
                <c:pt idx="108">
                  <c:v>4.3166666666666664</c:v>
                </c:pt>
                <c:pt idx="109">
                  <c:v>4.3076923076923075</c:v>
                </c:pt>
                <c:pt idx="110">
                  <c:v>4.6764705882352944</c:v>
                </c:pt>
                <c:pt idx="111">
                  <c:v>4.2433238979468602</c:v>
                </c:pt>
                <c:pt idx="112">
                  <c:v>4.7111111111111112</c:v>
                </c:pt>
                <c:pt idx="114">
                  <c:v>4.28</c:v>
                </c:pt>
                <c:pt idx="115">
                  <c:v>4.7</c:v>
                </c:pt>
                <c:pt idx="116">
                  <c:v>3.9</c:v>
                </c:pt>
                <c:pt idx="117">
                  <c:v>4.8</c:v>
                </c:pt>
                <c:pt idx="119">
                  <c:v>3.9565217391304346</c:v>
                </c:pt>
                <c:pt idx="120">
                  <c:v>3.3333333333333335</c:v>
                </c:pt>
                <c:pt idx="121">
                  <c:v>4.265625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FCC00"/>
              </a:solidFill>
              <a:round/>
            </a:ln>
            <a:effectLst/>
          </c:spPr>
          <c:marker>
            <c:symbol val="none"/>
          </c:marker>
          <c:cat>
            <c:strRef>
              <c:f>'Матем база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'Матем база диаграмма по районам'!$H$5:$H$126</c:f>
              <c:numCache>
                <c:formatCode>0,00</c:formatCode>
                <c:ptCount val="122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  <c:pt idx="15">
                  <c:v>4.4000000000000004</c:v>
                </c:pt>
                <c:pt idx="16">
                  <c:v>4.4000000000000004</c:v>
                </c:pt>
                <c:pt idx="17">
                  <c:v>4.4000000000000004</c:v>
                </c:pt>
                <c:pt idx="18">
                  <c:v>4.4000000000000004</c:v>
                </c:pt>
                <c:pt idx="19">
                  <c:v>4.4000000000000004</c:v>
                </c:pt>
                <c:pt idx="20">
                  <c:v>4.4000000000000004</c:v>
                </c:pt>
                <c:pt idx="21">
                  <c:v>4.4000000000000004</c:v>
                </c:pt>
                <c:pt idx="22">
                  <c:v>4.4000000000000004</c:v>
                </c:pt>
                <c:pt idx="23">
                  <c:v>4.4000000000000004</c:v>
                </c:pt>
                <c:pt idx="24">
                  <c:v>4.4000000000000004</c:v>
                </c:pt>
                <c:pt idx="25">
                  <c:v>4.4000000000000004</c:v>
                </c:pt>
                <c:pt idx="26">
                  <c:v>4.4000000000000004</c:v>
                </c:pt>
                <c:pt idx="27">
                  <c:v>4.4000000000000004</c:v>
                </c:pt>
                <c:pt idx="28">
                  <c:v>4.4000000000000004</c:v>
                </c:pt>
                <c:pt idx="29">
                  <c:v>4.4000000000000004</c:v>
                </c:pt>
                <c:pt idx="30">
                  <c:v>4.4000000000000004</c:v>
                </c:pt>
                <c:pt idx="31">
                  <c:v>4.4000000000000004</c:v>
                </c:pt>
                <c:pt idx="32">
                  <c:v>4.4000000000000004</c:v>
                </c:pt>
                <c:pt idx="33">
                  <c:v>4.4000000000000004</c:v>
                </c:pt>
                <c:pt idx="34">
                  <c:v>4.4000000000000004</c:v>
                </c:pt>
                <c:pt idx="35">
                  <c:v>4.4000000000000004</c:v>
                </c:pt>
                <c:pt idx="36">
                  <c:v>4.4000000000000004</c:v>
                </c:pt>
                <c:pt idx="37">
                  <c:v>4.4000000000000004</c:v>
                </c:pt>
                <c:pt idx="38">
                  <c:v>4.4000000000000004</c:v>
                </c:pt>
                <c:pt idx="39">
                  <c:v>4.4000000000000004</c:v>
                </c:pt>
                <c:pt idx="40">
                  <c:v>4.4000000000000004</c:v>
                </c:pt>
                <c:pt idx="41">
                  <c:v>4.4000000000000004</c:v>
                </c:pt>
                <c:pt idx="42">
                  <c:v>4.4000000000000004</c:v>
                </c:pt>
                <c:pt idx="43">
                  <c:v>4.4000000000000004</c:v>
                </c:pt>
                <c:pt idx="44">
                  <c:v>4.4000000000000004</c:v>
                </c:pt>
                <c:pt idx="45">
                  <c:v>4.4000000000000004</c:v>
                </c:pt>
                <c:pt idx="46">
                  <c:v>4.4000000000000004</c:v>
                </c:pt>
                <c:pt idx="47">
                  <c:v>4.4000000000000004</c:v>
                </c:pt>
                <c:pt idx="48">
                  <c:v>4.4000000000000004</c:v>
                </c:pt>
                <c:pt idx="49">
                  <c:v>4.4000000000000004</c:v>
                </c:pt>
                <c:pt idx="50">
                  <c:v>4.4000000000000004</c:v>
                </c:pt>
                <c:pt idx="51">
                  <c:v>4.4000000000000004</c:v>
                </c:pt>
                <c:pt idx="52">
                  <c:v>4.4000000000000004</c:v>
                </c:pt>
                <c:pt idx="53">
                  <c:v>4.4000000000000004</c:v>
                </c:pt>
                <c:pt idx="54">
                  <c:v>4.4000000000000004</c:v>
                </c:pt>
                <c:pt idx="55">
                  <c:v>4.4000000000000004</c:v>
                </c:pt>
                <c:pt idx="56">
                  <c:v>4.4000000000000004</c:v>
                </c:pt>
                <c:pt idx="57">
                  <c:v>4.4000000000000004</c:v>
                </c:pt>
                <c:pt idx="58">
                  <c:v>4.4000000000000004</c:v>
                </c:pt>
                <c:pt idx="59">
                  <c:v>4.4000000000000004</c:v>
                </c:pt>
                <c:pt idx="60">
                  <c:v>4.4000000000000004</c:v>
                </c:pt>
                <c:pt idx="61">
                  <c:v>4.4000000000000004</c:v>
                </c:pt>
                <c:pt idx="62">
                  <c:v>4.4000000000000004</c:v>
                </c:pt>
                <c:pt idx="63">
                  <c:v>4.4000000000000004</c:v>
                </c:pt>
                <c:pt idx="64">
                  <c:v>4.4000000000000004</c:v>
                </c:pt>
                <c:pt idx="65">
                  <c:v>4.4000000000000004</c:v>
                </c:pt>
                <c:pt idx="66">
                  <c:v>4.4000000000000004</c:v>
                </c:pt>
                <c:pt idx="67">
                  <c:v>4.4000000000000004</c:v>
                </c:pt>
                <c:pt idx="68">
                  <c:v>4.4000000000000004</c:v>
                </c:pt>
                <c:pt idx="69">
                  <c:v>4.4000000000000004</c:v>
                </c:pt>
                <c:pt idx="70">
                  <c:v>4.4000000000000004</c:v>
                </c:pt>
                <c:pt idx="71">
                  <c:v>4.4000000000000004</c:v>
                </c:pt>
                <c:pt idx="72">
                  <c:v>4.4000000000000004</c:v>
                </c:pt>
                <c:pt idx="73">
                  <c:v>4.4000000000000004</c:v>
                </c:pt>
                <c:pt idx="74">
                  <c:v>4.4000000000000004</c:v>
                </c:pt>
                <c:pt idx="75">
                  <c:v>4.4000000000000004</c:v>
                </c:pt>
                <c:pt idx="76">
                  <c:v>4.4000000000000004</c:v>
                </c:pt>
                <c:pt idx="77">
                  <c:v>4.4000000000000004</c:v>
                </c:pt>
                <c:pt idx="78">
                  <c:v>4.4000000000000004</c:v>
                </c:pt>
                <c:pt idx="79">
                  <c:v>4.4000000000000004</c:v>
                </c:pt>
                <c:pt idx="80">
                  <c:v>4.4000000000000004</c:v>
                </c:pt>
                <c:pt idx="81">
                  <c:v>4.4000000000000004</c:v>
                </c:pt>
                <c:pt idx="82">
                  <c:v>4.4000000000000004</c:v>
                </c:pt>
                <c:pt idx="83">
                  <c:v>4.4000000000000004</c:v>
                </c:pt>
                <c:pt idx="84">
                  <c:v>4.4000000000000004</c:v>
                </c:pt>
                <c:pt idx="85">
                  <c:v>4.4000000000000004</c:v>
                </c:pt>
                <c:pt idx="86">
                  <c:v>4.4000000000000004</c:v>
                </c:pt>
                <c:pt idx="87">
                  <c:v>4.4000000000000004</c:v>
                </c:pt>
                <c:pt idx="88">
                  <c:v>4.4000000000000004</c:v>
                </c:pt>
                <c:pt idx="89">
                  <c:v>4.4000000000000004</c:v>
                </c:pt>
                <c:pt idx="90">
                  <c:v>4.4000000000000004</c:v>
                </c:pt>
                <c:pt idx="91">
                  <c:v>4.4000000000000004</c:v>
                </c:pt>
                <c:pt idx="92">
                  <c:v>4.4000000000000004</c:v>
                </c:pt>
                <c:pt idx="93">
                  <c:v>4.4000000000000004</c:v>
                </c:pt>
                <c:pt idx="94">
                  <c:v>4.4000000000000004</c:v>
                </c:pt>
                <c:pt idx="95">
                  <c:v>4.4000000000000004</c:v>
                </c:pt>
                <c:pt idx="96">
                  <c:v>4.4000000000000004</c:v>
                </c:pt>
                <c:pt idx="97">
                  <c:v>4.4000000000000004</c:v>
                </c:pt>
                <c:pt idx="98">
                  <c:v>4.4000000000000004</c:v>
                </c:pt>
                <c:pt idx="99">
                  <c:v>4.4000000000000004</c:v>
                </c:pt>
                <c:pt idx="100">
                  <c:v>4.4000000000000004</c:v>
                </c:pt>
                <c:pt idx="101">
                  <c:v>4.4000000000000004</c:v>
                </c:pt>
                <c:pt idx="102">
                  <c:v>4.4000000000000004</c:v>
                </c:pt>
                <c:pt idx="103">
                  <c:v>4.4000000000000004</c:v>
                </c:pt>
                <c:pt idx="104">
                  <c:v>4.4000000000000004</c:v>
                </c:pt>
                <c:pt idx="105">
                  <c:v>4.4000000000000004</c:v>
                </c:pt>
                <c:pt idx="106">
                  <c:v>4.4000000000000004</c:v>
                </c:pt>
                <c:pt idx="107">
                  <c:v>4.4000000000000004</c:v>
                </c:pt>
                <c:pt idx="108">
                  <c:v>4.4000000000000004</c:v>
                </c:pt>
                <c:pt idx="109">
                  <c:v>4.4000000000000004</c:v>
                </c:pt>
                <c:pt idx="110">
                  <c:v>4.4000000000000004</c:v>
                </c:pt>
                <c:pt idx="111">
                  <c:v>4.4000000000000004</c:v>
                </c:pt>
                <c:pt idx="112">
                  <c:v>4.4000000000000004</c:v>
                </c:pt>
                <c:pt idx="113">
                  <c:v>4.4000000000000004</c:v>
                </c:pt>
                <c:pt idx="114">
                  <c:v>4.4000000000000004</c:v>
                </c:pt>
                <c:pt idx="115">
                  <c:v>4.4000000000000004</c:v>
                </c:pt>
                <c:pt idx="116">
                  <c:v>4.4000000000000004</c:v>
                </c:pt>
                <c:pt idx="117">
                  <c:v>4.4000000000000004</c:v>
                </c:pt>
                <c:pt idx="118">
                  <c:v>4.4000000000000004</c:v>
                </c:pt>
                <c:pt idx="119">
                  <c:v>4.4000000000000004</c:v>
                </c:pt>
                <c:pt idx="120">
                  <c:v>4.4000000000000004</c:v>
                </c:pt>
                <c:pt idx="121">
                  <c:v>4.4000000000000004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F9900"/>
              </a:solidFill>
              <a:round/>
            </a:ln>
            <a:effectLst/>
          </c:spPr>
          <c:marker>
            <c:symbol val="none"/>
          </c:marker>
          <c:cat>
            <c:strRef>
              <c:f>'Матем база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'Матем база диаграмма по районам'!$I$5:$I$126</c:f>
              <c:numCache>
                <c:formatCode>0,00</c:formatCode>
                <c:ptCount val="122"/>
                <c:pt idx="0">
                  <c:v>4.5625</c:v>
                </c:pt>
                <c:pt idx="1">
                  <c:v>4.3625079210390707</c:v>
                </c:pt>
                <c:pt idx="2">
                  <c:v>4.6724137931034484</c:v>
                </c:pt>
                <c:pt idx="3">
                  <c:v>4.3181818181818183</c:v>
                </c:pt>
                <c:pt idx="4">
                  <c:v>4.1232876712328768</c:v>
                </c:pt>
                <c:pt idx="5">
                  <c:v>4.3499999999999996</c:v>
                </c:pt>
                <c:pt idx="6">
                  <c:v>4.2727272727272725</c:v>
                </c:pt>
                <c:pt idx="7">
                  <c:v>4.4375</c:v>
                </c:pt>
                <c:pt idx="8">
                  <c:v>4.1052631578947372</c:v>
                </c:pt>
                <c:pt idx="9">
                  <c:v>4.6206896551724137</c:v>
                </c:pt>
                <c:pt idx="10">
                  <c:v>4.2889240889770877</c:v>
                </c:pt>
                <c:pt idx="11">
                  <c:v>4.5084745762711869</c:v>
                </c:pt>
                <c:pt idx="12">
                  <c:v>4.5263157894736841</c:v>
                </c:pt>
                <c:pt idx="13">
                  <c:v>4.5263157894736841</c:v>
                </c:pt>
                <c:pt idx="14">
                  <c:v>4.6470588235294121</c:v>
                </c:pt>
                <c:pt idx="15">
                  <c:v>4.7</c:v>
                </c:pt>
                <c:pt idx="16">
                  <c:v>4.2608695652173916</c:v>
                </c:pt>
                <c:pt idx="17">
                  <c:v>4.2391304347826084</c:v>
                </c:pt>
                <c:pt idx="18">
                  <c:v>4.1500000000000004</c:v>
                </c:pt>
                <c:pt idx="20">
                  <c:v>4.12</c:v>
                </c:pt>
                <c:pt idx="23">
                  <c:v>3.9444444444444446</c:v>
                </c:pt>
                <c:pt idx="24">
                  <c:v>3.5555555555555554</c:v>
                </c:pt>
                <c:pt idx="25">
                  <c:v>4.3557676788766111</c:v>
                </c:pt>
                <c:pt idx="26">
                  <c:v>4.5373134328358207</c:v>
                </c:pt>
                <c:pt idx="27">
                  <c:v>4.46875</c:v>
                </c:pt>
                <c:pt idx="28">
                  <c:v>4.3783783783783781</c:v>
                </c:pt>
                <c:pt idx="29">
                  <c:v>4.7560975609756095</c:v>
                </c:pt>
                <c:pt idx="30">
                  <c:v>4.66</c:v>
                </c:pt>
                <c:pt idx="31">
                  <c:v>4.2222222222222223</c:v>
                </c:pt>
                <c:pt idx="32">
                  <c:v>4.5454545454545459</c:v>
                </c:pt>
                <c:pt idx="33">
                  <c:v>4.0714285714285712</c:v>
                </c:pt>
                <c:pt idx="34">
                  <c:v>4.1500000000000004</c:v>
                </c:pt>
                <c:pt idx="35">
                  <c:v>4.1111111111111107</c:v>
                </c:pt>
                <c:pt idx="36">
                  <c:v>3.8125</c:v>
                </c:pt>
                <c:pt idx="37">
                  <c:v>4.5333333333333332</c:v>
                </c:pt>
                <c:pt idx="38">
                  <c:v>4.625</c:v>
                </c:pt>
                <c:pt idx="40">
                  <c:v>4.16</c:v>
                </c:pt>
                <c:pt idx="41">
                  <c:v>4.1904761904761907</c:v>
                </c:pt>
                <c:pt idx="42">
                  <c:v>4.75</c:v>
                </c:pt>
                <c:pt idx="43">
                  <c:v>4.3275862068965516</c:v>
                </c:pt>
                <c:pt idx="44">
                  <c:v>4.104166666666667</c:v>
                </c:pt>
                <c:pt idx="45">
                  <c:v>4.3716802744865575</c:v>
                </c:pt>
                <c:pt idx="46">
                  <c:v>4.2300000000000004</c:v>
                </c:pt>
                <c:pt idx="47">
                  <c:v>4.5161290322580649</c:v>
                </c:pt>
                <c:pt idx="48">
                  <c:v>4.5909090909090908</c:v>
                </c:pt>
                <c:pt idx="49">
                  <c:v>4.4806201550387597</c:v>
                </c:pt>
                <c:pt idx="50">
                  <c:v>4.2857142857142856</c:v>
                </c:pt>
                <c:pt idx="51">
                  <c:v>4.8928571428571432</c:v>
                </c:pt>
                <c:pt idx="52">
                  <c:v>4.7777777777777777</c:v>
                </c:pt>
                <c:pt idx="53">
                  <c:v>4.84375</c:v>
                </c:pt>
                <c:pt idx="54">
                  <c:v>4.3913043478260869</c:v>
                </c:pt>
                <c:pt idx="55">
                  <c:v>3.8571428571428572</c:v>
                </c:pt>
                <c:pt idx="56">
                  <c:v>3.7</c:v>
                </c:pt>
                <c:pt idx="57">
                  <c:v>3.95</c:v>
                </c:pt>
                <c:pt idx="58">
                  <c:v>4.5675675675675675</c:v>
                </c:pt>
                <c:pt idx="59">
                  <c:v>3.8571428571428572</c:v>
                </c:pt>
                <c:pt idx="60">
                  <c:v>4.5555555555555554</c:v>
                </c:pt>
                <c:pt idx="61">
                  <c:v>4.3600000000000003</c:v>
                </c:pt>
                <c:pt idx="62">
                  <c:v>4.5454545454545459</c:v>
                </c:pt>
                <c:pt idx="63">
                  <c:v>4.5</c:v>
                </c:pt>
                <c:pt idx="64">
                  <c:v>4.16</c:v>
                </c:pt>
                <c:pt idx="65">
                  <c:v>4.2903046306241794</c:v>
                </c:pt>
                <c:pt idx="66">
                  <c:v>4.615384615384615</c:v>
                </c:pt>
                <c:pt idx="67">
                  <c:v>4.384615384615385</c:v>
                </c:pt>
                <c:pt idx="68">
                  <c:v>4.5555555555555554</c:v>
                </c:pt>
                <c:pt idx="69">
                  <c:v>4.583333333333333</c:v>
                </c:pt>
                <c:pt idx="70">
                  <c:v>4.2727272727272725</c:v>
                </c:pt>
                <c:pt idx="71">
                  <c:v>3.5714285714285716</c:v>
                </c:pt>
                <c:pt idx="72">
                  <c:v>4.4090909090909092</c:v>
                </c:pt>
                <c:pt idx="73">
                  <c:v>3.8181818181818183</c:v>
                </c:pt>
                <c:pt idx="74">
                  <c:v>3.8</c:v>
                </c:pt>
                <c:pt idx="75">
                  <c:v>4.375</c:v>
                </c:pt>
                <c:pt idx="77">
                  <c:v>4.666666666666667</c:v>
                </c:pt>
                <c:pt idx="78">
                  <c:v>4.6333333333333337</c:v>
                </c:pt>
                <c:pt idx="79">
                  <c:v>3.8</c:v>
                </c:pt>
                <c:pt idx="80">
                  <c:v>4.5789473684210522</c:v>
                </c:pt>
                <c:pt idx="81">
                  <c:v>4.2998062750637729</c:v>
                </c:pt>
                <c:pt idx="82">
                  <c:v>4.0789473684210522</c:v>
                </c:pt>
                <c:pt idx="83">
                  <c:v>4.0769230769230766</c:v>
                </c:pt>
                <c:pt idx="84">
                  <c:v>3.6</c:v>
                </c:pt>
                <c:pt idx="85">
                  <c:v>4.5102040816326534</c:v>
                </c:pt>
                <c:pt idx="86">
                  <c:v>4.1794871794871797</c:v>
                </c:pt>
                <c:pt idx="87">
                  <c:v>4.5769230769230766</c:v>
                </c:pt>
                <c:pt idx="88">
                  <c:v>4.5272727272727273</c:v>
                </c:pt>
                <c:pt idx="89">
                  <c:v>4.5625</c:v>
                </c:pt>
                <c:pt idx="90">
                  <c:v>4</c:v>
                </c:pt>
                <c:pt idx="91">
                  <c:v>4.2941176470588234</c:v>
                </c:pt>
                <c:pt idx="92">
                  <c:v>4.375</c:v>
                </c:pt>
                <c:pt idx="93">
                  <c:v>4.2352941176470589</c:v>
                </c:pt>
                <c:pt idx="94">
                  <c:v>4.2051282051282053</c:v>
                </c:pt>
                <c:pt idx="95">
                  <c:v>4.3103448275862073</c:v>
                </c:pt>
                <c:pt idx="96">
                  <c:v>4.3787878787878789</c:v>
                </c:pt>
                <c:pt idx="97">
                  <c:v>4.166666666666667</c:v>
                </c:pt>
                <c:pt idx="98">
                  <c:v>3.8461538461538463</c:v>
                </c:pt>
                <c:pt idx="99">
                  <c:v>3.9583333333333335</c:v>
                </c:pt>
                <c:pt idx="100">
                  <c:v>4.375</c:v>
                </c:pt>
                <c:pt idx="101">
                  <c:v>4.083333333333333</c:v>
                </c:pt>
                <c:pt idx="102">
                  <c:v>4.4074074074074074</c:v>
                </c:pt>
                <c:pt idx="103">
                  <c:v>4.4000000000000004</c:v>
                </c:pt>
                <c:pt idx="104">
                  <c:v>4.5444444444444443</c:v>
                </c:pt>
                <c:pt idx="105">
                  <c:v>4.2727272727272725</c:v>
                </c:pt>
                <c:pt idx="106">
                  <c:v>4.3235294117647056</c:v>
                </c:pt>
                <c:pt idx="107">
                  <c:v>4.6847826086956523</c:v>
                </c:pt>
                <c:pt idx="108">
                  <c:v>4.4787234042553195</c:v>
                </c:pt>
                <c:pt idx="109">
                  <c:v>4.558139534883721</c:v>
                </c:pt>
                <c:pt idx="110">
                  <c:v>4.6842105263157894</c:v>
                </c:pt>
                <c:pt idx="111">
                  <c:v>4.5301728670207382</c:v>
                </c:pt>
                <c:pt idx="112">
                  <c:v>4.7674418604651159</c:v>
                </c:pt>
                <c:pt idx="113">
                  <c:v>5</c:v>
                </c:pt>
                <c:pt idx="114">
                  <c:v>4.1794871794871797</c:v>
                </c:pt>
                <c:pt idx="115">
                  <c:v>4.5869565217391308</c:v>
                </c:pt>
                <c:pt idx="116">
                  <c:v>4.6111111111111107</c:v>
                </c:pt>
                <c:pt idx="117">
                  <c:v>4.6976744186046515</c:v>
                </c:pt>
                <c:pt idx="118">
                  <c:v>4.2380952380952381</c:v>
                </c:pt>
                <c:pt idx="119">
                  <c:v>4.3157894736842106</c:v>
                </c:pt>
                <c:pt idx="121">
                  <c:v>4.375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'Матем база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'Матем база диаграмма по районам'!$L$5:$L$126</c:f>
              <c:numCache>
                <c:formatCode>0,00</c:formatCode>
                <c:ptCount val="122"/>
                <c:pt idx="0" formatCode="Основной">
                  <c:v>4.1500000000000004</c:v>
                </c:pt>
                <c:pt idx="1">
                  <c:v>4.1500000000000004</c:v>
                </c:pt>
                <c:pt idx="2" formatCode="Основной">
                  <c:v>4.1500000000000004</c:v>
                </c:pt>
                <c:pt idx="3" formatCode="Основной">
                  <c:v>4.1500000000000004</c:v>
                </c:pt>
                <c:pt idx="4" formatCode="Основной">
                  <c:v>4.1500000000000004</c:v>
                </c:pt>
                <c:pt idx="5" formatCode="Основной">
                  <c:v>4.1500000000000004</c:v>
                </c:pt>
                <c:pt idx="6" formatCode="Основной">
                  <c:v>4.1500000000000004</c:v>
                </c:pt>
                <c:pt idx="7" formatCode="Основной">
                  <c:v>4.1500000000000004</c:v>
                </c:pt>
                <c:pt idx="8" formatCode="Основной">
                  <c:v>4.1500000000000004</c:v>
                </c:pt>
                <c:pt idx="9" formatCode="Основной">
                  <c:v>4.1500000000000004</c:v>
                </c:pt>
                <c:pt idx="10">
                  <c:v>4.1500000000000004</c:v>
                </c:pt>
                <c:pt idx="11" formatCode="Основной">
                  <c:v>4.1500000000000004</c:v>
                </c:pt>
                <c:pt idx="12" formatCode="Основной">
                  <c:v>4.1500000000000004</c:v>
                </c:pt>
                <c:pt idx="13" formatCode="Основной">
                  <c:v>4.1500000000000004</c:v>
                </c:pt>
                <c:pt idx="14" formatCode="Основной">
                  <c:v>4.1500000000000004</c:v>
                </c:pt>
                <c:pt idx="15" formatCode="Основной">
                  <c:v>4.1500000000000004</c:v>
                </c:pt>
                <c:pt idx="16" formatCode="Основной">
                  <c:v>4.1500000000000004</c:v>
                </c:pt>
                <c:pt idx="17" formatCode="Основной">
                  <c:v>4.1500000000000004</c:v>
                </c:pt>
                <c:pt idx="18" formatCode="Основной">
                  <c:v>4.1500000000000004</c:v>
                </c:pt>
                <c:pt idx="19" formatCode="Основной">
                  <c:v>4.1500000000000004</c:v>
                </c:pt>
                <c:pt idx="20" formatCode="Основной">
                  <c:v>4.1500000000000004</c:v>
                </c:pt>
                <c:pt idx="21" formatCode="Основной">
                  <c:v>4.1500000000000004</c:v>
                </c:pt>
                <c:pt idx="22" formatCode="Основной">
                  <c:v>4.1500000000000004</c:v>
                </c:pt>
                <c:pt idx="23" formatCode="Основной">
                  <c:v>4.1500000000000004</c:v>
                </c:pt>
                <c:pt idx="24" formatCode="Основной">
                  <c:v>4.1500000000000004</c:v>
                </c:pt>
                <c:pt idx="25">
                  <c:v>4.1500000000000004</c:v>
                </c:pt>
                <c:pt idx="26" formatCode="Основной">
                  <c:v>4.1500000000000004</c:v>
                </c:pt>
                <c:pt idx="27" formatCode="Основной">
                  <c:v>4.1500000000000004</c:v>
                </c:pt>
                <c:pt idx="28" formatCode="Основной">
                  <c:v>4.1500000000000004</c:v>
                </c:pt>
                <c:pt idx="29" formatCode="Основной">
                  <c:v>4.1500000000000004</c:v>
                </c:pt>
                <c:pt idx="30" formatCode="Основной">
                  <c:v>4.1500000000000004</c:v>
                </c:pt>
                <c:pt idx="31" formatCode="Основной">
                  <c:v>4.1500000000000004</c:v>
                </c:pt>
                <c:pt idx="32" formatCode="Основной">
                  <c:v>4.1500000000000004</c:v>
                </c:pt>
                <c:pt idx="33" formatCode="Основной">
                  <c:v>4.1500000000000004</c:v>
                </c:pt>
                <c:pt idx="34" formatCode="Основной">
                  <c:v>4.1500000000000004</c:v>
                </c:pt>
                <c:pt idx="35" formatCode="Основной">
                  <c:v>4.1500000000000004</c:v>
                </c:pt>
                <c:pt idx="36" formatCode="Основной">
                  <c:v>4.1500000000000004</c:v>
                </c:pt>
                <c:pt idx="37" formatCode="Основной">
                  <c:v>4.1500000000000004</c:v>
                </c:pt>
                <c:pt idx="38" formatCode="Основной">
                  <c:v>4.1500000000000004</c:v>
                </c:pt>
                <c:pt idx="39" formatCode="Основной">
                  <c:v>4.1500000000000004</c:v>
                </c:pt>
                <c:pt idx="40" formatCode="Основной">
                  <c:v>4.1500000000000004</c:v>
                </c:pt>
                <c:pt idx="41" formatCode="Основной">
                  <c:v>4.1500000000000004</c:v>
                </c:pt>
                <c:pt idx="42" formatCode="Основной">
                  <c:v>4.1500000000000004</c:v>
                </c:pt>
                <c:pt idx="43" formatCode="Основной">
                  <c:v>4.1500000000000004</c:v>
                </c:pt>
                <c:pt idx="44" formatCode="Основной">
                  <c:v>4.1500000000000004</c:v>
                </c:pt>
                <c:pt idx="45">
                  <c:v>4.1500000000000004</c:v>
                </c:pt>
                <c:pt idx="46" formatCode="Основной">
                  <c:v>4.1500000000000004</c:v>
                </c:pt>
                <c:pt idx="47" formatCode="Основной">
                  <c:v>4.1500000000000004</c:v>
                </c:pt>
                <c:pt idx="48" formatCode="Основной">
                  <c:v>4.1500000000000004</c:v>
                </c:pt>
                <c:pt idx="49" formatCode="Основной">
                  <c:v>4.1500000000000004</c:v>
                </c:pt>
                <c:pt idx="50" formatCode="Основной">
                  <c:v>4.1500000000000004</c:v>
                </c:pt>
                <c:pt idx="51" formatCode="Основной">
                  <c:v>4.1500000000000004</c:v>
                </c:pt>
                <c:pt idx="52" formatCode="Основной">
                  <c:v>4.1500000000000004</c:v>
                </c:pt>
                <c:pt idx="53" formatCode="Основной">
                  <c:v>4.1500000000000004</c:v>
                </c:pt>
                <c:pt idx="54" formatCode="Основной">
                  <c:v>4.1500000000000004</c:v>
                </c:pt>
                <c:pt idx="55" formatCode="Основной">
                  <c:v>4.1500000000000004</c:v>
                </c:pt>
                <c:pt idx="56" formatCode="Основной">
                  <c:v>4.1500000000000004</c:v>
                </c:pt>
                <c:pt idx="57" formatCode="Основной">
                  <c:v>4.1500000000000004</c:v>
                </c:pt>
                <c:pt idx="58" formatCode="Основной">
                  <c:v>4.1500000000000004</c:v>
                </c:pt>
                <c:pt idx="59" formatCode="Основной">
                  <c:v>4.1500000000000004</c:v>
                </c:pt>
                <c:pt idx="60" formatCode="Основной">
                  <c:v>4.1500000000000004</c:v>
                </c:pt>
                <c:pt idx="61" formatCode="Основной">
                  <c:v>4.1500000000000004</c:v>
                </c:pt>
                <c:pt idx="62" formatCode="Основной">
                  <c:v>4.1500000000000004</c:v>
                </c:pt>
                <c:pt idx="63" formatCode="Основной">
                  <c:v>4.1500000000000004</c:v>
                </c:pt>
                <c:pt idx="64" formatCode="Основной">
                  <c:v>4.1500000000000004</c:v>
                </c:pt>
                <c:pt idx="65">
                  <c:v>4.1500000000000004</c:v>
                </c:pt>
                <c:pt idx="66" formatCode="Основной">
                  <c:v>4.1500000000000004</c:v>
                </c:pt>
                <c:pt idx="67" formatCode="Основной">
                  <c:v>4.1500000000000004</c:v>
                </c:pt>
                <c:pt idx="68" formatCode="Основной">
                  <c:v>4.1500000000000004</c:v>
                </c:pt>
                <c:pt idx="69" formatCode="Основной">
                  <c:v>4.1500000000000004</c:v>
                </c:pt>
                <c:pt idx="70" formatCode="Основной">
                  <c:v>4.1500000000000004</c:v>
                </c:pt>
                <c:pt idx="71" formatCode="Основной">
                  <c:v>4.1500000000000004</c:v>
                </c:pt>
                <c:pt idx="72" formatCode="Основной">
                  <c:v>4.1500000000000004</c:v>
                </c:pt>
                <c:pt idx="73" formatCode="Основной">
                  <c:v>4.1500000000000004</c:v>
                </c:pt>
                <c:pt idx="74" formatCode="Основной">
                  <c:v>4.1500000000000004</c:v>
                </c:pt>
                <c:pt idx="75" formatCode="Основной">
                  <c:v>4.1500000000000004</c:v>
                </c:pt>
                <c:pt idx="76" formatCode="Основной">
                  <c:v>4.1500000000000004</c:v>
                </c:pt>
                <c:pt idx="77" formatCode="Основной">
                  <c:v>4.1500000000000004</c:v>
                </c:pt>
                <c:pt idx="78" formatCode="Основной">
                  <c:v>4.1500000000000004</c:v>
                </c:pt>
                <c:pt idx="79" formatCode="Основной">
                  <c:v>4.1500000000000004</c:v>
                </c:pt>
                <c:pt idx="80" formatCode="Основной">
                  <c:v>4.1500000000000004</c:v>
                </c:pt>
                <c:pt idx="81">
                  <c:v>4.1500000000000004</c:v>
                </c:pt>
                <c:pt idx="82" formatCode="Основной">
                  <c:v>4.1500000000000004</c:v>
                </c:pt>
                <c:pt idx="83" formatCode="Основной">
                  <c:v>4.1500000000000004</c:v>
                </c:pt>
                <c:pt idx="84" formatCode="Основной">
                  <c:v>4.1500000000000004</c:v>
                </c:pt>
                <c:pt idx="85" formatCode="Основной">
                  <c:v>4.1500000000000004</c:v>
                </c:pt>
                <c:pt idx="86" formatCode="Основной">
                  <c:v>4.1500000000000004</c:v>
                </c:pt>
                <c:pt idx="87" formatCode="Основной">
                  <c:v>4.1500000000000004</c:v>
                </c:pt>
                <c:pt idx="88" formatCode="Основной">
                  <c:v>4.1500000000000004</c:v>
                </c:pt>
                <c:pt idx="89" formatCode="Основной">
                  <c:v>4.1500000000000004</c:v>
                </c:pt>
                <c:pt idx="90" formatCode="Основной">
                  <c:v>4.1500000000000004</c:v>
                </c:pt>
                <c:pt idx="91" formatCode="Основной">
                  <c:v>4.1500000000000004</c:v>
                </c:pt>
                <c:pt idx="92" formatCode="Основной">
                  <c:v>4.1500000000000004</c:v>
                </c:pt>
                <c:pt idx="93" formatCode="Основной">
                  <c:v>4.1500000000000004</c:v>
                </c:pt>
                <c:pt idx="94" formatCode="Основной">
                  <c:v>4.1500000000000004</c:v>
                </c:pt>
                <c:pt idx="95" formatCode="Основной">
                  <c:v>4.1500000000000004</c:v>
                </c:pt>
                <c:pt idx="96" formatCode="Основной">
                  <c:v>4.1500000000000004</c:v>
                </c:pt>
                <c:pt idx="97" formatCode="Основной">
                  <c:v>4.1500000000000004</c:v>
                </c:pt>
                <c:pt idx="98" formatCode="Основной">
                  <c:v>4.1500000000000004</c:v>
                </c:pt>
                <c:pt idx="99" formatCode="Основной">
                  <c:v>4.1500000000000004</c:v>
                </c:pt>
                <c:pt idx="100" formatCode="Основной">
                  <c:v>4.1500000000000004</c:v>
                </c:pt>
                <c:pt idx="101" formatCode="Основной">
                  <c:v>4.1500000000000004</c:v>
                </c:pt>
                <c:pt idx="102" formatCode="Основной">
                  <c:v>4.1500000000000004</c:v>
                </c:pt>
                <c:pt idx="103" formatCode="Основной">
                  <c:v>4.1500000000000004</c:v>
                </c:pt>
                <c:pt idx="104" formatCode="Основной">
                  <c:v>4.1500000000000004</c:v>
                </c:pt>
                <c:pt idx="105" formatCode="Основной">
                  <c:v>4.1500000000000004</c:v>
                </c:pt>
                <c:pt idx="106" formatCode="Основной">
                  <c:v>4.1500000000000004</c:v>
                </c:pt>
                <c:pt idx="107" formatCode="Основной">
                  <c:v>4.1500000000000004</c:v>
                </c:pt>
                <c:pt idx="108" formatCode="Основной">
                  <c:v>4.1500000000000004</c:v>
                </c:pt>
                <c:pt idx="109" formatCode="Основной">
                  <c:v>4.1500000000000004</c:v>
                </c:pt>
                <c:pt idx="110" formatCode="Основной">
                  <c:v>4.1500000000000004</c:v>
                </c:pt>
                <c:pt idx="111">
                  <c:v>4.1500000000000004</c:v>
                </c:pt>
                <c:pt idx="112" formatCode="Основной">
                  <c:v>4.1500000000000004</c:v>
                </c:pt>
                <c:pt idx="113" formatCode="Основной">
                  <c:v>4.1500000000000004</c:v>
                </c:pt>
                <c:pt idx="114" formatCode="Основной">
                  <c:v>4.1500000000000004</c:v>
                </c:pt>
                <c:pt idx="115" formatCode="Основной">
                  <c:v>4.1500000000000004</c:v>
                </c:pt>
                <c:pt idx="116" formatCode="Основной">
                  <c:v>4.1500000000000004</c:v>
                </c:pt>
                <c:pt idx="117" formatCode="Основной">
                  <c:v>4.1500000000000004</c:v>
                </c:pt>
                <c:pt idx="118" formatCode="Основной">
                  <c:v>4.1500000000000004</c:v>
                </c:pt>
                <c:pt idx="119" formatCode="Основной">
                  <c:v>4.1500000000000004</c:v>
                </c:pt>
                <c:pt idx="120" formatCode="Основной">
                  <c:v>4.1500000000000004</c:v>
                </c:pt>
                <c:pt idx="121" formatCode="Основной">
                  <c:v>4.1500000000000004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rgbClr val="009900"/>
              </a:solidFill>
              <a:round/>
            </a:ln>
            <a:effectLst/>
          </c:spPr>
          <c:marker>
            <c:symbol val="none"/>
          </c:marker>
          <c:cat>
            <c:strRef>
              <c:f>'Матем база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'Матем база диаграмма по районам'!$M$5:$M$126</c:f>
              <c:numCache>
                <c:formatCode>0,00</c:formatCode>
                <c:ptCount val="122"/>
                <c:pt idx="0">
                  <c:v>4.166666666666667</c:v>
                </c:pt>
                <c:pt idx="1">
                  <c:v>4.2263289396256205</c:v>
                </c:pt>
                <c:pt idx="2">
                  <c:v>4.3287671232876717</c:v>
                </c:pt>
                <c:pt idx="3">
                  <c:v>4.2586206896551726</c:v>
                </c:pt>
                <c:pt idx="4">
                  <c:v>4.6486486486486482</c:v>
                </c:pt>
                <c:pt idx="5">
                  <c:v>4.4117647058823533</c:v>
                </c:pt>
                <c:pt idx="6">
                  <c:v>3.8095238095238093</c:v>
                </c:pt>
                <c:pt idx="7">
                  <c:v>4.2608695652173916</c:v>
                </c:pt>
                <c:pt idx="8">
                  <c:v>3.8571428571428572</c:v>
                </c:pt>
                <c:pt idx="9">
                  <c:v>4.2352941176470589</c:v>
                </c:pt>
                <c:pt idx="10">
                  <c:v>4.1082408029831825</c:v>
                </c:pt>
                <c:pt idx="11">
                  <c:v>4.215686274509804</c:v>
                </c:pt>
                <c:pt idx="12">
                  <c:v>4.333333333333333</c:v>
                </c:pt>
                <c:pt idx="13">
                  <c:v>4.4324324324324325</c:v>
                </c:pt>
                <c:pt idx="14">
                  <c:v>4.3157894736842106</c:v>
                </c:pt>
                <c:pt idx="15">
                  <c:v>4.493150684931507</c:v>
                </c:pt>
                <c:pt idx="16">
                  <c:v>3.9444444444444446</c:v>
                </c:pt>
                <c:pt idx="17">
                  <c:v>3.9411764705882355</c:v>
                </c:pt>
                <c:pt idx="18">
                  <c:v>3.8181818181818183</c:v>
                </c:pt>
                <c:pt idx="20">
                  <c:v>4.166666666666667</c:v>
                </c:pt>
                <c:pt idx="23">
                  <c:v>3.8297872340425534</c:v>
                </c:pt>
                <c:pt idx="24">
                  <c:v>3.7</c:v>
                </c:pt>
                <c:pt idx="25">
                  <c:v>4.0559772104114469</c:v>
                </c:pt>
                <c:pt idx="26">
                  <c:v>4.5319148936170217</c:v>
                </c:pt>
                <c:pt idx="27">
                  <c:v>4.0606060606060606</c:v>
                </c:pt>
                <c:pt idx="28">
                  <c:v>4.1960784313725492</c:v>
                </c:pt>
                <c:pt idx="29">
                  <c:v>4.3214285714285712</c:v>
                </c:pt>
                <c:pt idx="30">
                  <c:v>4.3809523809523814</c:v>
                </c:pt>
                <c:pt idx="31">
                  <c:v>4</c:v>
                </c:pt>
                <c:pt idx="32">
                  <c:v>4.4285714285714288</c:v>
                </c:pt>
                <c:pt idx="33">
                  <c:v>3.7647058823529411</c:v>
                </c:pt>
                <c:pt idx="34">
                  <c:v>4</c:v>
                </c:pt>
                <c:pt idx="35">
                  <c:v>3.6666666666666665</c:v>
                </c:pt>
                <c:pt idx="37">
                  <c:v>3.4444444444444402</c:v>
                </c:pt>
                <c:pt idx="38">
                  <c:v>4.4285714285714288</c:v>
                </c:pt>
                <c:pt idx="40">
                  <c:v>3.6111111111111112</c:v>
                </c:pt>
                <c:pt idx="41">
                  <c:v>3.8181818181818183</c:v>
                </c:pt>
                <c:pt idx="42">
                  <c:v>4.3529411764705879</c:v>
                </c:pt>
                <c:pt idx="43">
                  <c:v>3.9069767441860463</c:v>
                </c:pt>
                <c:pt idx="44">
                  <c:v>4.0384615384615383</c:v>
                </c:pt>
                <c:pt idx="45">
                  <c:v>4.1189084860864238</c:v>
                </c:pt>
                <c:pt idx="46">
                  <c:v>4.094736842105263</c:v>
                </c:pt>
                <c:pt idx="47">
                  <c:v>4.32</c:v>
                </c:pt>
                <c:pt idx="48">
                  <c:v>4.28125</c:v>
                </c:pt>
                <c:pt idx="49">
                  <c:v>4.4186046511627906</c:v>
                </c:pt>
                <c:pt idx="50">
                  <c:v>4.2368421052631575</c:v>
                </c:pt>
                <c:pt idx="51">
                  <c:v>4.3636363636363633</c:v>
                </c:pt>
                <c:pt idx="52">
                  <c:v>4.7727272727272725</c:v>
                </c:pt>
                <c:pt idx="53">
                  <c:v>4.0909090909090908</c:v>
                </c:pt>
                <c:pt idx="54">
                  <c:v>3.6842105263157894</c:v>
                </c:pt>
                <c:pt idx="55">
                  <c:v>3.73</c:v>
                </c:pt>
                <c:pt idx="56">
                  <c:v>3.7</c:v>
                </c:pt>
                <c:pt idx="58">
                  <c:v>4.5</c:v>
                </c:pt>
                <c:pt idx="59">
                  <c:v>3.9</c:v>
                </c:pt>
                <c:pt idx="60">
                  <c:v>4.1538461538461542</c:v>
                </c:pt>
                <c:pt idx="61">
                  <c:v>4.0599999999999996</c:v>
                </c:pt>
                <c:pt idx="62">
                  <c:v>3.9166666666666665</c:v>
                </c:pt>
                <c:pt idx="63">
                  <c:v>4.0769230769230766</c:v>
                </c:pt>
                <c:pt idx="64">
                  <c:v>3.84</c:v>
                </c:pt>
                <c:pt idx="65">
                  <c:v>4.0803395592601266</c:v>
                </c:pt>
                <c:pt idx="66">
                  <c:v>4.2857142857142856</c:v>
                </c:pt>
                <c:pt idx="67">
                  <c:v>4.1500000000000004</c:v>
                </c:pt>
                <c:pt idx="68">
                  <c:v>4.1052631578947372</c:v>
                </c:pt>
                <c:pt idx="69">
                  <c:v>4.1071428571428568</c:v>
                </c:pt>
                <c:pt idx="70">
                  <c:v>4.0357142857142856</c:v>
                </c:pt>
                <c:pt idx="71">
                  <c:v>3.6363636363636362</c:v>
                </c:pt>
                <c:pt idx="72">
                  <c:v>4.1785714285714288</c:v>
                </c:pt>
                <c:pt idx="73">
                  <c:v>3.76</c:v>
                </c:pt>
                <c:pt idx="74">
                  <c:v>3.8</c:v>
                </c:pt>
                <c:pt idx="75">
                  <c:v>4.1025641025641022</c:v>
                </c:pt>
                <c:pt idx="77">
                  <c:v>4.3043478260869561</c:v>
                </c:pt>
                <c:pt idx="78">
                  <c:v>4.3793103448275863</c:v>
                </c:pt>
                <c:pt idx="79">
                  <c:v>3.7083333333333335</c:v>
                </c:pt>
                <c:pt idx="80">
                  <c:v>4.5714285714285712</c:v>
                </c:pt>
                <c:pt idx="81">
                  <c:v>4.0357754725557804</c:v>
                </c:pt>
                <c:pt idx="82">
                  <c:v>3.8536585365853657</c:v>
                </c:pt>
                <c:pt idx="83">
                  <c:v>3.736842105263158</c:v>
                </c:pt>
                <c:pt idx="84">
                  <c:v>3.8</c:v>
                </c:pt>
                <c:pt idx="85">
                  <c:v>4.117647058823529</c:v>
                </c:pt>
                <c:pt idx="86">
                  <c:v>3.838709677419355</c:v>
                </c:pt>
                <c:pt idx="87">
                  <c:v>4.2272727272727275</c:v>
                </c:pt>
                <c:pt idx="88">
                  <c:v>4.1607142857142856</c:v>
                </c:pt>
                <c:pt idx="89">
                  <c:v>4.6399999999999997</c:v>
                </c:pt>
                <c:pt idx="90">
                  <c:v>3.6923076923076925</c:v>
                </c:pt>
                <c:pt idx="91">
                  <c:v>3.9230769230769229</c:v>
                </c:pt>
                <c:pt idx="92">
                  <c:v>4</c:v>
                </c:pt>
                <c:pt idx="93">
                  <c:v>4.2068965517241379</c:v>
                </c:pt>
                <c:pt idx="94">
                  <c:v>3.84</c:v>
                </c:pt>
                <c:pt idx="95">
                  <c:v>3.8823529411764706</c:v>
                </c:pt>
                <c:pt idx="96">
                  <c:v>3.9333333333333331</c:v>
                </c:pt>
                <c:pt idx="97">
                  <c:v>3.9473684210526314</c:v>
                </c:pt>
                <c:pt idx="98">
                  <c:v>3.9047619047619047</c:v>
                </c:pt>
                <c:pt idx="99">
                  <c:v>4.1111111111111107</c:v>
                </c:pt>
                <c:pt idx="100">
                  <c:v>3.7142857142857144</c:v>
                </c:pt>
                <c:pt idx="101">
                  <c:v>4.0476190476190474</c:v>
                </c:pt>
                <c:pt idx="102">
                  <c:v>4.0526315789473681</c:v>
                </c:pt>
                <c:pt idx="103">
                  <c:v>3.9629629629629628</c:v>
                </c:pt>
                <c:pt idx="104">
                  <c:v>4.2592592592592595</c:v>
                </c:pt>
                <c:pt idx="105">
                  <c:v>3.9555555555555557</c:v>
                </c:pt>
                <c:pt idx="106">
                  <c:v>3.9767441860465116</c:v>
                </c:pt>
                <c:pt idx="107">
                  <c:v>4.3106796116504853</c:v>
                </c:pt>
                <c:pt idx="108">
                  <c:v>4.2470588235294118</c:v>
                </c:pt>
                <c:pt idx="109">
                  <c:v>4.3484848484848486</c:v>
                </c:pt>
                <c:pt idx="110">
                  <c:v>4.3461538461538458</c:v>
                </c:pt>
                <c:pt idx="111">
                  <c:v>4.2049491238271566</c:v>
                </c:pt>
                <c:pt idx="112">
                  <c:v>4.3018867924528301</c:v>
                </c:pt>
                <c:pt idx="113">
                  <c:v>4.625</c:v>
                </c:pt>
                <c:pt idx="114">
                  <c:v>4.1836734693877551</c:v>
                </c:pt>
                <c:pt idx="115">
                  <c:v>4.333333333333333</c:v>
                </c:pt>
                <c:pt idx="116">
                  <c:v>4</c:v>
                </c:pt>
                <c:pt idx="117">
                  <c:v>4.666666666666667</c:v>
                </c:pt>
                <c:pt idx="118">
                  <c:v>4.0625</c:v>
                </c:pt>
                <c:pt idx="119">
                  <c:v>4.0666666666666664</c:v>
                </c:pt>
                <c:pt idx="120">
                  <c:v>3.7727272727272729</c:v>
                </c:pt>
                <c:pt idx="121">
                  <c:v>4.0370370370370372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6"/>
          <c:tx>
            <c:v>2016 ср. балл по городу</c:v>
          </c:tx>
          <c:spPr>
            <a:ln w="28575">
              <a:solidFill>
                <a:srgbClr val="000099"/>
              </a:solidFill>
            </a:ln>
          </c:spPr>
          <c:marker>
            <c:symbol val="none"/>
          </c:marker>
          <c:cat>
            <c:strRef>
              <c:f>'Матем база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'Матем база диаграмма по районам'!$P$5:$P$126</c:f>
              <c:numCache>
                <c:formatCode>0,00</c:formatCode>
                <c:ptCount val="122"/>
                <c:pt idx="0">
                  <c:v>4.2300000000000004</c:v>
                </c:pt>
                <c:pt idx="1">
                  <c:v>4.2300000000000004</c:v>
                </c:pt>
                <c:pt idx="2">
                  <c:v>4.2300000000000004</c:v>
                </c:pt>
                <c:pt idx="3">
                  <c:v>4.2300000000000004</c:v>
                </c:pt>
                <c:pt idx="4">
                  <c:v>4.2300000000000004</c:v>
                </c:pt>
                <c:pt idx="5">
                  <c:v>4.2300000000000004</c:v>
                </c:pt>
                <c:pt idx="6">
                  <c:v>4.2300000000000004</c:v>
                </c:pt>
                <c:pt idx="7">
                  <c:v>4.2300000000000004</c:v>
                </c:pt>
                <c:pt idx="8">
                  <c:v>4.2300000000000004</c:v>
                </c:pt>
                <c:pt idx="9">
                  <c:v>4.2300000000000004</c:v>
                </c:pt>
                <c:pt idx="10">
                  <c:v>4.2300000000000004</c:v>
                </c:pt>
                <c:pt idx="11">
                  <c:v>4.2300000000000004</c:v>
                </c:pt>
                <c:pt idx="12">
                  <c:v>4.2300000000000004</c:v>
                </c:pt>
                <c:pt idx="13">
                  <c:v>4.2300000000000004</c:v>
                </c:pt>
                <c:pt idx="14">
                  <c:v>4.2300000000000004</c:v>
                </c:pt>
                <c:pt idx="15">
                  <c:v>4.2300000000000004</c:v>
                </c:pt>
                <c:pt idx="16">
                  <c:v>4.2300000000000004</c:v>
                </c:pt>
                <c:pt idx="17">
                  <c:v>4.2300000000000004</c:v>
                </c:pt>
                <c:pt idx="18">
                  <c:v>4.2300000000000004</c:v>
                </c:pt>
                <c:pt idx="19">
                  <c:v>4.2300000000000004</c:v>
                </c:pt>
                <c:pt idx="20">
                  <c:v>4.2300000000000004</c:v>
                </c:pt>
                <c:pt idx="21">
                  <c:v>4.2300000000000004</c:v>
                </c:pt>
                <c:pt idx="22">
                  <c:v>4.2300000000000004</c:v>
                </c:pt>
                <c:pt idx="23">
                  <c:v>4.2300000000000004</c:v>
                </c:pt>
                <c:pt idx="24">
                  <c:v>4.2300000000000004</c:v>
                </c:pt>
                <c:pt idx="25">
                  <c:v>4.2300000000000004</c:v>
                </c:pt>
                <c:pt idx="26">
                  <c:v>4.2300000000000004</c:v>
                </c:pt>
                <c:pt idx="27">
                  <c:v>4.2300000000000004</c:v>
                </c:pt>
                <c:pt idx="28">
                  <c:v>4.2300000000000004</c:v>
                </c:pt>
                <c:pt idx="29">
                  <c:v>4.2300000000000004</c:v>
                </c:pt>
                <c:pt idx="30">
                  <c:v>4.2300000000000004</c:v>
                </c:pt>
                <c:pt idx="31">
                  <c:v>4.2300000000000004</c:v>
                </c:pt>
                <c:pt idx="32">
                  <c:v>4.2300000000000004</c:v>
                </c:pt>
                <c:pt idx="33">
                  <c:v>4.2300000000000004</c:v>
                </c:pt>
                <c:pt idx="34">
                  <c:v>4.2300000000000004</c:v>
                </c:pt>
                <c:pt idx="35">
                  <c:v>4.2300000000000004</c:v>
                </c:pt>
                <c:pt idx="36">
                  <c:v>4.2300000000000004</c:v>
                </c:pt>
                <c:pt idx="37">
                  <c:v>4.2300000000000004</c:v>
                </c:pt>
                <c:pt idx="38">
                  <c:v>4.2300000000000004</c:v>
                </c:pt>
                <c:pt idx="39">
                  <c:v>4.2300000000000004</c:v>
                </c:pt>
                <c:pt idx="40">
                  <c:v>4.2300000000000004</c:v>
                </c:pt>
                <c:pt idx="41">
                  <c:v>4.2300000000000004</c:v>
                </c:pt>
                <c:pt idx="42">
                  <c:v>4.2300000000000004</c:v>
                </c:pt>
                <c:pt idx="43">
                  <c:v>4.2300000000000004</c:v>
                </c:pt>
                <c:pt idx="44">
                  <c:v>4.2300000000000004</c:v>
                </c:pt>
                <c:pt idx="45">
                  <c:v>4.2300000000000004</c:v>
                </c:pt>
                <c:pt idx="46">
                  <c:v>4.2300000000000004</c:v>
                </c:pt>
                <c:pt idx="47">
                  <c:v>4.2300000000000004</c:v>
                </c:pt>
                <c:pt idx="48">
                  <c:v>4.2300000000000004</c:v>
                </c:pt>
                <c:pt idx="49">
                  <c:v>4.2300000000000004</c:v>
                </c:pt>
                <c:pt idx="50">
                  <c:v>4.2300000000000004</c:v>
                </c:pt>
                <c:pt idx="51">
                  <c:v>4.2300000000000004</c:v>
                </c:pt>
                <c:pt idx="52">
                  <c:v>4.2300000000000004</c:v>
                </c:pt>
                <c:pt idx="53">
                  <c:v>4.2300000000000004</c:v>
                </c:pt>
                <c:pt idx="54">
                  <c:v>4.2300000000000004</c:v>
                </c:pt>
                <c:pt idx="55">
                  <c:v>4.2300000000000004</c:v>
                </c:pt>
                <c:pt idx="56">
                  <c:v>4.2300000000000004</c:v>
                </c:pt>
                <c:pt idx="57">
                  <c:v>4.2300000000000004</c:v>
                </c:pt>
                <c:pt idx="58">
                  <c:v>4.2300000000000004</c:v>
                </c:pt>
                <c:pt idx="59">
                  <c:v>4.2300000000000004</c:v>
                </c:pt>
                <c:pt idx="60">
                  <c:v>4.2300000000000004</c:v>
                </c:pt>
                <c:pt idx="61">
                  <c:v>4.2300000000000004</c:v>
                </c:pt>
                <c:pt idx="62">
                  <c:v>4.2300000000000004</c:v>
                </c:pt>
                <c:pt idx="63">
                  <c:v>4.2300000000000004</c:v>
                </c:pt>
                <c:pt idx="64">
                  <c:v>4.2300000000000004</c:v>
                </c:pt>
                <c:pt idx="65">
                  <c:v>4.2300000000000004</c:v>
                </c:pt>
                <c:pt idx="66">
                  <c:v>4.2300000000000004</c:v>
                </c:pt>
                <c:pt idx="67">
                  <c:v>4.2300000000000004</c:v>
                </c:pt>
                <c:pt idx="68">
                  <c:v>4.2300000000000004</c:v>
                </c:pt>
                <c:pt idx="69">
                  <c:v>4.2300000000000004</c:v>
                </c:pt>
                <c:pt idx="70">
                  <c:v>4.2300000000000004</c:v>
                </c:pt>
                <c:pt idx="71">
                  <c:v>4.2300000000000004</c:v>
                </c:pt>
                <c:pt idx="72">
                  <c:v>4.2300000000000004</c:v>
                </c:pt>
                <c:pt idx="73">
                  <c:v>4.2300000000000004</c:v>
                </c:pt>
                <c:pt idx="74">
                  <c:v>4.2300000000000004</c:v>
                </c:pt>
                <c:pt idx="75">
                  <c:v>4.2300000000000004</c:v>
                </c:pt>
                <c:pt idx="76">
                  <c:v>4.2300000000000004</c:v>
                </c:pt>
                <c:pt idx="77">
                  <c:v>4.2300000000000004</c:v>
                </c:pt>
                <c:pt idx="78">
                  <c:v>4.2300000000000004</c:v>
                </c:pt>
                <c:pt idx="79">
                  <c:v>4.2300000000000004</c:v>
                </c:pt>
                <c:pt idx="80">
                  <c:v>4.2300000000000004</c:v>
                </c:pt>
                <c:pt idx="81">
                  <c:v>4.2300000000000004</c:v>
                </c:pt>
                <c:pt idx="82">
                  <c:v>4.2300000000000004</c:v>
                </c:pt>
                <c:pt idx="83">
                  <c:v>4.2300000000000004</c:v>
                </c:pt>
                <c:pt idx="84">
                  <c:v>4.2300000000000004</c:v>
                </c:pt>
                <c:pt idx="85">
                  <c:v>4.2300000000000004</c:v>
                </c:pt>
                <c:pt idx="86">
                  <c:v>4.2300000000000004</c:v>
                </c:pt>
                <c:pt idx="87">
                  <c:v>4.2300000000000004</c:v>
                </c:pt>
                <c:pt idx="88">
                  <c:v>4.2300000000000004</c:v>
                </c:pt>
                <c:pt idx="89">
                  <c:v>4.2300000000000004</c:v>
                </c:pt>
                <c:pt idx="90">
                  <c:v>4.2300000000000004</c:v>
                </c:pt>
                <c:pt idx="91">
                  <c:v>4.2300000000000004</c:v>
                </c:pt>
                <c:pt idx="92">
                  <c:v>4.2300000000000004</c:v>
                </c:pt>
                <c:pt idx="93">
                  <c:v>4.2300000000000004</c:v>
                </c:pt>
                <c:pt idx="94">
                  <c:v>4.2300000000000004</c:v>
                </c:pt>
                <c:pt idx="95">
                  <c:v>4.2300000000000004</c:v>
                </c:pt>
                <c:pt idx="96">
                  <c:v>4.2300000000000004</c:v>
                </c:pt>
                <c:pt idx="97">
                  <c:v>4.2300000000000004</c:v>
                </c:pt>
                <c:pt idx="98">
                  <c:v>4.2300000000000004</c:v>
                </c:pt>
                <c:pt idx="99">
                  <c:v>4.2300000000000004</c:v>
                </c:pt>
                <c:pt idx="100">
                  <c:v>4.2300000000000004</c:v>
                </c:pt>
                <c:pt idx="101">
                  <c:v>4.2300000000000004</c:v>
                </c:pt>
                <c:pt idx="102">
                  <c:v>4.2300000000000004</c:v>
                </c:pt>
                <c:pt idx="103">
                  <c:v>4.2300000000000004</c:v>
                </c:pt>
                <c:pt idx="104">
                  <c:v>4.2300000000000004</c:v>
                </c:pt>
                <c:pt idx="105">
                  <c:v>4.2300000000000004</c:v>
                </c:pt>
                <c:pt idx="106">
                  <c:v>4.2300000000000004</c:v>
                </c:pt>
                <c:pt idx="107">
                  <c:v>4.2300000000000004</c:v>
                </c:pt>
                <c:pt idx="108">
                  <c:v>4.2300000000000004</c:v>
                </c:pt>
                <c:pt idx="109">
                  <c:v>4.2300000000000004</c:v>
                </c:pt>
                <c:pt idx="110">
                  <c:v>4.2300000000000004</c:v>
                </c:pt>
                <c:pt idx="111">
                  <c:v>4.2300000000000004</c:v>
                </c:pt>
                <c:pt idx="112">
                  <c:v>4.2300000000000004</c:v>
                </c:pt>
                <c:pt idx="113">
                  <c:v>4.2300000000000004</c:v>
                </c:pt>
                <c:pt idx="114">
                  <c:v>4.2300000000000004</c:v>
                </c:pt>
                <c:pt idx="115">
                  <c:v>4.2300000000000004</c:v>
                </c:pt>
                <c:pt idx="116">
                  <c:v>4.2300000000000004</c:v>
                </c:pt>
                <c:pt idx="117">
                  <c:v>4.2300000000000004</c:v>
                </c:pt>
                <c:pt idx="118">
                  <c:v>4.2300000000000004</c:v>
                </c:pt>
                <c:pt idx="119">
                  <c:v>4.2300000000000004</c:v>
                </c:pt>
                <c:pt idx="120">
                  <c:v>4.2300000000000004</c:v>
                </c:pt>
                <c:pt idx="121">
                  <c:v>4.2300000000000004</c:v>
                </c:pt>
              </c:numCache>
            </c:numRef>
          </c:val>
          <c:smooth val="0"/>
        </c:ser>
        <c:ser>
          <c:idx val="7"/>
          <c:order val="7"/>
          <c:tx>
            <c:v>2016 ср. балл по ОУ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'Матем база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'Матем база диаграмма по районам'!$Q$5:$Q$126</c:f>
              <c:numCache>
                <c:formatCode>0,00</c:formatCode>
                <c:ptCount val="122"/>
                <c:pt idx="0">
                  <c:v>4</c:v>
                </c:pt>
                <c:pt idx="1">
                  <c:v>4.3478451532197289</c:v>
                </c:pt>
                <c:pt idx="2">
                  <c:v>4.354838709677419</c:v>
                </c:pt>
                <c:pt idx="3">
                  <c:v>4.384615384615385</c:v>
                </c:pt>
                <c:pt idx="4">
                  <c:v>4.8596491228070171</c:v>
                </c:pt>
                <c:pt idx="5">
                  <c:v>4.5</c:v>
                </c:pt>
                <c:pt idx="6">
                  <c:v>3.4583333333333335</c:v>
                </c:pt>
                <c:pt idx="7">
                  <c:v>4.5681818181818183</c:v>
                </c:pt>
                <c:pt idx="8">
                  <c:v>4.2285714285714286</c:v>
                </c:pt>
                <c:pt idx="9">
                  <c:v>4.4285714285714288</c:v>
                </c:pt>
                <c:pt idx="10">
                  <c:v>3.9929219608889586</c:v>
                </c:pt>
                <c:pt idx="11">
                  <c:v>4.129032258064516</c:v>
                </c:pt>
                <c:pt idx="12">
                  <c:v>4</c:v>
                </c:pt>
                <c:pt idx="13">
                  <c:v>4.1351351351351351</c:v>
                </c:pt>
                <c:pt idx="14">
                  <c:v>4.28</c:v>
                </c:pt>
                <c:pt idx="15">
                  <c:v>4.3797468354430382</c:v>
                </c:pt>
                <c:pt idx="16">
                  <c:v>3.8235294117647061</c:v>
                </c:pt>
                <c:pt idx="17">
                  <c:v>3.8888888888888888</c:v>
                </c:pt>
                <c:pt idx="18">
                  <c:v>4.193548387096774</c:v>
                </c:pt>
                <c:pt idx="19">
                  <c:v>4.083333333333333</c:v>
                </c:pt>
                <c:pt idx="20">
                  <c:v>4</c:v>
                </c:pt>
                <c:pt idx="21">
                  <c:v>3.7058823529411766</c:v>
                </c:pt>
                <c:pt idx="22">
                  <c:v>3.7333333333333334</c:v>
                </c:pt>
                <c:pt idx="24">
                  <c:v>3.5555555555555554</c:v>
                </c:pt>
                <c:pt idx="25">
                  <c:v>4.284402371321077</c:v>
                </c:pt>
                <c:pt idx="26">
                  <c:v>4.6440677966101696</c:v>
                </c:pt>
                <c:pt idx="27">
                  <c:v>4.3499999999999996</c:v>
                </c:pt>
                <c:pt idx="28">
                  <c:v>4.7272727272727275</c:v>
                </c:pt>
                <c:pt idx="29">
                  <c:v>4.6538461538461542</c:v>
                </c:pt>
                <c:pt idx="30">
                  <c:v>4.5238095238095237</c:v>
                </c:pt>
                <c:pt idx="31">
                  <c:v>4.4000000000000004</c:v>
                </c:pt>
                <c:pt idx="32">
                  <c:v>4.0555555555555554</c:v>
                </c:pt>
                <c:pt idx="33">
                  <c:v>4.3</c:v>
                </c:pt>
                <c:pt idx="34">
                  <c:v>4.3571428571428568</c:v>
                </c:pt>
                <c:pt idx="35">
                  <c:v>3.9615384615384617</c:v>
                </c:pt>
                <c:pt idx="36">
                  <c:v>4</c:v>
                </c:pt>
                <c:pt idx="37">
                  <c:v>4.5</c:v>
                </c:pt>
                <c:pt idx="38">
                  <c:v>4.7307692307692308</c:v>
                </c:pt>
                <c:pt idx="39">
                  <c:v>3.9090909090909092</c:v>
                </c:pt>
                <c:pt idx="40">
                  <c:v>4</c:v>
                </c:pt>
                <c:pt idx="41">
                  <c:v>3.9583333333333335</c:v>
                </c:pt>
                <c:pt idx="42">
                  <c:v>4</c:v>
                </c:pt>
                <c:pt idx="43">
                  <c:v>3.8974358974358974</c:v>
                </c:pt>
                <c:pt idx="44">
                  <c:v>4.4347826086956523</c:v>
                </c:pt>
                <c:pt idx="45">
                  <c:v>4.2690607687414213</c:v>
                </c:pt>
                <c:pt idx="46">
                  <c:v>4.2025316455696204</c:v>
                </c:pt>
                <c:pt idx="47">
                  <c:v>4.5</c:v>
                </c:pt>
                <c:pt idx="48">
                  <c:v>4.2352941176470589</c:v>
                </c:pt>
                <c:pt idx="49">
                  <c:v>4.4838709677419351</c:v>
                </c:pt>
                <c:pt idx="50">
                  <c:v>4.4285714285714288</c:v>
                </c:pt>
                <c:pt idx="51">
                  <c:v>4.2857142857142856</c:v>
                </c:pt>
                <c:pt idx="52">
                  <c:v>4.7777777777777777</c:v>
                </c:pt>
                <c:pt idx="53">
                  <c:v>4.6818181818181817</c:v>
                </c:pt>
                <c:pt idx="54">
                  <c:v>3.92</c:v>
                </c:pt>
                <c:pt idx="55">
                  <c:v>4.57</c:v>
                </c:pt>
                <c:pt idx="57">
                  <c:v>3.7058823529411766</c:v>
                </c:pt>
                <c:pt idx="58">
                  <c:v>4.5454545454545459</c:v>
                </c:pt>
                <c:pt idx="59">
                  <c:v>3.9285714285714284</c:v>
                </c:pt>
                <c:pt idx="60">
                  <c:v>4.166666666666667</c:v>
                </c:pt>
                <c:pt idx="61">
                  <c:v>4.1818181818181817</c:v>
                </c:pt>
                <c:pt idx="62">
                  <c:v>4.1100000000000003</c:v>
                </c:pt>
                <c:pt idx="63">
                  <c:v>4.4827586206896548</c:v>
                </c:pt>
                <c:pt idx="64">
                  <c:v>3.6363636363636362</c:v>
                </c:pt>
                <c:pt idx="65">
                  <c:v>4.1957822215211023</c:v>
                </c:pt>
                <c:pt idx="66">
                  <c:v>4.3448275862068968</c:v>
                </c:pt>
                <c:pt idx="67">
                  <c:v>4.5</c:v>
                </c:pt>
                <c:pt idx="68">
                  <c:v>4.5999999999999996</c:v>
                </c:pt>
                <c:pt idx="69">
                  <c:v>4.2222222222222223</c:v>
                </c:pt>
                <c:pt idx="70">
                  <c:v>4.3809523809523814</c:v>
                </c:pt>
                <c:pt idx="71">
                  <c:v>3.6842105263157894</c:v>
                </c:pt>
                <c:pt idx="72">
                  <c:v>4.0476190476190474</c:v>
                </c:pt>
                <c:pt idx="73">
                  <c:v>3.6666666666666665</c:v>
                </c:pt>
                <c:pt idx="74">
                  <c:v>3.6428571428571428</c:v>
                </c:pt>
                <c:pt idx="75">
                  <c:v>3.96875</c:v>
                </c:pt>
                <c:pt idx="77">
                  <c:v>4.68</c:v>
                </c:pt>
                <c:pt idx="78">
                  <c:v>4.2195121951219514</c:v>
                </c:pt>
                <c:pt idx="79">
                  <c:v>4.2</c:v>
                </c:pt>
                <c:pt idx="80">
                  <c:v>4.583333333333333</c:v>
                </c:pt>
                <c:pt idx="81">
                  <c:v>4.1659653786519462</c:v>
                </c:pt>
                <c:pt idx="82">
                  <c:v>3.9523809523809526</c:v>
                </c:pt>
                <c:pt idx="84">
                  <c:v>4.083333333333333</c:v>
                </c:pt>
                <c:pt idx="85">
                  <c:v>4.359375</c:v>
                </c:pt>
                <c:pt idx="86">
                  <c:v>4.0943396226415096</c:v>
                </c:pt>
                <c:pt idx="87">
                  <c:v>4.16</c:v>
                </c:pt>
                <c:pt idx="88">
                  <c:v>4.32</c:v>
                </c:pt>
                <c:pt idx="89">
                  <c:v>4.4736842105263159</c:v>
                </c:pt>
                <c:pt idx="90">
                  <c:v>3.8571428571428572</c:v>
                </c:pt>
                <c:pt idx="91">
                  <c:v>3.875</c:v>
                </c:pt>
                <c:pt idx="92">
                  <c:v>3.7727272727272729</c:v>
                </c:pt>
                <c:pt idx="93">
                  <c:v>4.333333333333333</c:v>
                </c:pt>
                <c:pt idx="94">
                  <c:v>4.2222222222222223</c:v>
                </c:pt>
                <c:pt idx="95">
                  <c:v>3.9230769230769229</c:v>
                </c:pt>
                <c:pt idx="96">
                  <c:v>4.127272727272727</c:v>
                </c:pt>
                <c:pt idx="97">
                  <c:v>4.0851063829787231</c:v>
                </c:pt>
                <c:pt idx="98">
                  <c:v>4.4000000000000004</c:v>
                </c:pt>
                <c:pt idx="99">
                  <c:v>4.2</c:v>
                </c:pt>
                <c:pt idx="100">
                  <c:v>4.0909090909090908</c:v>
                </c:pt>
                <c:pt idx="101">
                  <c:v>4.0256410256410255</c:v>
                </c:pt>
                <c:pt idx="102">
                  <c:v>4.7142857142857144</c:v>
                </c:pt>
                <c:pt idx="103">
                  <c:v>4</c:v>
                </c:pt>
                <c:pt idx="104">
                  <c:v>4.223529411764706</c:v>
                </c:pt>
                <c:pt idx="105">
                  <c:v>4.0476190476190474</c:v>
                </c:pt>
                <c:pt idx="106">
                  <c:v>3.8695652173913042</c:v>
                </c:pt>
                <c:pt idx="107">
                  <c:v>4.4696969696969697</c:v>
                </c:pt>
                <c:pt idx="108">
                  <c:v>4.2758620689655169</c:v>
                </c:pt>
                <c:pt idx="109">
                  <c:v>4.2203389830508478</c:v>
                </c:pt>
                <c:pt idx="110">
                  <c:v>4.4705882352941178</c:v>
                </c:pt>
                <c:pt idx="111">
                  <c:v>4.4188461538461539</c:v>
                </c:pt>
                <c:pt idx="112">
                  <c:v>4.4615384615384617</c:v>
                </c:pt>
                <c:pt idx="113">
                  <c:v>5</c:v>
                </c:pt>
                <c:pt idx="114">
                  <c:v>4.2820512820512819</c:v>
                </c:pt>
                <c:pt idx="115">
                  <c:v>4.57</c:v>
                </c:pt>
                <c:pt idx="117">
                  <c:v>4.4933333333333332</c:v>
                </c:pt>
                <c:pt idx="118">
                  <c:v>3.75</c:v>
                </c:pt>
                <c:pt idx="119">
                  <c:v>4.375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 w="28575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'Матем база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'Матем база диаграмма по районам'!$T$4:$T$126</c:f>
              <c:numCache>
                <c:formatCode>0,00</c:formatCode>
                <c:ptCount val="123"/>
                <c:pt idx="0">
                  <c:v>4.0199999999999996</c:v>
                </c:pt>
                <c:pt idx="1">
                  <c:v>4.0199999999999996</c:v>
                </c:pt>
                <c:pt idx="2">
                  <c:v>4.0199999999999996</c:v>
                </c:pt>
                <c:pt idx="3">
                  <c:v>4.0199999999999996</c:v>
                </c:pt>
                <c:pt idx="4">
                  <c:v>4.0199999999999996</c:v>
                </c:pt>
                <c:pt idx="5">
                  <c:v>4.0199999999999996</c:v>
                </c:pt>
                <c:pt idx="6">
                  <c:v>4.0199999999999996</c:v>
                </c:pt>
                <c:pt idx="7">
                  <c:v>4.0199999999999996</c:v>
                </c:pt>
                <c:pt idx="8">
                  <c:v>4.0199999999999996</c:v>
                </c:pt>
                <c:pt idx="9">
                  <c:v>4.0199999999999996</c:v>
                </c:pt>
                <c:pt idx="10">
                  <c:v>4.0199999999999996</c:v>
                </c:pt>
                <c:pt idx="11">
                  <c:v>4.0199999999999996</c:v>
                </c:pt>
                <c:pt idx="12">
                  <c:v>4.0199999999999996</c:v>
                </c:pt>
                <c:pt idx="13">
                  <c:v>4.0199999999999996</c:v>
                </c:pt>
                <c:pt idx="14">
                  <c:v>4.0199999999999996</c:v>
                </c:pt>
                <c:pt idx="15">
                  <c:v>4.0199999999999996</c:v>
                </c:pt>
                <c:pt idx="16">
                  <c:v>4.0199999999999996</c:v>
                </c:pt>
                <c:pt idx="17">
                  <c:v>4.0199999999999996</c:v>
                </c:pt>
                <c:pt idx="18">
                  <c:v>4.0199999999999996</c:v>
                </c:pt>
                <c:pt idx="19">
                  <c:v>4.0199999999999996</c:v>
                </c:pt>
                <c:pt idx="20">
                  <c:v>4.0199999999999996</c:v>
                </c:pt>
                <c:pt idx="21">
                  <c:v>4.0199999999999996</c:v>
                </c:pt>
                <c:pt idx="22">
                  <c:v>4.0199999999999996</c:v>
                </c:pt>
                <c:pt idx="23">
                  <c:v>4.0199999999999996</c:v>
                </c:pt>
                <c:pt idx="24">
                  <c:v>4.0199999999999996</c:v>
                </c:pt>
                <c:pt idx="25">
                  <c:v>4.0199999999999996</c:v>
                </c:pt>
                <c:pt idx="26">
                  <c:v>4.0199999999999996</c:v>
                </c:pt>
                <c:pt idx="27">
                  <c:v>4.0199999999999996</c:v>
                </c:pt>
                <c:pt idx="28">
                  <c:v>4.0199999999999996</c:v>
                </c:pt>
                <c:pt idx="29">
                  <c:v>4.0199999999999996</c:v>
                </c:pt>
                <c:pt idx="30">
                  <c:v>4.0199999999999996</c:v>
                </c:pt>
                <c:pt idx="31">
                  <c:v>4.0199999999999996</c:v>
                </c:pt>
                <c:pt idx="32">
                  <c:v>4.0199999999999996</c:v>
                </c:pt>
                <c:pt idx="33">
                  <c:v>4.0199999999999996</c:v>
                </c:pt>
                <c:pt idx="34">
                  <c:v>4.0199999999999996</c:v>
                </c:pt>
                <c:pt idx="35">
                  <c:v>4.0199999999999996</c:v>
                </c:pt>
                <c:pt idx="36">
                  <c:v>4.0199999999999996</c:v>
                </c:pt>
                <c:pt idx="37">
                  <c:v>4.0199999999999996</c:v>
                </c:pt>
                <c:pt idx="38">
                  <c:v>4.0199999999999996</c:v>
                </c:pt>
                <c:pt idx="39">
                  <c:v>4.0199999999999996</c:v>
                </c:pt>
                <c:pt idx="40">
                  <c:v>4.0199999999999996</c:v>
                </c:pt>
                <c:pt idx="41">
                  <c:v>4.0199999999999996</c:v>
                </c:pt>
                <c:pt idx="42">
                  <c:v>4.0199999999999996</c:v>
                </c:pt>
                <c:pt idx="43">
                  <c:v>4.0199999999999996</c:v>
                </c:pt>
                <c:pt idx="44">
                  <c:v>4.0199999999999996</c:v>
                </c:pt>
                <c:pt idx="45">
                  <c:v>4.0199999999999996</c:v>
                </c:pt>
                <c:pt idx="46">
                  <c:v>4.0199999999999996</c:v>
                </c:pt>
                <c:pt idx="47">
                  <c:v>4.0199999999999996</c:v>
                </c:pt>
                <c:pt idx="48">
                  <c:v>4.0199999999999996</c:v>
                </c:pt>
                <c:pt idx="49">
                  <c:v>4.0199999999999996</c:v>
                </c:pt>
                <c:pt idx="50">
                  <c:v>4.0199999999999996</c:v>
                </c:pt>
                <c:pt idx="51">
                  <c:v>4.0199999999999996</c:v>
                </c:pt>
                <c:pt idx="52">
                  <c:v>4.0199999999999996</c:v>
                </c:pt>
                <c:pt idx="53">
                  <c:v>4.0199999999999996</c:v>
                </c:pt>
                <c:pt idx="54">
                  <c:v>4.0199999999999996</c:v>
                </c:pt>
                <c:pt idx="55">
                  <c:v>4.0199999999999996</c:v>
                </c:pt>
                <c:pt idx="56">
                  <c:v>4.0199999999999996</c:v>
                </c:pt>
                <c:pt idx="57">
                  <c:v>4.0199999999999996</c:v>
                </c:pt>
                <c:pt idx="58">
                  <c:v>4.0199999999999996</c:v>
                </c:pt>
                <c:pt idx="59">
                  <c:v>4.0199999999999996</c:v>
                </c:pt>
                <c:pt idx="60">
                  <c:v>4.0199999999999996</c:v>
                </c:pt>
                <c:pt idx="61">
                  <c:v>4.0199999999999996</c:v>
                </c:pt>
                <c:pt idx="62">
                  <c:v>4.0199999999999996</c:v>
                </c:pt>
                <c:pt idx="63">
                  <c:v>4.0199999999999996</c:v>
                </c:pt>
                <c:pt idx="64">
                  <c:v>4.0199999999999996</c:v>
                </c:pt>
                <c:pt idx="65">
                  <c:v>4.0199999999999996</c:v>
                </c:pt>
                <c:pt idx="66">
                  <c:v>4.0199999999999996</c:v>
                </c:pt>
                <c:pt idx="67">
                  <c:v>4.0199999999999996</c:v>
                </c:pt>
                <c:pt idx="68">
                  <c:v>4.0199999999999996</c:v>
                </c:pt>
                <c:pt idx="69">
                  <c:v>4.0199999999999996</c:v>
                </c:pt>
                <c:pt idx="70">
                  <c:v>4.0199999999999996</c:v>
                </c:pt>
                <c:pt idx="71">
                  <c:v>4.0199999999999996</c:v>
                </c:pt>
                <c:pt idx="72">
                  <c:v>4.0199999999999996</c:v>
                </c:pt>
                <c:pt idx="73">
                  <c:v>4.0199999999999996</c:v>
                </c:pt>
                <c:pt idx="74">
                  <c:v>4.0199999999999996</c:v>
                </c:pt>
                <c:pt idx="75">
                  <c:v>4.0199999999999996</c:v>
                </c:pt>
                <c:pt idx="76">
                  <c:v>4.0199999999999996</c:v>
                </c:pt>
                <c:pt idx="77">
                  <c:v>4.0199999999999996</c:v>
                </c:pt>
                <c:pt idx="78">
                  <c:v>4.0199999999999996</c:v>
                </c:pt>
                <c:pt idx="79">
                  <c:v>4.0199999999999996</c:v>
                </c:pt>
                <c:pt idx="80">
                  <c:v>4.0199999999999996</c:v>
                </c:pt>
                <c:pt idx="81">
                  <c:v>4.0199999999999996</c:v>
                </c:pt>
                <c:pt idx="82">
                  <c:v>4.0199999999999996</c:v>
                </c:pt>
                <c:pt idx="83">
                  <c:v>4.0199999999999996</c:v>
                </c:pt>
                <c:pt idx="84">
                  <c:v>4.0199999999999996</c:v>
                </c:pt>
                <c:pt idx="85">
                  <c:v>4.0199999999999996</c:v>
                </c:pt>
                <c:pt idx="86">
                  <c:v>4.0199999999999996</c:v>
                </c:pt>
                <c:pt idx="87">
                  <c:v>4.0199999999999996</c:v>
                </c:pt>
                <c:pt idx="88">
                  <c:v>4.0199999999999996</c:v>
                </c:pt>
                <c:pt idx="89">
                  <c:v>4.0199999999999996</c:v>
                </c:pt>
                <c:pt idx="90">
                  <c:v>4.0199999999999996</c:v>
                </c:pt>
                <c:pt idx="91">
                  <c:v>4.0199999999999996</c:v>
                </c:pt>
                <c:pt idx="92">
                  <c:v>4.0199999999999996</c:v>
                </c:pt>
                <c:pt idx="93">
                  <c:v>4.0199999999999996</c:v>
                </c:pt>
                <c:pt idx="94">
                  <c:v>4.0199999999999996</c:v>
                </c:pt>
                <c:pt idx="95">
                  <c:v>4.0199999999999996</c:v>
                </c:pt>
                <c:pt idx="96">
                  <c:v>4.0199999999999996</c:v>
                </c:pt>
                <c:pt idx="97">
                  <c:v>4.0199999999999996</c:v>
                </c:pt>
                <c:pt idx="98">
                  <c:v>4.0199999999999996</c:v>
                </c:pt>
                <c:pt idx="99">
                  <c:v>4.0199999999999996</c:v>
                </c:pt>
                <c:pt idx="100">
                  <c:v>4.0199999999999996</c:v>
                </c:pt>
                <c:pt idx="101">
                  <c:v>4.0199999999999996</c:v>
                </c:pt>
                <c:pt idx="102">
                  <c:v>4.0199999999999996</c:v>
                </c:pt>
                <c:pt idx="103">
                  <c:v>4.0199999999999996</c:v>
                </c:pt>
                <c:pt idx="104">
                  <c:v>4.0199999999999996</c:v>
                </c:pt>
                <c:pt idx="105">
                  <c:v>4.0199999999999996</c:v>
                </c:pt>
                <c:pt idx="106">
                  <c:v>4.0199999999999996</c:v>
                </c:pt>
                <c:pt idx="107">
                  <c:v>4.0199999999999996</c:v>
                </c:pt>
                <c:pt idx="108">
                  <c:v>4.0199999999999996</c:v>
                </c:pt>
                <c:pt idx="109">
                  <c:v>4.0199999999999996</c:v>
                </c:pt>
                <c:pt idx="110">
                  <c:v>4.0199999999999996</c:v>
                </c:pt>
                <c:pt idx="111">
                  <c:v>4.0199999999999996</c:v>
                </c:pt>
                <c:pt idx="112">
                  <c:v>4.0199999999999996</c:v>
                </c:pt>
                <c:pt idx="113">
                  <c:v>4.0199999999999996</c:v>
                </c:pt>
                <c:pt idx="114">
                  <c:v>4.0199999999999996</c:v>
                </c:pt>
                <c:pt idx="115">
                  <c:v>4.0199999999999996</c:v>
                </c:pt>
                <c:pt idx="116">
                  <c:v>4.0199999999999996</c:v>
                </c:pt>
                <c:pt idx="117">
                  <c:v>4.0199999999999996</c:v>
                </c:pt>
                <c:pt idx="118">
                  <c:v>4.0199999999999996</c:v>
                </c:pt>
                <c:pt idx="119">
                  <c:v>4.0199999999999996</c:v>
                </c:pt>
                <c:pt idx="120">
                  <c:v>4.0199999999999996</c:v>
                </c:pt>
                <c:pt idx="121">
                  <c:v>4.0199999999999996</c:v>
                </c:pt>
                <c:pt idx="122">
                  <c:v>4.0199999999999996</c:v>
                </c:pt>
              </c:numCache>
            </c:numRef>
          </c:val>
          <c:smooth val="0"/>
        </c:ser>
        <c:ser>
          <c:idx val="9"/>
          <c:order val="9"/>
          <c:tx>
            <c:v>2015 ср. балл по ОУ</c:v>
          </c:tx>
          <c:spPr>
            <a:ln w="25400">
              <a:solidFill>
                <a:srgbClr val="EE00EE"/>
              </a:solidFill>
            </a:ln>
          </c:spPr>
          <c:marker>
            <c:symbol val="none"/>
          </c:marker>
          <c:cat>
            <c:strRef>
              <c:f>'Матем база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'Матем база диаграмма по районам'!$U$4:$U$126</c:f>
              <c:numCache>
                <c:formatCode>0,00</c:formatCode>
                <c:ptCount val="123"/>
                <c:pt idx="0">
                  <c:v>3.9781232860000024</c:v>
                </c:pt>
                <c:pt idx="1">
                  <c:v>4.0909090900000002</c:v>
                </c:pt>
                <c:pt idx="2">
                  <c:v>4.0338067187500002</c:v>
                </c:pt>
                <c:pt idx="3">
                  <c:v>3.6956521699999998</c:v>
                </c:pt>
                <c:pt idx="4">
                  <c:v>4</c:v>
                </c:pt>
                <c:pt idx="5">
                  <c:v>4.4375</c:v>
                </c:pt>
                <c:pt idx="6">
                  <c:v>4.3</c:v>
                </c:pt>
                <c:pt idx="7">
                  <c:v>4.25</c:v>
                </c:pt>
                <c:pt idx="8">
                  <c:v>3.9444444399999998</c:v>
                </c:pt>
                <c:pt idx="9">
                  <c:v>4.1428571400000003</c:v>
                </c:pt>
                <c:pt idx="10">
                  <c:v>3.5</c:v>
                </c:pt>
                <c:pt idx="11">
                  <c:v>3.928611946153846</c:v>
                </c:pt>
                <c:pt idx="12">
                  <c:v>4.0689655199999999</c:v>
                </c:pt>
                <c:pt idx="13">
                  <c:v>4.1714285699999998</c:v>
                </c:pt>
                <c:pt idx="14">
                  <c:v>4.6153846200000004</c:v>
                </c:pt>
                <c:pt idx="15">
                  <c:v>4.3333333300000003</c:v>
                </c:pt>
                <c:pt idx="16">
                  <c:v>4.3050847499999998</c:v>
                </c:pt>
                <c:pt idx="17">
                  <c:v>3.3076923100000002</c:v>
                </c:pt>
                <c:pt idx="18">
                  <c:v>3.5238095199999999</c:v>
                </c:pt>
                <c:pt idx="19">
                  <c:v>4</c:v>
                </c:pt>
                <c:pt idx="20">
                  <c:v>4.1764705900000001</c:v>
                </c:pt>
                <c:pt idx="21">
                  <c:v>3.9411764699999998</c:v>
                </c:pt>
                <c:pt idx="22">
                  <c:v>3.15</c:v>
                </c:pt>
                <c:pt idx="23">
                  <c:v>3.70588235</c:v>
                </c:pt>
                <c:pt idx="25">
                  <c:v>3.7727272699999999</c:v>
                </c:pt>
                <c:pt idx="26">
                  <c:v>3.9109868905882355</c:v>
                </c:pt>
                <c:pt idx="27">
                  <c:v>4.07407407</c:v>
                </c:pt>
                <c:pt idx="28">
                  <c:v>4.1923076899999998</c:v>
                </c:pt>
                <c:pt idx="29">
                  <c:v>4.25</c:v>
                </c:pt>
                <c:pt idx="30">
                  <c:v>4.3571428599999997</c:v>
                </c:pt>
                <c:pt idx="31">
                  <c:v>3.9285714299999999</c:v>
                </c:pt>
                <c:pt idx="32">
                  <c:v>3.6470588199999998</c:v>
                </c:pt>
                <c:pt idx="33">
                  <c:v>4.0645161300000003</c:v>
                </c:pt>
                <c:pt idx="34">
                  <c:v>3.28571429</c:v>
                </c:pt>
                <c:pt idx="35">
                  <c:v>4.0434782599999997</c:v>
                </c:pt>
                <c:pt idx="36">
                  <c:v>3.5384615400000001</c:v>
                </c:pt>
                <c:pt idx="37">
                  <c:v>3.5</c:v>
                </c:pt>
                <c:pt idx="38">
                  <c:v>3.8571428600000002</c:v>
                </c:pt>
                <c:pt idx="39">
                  <c:v>4.1666666699999997</c:v>
                </c:pt>
                <c:pt idx="42">
                  <c:v>3.82608696</c:v>
                </c:pt>
                <c:pt idx="43">
                  <c:v>4.1666666699999997</c:v>
                </c:pt>
                <c:pt idx="44">
                  <c:v>3.7</c:v>
                </c:pt>
                <c:pt idx="45">
                  <c:v>3.88888889</c:v>
                </c:pt>
                <c:pt idx="46">
                  <c:v>3.9850450953333332</c:v>
                </c:pt>
                <c:pt idx="47">
                  <c:v>4.0535714299999999</c:v>
                </c:pt>
                <c:pt idx="48">
                  <c:v>4.2142857100000004</c:v>
                </c:pt>
                <c:pt idx="49">
                  <c:v>4.3478260899999999</c:v>
                </c:pt>
                <c:pt idx="50">
                  <c:v>4.3866666700000003</c:v>
                </c:pt>
                <c:pt idx="51">
                  <c:v>4.21875</c:v>
                </c:pt>
                <c:pt idx="52">
                  <c:v>4</c:v>
                </c:pt>
                <c:pt idx="53">
                  <c:v>4.6363636399999999</c:v>
                </c:pt>
                <c:pt idx="54">
                  <c:v>3.3333333299999999</c:v>
                </c:pt>
                <c:pt idx="55">
                  <c:v>3.52</c:v>
                </c:pt>
                <c:pt idx="59">
                  <c:v>4.2727272699999999</c:v>
                </c:pt>
                <c:pt idx="61">
                  <c:v>4</c:v>
                </c:pt>
                <c:pt idx="62">
                  <c:v>3.2222222199999999</c:v>
                </c:pt>
                <c:pt idx="63">
                  <c:v>4.0769230800000003</c:v>
                </c:pt>
                <c:pt idx="64">
                  <c:v>3.5384615400000001</c:v>
                </c:pt>
                <c:pt idx="65">
                  <c:v>3.9545454499999999</c:v>
                </c:pt>
                <c:pt idx="66">
                  <c:v>3.9324573907692306</c:v>
                </c:pt>
                <c:pt idx="67">
                  <c:v>3.8181818199999999</c:v>
                </c:pt>
                <c:pt idx="68">
                  <c:v>4.1914893600000003</c:v>
                </c:pt>
                <c:pt idx="69">
                  <c:v>4.5277777800000001</c:v>
                </c:pt>
                <c:pt idx="70">
                  <c:v>4.47368421</c:v>
                </c:pt>
                <c:pt idx="71">
                  <c:v>3.5945945899999998</c:v>
                </c:pt>
                <c:pt idx="73">
                  <c:v>4.5925925899999998</c:v>
                </c:pt>
                <c:pt idx="74">
                  <c:v>3.1578947400000001</c:v>
                </c:pt>
                <c:pt idx="75">
                  <c:v>3.11111111</c:v>
                </c:pt>
                <c:pt idx="76">
                  <c:v>4.1900000000000004</c:v>
                </c:pt>
                <c:pt idx="78">
                  <c:v>3.9444444399999998</c:v>
                </c:pt>
                <c:pt idx="79">
                  <c:v>3.5833333299999999</c:v>
                </c:pt>
                <c:pt idx="80">
                  <c:v>3.73684211</c:v>
                </c:pt>
                <c:pt idx="81">
                  <c:v>4.2</c:v>
                </c:pt>
                <c:pt idx="82">
                  <c:v>3.9963051723076926</c:v>
                </c:pt>
                <c:pt idx="83">
                  <c:v>3.6</c:v>
                </c:pt>
                <c:pt idx="85">
                  <c:v>4.0270270300000002</c:v>
                </c:pt>
                <c:pt idx="86">
                  <c:v>4.3174603200000004</c:v>
                </c:pt>
                <c:pt idx="87">
                  <c:v>4.0196078399999999</c:v>
                </c:pt>
                <c:pt idx="88">
                  <c:v>4.25</c:v>
                </c:pt>
                <c:pt idx="89">
                  <c:v>4.2321428599999997</c:v>
                </c:pt>
                <c:pt idx="91">
                  <c:v>4.1818181799999996</c:v>
                </c:pt>
                <c:pt idx="92">
                  <c:v>3.4</c:v>
                </c:pt>
                <c:pt idx="93">
                  <c:v>3.6923076899999998</c:v>
                </c:pt>
                <c:pt idx="94">
                  <c:v>3.5</c:v>
                </c:pt>
                <c:pt idx="95">
                  <c:v>3.8333333299999999</c:v>
                </c:pt>
                <c:pt idx="96">
                  <c:v>4</c:v>
                </c:pt>
                <c:pt idx="97">
                  <c:v>4.15625</c:v>
                </c:pt>
                <c:pt idx="98">
                  <c:v>4.2750000000000004</c:v>
                </c:pt>
                <c:pt idx="99">
                  <c:v>4.1111111100000004</c:v>
                </c:pt>
                <c:pt idx="100">
                  <c:v>3.9130434799999998</c:v>
                </c:pt>
                <c:pt idx="102">
                  <c:v>4.0833333300000003</c:v>
                </c:pt>
                <c:pt idx="103">
                  <c:v>4.1875</c:v>
                </c:pt>
                <c:pt idx="104">
                  <c:v>4.0309278400000004</c:v>
                </c:pt>
                <c:pt idx="105">
                  <c:v>4.3333333300000003</c:v>
                </c:pt>
                <c:pt idx="106">
                  <c:v>4.25</c:v>
                </c:pt>
                <c:pt idx="107">
                  <c:v>3.7096774199999998</c:v>
                </c:pt>
                <c:pt idx="108">
                  <c:v>4.0869565200000002</c:v>
                </c:pt>
                <c:pt idx="109">
                  <c:v>4.1794871799999997</c:v>
                </c:pt>
                <c:pt idx="110">
                  <c:v>3.8936170200000002</c:v>
                </c:pt>
                <c:pt idx="111">
                  <c:v>3.64</c:v>
                </c:pt>
                <c:pt idx="112">
                  <c:v>4.1558109042857145</c:v>
                </c:pt>
                <c:pt idx="113">
                  <c:v>4.3695652200000001</c:v>
                </c:pt>
                <c:pt idx="114">
                  <c:v>4</c:v>
                </c:pt>
                <c:pt idx="115">
                  <c:v>4.3968254</c:v>
                </c:pt>
                <c:pt idx="116">
                  <c:v>4.26</c:v>
                </c:pt>
                <c:pt idx="118">
                  <c:v>4.55</c:v>
                </c:pt>
                <c:pt idx="119">
                  <c:v>3.5714285700000001</c:v>
                </c:pt>
                <c:pt idx="120">
                  <c:v>3.9428571400000001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69056"/>
        <c:axId val="115259264"/>
      </c:lineChart>
      <c:catAx>
        <c:axId val="113069056"/>
        <c:scaling>
          <c:orientation val="minMax"/>
        </c:scaling>
        <c:delete val="0"/>
        <c:axPos val="b"/>
        <c:numFmt formatCode="Основно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259264"/>
        <c:crosses val="autoZero"/>
        <c:auto val="1"/>
        <c:lblAlgn val="ctr"/>
        <c:lblOffset val="100"/>
        <c:noMultiLvlLbl val="0"/>
      </c:catAx>
      <c:valAx>
        <c:axId val="11525926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06905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321605996633314"/>
          <c:y val="2.0670902008626538E-2"/>
          <c:w val="0.68091061880662096"/>
          <c:h val="4.2453127321348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Математика</a:t>
            </a:r>
            <a:r>
              <a:rPr lang="ru-RU" baseline="0"/>
              <a:t> ЕГЭ базовый уровень</a:t>
            </a:r>
            <a:r>
              <a:rPr lang="en-US" baseline="0"/>
              <a:t> 2019-</a:t>
            </a:r>
            <a:r>
              <a:rPr lang="ru-RU" baseline="0"/>
              <a:t> 2018-2017-2016-2015</a:t>
            </a:r>
            <a:endParaRPr lang="ru-RU"/>
          </a:p>
        </c:rich>
      </c:tx>
      <c:layout>
        <c:manualLayout>
          <c:xMode val="edge"/>
          <c:yMode val="edge"/>
          <c:x val="3.0209749177083071E-2"/>
          <c:y val="1.44821068641421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5896447666809678E-2"/>
          <c:y val="8.1634068633260753E-2"/>
          <c:w val="0.98252829283945098"/>
          <c:h val="0.55288280134933432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8575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cat>
            <c:strRef>
              <c:f>'Матем-11 база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МБОУ СШ № 86 </c:v>
                </c:pt>
                <c:pt idx="6">
                  <c:v>МБОУ Гимназия № 8</c:v>
                </c:pt>
                <c:pt idx="7">
                  <c:v>МБОУ СШ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МБОУ СШ № 135</c:v>
                </c:pt>
                <c:pt idx="15">
                  <c:v>МАОУ Гимназия № 4</c:v>
                </c:pt>
                <c:pt idx="16">
                  <c:v>МАОУ Гимназия № 10</c:v>
                </c:pt>
                <c:pt idx="17">
                  <c:v>МБОУ СШ № 81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МАОУ Гимназия № 6</c:v>
                </c:pt>
                <c:pt idx="23">
                  <c:v>МБОУ СШ № 90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16</c:v>
                </c:pt>
                <c:pt idx="28">
                  <c:v>МБОУ СШ № 89</c:v>
                </c:pt>
                <c:pt idx="29">
                  <c:v>МБОУ Гимназия № 7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МАОУ Гимназия № 15</c:v>
                </c:pt>
                <c:pt idx="33">
                  <c:v>МАОУ Гимназия № 11 </c:v>
                </c:pt>
                <c:pt idx="34">
                  <c:v>МБОУ СШ № 47</c:v>
                </c:pt>
                <c:pt idx="35">
                  <c:v>МБОУ СШ № 44</c:v>
                </c:pt>
                <c:pt idx="36">
                  <c:v>МБОУ СШ № 31</c:v>
                </c:pt>
                <c:pt idx="37">
                  <c:v>МАОУ СШ № 148</c:v>
                </c:pt>
                <c:pt idx="38">
                  <c:v>МБОУ СШ № 79</c:v>
                </c:pt>
                <c:pt idx="39">
                  <c:v>МБОУ СШ № 53</c:v>
                </c:pt>
                <c:pt idx="40">
                  <c:v>МБОУ СШ № 94</c:v>
                </c:pt>
                <c:pt idx="41">
                  <c:v>МБОУ СШ № 13</c:v>
                </c:pt>
                <c:pt idx="42">
                  <c:v>МБОУ СШ № 88</c:v>
                </c:pt>
                <c:pt idx="43">
                  <c:v>МБОУ СШ № 65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МБОУ Лицей № 10</c:v>
                </c:pt>
                <c:pt idx="47">
                  <c:v>МБОУ СШ № 82</c:v>
                </c:pt>
                <c:pt idx="48">
                  <c:v>МБОУ Школа-интернат № 1</c:v>
                </c:pt>
                <c:pt idx="49">
                  <c:v>МБОУ СШ № 73</c:v>
                </c:pt>
                <c:pt idx="50">
                  <c:v>МАОУ Гимназия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МБОУ СШ № 72</c:v>
                </c:pt>
                <c:pt idx="54">
                  <c:v>МБОУ СШ № 3</c:v>
                </c:pt>
                <c:pt idx="55">
                  <c:v>МБОУ СШ № 133 </c:v>
                </c:pt>
                <c:pt idx="56">
                  <c:v>МАОУ Лицей № 1</c:v>
                </c:pt>
                <c:pt idx="57">
                  <c:v>МАОУ "КУГ № 1 - Универс"</c:v>
                </c:pt>
                <c:pt idx="58">
                  <c:v>МБОУ СШ № 84</c:v>
                </c:pt>
                <c:pt idx="59">
                  <c:v>МБОУ СШ № 21</c:v>
                </c:pt>
                <c:pt idx="60">
                  <c:v>МБОУ СШ № 95</c:v>
                </c:pt>
                <c:pt idx="61">
                  <c:v>МБОУ Лицей № 8</c:v>
                </c:pt>
                <c:pt idx="62">
                  <c:v>МБОУ СШ № 36</c:v>
                </c:pt>
                <c:pt idx="63">
                  <c:v>МБОУ СШ № 30</c:v>
                </c:pt>
                <c:pt idx="64">
                  <c:v>МБОУ СШ № 39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МБОУ СШ № 92</c:v>
                </c:pt>
                <c:pt idx="69">
                  <c:v>МАОУ Гимназия № 14</c:v>
                </c:pt>
                <c:pt idx="70">
                  <c:v>МАОУ СШ № 137</c:v>
                </c:pt>
                <c:pt idx="71">
                  <c:v>МБОУ СШ № 45</c:v>
                </c:pt>
                <c:pt idx="72">
                  <c:v>МБОУ СШ № 93</c:v>
                </c:pt>
                <c:pt idx="73">
                  <c:v>МАОУ Лицей № 9 "Лидер"</c:v>
                </c:pt>
                <c:pt idx="74">
                  <c:v>МБОУ СШ № 42</c:v>
                </c:pt>
                <c:pt idx="75">
                  <c:v>МБОУ СШ № 97</c:v>
                </c:pt>
                <c:pt idx="76">
                  <c:v>МБОУ СШ № 17</c:v>
                </c:pt>
                <c:pt idx="77">
                  <c:v>МБОУ СШ № 78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34</c:v>
                </c:pt>
                <c:pt idx="81">
                  <c:v>СОВЕТСКИЙ РАЙОН</c:v>
                </c:pt>
                <c:pt idx="82">
                  <c:v>МБОУ СШ № 144</c:v>
                </c:pt>
                <c:pt idx="83">
                  <c:v>МАОУ СШ № 152</c:v>
                </c:pt>
                <c:pt idx="84">
                  <c:v>МБОУ СШ № 98</c:v>
                </c:pt>
                <c:pt idx="85">
                  <c:v>МАОУ СШ № 149</c:v>
                </c:pt>
                <c:pt idx="86">
                  <c:v>МБОУ СШ № 70</c:v>
                </c:pt>
                <c:pt idx="87">
                  <c:v>МБОУ СШ № 108</c:v>
                </c:pt>
                <c:pt idx="88">
                  <c:v>МАОУ СШ № 150</c:v>
                </c:pt>
                <c:pt idx="89">
                  <c:v>МБОУ СШ № 7</c:v>
                </c:pt>
                <c:pt idx="90">
                  <c:v>МАОУ СШ № 151</c:v>
                </c:pt>
                <c:pt idx="91">
                  <c:v>МБОУ СШ № 85</c:v>
                </c:pt>
                <c:pt idx="92">
                  <c:v>МБОУ СШ № 141</c:v>
                </c:pt>
                <c:pt idx="93">
                  <c:v>МБОУ СШ № 22</c:v>
                </c:pt>
                <c:pt idx="94">
                  <c:v>МБОУ СШ № 143</c:v>
                </c:pt>
                <c:pt idx="95">
                  <c:v>МБОУ СШ № 24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МБОУ СШ № 139</c:v>
                </c:pt>
                <c:pt idx="99">
                  <c:v>МБОУ СШ № 147</c:v>
                </c:pt>
                <c:pt idx="100">
                  <c:v>МБОУ СШ № 1</c:v>
                </c:pt>
                <c:pt idx="101">
                  <c:v>МБОУ СШ № 121</c:v>
                </c:pt>
                <c:pt idx="102">
                  <c:v>МБОУ СШ № 115</c:v>
                </c:pt>
                <c:pt idx="103">
                  <c:v>МБОУ СШ № 2</c:v>
                </c:pt>
                <c:pt idx="104">
                  <c:v>МБОУ СШ № 91</c:v>
                </c:pt>
                <c:pt idx="105">
                  <c:v>МАОУ СШ № 145</c:v>
                </c:pt>
                <c:pt idx="106">
                  <c:v>МБОУ СШ № 66</c:v>
                </c:pt>
                <c:pt idx="107">
                  <c:v>МБОУ СШ № 129</c:v>
                </c:pt>
                <c:pt idx="108">
                  <c:v>МБОУ СШ № 134</c:v>
                </c:pt>
                <c:pt idx="109">
                  <c:v>МБОУ СШ № 69</c:v>
                </c:pt>
                <c:pt idx="110">
                  <c:v>МБОУ СШ № 56</c:v>
                </c:pt>
                <c:pt idx="111">
                  <c:v>ЦЕНТРАЛЬНЫЙ РАЙОН</c:v>
                </c:pt>
                <c:pt idx="112">
                  <c:v>МБОУ СШ № 10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МБОУ Гимназия  № 16</c:v>
                </c:pt>
                <c:pt idx="116">
                  <c:v>МАОУ СШ "Комплекс Покровский"</c:v>
                </c:pt>
                <c:pt idx="117">
                  <c:v>МБОУ СШ № 27</c:v>
                </c:pt>
                <c:pt idx="118">
                  <c:v>МБОУ СШ № 4</c:v>
                </c:pt>
                <c:pt idx="119">
                  <c:v>МБОУ СШ № 51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'Матем-11 база диаграмма'!$D$5:$D$126</c:f>
              <c:numCache>
                <c:formatCode>Основной</c:formatCode>
                <c:ptCount val="122"/>
                <c:pt idx="0">
                  <c:v>4.17</c:v>
                </c:pt>
                <c:pt idx="1">
                  <c:v>4.17</c:v>
                </c:pt>
                <c:pt idx="2">
                  <c:v>4.17</c:v>
                </c:pt>
                <c:pt idx="3">
                  <c:v>4.17</c:v>
                </c:pt>
                <c:pt idx="4">
                  <c:v>4.17</c:v>
                </c:pt>
                <c:pt idx="5">
                  <c:v>4.17</c:v>
                </c:pt>
                <c:pt idx="6">
                  <c:v>4.17</c:v>
                </c:pt>
                <c:pt idx="7">
                  <c:v>4.17</c:v>
                </c:pt>
                <c:pt idx="8">
                  <c:v>4.17</c:v>
                </c:pt>
                <c:pt idx="9">
                  <c:v>4.17</c:v>
                </c:pt>
                <c:pt idx="10">
                  <c:v>4.17</c:v>
                </c:pt>
                <c:pt idx="11">
                  <c:v>4.17</c:v>
                </c:pt>
                <c:pt idx="12">
                  <c:v>4.17</c:v>
                </c:pt>
                <c:pt idx="13">
                  <c:v>4.17</c:v>
                </c:pt>
                <c:pt idx="14">
                  <c:v>4.17</c:v>
                </c:pt>
                <c:pt idx="15">
                  <c:v>4.17</c:v>
                </c:pt>
                <c:pt idx="16">
                  <c:v>4.17</c:v>
                </c:pt>
                <c:pt idx="17">
                  <c:v>4.17</c:v>
                </c:pt>
                <c:pt idx="18">
                  <c:v>4.17</c:v>
                </c:pt>
                <c:pt idx="19">
                  <c:v>4.17</c:v>
                </c:pt>
                <c:pt idx="20">
                  <c:v>4.17</c:v>
                </c:pt>
                <c:pt idx="21">
                  <c:v>4.17</c:v>
                </c:pt>
                <c:pt idx="22">
                  <c:v>4.17</c:v>
                </c:pt>
                <c:pt idx="23">
                  <c:v>4.17</c:v>
                </c:pt>
                <c:pt idx="24">
                  <c:v>4.17</c:v>
                </c:pt>
                <c:pt idx="25">
                  <c:v>4.17</c:v>
                </c:pt>
                <c:pt idx="26">
                  <c:v>4.17</c:v>
                </c:pt>
                <c:pt idx="27">
                  <c:v>4.17</c:v>
                </c:pt>
                <c:pt idx="28">
                  <c:v>4.17</c:v>
                </c:pt>
                <c:pt idx="29">
                  <c:v>4.17</c:v>
                </c:pt>
                <c:pt idx="30">
                  <c:v>4.17</c:v>
                </c:pt>
                <c:pt idx="31">
                  <c:v>4.17</c:v>
                </c:pt>
                <c:pt idx="32">
                  <c:v>4.17</c:v>
                </c:pt>
                <c:pt idx="33">
                  <c:v>4.17</c:v>
                </c:pt>
                <c:pt idx="34">
                  <c:v>4.17</c:v>
                </c:pt>
                <c:pt idx="35">
                  <c:v>4.17</c:v>
                </c:pt>
                <c:pt idx="36">
                  <c:v>4.17</c:v>
                </c:pt>
                <c:pt idx="37">
                  <c:v>4.17</c:v>
                </c:pt>
                <c:pt idx="38">
                  <c:v>4.17</c:v>
                </c:pt>
                <c:pt idx="39">
                  <c:v>4.17</c:v>
                </c:pt>
                <c:pt idx="40">
                  <c:v>4.17</c:v>
                </c:pt>
                <c:pt idx="41">
                  <c:v>4.17</c:v>
                </c:pt>
                <c:pt idx="42">
                  <c:v>4.17</c:v>
                </c:pt>
                <c:pt idx="43">
                  <c:v>4.17</c:v>
                </c:pt>
                <c:pt idx="44">
                  <c:v>4.17</c:v>
                </c:pt>
                <c:pt idx="45">
                  <c:v>4.17</c:v>
                </c:pt>
                <c:pt idx="46">
                  <c:v>4.17</c:v>
                </c:pt>
                <c:pt idx="47">
                  <c:v>4.17</c:v>
                </c:pt>
                <c:pt idx="48">
                  <c:v>4.17</c:v>
                </c:pt>
                <c:pt idx="49">
                  <c:v>4.17</c:v>
                </c:pt>
                <c:pt idx="50">
                  <c:v>4.17</c:v>
                </c:pt>
                <c:pt idx="51">
                  <c:v>4.17</c:v>
                </c:pt>
                <c:pt idx="52">
                  <c:v>4.17</c:v>
                </c:pt>
                <c:pt idx="53">
                  <c:v>4.17</c:v>
                </c:pt>
                <c:pt idx="54">
                  <c:v>4.17</c:v>
                </c:pt>
                <c:pt idx="55">
                  <c:v>4.17</c:v>
                </c:pt>
                <c:pt idx="56">
                  <c:v>4.17</c:v>
                </c:pt>
                <c:pt idx="57">
                  <c:v>4.17</c:v>
                </c:pt>
                <c:pt idx="58">
                  <c:v>4.17</c:v>
                </c:pt>
                <c:pt idx="59">
                  <c:v>4.17</c:v>
                </c:pt>
                <c:pt idx="60">
                  <c:v>4.17</c:v>
                </c:pt>
                <c:pt idx="61">
                  <c:v>4.17</c:v>
                </c:pt>
                <c:pt idx="62">
                  <c:v>4.17</c:v>
                </c:pt>
                <c:pt idx="63">
                  <c:v>4.17</c:v>
                </c:pt>
                <c:pt idx="64">
                  <c:v>4.17</c:v>
                </c:pt>
                <c:pt idx="65">
                  <c:v>4.17</c:v>
                </c:pt>
                <c:pt idx="66">
                  <c:v>4.17</c:v>
                </c:pt>
                <c:pt idx="67">
                  <c:v>4.17</c:v>
                </c:pt>
                <c:pt idx="68">
                  <c:v>4.17</c:v>
                </c:pt>
                <c:pt idx="69">
                  <c:v>4.17</c:v>
                </c:pt>
                <c:pt idx="70">
                  <c:v>4.17</c:v>
                </c:pt>
                <c:pt idx="71">
                  <c:v>4.17</c:v>
                </c:pt>
                <c:pt idx="72">
                  <c:v>4.17</c:v>
                </c:pt>
                <c:pt idx="73">
                  <c:v>4.17</c:v>
                </c:pt>
                <c:pt idx="74">
                  <c:v>4.17</c:v>
                </c:pt>
                <c:pt idx="75">
                  <c:v>4.17</c:v>
                </c:pt>
                <c:pt idx="76">
                  <c:v>4.17</c:v>
                </c:pt>
                <c:pt idx="77">
                  <c:v>4.17</c:v>
                </c:pt>
                <c:pt idx="78">
                  <c:v>4.17</c:v>
                </c:pt>
                <c:pt idx="79">
                  <c:v>4.17</c:v>
                </c:pt>
                <c:pt idx="80">
                  <c:v>4.17</c:v>
                </c:pt>
                <c:pt idx="81">
                  <c:v>4.17</c:v>
                </c:pt>
                <c:pt idx="82">
                  <c:v>4.17</c:v>
                </c:pt>
                <c:pt idx="83">
                  <c:v>4.17</c:v>
                </c:pt>
                <c:pt idx="84">
                  <c:v>4.17</c:v>
                </c:pt>
                <c:pt idx="85">
                  <c:v>4.17</c:v>
                </c:pt>
                <c:pt idx="86">
                  <c:v>4.17</c:v>
                </c:pt>
                <c:pt idx="87">
                  <c:v>4.17</c:v>
                </c:pt>
                <c:pt idx="88">
                  <c:v>4.17</c:v>
                </c:pt>
                <c:pt idx="89">
                  <c:v>4.17</c:v>
                </c:pt>
                <c:pt idx="90">
                  <c:v>4.17</c:v>
                </c:pt>
                <c:pt idx="91">
                  <c:v>4.17</c:v>
                </c:pt>
                <c:pt idx="92">
                  <c:v>4.17</c:v>
                </c:pt>
                <c:pt idx="93">
                  <c:v>4.17</c:v>
                </c:pt>
                <c:pt idx="94">
                  <c:v>4.17</c:v>
                </c:pt>
                <c:pt idx="95">
                  <c:v>4.17</c:v>
                </c:pt>
                <c:pt idx="96">
                  <c:v>4.17</c:v>
                </c:pt>
                <c:pt idx="97">
                  <c:v>4.17</c:v>
                </c:pt>
                <c:pt idx="98">
                  <c:v>4.17</c:v>
                </c:pt>
                <c:pt idx="99">
                  <c:v>4.17</c:v>
                </c:pt>
                <c:pt idx="100">
                  <c:v>4.17</c:v>
                </c:pt>
                <c:pt idx="101">
                  <c:v>4.17</c:v>
                </c:pt>
                <c:pt idx="102">
                  <c:v>4.17</c:v>
                </c:pt>
                <c:pt idx="103">
                  <c:v>4.17</c:v>
                </c:pt>
                <c:pt idx="104">
                  <c:v>4.17</c:v>
                </c:pt>
                <c:pt idx="105">
                  <c:v>4.17</c:v>
                </c:pt>
                <c:pt idx="106">
                  <c:v>4.17</c:v>
                </c:pt>
                <c:pt idx="107">
                  <c:v>4.17</c:v>
                </c:pt>
                <c:pt idx="108">
                  <c:v>4.17</c:v>
                </c:pt>
                <c:pt idx="109">
                  <c:v>4.17</c:v>
                </c:pt>
                <c:pt idx="110">
                  <c:v>4.17</c:v>
                </c:pt>
                <c:pt idx="111" formatCode="0,00">
                  <c:v>4.17</c:v>
                </c:pt>
                <c:pt idx="112">
                  <c:v>4.17</c:v>
                </c:pt>
                <c:pt idx="113">
                  <c:v>4.17</c:v>
                </c:pt>
                <c:pt idx="114">
                  <c:v>4.17</c:v>
                </c:pt>
                <c:pt idx="115">
                  <c:v>4.17</c:v>
                </c:pt>
                <c:pt idx="116">
                  <c:v>4.17</c:v>
                </c:pt>
                <c:pt idx="117">
                  <c:v>4.17</c:v>
                </c:pt>
                <c:pt idx="118">
                  <c:v>4.17</c:v>
                </c:pt>
                <c:pt idx="119">
                  <c:v>4.17</c:v>
                </c:pt>
                <c:pt idx="120">
                  <c:v>4.17</c:v>
                </c:pt>
                <c:pt idx="121">
                  <c:v>4.17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1"/>
          <c:tx>
            <c:v>2019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'Матем-11 база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МБОУ СШ № 86 </c:v>
                </c:pt>
                <c:pt idx="6">
                  <c:v>МБОУ Гимназия № 8</c:v>
                </c:pt>
                <c:pt idx="7">
                  <c:v>МБОУ СШ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МБОУ СШ № 135</c:v>
                </c:pt>
                <c:pt idx="15">
                  <c:v>МАОУ Гимназия № 4</c:v>
                </c:pt>
                <c:pt idx="16">
                  <c:v>МАОУ Гимназия № 10</c:v>
                </c:pt>
                <c:pt idx="17">
                  <c:v>МБОУ СШ № 81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МАОУ Гимназия № 6</c:v>
                </c:pt>
                <c:pt idx="23">
                  <c:v>МБОУ СШ № 90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16</c:v>
                </c:pt>
                <c:pt idx="28">
                  <c:v>МБОУ СШ № 89</c:v>
                </c:pt>
                <c:pt idx="29">
                  <c:v>МБОУ Гимназия № 7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МАОУ Гимназия № 15</c:v>
                </c:pt>
                <c:pt idx="33">
                  <c:v>МАОУ Гимназия № 11 </c:v>
                </c:pt>
                <c:pt idx="34">
                  <c:v>МБОУ СШ № 47</c:v>
                </c:pt>
                <c:pt idx="35">
                  <c:v>МБОУ СШ № 44</c:v>
                </c:pt>
                <c:pt idx="36">
                  <c:v>МБОУ СШ № 31</c:v>
                </c:pt>
                <c:pt idx="37">
                  <c:v>МАОУ СШ № 148</c:v>
                </c:pt>
                <c:pt idx="38">
                  <c:v>МБОУ СШ № 79</c:v>
                </c:pt>
                <c:pt idx="39">
                  <c:v>МБОУ СШ № 53</c:v>
                </c:pt>
                <c:pt idx="40">
                  <c:v>МБОУ СШ № 94</c:v>
                </c:pt>
                <c:pt idx="41">
                  <c:v>МБОУ СШ № 13</c:v>
                </c:pt>
                <c:pt idx="42">
                  <c:v>МБОУ СШ № 88</c:v>
                </c:pt>
                <c:pt idx="43">
                  <c:v>МБОУ СШ № 65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МБОУ Лицей № 10</c:v>
                </c:pt>
                <c:pt idx="47">
                  <c:v>МБОУ СШ № 82</c:v>
                </c:pt>
                <c:pt idx="48">
                  <c:v>МБОУ Школа-интернат № 1</c:v>
                </c:pt>
                <c:pt idx="49">
                  <c:v>МБОУ СШ № 73</c:v>
                </c:pt>
                <c:pt idx="50">
                  <c:v>МАОУ Гимназия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МБОУ СШ № 72</c:v>
                </c:pt>
                <c:pt idx="54">
                  <c:v>МБОУ СШ № 3</c:v>
                </c:pt>
                <c:pt idx="55">
                  <c:v>МБОУ СШ № 133 </c:v>
                </c:pt>
                <c:pt idx="56">
                  <c:v>МАОУ Лицей № 1</c:v>
                </c:pt>
                <c:pt idx="57">
                  <c:v>МАОУ "КУГ № 1 - Универс"</c:v>
                </c:pt>
                <c:pt idx="58">
                  <c:v>МБОУ СШ № 84</c:v>
                </c:pt>
                <c:pt idx="59">
                  <c:v>МБОУ СШ № 21</c:v>
                </c:pt>
                <c:pt idx="60">
                  <c:v>МБОУ СШ № 95</c:v>
                </c:pt>
                <c:pt idx="61">
                  <c:v>МБОУ Лицей № 8</c:v>
                </c:pt>
                <c:pt idx="62">
                  <c:v>МБОУ СШ № 36</c:v>
                </c:pt>
                <c:pt idx="63">
                  <c:v>МБОУ СШ № 30</c:v>
                </c:pt>
                <c:pt idx="64">
                  <c:v>МБОУ СШ № 39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МБОУ СШ № 92</c:v>
                </c:pt>
                <c:pt idx="69">
                  <c:v>МАОУ Гимназия № 14</c:v>
                </c:pt>
                <c:pt idx="70">
                  <c:v>МАОУ СШ № 137</c:v>
                </c:pt>
                <c:pt idx="71">
                  <c:v>МБОУ СШ № 45</c:v>
                </c:pt>
                <c:pt idx="72">
                  <c:v>МБОУ СШ № 93</c:v>
                </c:pt>
                <c:pt idx="73">
                  <c:v>МАОУ Лицей № 9 "Лидер"</c:v>
                </c:pt>
                <c:pt idx="74">
                  <c:v>МБОУ СШ № 42</c:v>
                </c:pt>
                <c:pt idx="75">
                  <c:v>МБОУ СШ № 97</c:v>
                </c:pt>
                <c:pt idx="76">
                  <c:v>МБОУ СШ № 17</c:v>
                </c:pt>
                <c:pt idx="77">
                  <c:v>МБОУ СШ № 78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34</c:v>
                </c:pt>
                <c:pt idx="81">
                  <c:v>СОВЕТСКИЙ РАЙОН</c:v>
                </c:pt>
                <c:pt idx="82">
                  <c:v>МБОУ СШ № 144</c:v>
                </c:pt>
                <c:pt idx="83">
                  <c:v>МАОУ СШ № 152</c:v>
                </c:pt>
                <c:pt idx="84">
                  <c:v>МБОУ СШ № 98</c:v>
                </c:pt>
                <c:pt idx="85">
                  <c:v>МАОУ СШ № 149</c:v>
                </c:pt>
                <c:pt idx="86">
                  <c:v>МБОУ СШ № 70</c:v>
                </c:pt>
                <c:pt idx="87">
                  <c:v>МБОУ СШ № 108</c:v>
                </c:pt>
                <c:pt idx="88">
                  <c:v>МАОУ СШ № 150</c:v>
                </c:pt>
                <c:pt idx="89">
                  <c:v>МБОУ СШ № 7</c:v>
                </c:pt>
                <c:pt idx="90">
                  <c:v>МАОУ СШ № 151</c:v>
                </c:pt>
                <c:pt idx="91">
                  <c:v>МБОУ СШ № 85</c:v>
                </c:pt>
                <c:pt idx="92">
                  <c:v>МБОУ СШ № 141</c:v>
                </c:pt>
                <c:pt idx="93">
                  <c:v>МБОУ СШ № 22</c:v>
                </c:pt>
                <c:pt idx="94">
                  <c:v>МБОУ СШ № 143</c:v>
                </c:pt>
                <c:pt idx="95">
                  <c:v>МБОУ СШ № 24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МБОУ СШ № 139</c:v>
                </c:pt>
                <c:pt idx="99">
                  <c:v>МБОУ СШ № 147</c:v>
                </c:pt>
                <c:pt idx="100">
                  <c:v>МБОУ СШ № 1</c:v>
                </c:pt>
                <c:pt idx="101">
                  <c:v>МБОУ СШ № 121</c:v>
                </c:pt>
                <c:pt idx="102">
                  <c:v>МБОУ СШ № 115</c:v>
                </c:pt>
                <c:pt idx="103">
                  <c:v>МБОУ СШ № 2</c:v>
                </c:pt>
                <c:pt idx="104">
                  <c:v>МБОУ СШ № 91</c:v>
                </c:pt>
                <c:pt idx="105">
                  <c:v>МАОУ СШ № 145</c:v>
                </c:pt>
                <c:pt idx="106">
                  <c:v>МБОУ СШ № 66</c:v>
                </c:pt>
                <c:pt idx="107">
                  <c:v>МБОУ СШ № 129</c:v>
                </c:pt>
                <c:pt idx="108">
                  <c:v>МБОУ СШ № 134</c:v>
                </c:pt>
                <c:pt idx="109">
                  <c:v>МБОУ СШ № 69</c:v>
                </c:pt>
                <c:pt idx="110">
                  <c:v>МБОУ СШ № 56</c:v>
                </c:pt>
                <c:pt idx="111">
                  <c:v>ЦЕНТРАЛЬНЫЙ РАЙОН</c:v>
                </c:pt>
                <c:pt idx="112">
                  <c:v>МБОУ СШ № 10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МБОУ Гимназия  № 16</c:v>
                </c:pt>
                <c:pt idx="116">
                  <c:v>МАОУ СШ "Комплекс Покровский"</c:v>
                </c:pt>
                <c:pt idx="117">
                  <c:v>МБОУ СШ № 27</c:v>
                </c:pt>
                <c:pt idx="118">
                  <c:v>МБОУ СШ № 4</c:v>
                </c:pt>
                <c:pt idx="119">
                  <c:v>МБОУ СШ № 51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'Матем-11 база диаграмма'!$E$5:$E$126</c:f>
              <c:numCache>
                <c:formatCode>0,00</c:formatCode>
                <c:ptCount val="122"/>
                <c:pt idx="0">
                  <c:v>4.833333333333333</c:v>
                </c:pt>
                <c:pt idx="1">
                  <c:v>4.1636446886446894</c:v>
                </c:pt>
                <c:pt idx="2">
                  <c:v>4.666666666666667</c:v>
                </c:pt>
                <c:pt idx="3">
                  <c:v>4.4285714285714297</c:v>
                </c:pt>
                <c:pt idx="4">
                  <c:v>4.416666666666667</c:v>
                </c:pt>
                <c:pt idx="5">
                  <c:v>4.166666666666667</c:v>
                </c:pt>
                <c:pt idx="6">
                  <c:v>4.0857142857142854</c:v>
                </c:pt>
                <c:pt idx="7">
                  <c:v>4</c:v>
                </c:pt>
                <c:pt idx="8">
                  <c:v>3.9615384615384617</c:v>
                </c:pt>
                <c:pt idx="9">
                  <c:v>3.5833333333333335</c:v>
                </c:pt>
                <c:pt idx="10">
                  <c:v>4.1307696628452595</c:v>
                </c:pt>
                <c:pt idx="11">
                  <c:v>4.6206896551724137</c:v>
                </c:pt>
                <c:pt idx="12">
                  <c:v>4.5454545454545459</c:v>
                </c:pt>
                <c:pt idx="13">
                  <c:v>4.5</c:v>
                </c:pt>
                <c:pt idx="14">
                  <c:v>4.3888888888888893</c:v>
                </c:pt>
                <c:pt idx="15">
                  <c:v>4.384615384615385</c:v>
                </c:pt>
                <c:pt idx="16">
                  <c:v>4.28</c:v>
                </c:pt>
                <c:pt idx="17">
                  <c:v>4.166666666666667</c:v>
                </c:pt>
                <c:pt idx="18">
                  <c:v>4.0714285714285712</c:v>
                </c:pt>
                <c:pt idx="19">
                  <c:v>4</c:v>
                </c:pt>
                <c:pt idx="20">
                  <c:v>3.9047619047619047</c:v>
                </c:pt>
                <c:pt idx="21">
                  <c:v>3.7333333333333334</c:v>
                </c:pt>
                <c:pt idx="22">
                  <c:v>3.6875</c:v>
                </c:pt>
                <c:pt idx="23">
                  <c:v>3.4166666666666665</c:v>
                </c:pt>
                <c:pt idx="25">
                  <c:v>4.1236765806210256</c:v>
                </c:pt>
                <c:pt idx="26">
                  <c:v>4.8181818181818183</c:v>
                </c:pt>
                <c:pt idx="27">
                  <c:v>4.5999999999999996</c:v>
                </c:pt>
                <c:pt idx="28">
                  <c:v>4.583333333333333</c:v>
                </c:pt>
                <c:pt idx="29">
                  <c:v>4.55</c:v>
                </c:pt>
                <c:pt idx="30">
                  <c:v>4.5454545454545459</c:v>
                </c:pt>
                <c:pt idx="31">
                  <c:v>4.4444444444444446</c:v>
                </c:pt>
                <c:pt idx="32">
                  <c:v>4.4000000000000004</c:v>
                </c:pt>
                <c:pt idx="33">
                  <c:v>4.125</c:v>
                </c:pt>
                <c:pt idx="34">
                  <c:v>4.0370370370370372</c:v>
                </c:pt>
                <c:pt idx="35">
                  <c:v>4</c:v>
                </c:pt>
                <c:pt idx="36">
                  <c:v>3.9230769230769229</c:v>
                </c:pt>
                <c:pt idx="37">
                  <c:v>3.875</c:v>
                </c:pt>
                <c:pt idx="38">
                  <c:v>3.875</c:v>
                </c:pt>
                <c:pt idx="39">
                  <c:v>3.8461538461538463</c:v>
                </c:pt>
                <c:pt idx="40">
                  <c:v>3.7307692307692308</c:v>
                </c:pt>
                <c:pt idx="41">
                  <c:v>3.7272727272727271</c:v>
                </c:pt>
                <c:pt idx="42">
                  <c:v>3.6</c:v>
                </c:pt>
                <c:pt idx="43">
                  <c:v>3.5454545454545454</c:v>
                </c:pt>
                <c:pt idx="45">
                  <c:v>4.2761054232643607</c:v>
                </c:pt>
                <c:pt idx="46">
                  <c:v>4.9090909090909092</c:v>
                </c:pt>
                <c:pt idx="47">
                  <c:v>4.8235294117647056</c:v>
                </c:pt>
                <c:pt idx="48">
                  <c:v>4.7777777777777777</c:v>
                </c:pt>
                <c:pt idx="49">
                  <c:v>4.75</c:v>
                </c:pt>
                <c:pt idx="50">
                  <c:v>4.6363636363636367</c:v>
                </c:pt>
                <c:pt idx="51">
                  <c:v>4.6111111111111107</c:v>
                </c:pt>
                <c:pt idx="52">
                  <c:v>4.5</c:v>
                </c:pt>
                <c:pt idx="53">
                  <c:v>4.4000000000000004</c:v>
                </c:pt>
                <c:pt idx="54">
                  <c:v>4.3125</c:v>
                </c:pt>
                <c:pt idx="55">
                  <c:v>4.2307692307692308</c:v>
                </c:pt>
                <c:pt idx="56">
                  <c:v>4.1739130434782608</c:v>
                </c:pt>
                <c:pt idx="57">
                  <c:v>4.1587301587301591</c:v>
                </c:pt>
                <c:pt idx="58">
                  <c:v>4.1333333333333337</c:v>
                </c:pt>
                <c:pt idx="59">
                  <c:v>3.8823529411764706</c:v>
                </c:pt>
                <c:pt idx="60">
                  <c:v>3.8095238095238093</c:v>
                </c:pt>
                <c:pt idx="61">
                  <c:v>3.7894736842105261</c:v>
                </c:pt>
                <c:pt idx="62">
                  <c:v>3.5714285714285716</c:v>
                </c:pt>
                <c:pt idx="63">
                  <c:v>3.5</c:v>
                </c:pt>
                <c:pt idx="65">
                  <c:v>4.1707754529421193</c:v>
                </c:pt>
                <c:pt idx="66">
                  <c:v>4.833333333333333</c:v>
                </c:pt>
                <c:pt idx="67">
                  <c:v>4.5555555555555554</c:v>
                </c:pt>
                <c:pt idx="68">
                  <c:v>4.5454545454545459</c:v>
                </c:pt>
                <c:pt idx="69">
                  <c:v>4.4242424242424239</c:v>
                </c:pt>
                <c:pt idx="70">
                  <c:v>4.28</c:v>
                </c:pt>
                <c:pt idx="71">
                  <c:v>4.2777777777777777</c:v>
                </c:pt>
                <c:pt idx="72">
                  <c:v>4.2727272727272725</c:v>
                </c:pt>
                <c:pt idx="73">
                  <c:v>4.1851851851851851</c:v>
                </c:pt>
                <c:pt idx="74">
                  <c:v>4.166666666666667</c:v>
                </c:pt>
                <c:pt idx="75">
                  <c:v>4.1333333333333337</c:v>
                </c:pt>
                <c:pt idx="76">
                  <c:v>4.1111111111111107</c:v>
                </c:pt>
                <c:pt idx="77">
                  <c:v>3.7857142857142856</c:v>
                </c:pt>
                <c:pt idx="78">
                  <c:v>3.6875</c:v>
                </c:pt>
                <c:pt idx="79">
                  <c:v>3.6666666666666665</c:v>
                </c:pt>
                <c:pt idx="80">
                  <c:v>3.6363636363636362</c:v>
                </c:pt>
                <c:pt idx="81">
                  <c:v>4.0649922712539679</c:v>
                </c:pt>
                <c:pt idx="82">
                  <c:v>4.7547169811320753</c:v>
                </c:pt>
                <c:pt idx="83">
                  <c:v>4.6764705882352944</c:v>
                </c:pt>
                <c:pt idx="84">
                  <c:v>4.4444444444444446</c:v>
                </c:pt>
                <c:pt idx="85">
                  <c:v>4.4285714285714288</c:v>
                </c:pt>
                <c:pt idx="86">
                  <c:v>4.333333333333333</c:v>
                </c:pt>
                <c:pt idx="87">
                  <c:v>4.3181818181818183</c:v>
                </c:pt>
                <c:pt idx="88">
                  <c:v>4.3166666666666664</c:v>
                </c:pt>
                <c:pt idx="89">
                  <c:v>4.3125</c:v>
                </c:pt>
                <c:pt idx="90">
                  <c:v>4.3076923076923075</c:v>
                </c:pt>
                <c:pt idx="91">
                  <c:v>4.2857142857142856</c:v>
                </c:pt>
                <c:pt idx="92">
                  <c:v>4.2592592592592595</c:v>
                </c:pt>
                <c:pt idx="93">
                  <c:v>4.1052631578947372</c:v>
                </c:pt>
                <c:pt idx="94">
                  <c:v>4.1025641025641022</c:v>
                </c:pt>
                <c:pt idx="95">
                  <c:v>4.083333333333333</c:v>
                </c:pt>
                <c:pt idx="96">
                  <c:v>4.08</c:v>
                </c:pt>
                <c:pt idx="97">
                  <c:v>4.0740740740740744</c:v>
                </c:pt>
                <c:pt idx="98">
                  <c:v>4.0666666666666664</c:v>
                </c:pt>
                <c:pt idx="99">
                  <c:v>4.064516129032258</c:v>
                </c:pt>
                <c:pt idx="100">
                  <c:v>4.05</c:v>
                </c:pt>
                <c:pt idx="101">
                  <c:v>3.9285714285714284</c:v>
                </c:pt>
                <c:pt idx="102">
                  <c:v>3.8333333333333335</c:v>
                </c:pt>
                <c:pt idx="103">
                  <c:v>3.8333333333333335</c:v>
                </c:pt>
                <c:pt idx="104">
                  <c:v>3.8</c:v>
                </c:pt>
                <c:pt idx="105">
                  <c:v>3.7692307692307692</c:v>
                </c:pt>
                <c:pt idx="106">
                  <c:v>3.5454545454545454</c:v>
                </c:pt>
                <c:pt idx="107">
                  <c:v>3.4545454545454546</c:v>
                </c:pt>
                <c:pt idx="108">
                  <c:v>3.4375</c:v>
                </c:pt>
                <c:pt idx="109">
                  <c:v>3.1538461538461537</c:v>
                </c:pt>
                <c:pt idx="111">
                  <c:v>4.2433238979468602</c:v>
                </c:pt>
                <c:pt idx="112">
                  <c:v>4.8</c:v>
                </c:pt>
                <c:pt idx="113">
                  <c:v>4.7111111111111112</c:v>
                </c:pt>
                <c:pt idx="114">
                  <c:v>4.7</c:v>
                </c:pt>
                <c:pt idx="115">
                  <c:v>4.28</c:v>
                </c:pt>
                <c:pt idx="116">
                  <c:v>4.265625</c:v>
                </c:pt>
                <c:pt idx="117">
                  <c:v>3.9565217391304346</c:v>
                </c:pt>
                <c:pt idx="118">
                  <c:v>3.9</c:v>
                </c:pt>
                <c:pt idx="119">
                  <c:v>3.3333333333333335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4E90C"/>
              </a:solidFill>
              <a:round/>
            </a:ln>
            <a:effectLst/>
          </c:spPr>
          <c:marker>
            <c:symbol val="none"/>
          </c:marker>
          <c:cat>
            <c:strRef>
              <c:f>'Матем-11 база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МБОУ СШ № 86 </c:v>
                </c:pt>
                <c:pt idx="6">
                  <c:v>МБОУ Гимназия № 8</c:v>
                </c:pt>
                <c:pt idx="7">
                  <c:v>МБОУ СШ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МБОУ СШ № 135</c:v>
                </c:pt>
                <c:pt idx="15">
                  <c:v>МАОУ Гимназия № 4</c:v>
                </c:pt>
                <c:pt idx="16">
                  <c:v>МАОУ Гимназия № 10</c:v>
                </c:pt>
                <c:pt idx="17">
                  <c:v>МБОУ СШ № 81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МАОУ Гимназия № 6</c:v>
                </c:pt>
                <c:pt idx="23">
                  <c:v>МБОУ СШ № 90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16</c:v>
                </c:pt>
                <c:pt idx="28">
                  <c:v>МБОУ СШ № 89</c:v>
                </c:pt>
                <c:pt idx="29">
                  <c:v>МБОУ Гимназия № 7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МАОУ Гимназия № 15</c:v>
                </c:pt>
                <c:pt idx="33">
                  <c:v>МАОУ Гимназия № 11 </c:v>
                </c:pt>
                <c:pt idx="34">
                  <c:v>МБОУ СШ № 47</c:v>
                </c:pt>
                <c:pt idx="35">
                  <c:v>МБОУ СШ № 44</c:v>
                </c:pt>
                <c:pt idx="36">
                  <c:v>МБОУ СШ № 31</c:v>
                </c:pt>
                <c:pt idx="37">
                  <c:v>МАОУ СШ № 148</c:v>
                </c:pt>
                <c:pt idx="38">
                  <c:v>МБОУ СШ № 79</c:v>
                </c:pt>
                <c:pt idx="39">
                  <c:v>МБОУ СШ № 53</c:v>
                </c:pt>
                <c:pt idx="40">
                  <c:v>МБОУ СШ № 94</c:v>
                </c:pt>
                <c:pt idx="41">
                  <c:v>МБОУ СШ № 13</c:v>
                </c:pt>
                <c:pt idx="42">
                  <c:v>МБОУ СШ № 88</c:v>
                </c:pt>
                <c:pt idx="43">
                  <c:v>МБОУ СШ № 65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МБОУ Лицей № 10</c:v>
                </c:pt>
                <c:pt idx="47">
                  <c:v>МБОУ СШ № 82</c:v>
                </c:pt>
                <c:pt idx="48">
                  <c:v>МБОУ Школа-интернат № 1</c:v>
                </c:pt>
                <c:pt idx="49">
                  <c:v>МБОУ СШ № 73</c:v>
                </c:pt>
                <c:pt idx="50">
                  <c:v>МАОУ Гимназия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МБОУ СШ № 72</c:v>
                </c:pt>
                <c:pt idx="54">
                  <c:v>МБОУ СШ № 3</c:v>
                </c:pt>
                <c:pt idx="55">
                  <c:v>МБОУ СШ № 133 </c:v>
                </c:pt>
                <c:pt idx="56">
                  <c:v>МАОУ Лицей № 1</c:v>
                </c:pt>
                <c:pt idx="57">
                  <c:v>МАОУ "КУГ № 1 - Универс"</c:v>
                </c:pt>
                <c:pt idx="58">
                  <c:v>МБОУ СШ № 84</c:v>
                </c:pt>
                <c:pt idx="59">
                  <c:v>МБОУ СШ № 21</c:v>
                </c:pt>
                <c:pt idx="60">
                  <c:v>МБОУ СШ № 95</c:v>
                </c:pt>
                <c:pt idx="61">
                  <c:v>МБОУ Лицей № 8</c:v>
                </c:pt>
                <c:pt idx="62">
                  <c:v>МБОУ СШ № 36</c:v>
                </c:pt>
                <c:pt idx="63">
                  <c:v>МБОУ СШ № 30</c:v>
                </c:pt>
                <c:pt idx="64">
                  <c:v>МБОУ СШ № 39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МБОУ СШ № 92</c:v>
                </c:pt>
                <c:pt idx="69">
                  <c:v>МАОУ Гимназия № 14</c:v>
                </c:pt>
                <c:pt idx="70">
                  <c:v>МАОУ СШ № 137</c:v>
                </c:pt>
                <c:pt idx="71">
                  <c:v>МБОУ СШ № 45</c:v>
                </c:pt>
                <c:pt idx="72">
                  <c:v>МБОУ СШ № 93</c:v>
                </c:pt>
                <c:pt idx="73">
                  <c:v>МАОУ Лицей № 9 "Лидер"</c:v>
                </c:pt>
                <c:pt idx="74">
                  <c:v>МБОУ СШ № 42</c:v>
                </c:pt>
                <c:pt idx="75">
                  <c:v>МБОУ СШ № 97</c:v>
                </c:pt>
                <c:pt idx="76">
                  <c:v>МБОУ СШ № 17</c:v>
                </c:pt>
                <c:pt idx="77">
                  <c:v>МБОУ СШ № 78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34</c:v>
                </c:pt>
                <c:pt idx="81">
                  <c:v>СОВЕТСКИЙ РАЙОН</c:v>
                </c:pt>
                <c:pt idx="82">
                  <c:v>МБОУ СШ № 144</c:v>
                </c:pt>
                <c:pt idx="83">
                  <c:v>МАОУ СШ № 152</c:v>
                </c:pt>
                <c:pt idx="84">
                  <c:v>МБОУ СШ № 98</c:v>
                </c:pt>
                <c:pt idx="85">
                  <c:v>МАОУ СШ № 149</c:v>
                </c:pt>
                <c:pt idx="86">
                  <c:v>МБОУ СШ № 70</c:v>
                </c:pt>
                <c:pt idx="87">
                  <c:v>МБОУ СШ № 108</c:v>
                </c:pt>
                <c:pt idx="88">
                  <c:v>МАОУ СШ № 150</c:v>
                </c:pt>
                <c:pt idx="89">
                  <c:v>МБОУ СШ № 7</c:v>
                </c:pt>
                <c:pt idx="90">
                  <c:v>МАОУ СШ № 151</c:v>
                </c:pt>
                <c:pt idx="91">
                  <c:v>МБОУ СШ № 85</c:v>
                </c:pt>
                <c:pt idx="92">
                  <c:v>МБОУ СШ № 141</c:v>
                </c:pt>
                <c:pt idx="93">
                  <c:v>МБОУ СШ № 22</c:v>
                </c:pt>
                <c:pt idx="94">
                  <c:v>МБОУ СШ № 143</c:v>
                </c:pt>
                <c:pt idx="95">
                  <c:v>МБОУ СШ № 24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МБОУ СШ № 139</c:v>
                </c:pt>
                <c:pt idx="99">
                  <c:v>МБОУ СШ № 147</c:v>
                </c:pt>
                <c:pt idx="100">
                  <c:v>МБОУ СШ № 1</c:v>
                </c:pt>
                <c:pt idx="101">
                  <c:v>МБОУ СШ № 121</c:v>
                </c:pt>
                <c:pt idx="102">
                  <c:v>МБОУ СШ № 115</c:v>
                </c:pt>
                <c:pt idx="103">
                  <c:v>МБОУ СШ № 2</c:v>
                </c:pt>
                <c:pt idx="104">
                  <c:v>МБОУ СШ № 91</c:v>
                </c:pt>
                <c:pt idx="105">
                  <c:v>МАОУ СШ № 145</c:v>
                </c:pt>
                <c:pt idx="106">
                  <c:v>МБОУ СШ № 66</c:v>
                </c:pt>
                <c:pt idx="107">
                  <c:v>МБОУ СШ № 129</c:v>
                </c:pt>
                <c:pt idx="108">
                  <c:v>МБОУ СШ № 134</c:v>
                </c:pt>
                <c:pt idx="109">
                  <c:v>МБОУ СШ № 69</c:v>
                </c:pt>
                <c:pt idx="110">
                  <c:v>МБОУ СШ № 56</c:v>
                </c:pt>
                <c:pt idx="111">
                  <c:v>ЦЕНТРАЛЬНЫЙ РАЙОН</c:v>
                </c:pt>
                <c:pt idx="112">
                  <c:v>МБОУ СШ № 10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МБОУ Гимназия  № 16</c:v>
                </c:pt>
                <c:pt idx="116">
                  <c:v>МАОУ СШ "Комплекс Покровский"</c:v>
                </c:pt>
                <c:pt idx="117">
                  <c:v>МБОУ СШ № 27</c:v>
                </c:pt>
                <c:pt idx="118">
                  <c:v>МБОУ СШ № 4</c:v>
                </c:pt>
                <c:pt idx="119">
                  <c:v>МБОУ СШ № 51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'Матем-11 база диаграмма'!$H$5:$H$126</c:f>
              <c:numCache>
                <c:formatCode>0,00</c:formatCode>
                <c:ptCount val="122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  <c:pt idx="15">
                  <c:v>4.4000000000000004</c:v>
                </c:pt>
                <c:pt idx="16">
                  <c:v>4.4000000000000004</c:v>
                </c:pt>
                <c:pt idx="17">
                  <c:v>4.4000000000000004</c:v>
                </c:pt>
                <c:pt idx="18">
                  <c:v>4.4000000000000004</c:v>
                </c:pt>
                <c:pt idx="19">
                  <c:v>4.4000000000000004</c:v>
                </c:pt>
                <c:pt idx="20">
                  <c:v>4.4000000000000004</c:v>
                </c:pt>
                <c:pt idx="21">
                  <c:v>4.4000000000000004</c:v>
                </c:pt>
                <c:pt idx="22">
                  <c:v>4.4000000000000004</c:v>
                </c:pt>
                <c:pt idx="23">
                  <c:v>4.4000000000000004</c:v>
                </c:pt>
                <c:pt idx="24">
                  <c:v>4.4000000000000004</c:v>
                </c:pt>
                <c:pt idx="25">
                  <c:v>4.4000000000000004</c:v>
                </c:pt>
                <c:pt idx="26">
                  <c:v>4.4000000000000004</c:v>
                </c:pt>
                <c:pt idx="27">
                  <c:v>4.4000000000000004</c:v>
                </c:pt>
                <c:pt idx="28">
                  <c:v>4.4000000000000004</c:v>
                </c:pt>
                <c:pt idx="29">
                  <c:v>4.4000000000000004</c:v>
                </c:pt>
                <c:pt idx="30">
                  <c:v>4.4000000000000004</c:v>
                </c:pt>
                <c:pt idx="31">
                  <c:v>4.4000000000000004</c:v>
                </c:pt>
                <c:pt idx="32">
                  <c:v>4.4000000000000004</c:v>
                </c:pt>
                <c:pt idx="33">
                  <c:v>4.4000000000000004</c:v>
                </c:pt>
                <c:pt idx="34">
                  <c:v>4.4000000000000004</c:v>
                </c:pt>
                <c:pt idx="35">
                  <c:v>4.4000000000000004</c:v>
                </c:pt>
                <c:pt idx="36">
                  <c:v>4.4000000000000004</c:v>
                </c:pt>
                <c:pt idx="37">
                  <c:v>4.4000000000000004</c:v>
                </c:pt>
                <c:pt idx="38">
                  <c:v>4.4000000000000004</c:v>
                </c:pt>
                <c:pt idx="39">
                  <c:v>4.4000000000000004</c:v>
                </c:pt>
                <c:pt idx="40">
                  <c:v>4.4000000000000004</c:v>
                </c:pt>
                <c:pt idx="41">
                  <c:v>4.4000000000000004</c:v>
                </c:pt>
                <c:pt idx="42">
                  <c:v>4.4000000000000004</c:v>
                </c:pt>
                <c:pt idx="43">
                  <c:v>4.4000000000000004</c:v>
                </c:pt>
                <c:pt idx="44">
                  <c:v>4.4000000000000004</c:v>
                </c:pt>
                <c:pt idx="45">
                  <c:v>4.4000000000000004</c:v>
                </c:pt>
                <c:pt idx="46">
                  <c:v>4.4000000000000004</c:v>
                </c:pt>
                <c:pt idx="47">
                  <c:v>4.4000000000000004</c:v>
                </c:pt>
                <c:pt idx="48">
                  <c:v>4.4000000000000004</c:v>
                </c:pt>
                <c:pt idx="49">
                  <c:v>4.4000000000000004</c:v>
                </c:pt>
                <c:pt idx="50">
                  <c:v>4.4000000000000004</c:v>
                </c:pt>
                <c:pt idx="51">
                  <c:v>4.4000000000000004</c:v>
                </c:pt>
                <c:pt idx="52">
                  <c:v>4.4000000000000004</c:v>
                </c:pt>
                <c:pt idx="53">
                  <c:v>4.4000000000000004</c:v>
                </c:pt>
                <c:pt idx="54">
                  <c:v>4.4000000000000004</c:v>
                </c:pt>
                <c:pt idx="55">
                  <c:v>4.4000000000000004</c:v>
                </c:pt>
                <c:pt idx="56">
                  <c:v>4.4000000000000004</c:v>
                </c:pt>
                <c:pt idx="57">
                  <c:v>4.4000000000000004</c:v>
                </c:pt>
                <c:pt idx="58">
                  <c:v>4.4000000000000004</c:v>
                </c:pt>
                <c:pt idx="59">
                  <c:v>4.4000000000000004</c:v>
                </c:pt>
                <c:pt idx="60">
                  <c:v>4.4000000000000004</c:v>
                </c:pt>
                <c:pt idx="61">
                  <c:v>4.4000000000000004</c:v>
                </c:pt>
                <c:pt idx="62">
                  <c:v>4.4000000000000004</c:v>
                </c:pt>
                <c:pt idx="63">
                  <c:v>4.4000000000000004</c:v>
                </c:pt>
                <c:pt idx="64">
                  <c:v>4.4000000000000004</c:v>
                </c:pt>
                <c:pt idx="65">
                  <c:v>4.4000000000000004</c:v>
                </c:pt>
                <c:pt idx="66">
                  <c:v>4.4000000000000004</c:v>
                </c:pt>
                <c:pt idx="67">
                  <c:v>4.4000000000000004</c:v>
                </c:pt>
                <c:pt idx="68">
                  <c:v>4.4000000000000004</c:v>
                </c:pt>
                <c:pt idx="69">
                  <c:v>4.4000000000000004</c:v>
                </c:pt>
                <c:pt idx="70">
                  <c:v>4.4000000000000004</c:v>
                </c:pt>
                <c:pt idx="71">
                  <c:v>4.4000000000000004</c:v>
                </c:pt>
                <c:pt idx="72">
                  <c:v>4.4000000000000004</c:v>
                </c:pt>
                <c:pt idx="73">
                  <c:v>4.4000000000000004</c:v>
                </c:pt>
                <c:pt idx="74">
                  <c:v>4.4000000000000004</c:v>
                </c:pt>
                <c:pt idx="75">
                  <c:v>4.4000000000000004</c:v>
                </c:pt>
                <c:pt idx="76">
                  <c:v>4.4000000000000004</c:v>
                </c:pt>
                <c:pt idx="77">
                  <c:v>4.4000000000000004</c:v>
                </c:pt>
                <c:pt idx="78">
                  <c:v>4.4000000000000004</c:v>
                </c:pt>
                <c:pt idx="79">
                  <c:v>4.4000000000000004</c:v>
                </c:pt>
                <c:pt idx="80">
                  <c:v>4.4000000000000004</c:v>
                </c:pt>
                <c:pt idx="81">
                  <c:v>4.4000000000000004</c:v>
                </c:pt>
                <c:pt idx="82">
                  <c:v>4.4000000000000004</c:v>
                </c:pt>
                <c:pt idx="83">
                  <c:v>4.4000000000000004</c:v>
                </c:pt>
                <c:pt idx="84">
                  <c:v>4.4000000000000004</c:v>
                </c:pt>
                <c:pt idx="85">
                  <c:v>4.4000000000000004</c:v>
                </c:pt>
                <c:pt idx="86">
                  <c:v>4.4000000000000004</c:v>
                </c:pt>
                <c:pt idx="87">
                  <c:v>4.4000000000000004</c:v>
                </c:pt>
                <c:pt idx="88">
                  <c:v>4.4000000000000004</c:v>
                </c:pt>
                <c:pt idx="89">
                  <c:v>4.4000000000000004</c:v>
                </c:pt>
                <c:pt idx="90">
                  <c:v>4.4000000000000004</c:v>
                </c:pt>
                <c:pt idx="91">
                  <c:v>4.4000000000000004</c:v>
                </c:pt>
                <c:pt idx="92">
                  <c:v>4.4000000000000004</c:v>
                </c:pt>
                <c:pt idx="93">
                  <c:v>4.4000000000000004</c:v>
                </c:pt>
                <c:pt idx="94">
                  <c:v>4.4000000000000004</c:v>
                </c:pt>
                <c:pt idx="95">
                  <c:v>4.4000000000000004</c:v>
                </c:pt>
                <c:pt idx="96">
                  <c:v>4.4000000000000004</c:v>
                </c:pt>
                <c:pt idx="97">
                  <c:v>4.4000000000000004</c:v>
                </c:pt>
                <c:pt idx="98">
                  <c:v>4.4000000000000004</c:v>
                </c:pt>
                <c:pt idx="99">
                  <c:v>4.4000000000000004</c:v>
                </c:pt>
                <c:pt idx="100">
                  <c:v>4.4000000000000004</c:v>
                </c:pt>
                <c:pt idx="101">
                  <c:v>4.4000000000000004</c:v>
                </c:pt>
                <c:pt idx="102">
                  <c:v>4.4000000000000004</c:v>
                </c:pt>
                <c:pt idx="103">
                  <c:v>4.4000000000000004</c:v>
                </c:pt>
                <c:pt idx="104">
                  <c:v>4.4000000000000004</c:v>
                </c:pt>
                <c:pt idx="105">
                  <c:v>4.4000000000000004</c:v>
                </c:pt>
                <c:pt idx="106">
                  <c:v>4.4000000000000004</c:v>
                </c:pt>
                <c:pt idx="107">
                  <c:v>4.4000000000000004</c:v>
                </c:pt>
                <c:pt idx="108">
                  <c:v>4.4000000000000004</c:v>
                </c:pt>
                <c:pt idx="109">
                  <c:v>4.4000000000000004</c:v>
                </c:pt>
                <c:pt idx="110">
                  <c:v>4.4000000000000004</c:v>
                </c:pt>
                <c:pt idx="111">
                  <c:v>4.4000000000000004</c:v>
                </c:pt>
                <c:pt idx="112">
                  <c:v>4.4000000000000004</c:v>
                </c:pt>
                <c:pt idx="113">
                  <c:v>4.4000000000000004</c:v>
                </c:pt>
                <c:pt idx="114">
                  <c:v>4.4000000000000004</c:v>
                </c:pt>
                <c:pt idx="115">
                  <c:v>4.4000000000000004</c:v>
                </c:pt>
                <c:pt idx="116">
                  <c:v>4.4000000000000004</c:v>
                </c:pt>
                <c:pt idx="117">
                  <c:v>4.4000000000000004</c:v>
                </c:pt>
                <c:pt idx="118">
                  <c:v>4.4000000000000004</c:v>
                </c:pt>
                <c:pt idx="119">
                  <c:v>4.4000000000000004</c:v>
                </c:pt>
                <c:pt idx="120">
                  <c:v>4.4000000000000004</c:v>
                </c:pt>
                <c:pt idx="121">
                  <c:v>4.4000000000000004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F9900"/>
              </a:solidFill>
              <a:round/>
            </a:ln>
            <a:effectLst/>
          </c:spPr>
          <c:marker>
            <c:symbol val="none"/>
          </c:marker>
          <c:cat>
            <c:strRef>
              <c:f>'Матем-11 база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МБОУ СШ № 86 </c:v>
                </c:pt>
                <c:pt idx="6">
                  <c:v>МБОУ Гимназия № 8</c:v>
                </c:pt>
                <c:pt idx="7">
                  <c:v>МБОУ СШ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МБОУ СШ № 135</c:v>
                </c:pt>
                <c:pt idx="15">
                  <c:v>МАОУ Гимназия № 4</c:v>
                </c:pt>
                <c:pt idx="16">
                  <c:v>МАОУ Гимназия № 10</c:v>
                </c:pt>
                <c:pt idx="17">
                  <c:v>МБОУ СШ № 81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МАОУ Гимназия № 6</c:v>
                </c:pt>
                <c:pt idx="23">
                  <c:v>МБОУ СШ № 90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16</c:v>
                </c:pt>
                <c:pt idx="28">
                  <c:v>МБОУ СШ № 89</c:v>
                </c:pt>
                <c:pt idx="29">
                  <c:v>МБОУ Гимназия № 7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МАОУ Гимназия № 15</c:v>
                </c:pt>
                <c:pt idx="33">
                  <c:v>МАОУ Гимназия № 11 </c:v>
                </c:pt>
                <c:pt idx="34">
                  <c:v>МБОУ СШ № 47</c:v>
                </c:pt>
                <c:pt idx="35">
                  <c:v>МБОУ СШ № 44</c:v>
                </c:pt>
                <c:pt idx="36">
                  <c:v>МБОУ СШ № 31</c:v>
                </c:pt>
                <c:pt idx="37">
                  <c:v>МАОУ СШ № 148</c:v>
                </c:pt>
                <c:pt idx="38">
                  <c:v>МБОУ СШ № 79</c:v>
                </c:pt>
                <c:pt idx="39">
                  <c:v>МБОУ СШ № 53</c:v>
                </c:pt>
                <c:pt idx="40">
                  <c:v>МБОУ СШ № 94</c:v>
                </c:pt>
                <c:pt idx="41">
                  <c:v>МБОУ СШ № 13</c:v>
                </c:pt>
                <c:pt idx="42">
                  <c:v>МБОУ СШ № 88</c:v>
                </c:pt>
                <c:pt idx="43">
                  <c:v>МБОУ СШ № 65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МБОУ Лицей № 10</c:v>
                </c:pt>
                <c:pt idx="47">
                  <c:v>МБОУ СШ № 82</c:v>
                </c:pt>
                <c:pt idx="48">
                  <c:v>МБОУ Школа-интернат № 1</c:v>
                </c:pt>
                <c:pt idx="49">
                  <c:v>МБОУ СШ № 73</c:v>
                </c:pt>
                <c:pt idx="50">
                  <c:v>МАОУ Гимназия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МБОУ СШ № 72</c:v>
                </c:pt>
                <c:pt idx="54">
                  <c:v>МБОУ СШ № 3</c:v>
                </c:pt>
                <c:pt idx="55">
                  <c:v>МБОУ СШ № 133 </c:v>
                </c:pt>
                <c:pt idx="56">
                  <c:v>МАОУ Лицей № 1</c:v>
                </c:pt>
                <c:pt idx="57">
                  <c:v>МАОУ "КУГ № 1 - Универс"</c:v>
                </c:pt>
                <c:pt idx="58">
                  <c:v>МБОУ СШ № 84</c:v>
                </c:pt>
                <c:pt idx="59">
                  <c:v>МБОУ СШ № 21</c:v>
                </c:pt>
                <c:pt idx="60">
                  <c:v>МБОУ СШ № 95</c:v>
                </c:pt>
                <c:pt idx="61">
                  <c:v>МБОУ Лицей № 8</c:v>
                </c:pt>
                <c:pt idx="62">
                  <c:v>МБОУ СШ № 36</c:v>
                </c:pt>
                <c:pt idx="63">
                  <c:v>МБОУ СШ № 30</c:v>
                </c:pt>
                <c:pt idx="64">
                  <c:v>МБОУ СШ № 39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МБОУ СШ № 92</c:v>
                </c:pt>
                <c:pt idx="69">
                  <c:v>МАОУ Гимназия № 14</c:v>
                </c:pt>
                <c:pt idx="70">
                  <c:v>МАОУ СШ № 137</c:v>
                </c:pt>
                <c:pt idx="71">
                  <c:v>МБОУ СШ № 45</c:v>
                </c:pt>
                <c:pt idx="72">
                  <c:v>МБОУ СШ № 93</c:v>
                </c:pt>
                <c:pt idx="73">
                  <c:v>МАОУ Лицей № 9 "Лидер"</c:v>
                </c:pt>
                <c:pt idx="74">
                  <c:v>МБОУ СШ № 42</c:v>
                </c:pt>
                <c:pt idx="75">
                  <c:v>МБОУ СШ № 97</c:v>
                </c:pt>
                <c:pt idx="76">
                  <c:v>МБОУ СШ № 17</c:v>
                </c:pt>
                <c:pt idx="77">
                  <c:v>МБОУ СШ № 78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34</c:v>
                </c:pt>
                <c:pt idx="81">
                  <c:v>СОВЕТСКИЙ РАЙОН</c:v>
                </c:pt>
                <c:pt idx="82">
                  <c:v>МБОУ СШ № 144</c:v>
                </c:pt>
                <c:pt idx="83">
                  <c:v>МАОУ СШ № 152</c:v>
                </c:pt>
                <c:pt idx="84">
                  <c:v>МБОУ СШ № 98</c:v>
                </c:pt>
                <c:pt idx="85">
                  <c:v>МАОУ СШ № 149</c:v>
                </c:pt>
                <c:pt idx="86">
                  <c:v>МБОУ СШ № 70</c:v>
                </c:pt>
                <c:pt idx="87">
                  <c:v>МБОУ СШ № 108</c:v>
                </c:pt>
                <c:pt idx="88">
                  <c:v>МАОУ СШ № 150</c:v>
                </c:pt>
                <c:pt idx="89">
                  <c:v>МБОУ СШ № 7</c:v>
                </c:pt>
                <c:pt idx="90">
                  <c:v>МАОУ СШ № 151</c:v>
                </c:pt>
                <c:pt idx="91">
                  <c:v>МБОУ СШ № 85</c:v>
                </c:pt>
                <c:pt idx="92">
                  <c:v>МБОУ СШ № 141</c:v>
                </c:pt>
                <c:pt idx="93">
                  <c:v>МБОУ СШ № 22</c:v>
                </c:pt>
                <c:pt idx="94">
                  <c:v>МБОУ СШ № 143</c:v>
                </c:pt>
                <c:pt idx="95">
                  <c:v>МБОУ СШ № 24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МБОУ СШ № 139</c:v>
                </c:pt>
                <c:pt idx="99">
                  <c:v>МБОУ СШ № 147</c:v>
                </c:pt>
                <c:pt idx="100">
                  <c:v>МБОУ СШ № 1</c:v>
                </c:pt>
                <c:pt idx="101">
                  <c:v>МБОУ СШ № 121</c:v>
                </c:pt>
                <c:pt idx="102">
                  <c:v>МБОУ СШ № 115</c:v>
                </c:pt>
                <c:pt idx="103">
                  <c:v>МБОУ СШ № 2</c:v>
                </c:pt>
                <c:pt idx="104">
                  <c:v>МБОУ СШ № 91</c:v>
                </c:pt>
                <c:pt idx="105">
                  <c:v>МАОУ СШ № 145</c:v>
                </c:pt>
                <c:pt idx="106">
                  <c:v>МБОУ СШ № 66</c:v>
                </c:pt>
                <c:pt idx="107">
                  <c:v>МБОУ СШ № 129</c:v>
                </c:pt>
                <c:pt idx="108">
                  <c:v>МБОУ СШ № 134</c:v>
                </c:pt>
                <c:pt idx="109">
                  <c:v>МБОУ СШ № 69</c:v>
                </c:pt>
                <c:pt idx="110">
                  <c:v>МБОУ СШ № 56</c:v>
                </c:pt>
                <c:pt idx="111">
                  <c:v>ЦЕНТРАЛЬНЫЙ РАЙОН</c:v>
                </c:pt>
                <c:pt idx="112">
                  <c:v>МБОУ СШ № 10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МБОУ Гимназия  № 16</c:v>
                </c:pt>
                <c:pt idx="116">
                  <c:v>МАОУ СШ "Комплекс Покровский"</c:v>
                </c:pt>
                <c:pt idx="117">
                  <c:v>МБОУ СШ № 27</c:v>
                </c:pt>
                <c:pt idx="118">
                  <c:v>МБОУ СШ № 4</c:v>
                </c:pt>
                <c:pt idx="119">
                  <c:v>МБОУ СШ № 51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'Матем-11 база диаграмма'!$I$5:$I$126</c:f>
              <c:numCache>
                <c:formatCode>0,00</c:formatCode>
                <c:ptCount val="122"/>
                <c:pt idx="0">
                  <c:v>4.5625</c:v>
                </c:pt>
                <c:pt idx="1">
                  <c:v>4.3625079210390707</c:v>
                </c:pt>
                <c:pt idx="2">
                  <c:v>4.1232876712328768</c:v>
                </c:pt>
                <c:pt idx="3">
                  <c:v>4.3181818181818183</c:v>
                </c:pt>
                <c:pt idx="4">
                  <c:v>4.3499999999999996</c:v>
                </c:pt>
                <c:pt idx="5">
                  <c:v>4.6206896551724137</c:v>
                </c:pt>
                <c:pt idx="6">
                  <c:v>4.6724137931034484</c:v>
                </c:pt>
                <c:pt idx="7">
                  <c:v>4.2727272727272725</c:v>
                </c:pt>
                <c:pt idx="8">
                  <c:v>4.4375</c:v>
                </c:pt>
                <c:pt idx="9">
                  <c:v>4.1052631578947372</c:v>
                </c:pt>
                <c:pt idx="10">
                  <c:v>4.2889240889770877</c:v>
                </c:pt>
                <c:pt idx="11">
                  <c:v>4.7</c:v>
                </c:pt>
                <c:pt idx="12">
                  <c:v>4.6470588235294121</c:v>
                </c:pt>
                <c:pt idx="13">
                  <c:v>4.2391304347826084</c:v>
                </c:pt>
                <c:pt idx="14">
                  <c:v>3.5555555555555554</c:v>
                </c:pt>
                <c:pt idx="15">
                  <c:v>4.5084745762711869</c:v>
                </c:pt>
                <c:pt idx="16">
                  <c:v>4.5263157894736841</c:v>
                </c:pt>
                <c:pt idx="18">
                  <c:v>4.1500000000000004</c:v>
                </c:pt>
                <c:pt idx="19">
                  <c:v>4.12</c:v>
                </c:pt>
                <c:pt idx="20">
                  <c:v>4.2608695652173916</c:v>
                </c:pt>
                <c:pt idx="22">
                  <c:v>4.5263157894736841</c:v>
                </c:pt>
                <c:pt idx="23">
                  <c:v>3.9444444444444446</c:v>
                </c:pt>
                <c:pt idx="25">
                  <c:v>4.3557676788766111</c:v>
                </c:pt>
                <c:pt idx="26">
                  <c:v>4.625</c:v>
                </c:pt>
                <c:pt idx="27">
                  <c:v>4.5454545454545459</c:v>
                </c:pt>
                <c:pt idx="28">
                  <c:v>4.75</c:v>
                </c:pt>
                <c:pt idx="29">
                  <c:v>4.5373134328358207</c:v>
                </c:pt>
                <c:pt idx="30">
                  <c:v>4.7560975609756095</c:v>
                </c:pt>
                <c:pt idx="31">
                  <c:v>4.66</c:v>
                </c:pt>
                <c:pt idx="32">
                  <c:v>4.3783783783783781</c:v>
                </c:pt>
                <c:pt idx="33">
                  <c:v>4.46875</c:v>
                </c:pt>
                <c:pt idx="34">
                  <c:v>4.1111111111111107</c:v>
                </c:pt>
                <c:pt idx="35">
                  <c:v>4.1500000000000004</c:v>
                </c:pt>
                <c:pt idx="36">
                  <c:v>4.0714285714285712</c:v>
                </c:pt>
                <c:pt idx="37">
                  <c:v>4.104166666666667</c:v>
                </c:pt>
                <c:pt idx="38">
                  <c:v>4.16</c:v>
                </c:pt>
                <c:pt idx="39">
                  <c:v>4.5333333333333332</c:v>
                </c:pt>
                <c:pt idx="40">
                  <c:v>4.3275862068965516</c:v>
                </c:pt>
                <c:pt idx="41">
                  <c:v>4.2222222222222223</c:v>
                </c:pt>
                <c:pt idx="42">
                  <c:v>4.1904761904761907</c:v>
                </c:pt>
                <c:pt idx="44">
                  <c:v>3.8125</c:v>
                </c:pt>
                <c:pt idx="45">
                  <c:v>4.3716802744865575</c:v>
                </c:pt>
                <c:pt idx="46">
                  <c:v>4.8928571428571432</c:v>
                </c:pt>
                <c:pt idx="47">
                  <c:v>4.5555555555555554</c:v>
                </c:pt>
                <c:pt idx="48">
                  <c:v>4.7777777777777777</c:v>
                </c:pt>
                <c:pt idx="49">
                  <c:v>3.8571428571428572</c:v>
                </c:pt>
                <c:pt idx="50">
                  <c:v>4.5161290322580649</c:v>
                </c:pt>
                <c:pt idx="51">
                  <c:v>4.5</c:v>
                </c:pt>
                <c:pt idx="52">
                  <c:v>4.5909090909090908</c:v>
                </c:pt>
                <c:pt idx="53">
                  <c:v>4.5675675675675675</c:v>
                </c:pt>
                <c:pt idx="54">
                  <c:v>4.84375</c:v>
                </c:pt>
                <c:pt idx="55">
                  <c:v>4.16</c:v>
                </c:pt>
                <c:pt idx="56">
                  <c:v>4.4806201550387597</c:v>
                </c:pt>
                <c:pt idx="57">
                  <c:v>4.2300000000000004</c:v>
                </c:pt>
                <c:pt idx="58">
                  <c:v>4.3600000000000003</c:v>
                </c:pt>
                <c:pt idx="59">
                  <c:v>4.3913043478260869</c:v>
                </c:pt>
                <c:pt idx="60">
                  <c:v>4.5454545454545459</c:v>
                </c:pt>
                <c:pt idx="61">
                  <c:v>4.2857142857142856</c:v>
                </c:pt>
                <c:pt idx="62">
                  <c:v>3.7</c:v>
                </c:pt>
                <c:pt idx="63">
                  <c:v>3.8571428571428572</c:v>
                </c:pt>
                <c:pt idx="64">
                  <c:v>3.95</c:v>
                </c:pt>
                <c:pt idx="65">
                  <c:v>4.2903046306241786</c:v>
                </c:pt>
                <c:pt idx="66">
                  <c:v>4.5555555555555554</c:v>
                </c:pt>
                <c:pt idx="67">
                  <c:v>4.2727272727272725</c:v>
                </c:pt>
                <c:pt idx="68">
                  <c:v>4.666666666666667</c:v>
                </c:pt>
                <c:pt idx="69">
                  <c:v>4.615384615384615</c:v>
                </c:pt>
                <c:pt idx="70">
                  <c:v>4.5789473684210522</c:v>
                </c:pt>
                <c:pt idx="71">
                  <c:v>3.8181818181818183</c:v>
                </c:pt>
                <c:pt idx="72">
                  <c:v>4.6333333333333337</c:v>
                </c:pt>
                <c:pt idx="73">
                  <c:v>4.384615384615385</c:v>
                </c:pt>
                <c:pt idx="74">
                  <c:v>4.4090909090909092</c:v>
                </c:pt>
                <c:pt idx="75">
                  <c:v>3.8</c:v>
                </c:pt>
                <c:pt idx="76">
                  <c:v>4.583333333333333</c:v>
                </c:pt>
                <c:pt idx="78">
                  <c:v>3.8</c:v>
                </c:pt>
                <c:pt idx="79">
                  <c:v>4.375</c:v>
                </c:pt>
                <c:pt idx="80">
                  <c:v>3.5714285714285716</c:v>
                </c:pt>
                <c:pt idx="81">
                  <c:v>4.2998062750637729</c:v>
                </c:pt>
                <c:pt idx="82">
                  <c:v>4.5444444444444443</c:v>
                </c:pt>
                <c:pt idx="83">
                  <c:v>4.6842105263157894</c:v>
                </c:pt>
                <c:pt idx="84">
                  <c:v>4.3103448275862073</c:v>
                </c:pt>
                <c:pt idx="85">
                  <c:v>4.6847826086956523</c:v>
                </c:pt>
                <c:pt idx="86">
                  <c:v>4.375</c:v>
                </c:pt>
                <c:pt idx="87">
                  <c:v>4.3787878787878789</c:v>
                </c:pt>
                <c:pt idx="88">
                  <c:v>4.4787234042553195</c:v>
                </c:pt>
                <c:pt idx="89">
                  <c:v>4.5102040816326534</c:v>
                </c:pt>
                <c:pt idx="90">
                  <c:v>4.558139534883721</c:v>
                </c:pt>
                <c:pt idx="91">
                  <c:v>4.2352941176470589</c:v>
                </c:pt>
                <c:pt idx="92">
                  <c:v>4.4074074074074074</c:v>
                </c:pt>
                <c:pt idx="93">
                  <c:v>4.5769230769230766</c:v>
                </c:pt>
                <c:pt idx="94">
                  <c:v>4.4000000000000004</c:v>
                </c:pt>
                <c:pt idx="95">
                  <c:v>4.5272727272727273</c:v>
                </c:pt>
                <c:pt idx="96">
                  <c:v>3.6</c:v>
                </c:pt>
                <c:pt idx="97">
                  <c:v>4.1794871794871797</c:v>
                </c:pt>
                <c:pt idx="98">
                  <c:v>4.083333333333333</c:v>
                </c:pt>
                <c:pt idx="99">
                  <c:v>4.3235294117647056</c:v>
                </c:pt>
                <c:pt idx="100">
                  <c:v>4.0789473684210522</c:v>
                </c:pt>
                <c:pt idx="101">
                  <c:v>3.8461538461538463</c:v>
                </c:pt>
                <c:pt idx="102">
                  <c:v>4.166666666666667</c:v>
                </c:pt>
                <c:pt idx="103">
                  <c:v>4.0769230769230766</c:v>
                </c:pt>
                <c:pt idx="104">
                  <c:v>4.2051282051282053</c:v>
                </c:pt>
                <c:pt idx="105">
                  <c:v>4.2727272727272725</c:v>
                </c:pt>
                <c:pt idx="106">
                  <c:v>4</c:v>
                </c:pt>
                <c:pt idx="107">
                  <c:v>3.9583333333333335</c:v>
                </c:pt>
                <c:pt idx="108">
                  <c:v>4.375</c:v>
                </c:pt>
                <c:pt idx="109">
                  <c:v>4.2941176470588234</c:v>
                </c:pt>
                <c:pt idx="110">
                  <c:v>4.5625</c:v>
                </c:pt>
                <c:pt idx="111">
                  <c:v>4.5301728670207382</c:v>
                </c:pt>
                <c:pt idx="112">
                  <c:v>4.6976744186046515</c:v>
                </c:pt>
                <c:pt idx="113">
                  <c:v>4.7674418604651159</c:v>
                </c:pt>
                <c:pt idx="114">
                  <c:v>4.5869565217391308</c:v>
                </c:pt>
                <c:pt idx="115">
                  <c:v>4.1794871794871797</c:v>
                </c:pt>
                <c:pt idx="116">
                  <c:v>4.375</c:v>
                </c:pt>
                <c:pt idx="117">
                  <c:v>4.3157894736842106</c:v>
                </c:pt>
                <c:pt idx="118">
                  <c:v>4.6111111111111107</c:v>
                </c:pt>
                <c:pt idx="120">
                  <c:v>5</c:v>
                </c:pt>
                <c:pt idx="121">
                  <c:v>4.2380952380952381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'Матем-11 база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МБОУ СШ № 86 </c:v>
                </c:pt>
                <c:pt idx="6">
                  <c:v>МБОУ Гимназия № 8</c:v>
                </c:pt>
                <c:pt idx="7">
                  <c:v>МБОУ СШ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МБОУ СШ № 135</c:v>
                </c:pt>
                <c:pt idx="15">
                  <c:v>МАОУ Гимназия № 4</c:v>
                </c:pt>
                <c:pt idx="16">
                  <c:v>МАОУ Гимназия № 10</c:v>
                </c:pt>
                <c:pt idx="17">
                  <c:v>МБОУ СШ № 81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МАОУ Гимназия № 6</c:v>
                </c:pt>
                <c:pt idx="23">
                  <c:v>МБОУ СШ № 90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16</c:v>
                </c:pt>
                <c:pt idx="28">
                  <c:v>МБОУ СШ № 89</c:v>
                </c:pt>
                <c:pt idx="29">
                  <c:v>МБОУ Гимназия № 7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МАОУ Гимназия № 15</c:v>
                </c:pt>
                <c:pt idx="33">
                  <c:v>МАОУ Гимназия № 11 </c:v>
                </c:pt>
                <c:pt idx="34">
                  <c:v>МБОУ СШ № 47</c:v>
                </c:pt>
                <c:pt idx="35">
                  <c:v>МБОУ СШ № 44</c:v>
                </c:pt>
                <c:pt idx="36">
                  <c:v>МБОУ СШ № 31</c:v>
                </c:pt>
                <c:pt idx="37">
                  <c:v>МАОУ СШ № 148</c:v>
                </c:pt>
                <c:pt idx="38">
                  <c:v>МБОУ СШ № 79</c:v>
                </c:pt>
                <c:pt idx="39">
                  <c:v>МБОУ СШ № 53</c:v>
                </c:pt>
                <c:pt idx="40">
                  <c:v>МБОУ СШ № 94</c:v>
                </c:pt>
                <c:pt idx="41">
                  <c:v>МБОУ СШ № 13</c:v>
                </c:pt>
                <c:pt idx="42">
                  <c:v>МБОУ СШ № 88</c:v>
                </c:pt>
                <c:pt idx="43">
                  <c:v>МБОУ СШ № 65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МБОУ Лицей № 10</c:v>
                </c:pt>
                <c:pt idx="47">
                  <c:v>МБОУ СШ № 82</c:v>
                </c:pt>
                <c:pt idx="48">
                  <c:v>МБОУ Школа-интернат № 1</c:v>
                </c:pt>
                <c:pt idx="49">
                  <c:v>МБОУ СШ № 73</c:v>
                </c:pt>
                <c:pt idx="50">
                  <c:v>МАОУ Гимназия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МБОУ СШ № 72</c:v>
                </c:pt>
                <c:pt idx="54">
                  <c:v>МБОУ СШ № 3</c:v>
                </c:pt>
                <c:pt idx="55">
                  <c:v>МБОУ СШ № 133 </c:v>
                </c:pt>
                <c:pt idx="56">
                  <c:v>МАОУ Лицей № 1</c:v>
                </c:pt>
                <c:pt idx="57">
                  <c:v>МАОУ "КУГ № 1 - Универс"</c:v>
                </c:pt>
                <c:pt idx="58">
                  <c:v>МБОУ СШ № 84</c:v>
                </c:pt>
                <c:pt idx="59">
                  <c:v>МБОУ СШ № 21</c:v>
                </c:pt>
                <c:pt idx="60">
                  <c:v>МБОУ СШ № 95</c:v>
                </c:pt>
                <c:pt idx="61">
                  <c:v>МБОУ Лицей № 8</c:v>
                </c:pt>
                <c:pt idx="62">
                  <c:v>МБОУ СШ № 36</c:v>
                </c:pt>
                <c:pt idx="63">
                  <c:v>МБОУ СШ № 30</c:v>
                </c:pt>
                <c:pt idx="64">
                  <c:v>МБОУ СШ № 39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МБОУ СШ № 92</c:v>
                </c:pt>
                <c:pt idx="69">
                  <c:v>МАОУ Гимназия № 14</c:v>
                </c:pt>
                <c:pt idx="70">
                  <c:v>МАОУ СШ № 137</c:v>
                </c:pt>
                <c:pt idx="71">
                  <c:v>МБОУ СШ № 45</c:v>
                </c:pt>
                <c:pt idx="72">
                  <c:v>МБОУ СШ № 93</c:v>
                </c:pt>
                <c:pt idx="73">
                  <c:v>МАОУ Лицей № 9 "Лидер"</c:v>
                </c:pt>
                <c:pt idx="74">
                  <c:v>МБОУ СШ № 42</c:v>
                </c:pt>
                <c:pt idx="75">
                  <c:v>МБОУ СШ № 97</c:v>
                </c:pt>
                <c:pt idx="76">
                  <c:v>МБОУ СШ № 17</c:v>
                </c:pt>
                <c:pt idx="77">
                  <c:v>МБОУ СШ № 78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34</c:v>
                </c:pt>
                <c:pt idx="81">
                  <c:v>СОВЕТСКИЙ РАЙОН</c:v>
                </c:pt>
                <c:pt idx="82">
                  <c:v>МБОУ СШ № 144</c:v>
                </c:pt>
                <c:pt idx="83">
                  <c:v>МАОУ СШ № 152</c:v>
                </c:pt>
                <c:pt idx="84">
                  <c:v>МБОУ СШ № 98</c:v>
                </c:pt>
                <c:pt idx="85">
                  <c:v>МАОУ СШ № 149</c:v>
                </c:pt>
                <c:pt idx="86">
                  <c:v>МБОУ СШ № 70</c:v>
                </c:pt>
                <c:pt idx="87">
                  <c:v>МБОУ СШ № 108</c:v>
                </c:pt>
                <c:pt idx="88">
                  <c:v>МАОУ СШ № 150</c:v>
                </c:pt>
                <c:pt idx="89">
                  <c:v>МБОУ СШ № 7</c:v>
                </c:pt>
                <c:pt idx="90">
                  <c:v>МАОУ СШ № 151</c:v>
                </c:pt>
                <c:pt idx="91">
                  <c:v>МБОУ СШ № 85</c:v>
                </c:pt>
                <c:pt idx="92">
                  <c:v>МБОУ СШ № 141</c:v>
                </c:pt>
                <c:pt idx="93">
                  <c:v>МБОУ СШ № 22</c:v>
                </c:pt>
                <c:pt idx="94">
                  <c:v>МБОУ СШ № 143</c:v>
                </c:pt>
                <c:pt idx="95">
                  <c:v>МБОУ СШ № 24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МБОУ СШ № 139</c:v>
                </c:pt>
                <c:pt idx="99">
                  <c:v>МБОУ СШ № 147</c:v>
                </c:pt>
                <c:pt idx="100">
                  <c:v>МБОУ СШ № 1</c:v>
                </c:pt>
                <c:pt idx="101">
                  <c:v>МБОУ СШ № 121</c:v>
                </c:pt>
                <c:pt idx="102">
                  <c:v>МБОУ СШ № 115</c:v>
                </c:pt>
                <c:pt idx="103">
                  <c:v>МБОУ СШ № 2</c:v>
                </c:pt>
                <c:pt idx="104">
                  <c:v>МБОУ СШ № 91</c:v>
                </c:pt>
                <c:pt idx="105">
                  <c:v>МАОУ СШ № 145</c:v>
                </c:pt>
                <c:pt idx="106">
                  <c:v>МБОУ СШ № 66</c:v>
                </c:pt>
                <c:pt idx="107">
                  <c:v>МБОУ СШ № 129</c:v>
                </c:pt>
                <c:pt idx="108">
                  <c:v>МБОУ СШ № 134</c:v>
                </c:pt>
                <c:pt idx="109">
                  <c:v>МБОУ СШ № 69</c:v>
                </c:pt>
                <c:pt idx="110">
                  <c:v>МБОУ СШ № 56</c:v>
                </c:pt>
                <c:pt idx="111">
                  <c:v>ЦЕНТРАЛЬНЫЙ РАЙОН</c:v>
                </c:pt>
                <c:pt idx="112">
                  <c:v>МБОУ СШ № 10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МБОУ Гимназия  № 16</c:v>
                </c:pt>
                <c:pt idx="116">
                  <c:v>МАОУ СШ "Комплекс Покровский"</c:v>
                </c:pt>
                <c:pt idx="117">
                  <c:v>МБОУ СШ № 27</c:v>
                </c:pt>
                <c:pt idx="118">
                  <c:v>МБОУ СШ № 4</c:v>
                </c:pt>
                <c:pt idx="119">
                  <c:v>МБОУ СШ № 51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'Матем-11 база диаграмма'!$L$5:$L$126</c:f>
              <c:numCache>
                <c:formatCode>0,00</c:formatCode>
                <c:ptCount val="122"/>
                <c:pt idx="0">
                  <c:v>4.1500000000000004</c:v>
                </c:pt>
                <c:pt idx="1">
                  <c:v>4.1500000000000004</c:v>
                </c:pt>
                <c:pt idx="2" formatCode="Основной">
                  <c:v>4.1500000000000004</c:v>
                </c:pt>
                <c:pt idx="3" formatCode="Основной">
                  <c:v>4.1500000000000004</c:v>
                </c:pt>
                <c:pt idx="4" formatCode="Основной">
                  <c:v>4.1500000000000004</c:v>
                </c:pt>
                <c:pt idx="5" formatCode="Основной">
                  <c:v>4.1500000000000004</c:v>
                </c:pt>
                <c:pt idx="6" formatCode="Основной">
                  <c:v>4.1500000000000004</c:v>
                </c:pt>
                <c:pt idx="7" formatCode="Основной">
                  <c:v>4.1500000000000004</c:v>
                </c:pt>
                <c:pt idx="8" formatCode="Основной">
                  <c:v>4.1500000000000004</c:v>
                </c:pt>
                <c:pt idx="9" formatCode="Основной">
                  <c:v>4.1500000000000004</c:v>
                </c:pt>
                <c:pt idx="10">
                  <c:v>4.1500000000000004</c:v>
                </c:pt>
                <c:pt idx="11" formatCode="Основной">
                  <c:v>4.1500000000000004</c:v>
                </c:pt>
                <c:pt idx="12" formatCode="Основной">
                  <c:v>4.1500000000000004</c:v>
                </c:pt>
                <c:pt idx="13" formatCode="Основной">
                  <c:v>4.1500000000000004</c:v>
                </c:pt>
                <c:pt idx="14" formatCode="Основной">
                  <c:v>4.1500000000000004</c:v>
                </c:pt>
                <c:pt idx="15" formatCode="Основной">
                  <c:v>4.1500000000000004</c:v>
                </c:pt>
                <c:pt idx="16" formatCode="Основной">
                  <c:v>4.1500000000000004</c:v>
                </c:pt>
                <c:pt idx="17" formatCode="Основной">
                  <c:v>4.1500000000000004</c:v>
                </c:pt>
                <c:pt idx="18" formatCode="Основной">
                  <c:v>4.1500000000000004</c:v>
                </c:pt>
                <c:pt idx="19" formatCode="Основной">
                  <c:v>4.1500000000000004</c:v>
                </c:pt>
                <c:pt idx="20" formatCode="Основной">
                  <c:v>4.1500000000000004</c:v>
                </c:pt>
                <c:pt idx="21" formatCode="Основной">
                  <c:v>4.1500000000000004</c:v>
                </c:pt>
                <c:pt idx="22" formatCode="Основной">
                  <c:v>4.1500000000000004</c:v>
                </c:pt>
                <c:pt idx="23" formatCode="Основной">
                  <c:v>4.1500000000000004</c:v>
                </c:pt>
                <c:pt idx="24" formatCode="Основной">
                  <c:v>4.1500000000000004</c:v>
                </c:pt>
                <c:pt idx="25">
                  <c:v>4.1500000000000004</c:v>
                </c:pt>
                <c:pt idx="26" formatCode="Основной">
                  <c:v>4.1500000000000004</c:v>
                </c:pt>
                <c:pt idx="27" formatCode="Основной">
                  <c:v>4.1500000000000004</c:v>
                </c:pt>
                <c:pt idx="28" formatCode="Основной">
                  <c:v>4.1500000000000004</c:v>
                </c:pt>
                <c:pt idx="29" formatCode="Основной">
                  <c:v>4.1500000000000004</c:v>
                </c:pt>
                <c:pt idx="30" formatCode="Основной">
                  <c:v>4.1500000000000004</c:v>
                </c:pt>
                <c:pt idx="31" formatCode="Основной">
                  <c:v>4.1500000000000004</c:v>
                </c:pt>
                <c:pt idx="32" formatCode="Основной">
                  <c:v>4.1500000000000004</c:v>
                </c:pt>
                <c:pt idx="33" formatCode="Основной">
                  <c:v>4.1500000000000004</c:v>
                </c:pt>
                <c:pt idx="34" formatCode="Основной">
                  <c:v>4.1500000000000004</c:v>
                </c:pt>
                <c:pt idx="35" formatCode="Основной">
                  <c:v>4.1500000000000004</c:v>
                </c:pt>
                <c:pt idx="36" formatCode="Основной">
                  <c:v>4.1500000000000004</c:v>
                </c:pt>
                <c:pt idx="37" formatCode="Основной">
                  <c:v>4.1500000000000004</c:v>
                </c:pt>
                <c:pt idx="38" formatCode="Основной">
                  <c:v>4.1500000000000004</c:v>
                </c:pt>
                <c:pt idx="39" formatCode="Основной">
                  <c:v>4.1500000000000004</c:v>
                </c:pt>
                <c:pt idx="40" formatCode="Основной">
                  <c:v>4.1500000000000004</c:v>
                </c:pt>
                <c:pt idx="41" formatCode="Основной">
                  <c:v>4.1500000000000004</c:v>
                </c:pt>
                <c:pt idx="42" formatCode="Основной">
                  <c:v>4.1500000000000004</c:v>
                </c:pt>
                <c:pt idx="43" formatCode="Основной">
                  <c:v>4.1500000000000004</c:v>
                </c:pt>
                <c:pt idx="44" formatCode="Основной">
                  <c:v>4.1500000000000004</c:v>
                </c:pt>
                <c:pt idx="45">
                  <c:v>4.1500000000000004</c:v>
                </c:pt>
                <c:pt idx="46" formatCode="Основной">
                  <c:v>4.1500000000000004</c:v>
                </c:pt>
                <c:pt idx="47" formatCode="Основной">
                  <c:v>4.1500000000000004</c:v>
                </c:pt>
                <c:pt idx="48" formatCode="Основной">
                  <c:v>4.1500000000000004</c:v>
                </c:pt>
                <c:pt idx="49" formatCode="Основной">
                  <c:v>4.1500000000000004</c:v>
                </c:pt>
                <c:pt idx="50" formatCode="Основной">
                  <c:v>4.1500000000000004</c:v>
                </c:pt>
                <c:pt idx="51" formatCode="Основной">
                  <c:v>4.1500000000000004</c:v>
                </c:pt>
                <c:pt idx="52" formatCode="Основной">
                  <c:v>4.1500000000000004</c:v>
                </c:pt>
                <c:pt idx="53" formatCode="Основной">
                  <c:v>4.1500000000000004</c:v>
                </c:pt>
                <c:pt idx="54" formatCode="Основной">
                  <c:v>4.1500000000000004</c:v>
                </c:pt>
                <c:pt idx="55" formatCode="Основной">
                  <c:v>4.1500000000000004</c:v>
                </c:pt>
                <c:pt idx="56" formatCode="Основной">
                  <c:v>4.1500000000000004</c:v>
                </c:pt>
                <c:pt idx="57" formatCode="Основной">
                  <c:v>4.1500000000000004</c:v>
                </c:pt>
                <c:pt idx="58" formatCode="Основной">
                  <c:v>4.1500000000000004</c:v>
                </c:pt>
                <c:pt idx="59" formatCode="Основной">
                  <c:v>4.1500000000000004</c:v>
                </c:pt>
                <c:pt idx="60" formatCode="Основной">
                  <c:v>4.1500000000000004</c:v>
                </c:pt>
                <c:pt idx="61" formatCode="Основной">
                  <c:v>4.1500000000000004</c:v>
                </c:pt>
                <c:pt idx="62" formatCode="Основной">
                  <c:v>4.1500000000000004</c:v>
                </c:pt>
                <c:pt idx="63" formatCode="Основной">
                  <c:v>4.1500000000000004</c:v>
                </c:pt>
                <c:pt idx="64" formatCode="Основной">
                  <c:v>4.1500000000000004</c:v>
                </c:pt>
                <c:pt idx="65">
                  <c:v>4.1500000000000004</c:v>
                </c:pt>
                <c:pt idx="66" formatCode="Основной">
                  <c:v>4.1500000000000004</c:v>
                </c:pt>
                <c:pt idx="67" formatCode="Основной">
                  <c:v>4.1500000000000004</c:v>
                </c:pt>
                <c:pt idx="68" formatCode="Основной">
                  <c:v>4.1500000000000004</c:v>
                </c:pt>
                <c:pt idx="69" formatCode="Основной">
                  <c:v>4.1500000000000004</c:v>
                </c:pt>
                <c:pt idx="70" formatCode="Основной">
                  <c:v>4.1500000000000004</c:v>
                </c:pt>
                <c:pt idx="71" formatCode="Основной">
                  <c:v>4.1500000000000004</c:v>
                </c:pt>
                <c:pt idx="72" formatCode="Основной">
                  <c:v>4.1500000000000004</c:v>
                </c:pt>
                <c:pt idx="73" formatCode="Основной">
                  <c:v>4.1500000000000004</c:v>
                </c:pt>
                <c:pt idx="74" formatCode="Основной">
                  <c:v>4.1500000000000004</c:v>
                </c:pt>
                <c:pt idx="75" formatCode="Основной">
                  <c:v>4.1500000000000004</c:v>
                </c:pt>
                <c:pt idx="76" formatCode="Основной">
                  <c:v>4.1500000000000004</c:v>
                </c:pt>
                <c:pt idx="77" formatCode="Основной">
                  <c:v>4.1500000000000004</c:v>
                </c:pt>
                <c:pt idx="78" formatCode="Основной">
                  <c:v>4.1500000000000004</c:v>
                </c:pt>
                <c:pt idx="79" formatCode="Основной">
                  <c:v>4.1500000000000004</c:v>
                </c:pt>
                <c:pt idx="80" formatCode="Основной">
                  <c:v>4.1500000000000004</c:v>
                </c:pt>
                <c:pt idx="81">
                  <c:v>4.1500000000000004</c:v>
                </c:pt>
                <c:pt idx="82" formatCode="Основной">
                  <c:v>4.1500000000000004</c:v>
                </c:pt>
                <c:pt idx="83" formatCode="Основной">
                  <c:v>4.1500000000000004</c:v>
                </c:pt>
                <c:pt idx="84" formatCode="Основной">
                  <c:v>4.1500000000000004</c:v>
                </c:pt>
                <c:pt idx="85" formatCode="Основной">
                  <c:v>4.1500000000000004</c:v>
                </c:pt>
                <c:pt idx="86" formatCode="Основной">
                  <c:v>4.1500000000000004</c:v>
                </c:pt>
                <c:pt idx="87" formatCode="Основной">
                  <c:v>4.1500000000000004</c:v>
                </c:pt>
                <c:pt idx="88" formatCode="Основной">
                  <c:v>4.1500000000000004</c:v>
                </c:pt>
                <c:pt idx="89" formatCode="Основной">
                  <c:v>4.1500000000000004</c:v>
                </c:pt>
                <c:pt idx="90" formatCode="Основной">
                  <c:v>4.1500000000000004</c:v>
                </c:pt>
                <c:pt idx="91" formatCode="Основной">
                  <c:v>4.1500000000000004</c:v>
                </c:pt>
                <c:pt idx="92" formatCode="Основной">
                  <c:v>4.1500000000000004</c:v>
                </c:pt>
                <c:pt idx="93" formatCode="Основной">
                  <c:v>4.1500000000000004</c:v>
                </c:pt>
                <c:pt idx="94" formatCode="Основной">
                  <c:v>4.1500000000000004</c:v>
                </c:pt>
                <c:pt idx="95" formatCode="Основной">
                  <c:v>4.1500000000000004</c:v>
                </c:pt>
                <c:pt idx="96" formatCode="Основной">
                  <c:v>4.1500000000000004</c:v>
                </c:pt>
                <c:pt idx="97" formatCode="Основной">
                  <c:v>4.1500000000000004</c:v>
                </c:pt>
                <c:pt idx="98" formatCode="Основной">
                  <c:v>4.1500000000000004</c:v>
                </c:pt>
                <c:pt idx="99" formatCode="Основной">
                  <c:v>4.1500000000000004</c:v>
                </c:pt>
                <c:pt idx="100" formatCode="Основной">
                  <c:v>4.1500000000000004</c:v>
                </c:pt>
                <c:pt idx="101" formatCode="Основной">
                  <c:v>4.1500000000000004</c:v>
                </c:pt>
                <c:pt idx="102" formatCode="Основной">
                  <c:v>4.1500000000000004</c:v>
                </c:pt>
                <c:pt idx="103" formatCode="Основной">
                  <c:v>4.1500000000000004</c:v>
                </c:pt>
                <c:pt idx="104" formatCode="Основной">
                  <c:v>4.1500000000000004</c:v>
                </c:pt>
                <c:pt idx="105" formatCode="Основной">
                  <c:v>4.1500000000000004</c:v>
                </c:pt>
                <c:pt idx="106" formatCode="Основной">
                  <c:v>4.1500000000000004</c:v>
                </c:pt>
                <c:pt idx="107" formatCode="Основной">
                  <c:v>4.1500000000000004</c:v>
                </c:pt>
                <c:pt idx="108" formatCode="Основной">
                  <c:v>4.1500000000000004</c:v>
                </c:pt>
                <c:pt idx="109" formatCode="Основной">
                  <c:v>4.1500000000000004</c:v>
                </c:pt>
                <c:pt idx="110" formatCode="Основной">
                  <c:v>4.1500000000000004</c:v>
                </c:pt>
                <c:pt idx="111">
                  <c:v>4.1500000000000004</c:v>
                </c:pt>
                <c:pt idx="112" formatCode="Основной">
                  <c:v>4.1500000000000004</c:v>
                </c:pt>
                <c:pt idx="113" formatCode="Основной">
                  <c:v>4.1500000000000004</c:v>
                </c:pt>
                <c:pt idx="114" formatCode="Основной">
                  <c:v>4.1500000000000004</c:v>
                </c:pt>
                <c:pt idx="115" formatCode="Основной">
                  <c:v>4.1500000000000004</c:v>
                </c:pt>
                <c:pt idx="116" formatCode="Основной">
                  <c:v>4.1500000000000004</c:v>
                </c:pt>
                <c:pt idx="117" formatCode="Основной">
                  <c:v>4.1500000000000004</c:v>
                </c:pt>
                <c:pt idx="118" formatCode="Основной">
                  <c:v>4.1500000000000004</c:v>
                </c:pt>
                <c:pt idx="119" formatCode="Основной">
                  <c:v>4.1500000000000004</c:v>
                </c:pt>
                <c:pt idx="120" formatCode="Основной">
                  <c:v>4.1500000000000004</c:v>
                </c:pt>
                <c:pt idx="121" formatCode="Основной">
                  <c:v>4.1500000000000004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rgbClr val="009900"/>
              </a:solidFill>
              <a:round/>
            </a:ln>
            <a:effectLst/>
          </c:spPr>
          <c:marker>
            <c:symbol val="none"/>
          </c:marker>
          <c:cat>
            <c:strRef>
              <c:f>'Матем-11 база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МБОУ СШ № 86 </c:v>
                </c:pt>
                <c:pt idx="6">
                  <c:v>МБОУ Гимназия № 8</c:v>
                </c:pt>
                <c:pt idx="7">
                  <c:v>МБОУ СШ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МБОУ СШ № 135</c:v>
                </c:pt>
                <c:pt idx="15">
                  <c:v>МАОУ Гимназия № 4</c:v>
                </c:pt>
                <c:pt idx="16">
                  <c:v>МАОУ Гимназия № 10</c:v>
                </c:pt>
                <c:pt idx="17">
                  <c:v>МБОУ СШ № 81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МАОУ Гимназия № 6</c:v>
                </c:pt>
                <c:pt idx="23">
                  <c:v>МБОУ СШ № 90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16</c:v>
                </c:pt>
                <c:pt idx="28">
                  <c:v>МБОУ СШ № 89</c:v>
                </c:pt>
                <c:pt idx="29">
                  <c:v>МБОУ Гимназия № 7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МАОУ Гимназия № 15</c:v>
                </c:pt>
                <c:pt idx="33">
                  <c:v>МАОУ Гимназия № 11 </c:v>
                </c:pt>
                <c:pt idx="34">
                  <c:v>МБОУ СШ № 47</c:v>
                </c:pt>
                <c:pt idx="35">
                  <c:v>МБОУ СШ № 44</c:v>
                </c:pt>
                <c:pt idx="36">
                  <c:v>МБОУ СШ № 31</c:v>
                </c:pt>
                <c:pt idx="37">
                  <c:v>МАОУ СШ № 148</c:v>
                </c:pt>
                <c:pt idx="38">
                  <c:v>МБОУ СШ № 79</c:v>
                </c:pt>
                <c:pt idx="39">
                  <c:v>МБОУ СШ № 53</c:v>
                </c:pt>
                <c:pt idx="40">
                  <c:v>МБОУ СШ № 94</c:v>
                </c:pt>
                <c:pt idx="41">
                  <c:v>МБОУ СШ № 13</c:v>
                </c:pt>
                <c:pt idx="42">
                  <c:v>МБОУ СШ № 88</c:v>
                </c:pt>
                <c:pt idx="43">
                  <c:v>МБОУ СШ № 65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МБОУ Лицей № 10</c:v>
                </c:pt>
                <c:pt idx="47">
                  <c:v>МБОУ СШ № 82</c:v>
                </c:pt>
                <c:pt idx="48">
                  <c:v>МБОУ Школа-интернат № 1</c:v>
                </c:pt>
                <c:pt idx="49">
                  <c:v>МБОУ СШ № 73</c:v>
                </c:pt>
                <c:pt idx="50">
                  <c:v>МАОУ Гимназия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МБОУ СШ № 72</c:v>
                </c:pt>
                <c:pt idx="54">
                  <c:v>МБОУ СШ № 3</c:v>
                </c:pt>
                <c:pt idx="55">
                  <c:v>МБОУ СШ № 133 </c:v>
                </c:pt>
                <c:pt idx="56">
                  <c:v>МАОУ Лицей № 1</c:v>
                </c:pt>
                <c:pt idx="57">
                  <c:v>МАОУ "КУГ № 1 - Универс"</c:v>
                </c:pt>
                <c:pt idx="58">
                  <c:v>МБОУ СШ № 84</c:v>
                </c:pt>
                <c:pt idx="59">
                  <c:v>МБОУ СШ № 21</c:v>
                </c:pt>
                <c:pt idx="60">
                  <c:v>МБОУ СШ № 95</c:v>
                </c:pt>
                <c:pt idx="61">
                  <c:v>МБОУ Лицей № 8</c:v>
                </c:pt>
                <c:pt idx="62">
                  <c:v>МБОУ СШ № 36</c:v>
                </c:pt>
                <c:pt idx="63">
                  <c:v>МБОУ СШ № 30</c:v>
                </c:pt>
                <c:pt idx="64">
                  <c:v>МБОУ СШ № 39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МБОУ СШ № 92</c:v>
                </c:pt>
                <c:pt idx="69">
                  <c:v>МАОУ Гимназия № 14</c:v>
                </c:pt>
                <c:pt idx="70">
                  <c:v>МАОУ СШ № 137</c:v>
                </c:pt>
                <c:pt idx="71">
                  <c:v>МБОУ СШ № 45</c:v>
                </c:pt>
                <c:pt idx="72">
                  <c:v>МБОУ СШ № 93</c:v>
                </c:pt>
                <c:pt idx="73">
                  <c:v>МАОУ Лицей № 9 "Лидер"</c:v>
                </c:pt>
                <c:pt idx="74">
                  <c:v>МБОУ СШ № 42</c:v>
                </c:pt>
                <c:pt idx="75">
                  <c:v>МБОУ СШ № 97</c:v>
                </c:pt>
                <c:pt idx="76">
                  <c:v>МБОУ СШ № 17</c:v>
                </c:pt>
                <c:pt idx="77">
                  <c:v>МБОУ СШ № 78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34</c:v>
                </c:pt>
                <c:pt idx="81">
                  <c:v>СОВЕТСКИЙ РАЙОН</c:v>
                </c:pt>
                <c:pt idx="82">
                  <c:v>МБОУ СШ № 144</c:v>
                </c:pt>
                <c:pt idx="83">
                  <c:v>МАОУ СШ № 152</c:v>
                </c:pt>
                <c:pt idx="84">
                  <c:v>МБОУ СШ № 98</c:v>
                </c:pt>
                <c:pt idx="85">
                  <c:v>МАОУ СШ № 149</c:v>
                </c:pt>
                <c:pt idx="86">
                  <c:v>МБОУ СШ № 70</c:v>
                </c:pt>
                <c:pt idx="87">
                  <c:v>МБОУ СШ № 108</c:v>
                </c:pt>
                <c:pt idx="88">
                  <c:v>МАОУ СШ № 150</c:v>
                </c:pt>
                <c:pt idx="89">
                  <c:v>МБОУ СШ № 7</c:v>
                </c:pt>
                <c:pt idx="90">
                  <c:v>МАОУ СШ № 151</c:v>
                </c:pt>
                <c:pt idx="91">
                  <c:v>МБОУ СШ № 85</c:v>
                </c:pt>
                <c:pt idx="92">
                  <c:v>МБОУ СШ № 141</c:v>
                </c:pt>
                <c:pt idx="93">
                  <c:v>МБОУ СШ № 22</c:v>
                </c:pt>
                <c:pt idx="94">
                  <c:v>МБОУ СШ № 143</c:v>
                </c:pt>
                <c:pt idx="95">
                  <c:v>МБОУ СШ № 24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МБОУ СШ № 139</c:v>
                </c:pt>
                <c:pt idx="99">
                  <c:v>МБОУ СШ № 147</c:v>
                </c:pt>
                <c:pt idx="100">
                  <c:v>МБОУ СШ № 1</c:v>
                </c:pt>
                <c:pt idx="101">
                  <c:v>МБОУ СШ № 121</c:v>
                </c:pt>
                <c:pt idx="102">
                  <c:v>МБОУ СШ № 115</c:v>
                </c:pt>
                <c:pt idx="103">
                  <c:v>МБОУ СШ № 2</c:v>
                </c:pt>
                <c:pt idx="104">
                  <c:v>МБОУ СШ № 91</c:v>
                </c:pt>
                <c:pt idx="105">
                  <c:v>МАОУ СШ № 145</c:v>
                </c:pt>
                <c:pt idx="106">
                  <c:v>МБОУ СШ № 66</c:v>
                </c:pt>
                <c:pt idx="107">
                  <c:v>МБОУ СШ № 129</c:v>
                </c:pt>
                <c:pt idx="108">
                  <c:v>МБОУ СШ № 134</c:v>
                </c:pt>
                <c:pt idx="109">
                  <c:v>МБОУ СШ № 69</c:v>
                </c:pt>
                <c:pt idx="110">
                  <c:v>МБОУ СШ № 56</c:v>
                </c:pt>
                <c:pt idx="111">
                  <c:v>ЦЕНТРАЛЬНЫЙ РАЙОН</c:v>
                </c:pt>
                <c:pt idx="112">
                  <c:v>МБОУ СШ № 10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МБОУ Гимназия  № 16</c:v>
                </c:pt>
                <c:pt idx="116">
                  <c:v>МАОУ СШ "Комплекс Покровский"</c:v>
                </c:pt>
                <c:pt idx="117">
                  <c:v>МБОУ СШ № 27</c:v>
                </c:pt>
                <c:pt idx="118">
                  <c:v>МБОУ СШ № 4</c:v>
                </c:pt>
                <c:pt idx="119">
                  <c:v>МБОУ СШ № 51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'Матем-11 база диаграмма'!$M$5:$M$126</c:f>
              <c:numCache>
                <c:formatCode>0,00</c:formatCode>
                <c:ptCount val="122"/>
                <c:pt idx="0">
                  <c:v>4.166666666666667</c:v>
                </c:pt>
                <c:pt idx="1">
                  <c:v>4.2263289396256205</c:v>
                </c:pt>
                <c:pt idx="2">
                  <c:v>4.6486486486486482</c:v>
                </c:pt>
                <c:pt idx="3">
                  <c:v>4.2586206896551726</c:v>
                </c:pt>
                <c:pt idx="4">
                  <c:v>4.4117647058823533</c:v>
                </c:pt>
                <c:pt idx="5">
                  <c:v>4.2352941176470589</c:v>
                </c:pt>
                <c:pt idx="6">
                  <c:v>4.3287671232876717</c:v>
                </c:pt>
                <c:pt idx="7">
                  <c:v>3.8095238095238093</c:v>
                </c:pt>
                <c:pt idx="8">
                  <c:v>4.2608695652173916</c:v>
                </c:pt>
                <c:pt idx="9">
                  <c:v>3.8571428571428572</c:v>
                </c:pt>
                <c:pt idx="10">
                  <c:v>4.1082408029831825</c:v>
                </c:pt>
                <c:pt idx="11">
                  <c:v>4.493150684931507</c:v>
                </c:pt>
                <c:pt idx="12">
                  <c:v>4.3157894736842106</c:v>
                </c:pt>
                <c:pt idx="13">
                  <c:v>3.8181818181818183</c:v>
                </c:pt>
                <c:pt idx="14">
                  <c:v>3.7</c:v>
                </c:pt>
                <c:pt idx="15">
                  <c:v>4.215686274509804</c:v>
                </c:pt>
                <c:pt idx="16">
                  <c:v>4.4324324324324325</c:v>
                </c:pt>
                <c:pt idx="19">
                  <c:v>4.166666666666667</c:v>
                </c:pt>
                <c:pt idx="20">
                  <c:v>3.9444444444444446</c:v>
                </c:pt>
                <c:pt idx="21">
                  <c:v>3.9411764705882355</c:v>
                </c:pt>
                <c:pt idx="22">
                  <c:v>4.333333333333333</c:v>
                </c:pt>
                <c:pt idx="23">
                  <c:v>3.8297872340425534</c:v>
                </c:pt>
                <c:pt idx="25">
                  <c:v>4.0559772104114469</c:v>
                </c:pt>
                <c:pt idx="26">
                  <c:v>4.4285714285714288</c:v>
                </c:pt>
                <c:pt idx="27">
                  <c:v>4.4285714285714288</c:v>
                </c:pt>
                <c:pt idx="28">
                  <c:v>4.3529411764705879</c:v>
                </c:pt>
                <c:pt idx="29">
                  <c:v>4.5319148936170217</c:v>
                </c:pt>
                <c:pt idx="30">
                  <c:v>4.3214285714285712</c:v>
                </c:pt>
                <c:pt idx="31">
                  <c:v>4.3809523809523814</c:v>
                </c:pt>
                <c:pt idx="32">
                  <c:v>4.1960784313725492</c:v>
                </c:pt>
                <c:pt idx="33">
                  <c:v>4.0606060606060606</c:v>
                </c:pt>
                <c:pt idx="34">
                  <c:v>3.6666666666666665</c:v>
                </c:pt>
                <c:pt idx="35">
                  <c:v>4</c:v>
                </c:pt>
                <c:pt idx="36">
                  <c:v>3.7647058823529411</c:v>
                </c:pt>
                <c:pt idx="37">
                  <c:v>4.0384615384615383</c:v>
                </c:pt>
                <c:pt idx="38">
                  <c:v>3.6111111111111112</c:v>
                </c:pt>
                <c:pt idx="39">
                  <c:v>3.4444444444444402</c:v>
                </c:pt>
                <c:pt idx="40">
                  <c:v>3.9069767441860463</c:v>
                </c:pt>
                <c:pt idx="41">
                  <c:v>4</c:v>
                </c:pt>
                <c:pt idx="42">
                  <c:v>3.8181818181818183</c:v>
                </c:pt>
                <c:pt idx="45">
                  <c:v>4.1189084860864238</c:v>
                </c:pt>
                <c:pt idx="46">
                  <c:v>4.3636363636363633</c:v>
                </c:pt>
                <c:pt idx="47">
                  <c:v>4.1538461538461542</c:v>
                </c:pt>
                <c:pt idx="48">
                  <c:v>4.7727272727272725</c:v>
                </c:pt>
                <c:pt idx="49">
                  <c:v>3.9</c:v>
                </c:pt>
                <c:pt idx="50">
                  <c:v>4.32</c:v>
                </c:pt>
                <c:pt idx="51">
                  <c:v>4.0769230769230766</c:v>
                </c:pt>
                <c:pt idx="52">
                  <c:v>4.28125</c:v>
                </c:pt>
                <c:pt idx="53">
                  <c:v>4.5</c:v>
                </c:pt>
                <c:pt idx="54">
                  <c:v>4.0909090909090908</c:v>
                </c:pt>
                <c:pt idx="55">
                  <c:v>3.84</c:v>
                </c:pt>
                <c:pt idx="56">
                  <c:v>4.4186046511627906</c:v>
                </c:pt>
                <c:pt idx="57">
                  <c:v>4.094736842105263</c:v>
                </c:pt>
                <c:pt idx="58">
                  <c:v>4.0599999999999996</c:v>
                </c:pt>
                <c:pt idx="59">
                  <c:v>3.6842105263157894</c:v>
                </c:pt>
                <c:pt idx="60">
                  <c:v>3.9166666666666665</c:v>
                </c:pt>
                <c:pt idx="61">
                  <c:v>4.2368421052631575</c:v>
                </c:pt>
                <c:pt idx="62">
                  <c:v>3.7</c:v>
                </c:pt>
                <c:pt idx="63">
                  <c:v>3.73</c:v>
                </c:pt>
                <c:pt idx="65">
                  <c:v>4.0803395592601266</c:v>
                </c:pt>
                <c:pt idx="66">
                  <c:v>4.1052631578947372</c:v>
                </c:pt>
                <c:pt idx="67">
                  <c:v>4.0357142857142856</c:v>
                </c:pt>
                <c:pt idx="68">
                  <c:v>4.3043478260869561</c:v>
                </c:pt>
                <c:pt idx="69">
                  <c:v>4.2857142857142856</c:v>
                </c:pt>
                <c:pt idx="70">
                  <c:v>4.5714285714285712</c:v>
                </c:pt>
                <c:pt idx="71">
                  <c:v>3.76</c:v>
                </c:pt>
                <c:pt idx="72">
                  <c:v>4.3793103448275863</c:v>
                </c:pt>
                <c:pt idx="73">
                  <c:v>4.1500000000000004</c:v>
                </c:pt>
                <c:pt idx="74">
                  <c:v>4.1785714285714288</c:v>
                </c:pt>
                <c:pt idx="75">
                  <c:v>3.7083333333333335</c:v>
                </c:pt>
                <c:pt idx="76">
                  <c:v>4.1071428571428568</c:v>
                </c:pt>
                <c:pt idx="78">
                  <c:v>3.8</c:v>
                </c:pt>
                <c:pt idx="79">
                  <c:v>4.1025641025641022</c:v>
                </c:pt>
                <c:pt idx="80">
                  <c:v>3.6363636363636362</c:v>
                </c:pt>
                <c:pt idx="81">
                  <c:v>4.0357754725557804</c:v>
                </c:pt>
                <c:pt idx="82">
                  <c:v>4.2592592592592595</c:v>
                </c:pt>
                <c:pt idx="83">
                  <c:v>4.3461538461538458</c:v>
                </c:pt>
                <c:pt idx="84">
                  <c:v>3.8823529411764706</c:v>
                </c:pt>
                <c:pt idx="85">
                  <c:v>4.3106796116504853</c:v>
                </c:pt>
                <c:pt idx="86">
                  <c:v>4</c:v>
                </c:pt>
                <c:pt idx="87">
                  <c:v>3.9333333333333331</c:v>
                </c:pt>
                <c:pt idx="88">
                  <c:v>4.2470588235294118</c:v>
                </c:pt>
                <c:pt idx="89">
                  <c:v>4.117647058823529</c:v>
                </c:pt>
                <c:pt idx="90">
                  <c:v>4.3484848484848486</c:v>
                </c:pt>
                <c:pt idx="91">
                  <c:v>4.2068965517241379</c:v>
                </c:pt>
                <c:pt idx="92">
                  <c:v>4.0526315789473681</c:v>
                </c:pt>
                <c:pt idx="93">
                  <c:v>4.2272727272727275</c:v>
                </c:pt>
                <c:pt idx="94">
                  <c:v>3.9629629629629628</c:v>
                </c:pt>
                <c:pt idx="95">
                  <c:v>4.1607142857142856</c:v>
                </c:pt>
                <c:pt idx="96">
                  <c:v>3.8</c:v>
                </c:pt>
                <c:pt idx="97">
                  <c:v>3.838709677419355</c:v>
                </c:pt>
                <c:pt idx="98">
                  <c:v>4.0476190476190474</c:v>
                </c:pt>
                <c:pt idx="99">
                  <c:v>3.9767441860465116</c:v>
                </c:pt>
                <c:pt idx="100">
                  <c:v>3.8536585365853657</c:v>
                </c:pt>
                <c:pt idx="101">
                  <c:v>3.9047619047619047</c:v>
                </c:pt>
                <c:pt idx="102">
                  <c:v>3.9473684210526314</c:v>
                </c:pt>
                <c:pt idx="103">
                  <c:v>3.736842105263158</c:v>
                </c:pt>
                <c:pt idx="104">
                  <c:v>3.84</c:v>
                </c:pt>
                <c:pt idx="105">
                  <c:v>3.9555555555555557</c:v>
                </c:pt>
                <c:pt idx="106">
                  <c:v>3.6923076923076925</c:v>
                </c:pt>
                <c:pt idx="107">
                  <c:v>4.1111111111111107</c:v>
                </c:pt>
                <c:pt idx="108">
                  <c:v>3.7142857142857144</c:v>
                </c:pt>
                <c:pt idx="109">
                  <c:v>3.9230769230769229</c:v>
                </c:pt>
                <c:pt idx="110">
                  <c:v>4.6399999999999997</c:v>
                </c:pt>
                <c:pt idx="111">
                  <c:v>4.2049491238271566</c:v>
                </c:pt>
                <c:pt idx="112">
                  <c:v>4.666666666666667</c:v>
                </c:pt>
                <c:pt idx="113">
                  <c:v>4.3018867924528301</c:v>
                </c:pt>
                <c:pt idx="114">
                  <c:v>4.333333333333333</c:v>
                </c:pt>
                <c:pt idx="115">
                  <c:v>4.1836734693877551</c:v>
                </c:pt>
                <c:pt idx="116">
                  <c:v>4.0370370370370372</c:v>
                </c:pt>
                <c:pt idx="117">
                  <c:v>4.0666666666666664</c:v>
                </c:pt>
                <c:pt idx="118">
                  <c:v>4</c:v>
                </c:pt>
                <c:pt idx="119">
                  <c:v>3.7727272727272729</c:v>
                </c:pt>
                <c:pt idx="120">
                  <c:v>4.625</c:v>
                </c:pt>
                <c:pt idx="121">
                  <c:v>4.0625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6"/>
          <c:tx>
            <c:v>2016 ср. балл по городу</c:v>
          </c:tx>
          <c:spPr>
            <a:ln w="28575">
              <a:solidFill>
                <a:srgbClr val="000099"/>
              </a:solidFill>
            </a:ln>
          </c:spPr>
          <c:marker>
            <c:symbol val="none"/>
          </c:marker>
          <c:cat>
            <c:strRef>
              <c:f>'Матем-11 база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МБОУ СШ № 86 </c:v>
                </c:pt>
                <c:pt idx="6">
                  <c:v>МБОУ Гимназия № 8</c:v>
                </c:pt>
                <c:pt idx="7">
                  <c:v>МБОУ СШ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МБОУ СШ № 135</c:v>
                </c:pt>
                <c:pt idx="15">
                  <c:v>МАОУ Гимназия № 4</c:v>
                </c:pt>
                <c:pt idx="16">
                  <c:v>МАОУ Гимназия № 10</c:v>
                </c:pt>
                <c:pt idx="17">
                  <c:v>МБОУ СШ № 81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МАОУ Гимназия № 6</c:v>
                </c:pt>
                <c:pt idx="23">
                  <c:v>МБОУ СШ № 90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16</c:v>
                </c:pt>
                <c:pt idx="28">
                  <c:v>МБОУ СШ № 89</c:v>
                </c:pt>
                <c:pt idx="29">
                  <c:v>МБОУ Гимназия № 7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МАОУ Гимназия № 15</c:v>
                </c:pt>
                <c:pt idx="33">
                  <c:v>МАОУ Гимназия № 11 </c:v>
                </c:pt>
                <c:pt idx="34">
                  <c:v>МБОУ СШ № 47</c:v>
                </c:pt>
                <c:pt idx="35">
                  <c:v>МБОУ СШ № 44</c:v>
                </c:pt>
                <c:pt idx="36">
                  <c:v>МБОУ СШ № 31</c:v>
                </c:pt>
                <c:pt idx="37">
                  <c:v>МАОУ СШ № 148</c:v>
                </c:pt>
                <c:pt idx="38">
                  <c:v>МБОУ СШ № 79</c:v>
                </c:pt>
                <c:pt idx="39">
                  <c:v>МБОУ СШ № 53</c:v>
                </c:pt>
                <c:pt idx="40">
                  <c:v>МБОУ СШ № 94</c:v>
                </c:pt>
                <c:pt idx="41">
                  <c:v>МБОУ СШ № 13</c:v>
                </c:pt>
                <c:pt idx="42">
                  <c:v>МБОУ СШ № 88</c:v>
                </c:pt>
                <c:pt idx="43">
                  <c:v>МБОУ СШ № 65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МБОУ Лицей № 10</c:v>
                </c:pt>
                <c:pt idx="47">
                  <c:v>МБОУ СШ № 82</c:v>
                </c:pt>
                <c:pt idx="48">
                  <c:v>МБОУ Школа-интернат № 1</c:v>
                </c:pt>
                <c:pt idx="49">
                  <c:v>МБОУ СШ № 73</c:v>
                </c:pt>
                <c:pt idx="50">
                  <c:v>МАОУ Гимназия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МБОУ СШ № 72</c:v>
                </c:pt>
                <c:pt idx="54">
                  <c:v>МБОУ СШ № 3</c:v>
                </c:pt>
                <c:pt idx="55">
                  <c:v>МБОУ СШ № 133 </c:v>
                </c:pt>
                <c:pt idx="56">
                  <c:v>МАОУ Лицей № 1</c:v>
                </c:pt>
                <c:pt idx="57">
                  <c:v>МАОУ "КУГ № 1 - Универс"</c:v>
                </c:pt>
                <c:pt idx="58">
                  <c:v>МБОУ СШ № 84</c:v>
                </c:pt>
                <c:pt idx="59">
                  <c:v>МБОУ СШ № 21</c:v>
                </c:pt>
                <c:pt idx="60">
                  <c:v>МБОУ СШ № 95</c:v>
                </c:pt>
                <c:pt idx="61">
                  <c:v>МБОУ Лицей № 8</c:v>
                </c:pt>
                <c:pt idx="62">
                  <c:v>МБОУ СШ № 36</c:v>
                </c:pt>
                <c:pt idx="63">
                  <c:v>МБОУ СШ № 30</c:v>
                </c:pt>
                <c:pt idx="64">
                  <c:v>МБОУ СШ № 39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МБОУ СШ № 92</c:v>
                </c:pt>
                <c:pt idx="69">
                  <c:v>МАОУ Гимназия № 14</c:v>
                </c:pt>
                <c:pt idx="70">
                  <c:v>МАОУ СШ № 137</c:v>
                </c:pt>
                <c:pt idx="71">
                  <c:v>МБОУ СШ № 45</c:v>
                </c:pt>
                <c:pt idx="72">
                  <c:v>МБОУ СШ № 93</c:v>
                </c:pt>
                <c:pt idx="73">
                  <c:v>МАОУ Лицей № 9 "Лидер"</c:v>
                </c:pt>
                <c:pt idx="74">
                  <c:v>МБОУ СШ № 42</c:v>
                </c:pt>
                <c:pt idx="75">
                  <c:v>МБОУ СШ № 97</c:v>
                </c:pt>
                <c:pt idx="76">
                  <c:v>МБОУ СШ № 17</c:v>
                </c:pt>
                <c:pt idx="77">
                  <c:v>МБОУ СШ № 78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34</c:v>
                </c:pt>
                <c:pt idx="81">
                  <c:v>СОВЕТСКИЙ РАЙОН</c:v>
                </c:pt>
                <c:pt idx="82">
                  <c:v>МБОУ СШ № 144</c:v>
                </c:pt>
                <c:pt idx="83">
                  <c:v>МАОУ СШ № 152</c:v>
                </c:pt>
                <c:pt idx="84">
                  <c:v>МБОУ СШ № 98</c:v>
                </c:pt>
                <c:pt idx="85">
                  <c:v>МАОУ СШ № 149</c:v>
                </c:pt>
                <c:pt idx="86">
                  <c:v>МБОУ СШ № 70</c:v>
                </c:pt>
                <c:pt idx="87">
                  <c:v>МБОУ СШ № 108</c:v>
                </c:pt>
                <c:pt idx="88">
                  <c:v>МАОУ СШ № 150</c:v>
                </c:pt>
                <c:pt idx="89">
                  <c:v>МБОУ СШ № 7</c:v>
                </c:pt>
                <c:pt idx="90">
                  <c:v>МАОУ СШ № 151</c:v>
                </c:pt>
                <c:pt idx="91">
                  <c:v>МБОУ СШ № 85</c:v>
                </c:pt>
                <c:pt idx="92">
                  <c:v>МБОУ СШ № 141</c:v>
                </c:pt>
                <c:pt idx="93">
                  <c:v>МБОУ СШ № 22</c:v>
                </c:pt>
                <c:pt idx="94">
                  <c:v>МБОУ СШ № 143</c:v>
                </c:pt>
                <c:pt idx="95">
                  <c:v>МБОУ СШ № 24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МБОУ СШ № 139</c:v>
                </c:pt>
                <c:pt idx="99">
                  <c:v>МБОУ СШ № 147</c:v>
                </c:pt>
                <c:pt idx="100">
                  <c:v>МБОУ СШ № 1</c:v>
                </c:pt>
                <c:pt idx="101">
                  <c:v>МБОУ СШ № 121</c:v>
                </c:pt>
                <c:pt idx="102">
                  <c:v>МБОУ СШ № 115</c:v>
                </c:pt>
                <c:pt idx="103">
                  <c:v>МБОУ СШ № 2</c:v>
                </c:pt>
                <c:pt idx="104">
                  <c:v>МБОУ СШ № 91</c:v>
                </c:pt>
                <c:pt idx="105">
                  <c:v>МАОУ СШ № 145</c:v>
                </c:pt>
                <c:pt idx="106">
                  <c:v>МБОУ СШ № 66</c:v>
                </c:pt>
                <c:pt idx="107">
                  <c:v>МБОУ СШ № 129</c:v>
                </c:pt>
                <c:pt idx="108">
                  <c:v>МБОУ СШ № 134</c:v>
                </c:pt>
                <c:pt idx="109">
                  <c:v>МБОУ СШ № 69</c:v>
                </c:pt>
                <c:pt idx="110">
                  <c:v>МБОУ СШ № 56</c:v>
                </c:pt>
                <c:pt idx="111">
                  <c:v>ЦЕНТРАЛЬНЫЙ РАЙОН</c:v>
                </c:pt>
                <c:pt idx="112">
                  <c:v>МБОУ СШ № 10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МБОУ Гимназия  № 16</c:v>
                </c:pt>
                <c:pt idx="116">
                  <c:v>МАОУ СШ "Комплекс Покровский"</c:v>
                </c:pt>
                <c:pt idx="117">
                  <c:v>МБОУ СШ № 27</c:v>
                </c:pt>
                <c:pt idx="118">
                  <c:v>МБОУ СШ № 4</c:v>
                </c:pt>
                <c:pt idx="119">
                  <c:v>МБОУ СШ № 51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'Матем-11 база диаграмма'!$P$5:$P$126</c:f>
              <c:numCache>
                <c:formatCode>0,00</c:formatCode>
                <c:ptCount val="122"/>
                <c:pt idx="0">
                  <c:v>4.2300000000000004</c:v>
                </c:pt>
                <c:pt idx="1">
                  <c:v>4.2300000000000004</c:v>
                </c:pt>
                <c:pt idx="2">
                  <c:v>4.2300000000000004</c:v>
                </c:pt>
                <c:pt idx="3">
                  <c:v>4.2300000000000004</c:v>
                </c:pt>
                <c:pt idx="4">
                  <c:v>4.2300000000000004</c:v>
                </c:pt>
                <c:pt idx="5">
                  <c:v>4.2300000000000004</c:v>
                </c:pt>
                <c:pt idx="6">
                  <c:v>4.2300000000000004</c:v>
                </c:pt>
                <c:pt idx="7">
                  <c:v>4.2300000000000004</c:v>
                </c:pt>
                <c:pt idx="8">
                  <c:v>4.2300000000000004</c:v>
                </c:pt>
                <c:pt idx="9">
                  <c:v>4.2300000000000004</c:v>
                </c:pt>
                <c:pt idx="10">
                  <c:v>4.2300000000000004</c:v>
                </c:pt>
                <c:pt idx="11">
                  <c:v>4.2300000000000004</c:v>
                </c:pt>
                <c:pt idx="12">
                  <c:v>4.2300000000000004</c:v>
                </c:pt>
                <c:pt idx="13">
                  <c:v>4.2300000000000004</c:v>
                </c:pt>
                <c:pt idx="14">
                  <c:v>4.2300000000000004</c:v>
                </c:pt>
                <c:pt idx="15">
                  <c:v>4.2300000000000004</c:v>
                </c:pt>
                <c:pt idx="16">
                  <c:v>4.2300000000000004</c:v>
                </c:pt>
                <c:pt idx="17">
                  <c:v>4.2300000000000004</c:v>
                </c:pt>
                <c:pt idx="18">
                  <c:v>4.2300000000000004</c:v>
                </c:pt>
                <c:pt idx="19">
                  <c:v>4.2300000000000004</c:v>
                </c:pt>
                <c:pt idx="20">
                  <c:v>4.2300000000000004</c:v>
                </c:pt>
                <c:pt idx="21">
                  <c:v>4.2300000000000004</c:v>
                </c:pt>
                <c:pt idx="22">
                  <c:v>4.2300000000000004</c:v>
                </c:pt>
                <c:pt idx="23">
                  <c:v>4.2300000000000004</c:v>
                </c:pt>
                <c:pt idx="24">
                  <c:v>4.2300000000000004</c:v>
                </c:pt>
                <c:pt idx="25">
                  <c:v>4.2300000000000004</c:v>
                </c:pt>
                <c:pt idx="26">
                  <c:v>4.2300000000000004</c:v>
                </c:pt>
                <c:pt idx="27">
                  <c:v>4.2300000000000004</c:v>
                </c:pt>
                <c:pt idx="28">
                  <c:v>4.2300000000000004</c:v>
                </c:pt>
                <c:pt idx="29">
                  <c:v>4.2300000000000004</c:v>
                </c:pt>
                <c:pt idx="30">
                  <c:v>4.2300000000000004</c:v>
                </c:pt>
                <c:pt idx="31">
                  <c:v>4.2300000000000004</c:v>
                </c:pt>
                <c:pt idx="32">
                  <c:v>4.2300000000000004</c:v>
                </c:pt>
                <c:pt idx="33">
                  <c:v>4.2300000000000004</c:v>
                </c:pt>
                <c:pt idx="34">
                  <c:v>4.2300000000000004</c:v>
                </c:pt>
                <c:pt idx="35">
                  <c:v>4.2300000000000004</c:v>
                </c:pt>
                <c:pt idx="36">
                  <c:v>4.2300000000000004</c:v>
                </c:pt>
                <c:pt idx="37">
                  <c:v>4.2300000000000004</c:v>
                </c:pt>
                <c:pt idx="38">
                  <c:v>4.2300000000000004</c:v>
                </c:pt>
                <c:pt idx="39">
                  <c:v>4.2300000000000004</c:v>
                </c:pt>
                <c:pt idx="40">
                  <c:v>4.2300000000000004</c:v>
                </c:pt>
                <c:pt idx="41">
                  <c:v>4.2300000000000004</c:v>
                </c:pt>
                <c:pt idx="42">
                  <c:v>4.2300000000000004</c:v>
                </c:pt>
                <c:pt idx="43">
                  <c:v>4.2300000000000004</c:v>
                </c:pt>
                <c:pt idx="44">
                  <c:v>4.2300000000000004</c:v>
                </c:pt>
                <c:pt idx="45">
                  <c:v>4.2300000000000004</c:v>
                </c:pt>
                <c:pt idx="46">
                  <c:v>4.2300000000000004</c:v>
                </c:pt>
                <c:pt idx="47">
                  <c:v>4.2300000000000004</c:v>
                </c:pt>
                <c:pt idx="48">
                  <c:v>4.2300000000000004</c:v>
                </c:pt>
                <c:pt idx="49">
                  <c:v>4.2300000000000004</c:v>
                </c:pt>
                <c:pt idx="50">
                  <c:v>4.2300000000000004</c:v>
                </c:pt>
                <c:pt idx="51">
                  <c:v>4.2300000000000004</c:v>
                </c:pt>
                <c:pt idx="52">
                  <c:v>4.2300000000000004</c:v>
                </c:pt>
                <c:pt idx="53">
                  <c:v>4.2300000000000004</c:v>
                </c:pt>
                <c:pt idx="54">
                  <c:v>4.2300000000000004</c:v>
                </c:pt>
                <c:pt idx="55">
                  <c:v>4.2300000000000004</c:v>
                </c:pt>
                <c:pt idx="56">
                  <c:v>4.2300000000000004</c:v>
                </c:pt>
                <c:pt idx="57">
                  <c:v>4.2300000000000004</c:v>
                </c:pt>
                <c:pt idx="58">
                  <c:v>4.2300000000000004</c:v>
                </c:pt>
                <c:pt idx="59">
                  <c:v>4.2300000000000004</c:v>
                </c:pt>
                <c:pt idx="60">
                  <c:v>4.2300000000000004</c:v>
                </c:pt>
                <c:pt idx="61">
                  <c:v>4.2300000000000004</c:v>
                </c:pt>
                <c:pt idx="62">
                  <c:v>4.2300000000000004</c:v>
                </c:pt>
                <c:pt idx="63">
                  <c:v>4.2300000000000004</c:v>
                </c:pt>
                <c:pt idx="64">
                  <c:v>4.2300000000000004</c:v>
                </c:pt>
                <c:pt idx="65">
                  <c:v>4.2300000000000004</c:v>
                </c:pt>
                <c:pt idx="66">
                  <c:v>4.2300000000000004</c:v>
                </c:pt>
                <c:pt idx="67">
                  <c:v>4.2300000000000004</c:v>
                </c:pt>
                <c:pt idx="68">
                  <c:v>4.2300000000000004</c:v>
                </c:pt>
                <c:pt idx="69">
                  <c:v>4.2300000000000004</c:v>
                </c:pt>
                <c:pt idx="70">
                  <c:v>4.2300000000000004</c:v>
                </c:pt>
                <c:pt idx="71">
                  <c:v>4.2300000000000004</c:v>
                </c:pt>
                <c:pt idx="72">
                  <c:v>4.2300000000000004</c:v>
                </c:pt>
                <c:pt idx="73">
                  <c:v>4.2300000000000004</c:v>
                </c:pt>
                <c:pt idx="74">
                  <c:v>4.2300000000000004</c:v>
                </c:pt>
                <c:pt idx="75">
                  <c:v>4.2300000000000004</c:v>
                </c:pt>
                <c:pt idx="76">
                  <c:v>4.2300000000000004</c:v>
                </c:pt>
                <c:pt idx="77">
                  <c:v>4.2300000000000004</c:v>
                </c:pt>
                <c:pt idx="78">
                  <c:v>4.2300000000000004</c:v>
                </c:pt>
                <c:pt idx="79">
                  <c:v>4.2300000000000004</c:v>
                </c:pt>
                <c:pt idx="80">
                  <c:v>4.2300000000000004</c:v>
                </c:pt>
                <c:pt idx="81">
                  <c:v>4.2300000000000004</c:v>
                </c:pt>
                <c:pt idx="82">
                  <c:v>4.2300000000000004</c:v>
                </c:pt>
                <c:pt idx="83">
                  <c:v>4.2300000000000004</c:v>
                </c:pt>
                <c:pt idx="84">
                  <c:v>4.2300000000000004</c:v>
                </c:pt>
                <c:pt idx="85">
                  <c:v>4.2300000000000004</c:v>
                </c:pt>
                <c:pt idx="86">
                  <c:v>4.2300000000000004</c:v>
                </c:pt>
                <c:pt idx="87">
                  <c:v>4.2300000000000004</c:v>
                </c:pt>
                <c:pt idx="88">
                  <c:v>4.2300000000000004</c:v>
                </c:pt>
                <c:pt idx="89">
                  <c:v>4.2300000000000004</c:v>
                </c:pt>
                <c:pt idx="90">
                  <c:v>4.2300000000000004</c:v>
                </c:pt>
                <c:pt idx="91">
                  <c:v>4.2300000000000004</c:v>
                </c:pt>
                <c:pt idx="92">
                  <c:v>4.2300000000000004</c:v>
                </c:pt>
                <c:pt idx="93">
                  <c:v>4.2300000000000004</c:v>
                </c:pt>
                <c:pt idx="94">
                  <c:v>4.2300000000000004</c:v>
                </c:pt>
                <c:pt idx="95">
                  <c:v>4.2300000000000004</c:v>
                </c:pt>
                <c:pt idx="96">
                  <c:v>4.2300000000000004</c:v>
                </c:pt>
                <c:pt idx="97">
                  <c:v>4.2300000000000004</c:v>
                </c:pt>
                <c:pt idx="98">
                  <c:v>4.2300000000000004</c:v>
                </c:pt>
                <c:pt idx="99">
                  <c:v>4.2300000000000004</c:v>
                </c:pt>
                <c:pt idx="100">
                  <c:v>4.2300000000000004</c:v>
                </c:pt>
                <c:pt idx="101">
                  <c:v>4.2300000000000004</c:v>
                </c:pt>
                <c:pt idx="102">
                  <c:v>4.2300000000000004</c:v>
                </c:pt>
                <c:pt idx="103">
                  <c:v>4.2300000000000004</c:v>
                </c:pt>
                <c:pt idx="104">
                  <c:v>4.2300000000000004</c:v>
                </c:pt>
                <c:pt idx="105">
                  <c:v>4.2300000000000004</c:v>
                </c:pt>
                <c:pt idx="106">
                  <c:v>4.2300000000000004</c:v>
                </c:pt>
                <c:pt idx="107">
                  <c:v>4.2300000000000004</c:v>
                </c:pt>
                <c:pt idx="108">
                  <c:v>4.2300000000000004</c:v>
                </c:pt>
                <c:pt idx="109">
                  <c:v>4.2300000000000004</c:v>
                </c:pt>
                <c:pt idx="110">
                  <c:v>4.2300000000000004</c:v>
                </c:pt>
                <c:pt idx="111">
                  <c:v>4.2300000000000004</c:v>
                </c:pt>
                <c:pt idx="112">
                  <c:v>4.2300000000000004</c:v>
                </c:pt>
                <c:pt idx="113">
                  <c:v>4.2300000000000004</c:v>
                </c:pt>
                <c:pt idx="114">
                  <c:v>4.2300000000000004</c:v>
                </c:pt>
                <c:pt idx="115">
                  <c:v>4.2300000000000004</c:v>
                </c:pt>
                <c:pt idx="116">
                  <c:v>4.2300000000000004</c:v>
                </c:pt>
                <c:pt idx="117">
                  <c:v>4.2300000000000004</c:v>
                </c:pt>
                <c:pt idx="118">
                  <c:v>4.2300000000000004</c:v>
                </c:pt>
                <c:pt idx="119">
                  <c:v>4.2300000000000004</c:v>
                </c:pt>
                <c:pt idx="120">
                  <c:v>4.2300000000000004</c:v>
                </c:pt>
                <c:pt idx="121">
                  <c:v>4.2300000000000004</c:v>
                </c:pt>
              </c:numCache>
            </c:numRef>
          </c:val>
          <c:smooth val="0"/>
        </c:ser>
        <c:ser>
          <c:idx val="7"/>
          <c:order val="7"/>
          <c:tx>
            <c:v>2016 ср. балл по ОУ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'Матем-11 база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МБОУ СШ № 86 </c:v>
                </c:pt>
                <c:pt idx="6">
                  <c:v>МБОУ Гимназия № 8</c:v>
                </c:pt>
                <c:pt idx="7">
                  <c:v>МБОУ СШ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МБОУ СШ № 135</c:v>
                </c:pt>
                <c:pt idx="15">
                  <c:v>МАОУ Гимназия № 4</c:v>
                </c:pt>
                <c:pt idx="16">
                  <c:v>МАОУ Гимназия № 10</c:v>
                </c:pt>
                <c:pt idx="17">
                  <c:v>МБОУ СШ № 81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МАОУ Гимназия № 6</c:v>
                </c:pt>
                <c:pt idx="23">
                  <c:v>МБОУ СШ № 90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16</c:v>
                </c:pt>
                <c:pt idx="28">
                  <c:v>МБОУ СШ № 89</c:v>
                </c:pt>
                <c:pt idx="29">
                  <c:v>МБОУ Гимназия № 7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МАОУ Гимназия № 15</c:v>
                </c:pt>
                <c:pt idx="33">
                  <c:v>МАОУ Гимназия № 11 </c:v>
                </c:pt>
                <c:pt idx="34">
                  <c:v>МБОУ СШ № 47</c:v>
                </c:pt>
                <c:pt idx="35">
                  <c:v>МБОУ СШ № 44</c:v>
                </c:pt>
                <c:pt idx="36">
                  <c:v>МБОУ СШ № 31</c:v>
                </c:pt>
                <c:pt idx="37">
                  <c:v>МАОУ СШ № 148</c:v>
                </c:pt>
                <c:pt idx="38">
                  <c:v>МБОУ СШ № 79</c:v>
                </c:pt>
                <c:pt idx="39">
                  <c:v>МБОУ СШ № 53</c:v>
                </c:pt>
                <c:pt idx="40">
                  <c:v>МБОУ СШ № 94</c:v>
                </c:pt>
                <c:pt idx="41">
                  <c:v>МБОУ СШ № 13</c:v>
                </c:pt>
                <c:pt idx="42">
                  <c:v>МБОУ СШ № 88</c:v>
                </c:pt>
                <c:pt idx="43">
                  <c:v>МБОУ СШ № 65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МБОУ Лицей № 10</c:v>
                </c:pt>
                <c:pt idx="47">
                  <c:v>МБОУ СШ № 82</c:v>
                </c:pt>
                <c:pt idx="48">
                  <c:v>МБОУ Школа-интернат № 1</c:v>
                </c:pt>
                <c:pt idx="49">
                  <c:v>МБОУ СШ № 73</c:v>
                </c:pt>
                <c:pt idx="50">
                  <c:v>МАОУ Гимназия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МБОУ СШ № 72</c:v>
                </c:pt>
                <c:pt idx="54">
                  <c:v>МБОУ СШ № 3</c:v>
                </c:pt>
                <c:pt idx="55">
                  <c:v>МБОУ СШ № 133 </c:v>
                </c:pt>
                <c:pt idx="56">
                  <c:v>МАОУ Лицей № 1</c:v>
                </c:pt>
                <c:pt idx="57">
                  <c:v>МАОУ "КУГ № 1 - Универс"</c:v>
                </c:pt>
                <c:pt idx="58">
                  <c:v>МБОУ СШ № 84</c:v>
                </c:pt>
                <c:pt idx="59">
                  <c:v>МБОУ СШ № 21</c:v>
                </c:pt>
                <c:pt idx="60">
                  <c:v>МБОУ СШ № 95</c:v>
                </c:pt>
                <c:pt idx="61">
                  <c:v>МБОУ Лицей № 8</c:v>
                </c:pt>
                <c:pt idx="62">
                  <c:v>МБОУ СШ № 36</c:v>
                </c:pt>
                <c:pt idx="63">
                  <c:v>МБОУ СШ № 30</c:v>
                </c:pt>
                <c:pt idx="64">
                  <c:v>МБОУ СШ № 39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МБОУ СШ № 92</c:v>
                </c:pt>
                <c:pt idx="69">
                  <c:v>МАОУ Гимназия № 14</c:v>
                </c:pt>
                <c:pt idx="70">
                  <c:v>МАОУ СШ № 137</c:v>
                </c:pt>
                <c:pt idx="71">
                  <c:v>МБОУ СШ № 45</c:v>
                </c:pt>
                <c:pt idx="72">
                  <c:v>МБОУ СШ № 93</c:v>
                </c:pt>
                <c:pt idx="73">
                  <c:v>МАОУ Лицей № 9 "Лидер"</c:v>
                </c:pt>
                <c:pt idx="74">
                  <c:v>МБОУ СШ № 42</c:v>
                </c:pt>
                <c:pt idx="75">
                  <c:v>МБОУ СШ № 97</c:v>
                </c:pt>
                <c:pt idx="76">
                  <c:v>МБОУ СШ № 17</c:v>
                </c:pt>
                <c:pt idx="77">
                  <c:v>МБОУ СШ № 78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34</c:v>
                </c:pt>
                <c:pt idx="81">
                  <c:v>СОВЕТСКИЙ РАЙОН</c:v>
                </c:pt>
                <c:pt idx="82">
                  <c:v>МБОУ СШ № 144</c:v>
                </c:pt>
                <c:pt idx="83">
                  <c:v>МАОУ СШ № 152</c:v>
                </c:pt>
                <c:pt idx="84">
                  <c:v>МБОУ СШ № 98</c:v>
                </c:pt>
                <c:pt idx="85">
                  <c:v>МАОУ СШ № 149</c:v>
                </c:pt>
                <c:pt idx="86">
                  <c:v>МБОУ СШ № 70</c:v>
                </c:pt>
                <c:pt idx="87">
                  <c:v>МБОУ СШ № 108</c:v>
                </c:pt>
                <c:pt idx="88">
                  <c:v>МАОУ СШ № 150</c:v>
                </c:pt>
                <c:pt idx="89">
                  <c:v>МБОУ СШ № 7</c:v>
                </c:pt>
                <c:pt idx="90">
                  <c:v>МАОУ СШ № 151</c:v>
                </c:pt>
                <c:pt idx="91">
                  <c:v>МБОУ СШ № 85</c:v>
                </c:pt>
                <c:pt idx="92">
                  <c:v>МБОУ СШ № 141</c:v>
                </c:pt>
                <c:pt idx="93">
                  <c:v>МБОУ СШ № 22</c:v>
                </c:pt>
                <c:pt idx="94">
                  <c:v>МБОУ СШ № 143</c:v>
                </c:pt>
                <c:pt idx="95">
                  <c:v>МБОУ СШ № 24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МБОУ СШ № 139</c:v>
                </c:pt>
                <c:pt idx="99">
                  <c:v>МБОУ СШ № 147</c:v>
                </c:pt>
                <c:pt idx="100">
                  <c:v>МБОУ СШ № 1</c:v>
                </c:pt>
                <c:pt idx="101">
                  <c:v>МБОУ СШ № 121</c:v>
                </c:pt>
                <c:pt idx="102">
                  <c:v>МБОУ СШ № 115</c:v>
                </c:pt>
                <c:pt idx="103">
                  <c:v>МБОУ СШ № 2</c:v>
                </c:pt>
                <c:pt idx="104">
                  <c:v>МБОУ СШ № 91</c:v>
                </c:pt>
                <c:pt idx="105">
                  <c:v>МАОУ СШ № 145</c:v>
                </c:pt>
                <c:pt idx="106">
                  <c:v>МБОУ СШ № 66</c:v>
                </c:pt>
                <c:pt idx="107">
                  <c:v>МБОУ СШ № 129</c:v>
                </c:pt>
                <c:pt idx="108">
                  <c:v>МБОУ СШ № 134</c:v>
                </c:pt>
                <c:pt idx="109">
                  <c:v>МБОУ СШ № 69</c:v>
                </c:pt>
                <c:pt idx="110">
                  <c:v>МБОУ СШ № 56</c:v>
                </c:pt>
                <c:pt idx="111">
                  <c:v>ЦЕНТРАЛЬНЫЙ РАЙОН</c:v>
                </c:pt>
                <c:pt idx="112">
                  <c:v>МБОУ СШ № 10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МБОУ Гимназия  № 16</c:v>
                </c:pt>
                <c:pt idx="116">
                  <c:v>МАОУ СШ "Комплекс Покровский"</c:v>
                </c:pt>
                <c:pt idx="117">
                  <c:v>МБОУ СШ № 27</c:v>
                </c:pt>
                <c:pt idx="118">
                  <c:v>МБОУ СШ № 4</c:v>
                </c:pt>
                <c:pt idx="119">
                  <c:v>МБОУ СШ № 51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'Матем-11 база диаграмма'!$Q$5:$Q$126</c:f>
              <c:numCache>
                <c:formatCode>0,00</c:formatCode>
                <c:ptCount val="122"/>
                <c:pt idx="0">
                  <c:v>4</c:v>
                </c:pt>
                <c:pt idx="1">
                  <c:v>4.3478451532197289</c:v>
                </c:pt>
                <c:pt idx="2">
                  <c:v>4.8596491228070171</c:v>
                </c:pt>
                <c:pt idx="3">
                  <c:v>4.384615384615385</c:v>
                </c:pt>
                <c:pt idx="4">
                  <c:v>4.5</c:v>
                </c:pt>
                <c:pt idx="5">
                  <c:v>4.4285714285714288</c:v>
                </c:pt>
                <c:pt idx="6">
                  <c:v>4.354838709677419</c:v>
                </c:pt>
                <c:pt idx="7">
                  <c:v>3.4583333333333335</c:v>
                </c:pt>
                <c:pt idx="8">
                  <c:v>4.5681818181818183</c:v>
                </c:pt>
                <c:pt idx="9">
                  <c:v>4.2285714285714286</c:v>
                </c:pt>
                <c:pt idx="10">
                  <c:v>3.9929219608889577</c:v>
                </c:pt>
                <c:pt idx="11">
                  <c:v>4.3797468354430382</c:v>
                </c:pt>
                <c:pt idx="12">
                  <c:v>4.28</c:v>
                </c:pt>
                <c:pt idx="13">
                  <c:v>4.193548387096774</c:v>
                </c:pt>
                <c:pt idx="14">
                  <c:v>3.5555555555555554</c:v>
                </c:pt>
                <c:pt idx="15">
                  <c:v>4.129032258064516</c:v>
                </c:pt>
                <c:pt idx="16">
                  <c:v>4.1351351351351351</c:v>
                </c:pt>
                <c:pt idx="17">
                  <c:v>3.7333333333333334</c:v>
                </c:pt>
                <c:pt idx="18">
                  <c:v>4.083333333333333</c:v>
                </c:pt>
                <c:pt idx="19">
                  <c:v>4</c:v>
                </c:pt>
                <c:pt idx="20">
                  <c:v>3.8235294117647061</c:v>
                </c:pt>
                <c:pt idx="21">
                  <c:v>3.8888888888888888</c:v>
                </c:pt>
                <c:pt idx="22">
                  <c:v>4</c:v>
                </c:pt>
                <c:pt idx="24">
                  <c:v>3.7058823529411766</c:v>
                </c:pt>
                <c:pt idx="25">
                  <c:v>4.284402371321077</c:v>
                </c:pt>
                <c:pt idx="26">
                  <c:v>4.7307692307692308</c:v>
                </c:pt>
                <c:pt idx="27">
                  <c:v>4.0555555555555554</c:v>
                </c:pt>
                <c:pt idx="28">
                  <c:v>4</c:v>
                </c:pt>
                <c:pt idx="29">
                  <c:v>4.6440677966101696</c:v>
                </c:pt>
                <c:pt idx="30">
                  <c:v>4.6538461538461542</c:v>
                </c:pt>
                <c:pt idx="31">
                  <c:v>4.5238095238095237</c:v>
                </c:pt>
                <c:pt idx="32">
                  <c:v>4.7272727272727275</c:v>
                </c:pt>
                <c:pt idx="33">
                  <c:v>4.3499999999999996</c:v>
                </c:pt>
                <c:pt idx="34">
                  <c:v>3.9615384615384617</c:v>
                </c:pt>
                <c:pt idx="35">
                  <c:v>4.3571428571428568</c:v>
                </c:pt>
                <c:pt idx="36">
                  <c:v>4.3</c:v>
                </c:pt>
                <c:pt idx="37">
                  <c:v>4.4347826086956523</c:v>
                </c:pt>
                <c:pt idx="38">
                  <c:v>4</c:v>
                </c:pt>
                <c:pt idx="39">
                  <c:v>4.5</c:v>
                </c:pt>
                <c:pt idx="40">
                  <c:v>3.8974358974358974</c:v>
                </c:pt>
                <c:pt idx="41">
                  <c:v>4.4000000000000004</c:v>
                </c:pt>
                <c:pt idx="42">
                  <c:v>3.9583333333333335</c:v>
                </c:pt>
                <c:pt idx="43">
                  <c:v>3.9090909090909092</c:v>
                </c:pt>
                <c:pt idx="44">
                  <c:v>4</c:v>
                </c:pt>
                <c:pt idx="45">
                  <c:v>4.2690607687414204</c:v>
                </c:pt>
                <c:pt idx="46">
                  <c:v>4.2857142857142856</c:v>
                </c:pt>
                <c:pt idx="47">
                  <c:v>4.166666666666667</c:v>
                </c:pt>
                <c:pt idx="48">
                  <c:v>4.7777777777777777</c:v>
                </c:pt>
                <c:pt idx="49">
                  <c:v>3.9285714285714284</c:v>
                </c:pt>
                <c:pt idx="50">
                  <c:v>4.5</c:v>
                </c:pt>
                <c:pt idx="51">
                  <c:v>4.4827586206896548</c:v>
                </c:pt>
                <c:pt idx="52">
                  <c:v>4.2352941176470589</c:v>
                </c:pt>
                <c:pt idx="53">
                  <c:v>4.5454545454545459</c:v>
                </c:pt>
                <c:pt idx="54">
                  <c:v>4.6818181818181817</c:v>
                </c:pt>
                <c:pt idx="55">
                  <c:v>3.6363636363636362</c:v>
                </c:pt>
                <c:pt idx="56">
                  <c:v>4.4838709677419351</c:v>
                </c:pt>
                <c:pt idx="57">
                  <c:v>4.2025316455696204</c:v>
                </c:pt>
                <c:pt idx="58">
                  <c:v>4.1818181818181817</c:v>
                </c:pt>
                <c:pt idx="59">
                  <c:v>3.92</c:v>
                </c:pt>
                <c:pt idx="60">
                  <c:v>4.1100000000000003</c:v>
                </c:pt>
                <c:pt idx="61">
                  <c:v>4.4285714285714288</c:v>
                </c:pt>
                <c:pt idx="63">
                  <c:v>4.57</c:v>
                </c:pt>
                <c:pt idx="64">
                  <c:v>3.7058823529411766</c:v>
                </c:pt>
                <c:pt idx="65">
                  <c:v>4.1957822215211023</c:v>
                </c:pt>
                <c:pt idx="66">
                  <c:v>4.5999999999999996</c:v>
                </c:pt>
                <c:pt idx="67">
                  <c:v>4.3809523809523814</c:v>
                </c:pt>
                <c:pt idx="68">
                  <c:v>4.68</c:v>
                </c:pt>
                <c:pt idx="69">
                  <c:v>4.3448275862068968</c:v>
                </c:pt>
                <c:pt idx="70">
                  <c:v>4.583333333333333</c:v>
                </c:pt>
                <c:pt idx="71">
                  <c:v>3.6666666666666665</c:v>
                </c:pt>
                <c:pt idx="72">
                  <c:v>4.2195121951219514</c:v>
                </c:pt>
                <c:pt idx="73">
                  <c:v>4.5</c:v>
                </c:pt>
                <c:pt idx="74">
                  <c:v>4.0476190476190474</c:v>
                </c:pt>
                <c:pt idx="75">
                  <c:v>4.2</c:v>
                </c:pt>
                <c:pt idx="76">
                  <c:v>4.2222222222222223</c:v>
                </c:pt>
                <c:pt idx="78">
                  <c:v>3.6428571428571428</c:v>
                </c:pt>
                <c:pt idx="79">
                  <c:v>3.96875</c:v>
                </c:pt>
                <c:pt idx="80">
                  <c:v>3.6842105263157894</c:v>
                </c:pt>
                <c:pt idx="81">
                  <c:v>4.1659653786519479</c:v>
                </c:pt>
                <c:pt idx="82">
                  <c:v>4.223529411764706</c:v>
                </c:pt>
                <c:pt idx="83">
                  <c:v>4.4705882352941178</c:v>
                </c:pt>
                <c:pt idx="84">
                  <c:v>3.9230769230769229</c:v>
                </c:pt>
                <c:pt idx="85">
                  <c:v>4.4696969696969697</c:v>
                </c:pt>
                <c:pt idx="86">
                  <c:v>3.7727272727272729</c:v>
                </c:pt>
                <c:pt idx="87">
                  <c:v>4.127272727272727</c:v>
                </c:pt>
                <c:pt idx="88">
                  <c:v>4.2758620689655169</c:v>
                </c:pt>
                <c:pt idx="89">
                  <c:v>4.359375</c:v>
                </c:pt>
                <c:pt idx="90">
                  <c:v>4.2203389830508478</c:v>
                </c:pt>
                <c:pt idx="91">
                  <c:v>4.333333333333333</c:v>
                </c:pt>
                <c:pt idx="92">
                  <c:v>4.7142857142857144</c:v>
                </c:pt>
                <c:pt idx="93">
                  <c:v>4.16</c:v>
                </c:pt>
                <c:pt idx="94">
                  <c:v>4</c:v>
                </c:pt>
                <c:pt idx="95">
                  <c:v>4.32</c:v>
                </c:pt>
                <c:pt idx="96">
                  <c:v>4.083333333333333</c:v>
                </c:pt>
                <c:pt idx="97">
                  <c:v>4.0943396226415096</c:v>
                </c:pt>
                <c:pt idx="98">
                  <c:v>4.0256410256410255</c:v>
                </c:pt>
                <c:pt idx="99">
                  <c:v>3.8695652173913042</c:v>
                </c:pt>
                <c:pt idx="100">
                  <c:v>3.9523809523809526</c:v>
                </c:pt>
                <c:pt idx="101">
                  <c:v>4.4000000000000004</c:v>
                </c:pt>
                <c:pt idx="102">
                  <c:v>4.0851063829787231</c:v>
                </c:pt>
                <c:pt idx="104">
                  <c:v>4.2222222222222223</c:v>
                </c:pt>
                <c:pt idx="105">
                  <c:v>4.0476190476190474</c:v>
                </c:pt>
                <c:pt idx="106">
                  <c:v>3.8571428571428572</c:v>
                </c:pt>
                <c:pt idx="107">
                  <c:v>4.2</c:v>
                </c:pt>
                <c:pt idx="108">
                  <c:v>4.0909090909090908</c:v>
                </c:pt>
                <c:pt idx="109">
                  <c:v>3.875</c:v>
                </c:pt>
                <c:pt idx="110">
                  <c:v>4.4736842105263159</c:v>
                </c:pt>
                <c:pt idx="111">
                  <c:v>4.4188461538461539</c:v>
                </c:pt>
                <c:pt idx="112">
                  <c:v>4.4933333333333332</c:v>
                </c:pt>
                <c:pt idx="113">
                  <c:v>4.4615384615384617</c:v>
                </c:pt>
                <c:pt idx="114">
                  <c:v>4.57</c:v>
                </c:pt>
                <c:pt idx="115">
                  <c:v>4.2820512820512819</c:v>
                </c:pt>
                <c:pt idx="117">
                  <c:v>4.375</c:v>
                </c:pt>
                <c:pt idx="120">
                  <c:v>5</c:v>
                </c:pt>
                <c:pt idx="121">
                  <c:v>3.75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 w="28575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'Матем-11 база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МБОУ СШ № 86 </c:v>
                </c:pt>
                <c:pt idx="6">
                  <c:v>МБОУ Гимназия № 8</c:v>
                </c:pt>
                <c:pt idx="7">
                  <c:v>МБОУ СШ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МБОУ СШ № 135</c:v>
                </c:pt>
                <c:pt idx="15">
                  <c:v>МАОУ Гимназия № 4</c:v>
                </c:pt>
                <c:pt idx="16">
                  <c:v>МАОУ Гимназия № 10</c:v>
                </c:pt>
                <c:pt idx="17">
                  <c:v>МБОУ СШ № 81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МАОУ Гимназия № 6</c:v>
                </c:pt>
                <c:pt idx="23">
                  <c:v>МБОУ СШ № 90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16</c:v>
                </c:pt>
                <c:pt idx="28">
                  <c:v>МБОУ СШ № 89</c:v>
                </c:pt>
                <c:pt idx="29">
                  <c:v>МБОУ Гимназия № 7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МАОУ Гимназия № 15</c:v>
                </c:pt>
                <c:pt idx="33">
                  <c:v>МАОУ Гимназия № 11 </c:v>
                </c:pt>
                <c:pt idx="34">
                  <c:v>МБОУ СШ № 47</c:v>
                </c:pt>
                <c:pt idx="35">
                  <c:v>МБОУ СШ № 44</c:v>
                </c:pt>
                <c:pt idx="36">
                  <c:v>МБОУ СШ № 31</c:v>
                </c:pt>
                <c:pt idx="37">
                  <c:v>МАОУ СШ № 148</c:v>
                </c:pt>
                <c:pt idx="38">
                  <c:v>МБОУ СШ № 79</c:v>
                </c:pt>
                <c:pt idx="39">
                  <c:v>МБОУ СШ № 53</c:v>
                </c:pt>
                <c:pt idx="40">
                  <c:v>МБОУ СШ № 94</c:v>
                </c:pt>
                <c:pt idx="41">
                  <c:v>МБОУ СШ № 13</c:v>
                </c:pt>
                <c:pt idx="42">
                  <c:v>МБОУ СШ № 88</c:v>
                </c:pt>
                <c:pt idx="43">
                  <c:v>МБОУ СШ № 65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МБОУ Лицей № 10</c:v>
                </c:pt>
                <c:pt idx="47">
                  <c:v>МБОУ СШ № 82</c:v>
                </c:pt>
                <c:pt idx="48">
                  <c:v>МБОУ Школа-интернат № 1</c:v>
                </c:pt>
                <c:pt idx="49">
                  <c:v>МБОУ СШ № 73</c:v>
                </c:pt>
                <c:pt idx="50">
                  <c:v>МАОУ Гимназия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МБОУ СШ № 72</c:v>
                </c:pt>
                <c:pt idx="54">
                  <c:v>МБОУ СШ № 3</c:v>
                </c:pt>
                <c:pt idx="55">
                  <c:v>МБОУ СШ № 133 </c:v>
                </c:pt>
                <c:pt idx="56">
                  <c:v>МАОУ Лицей № 1</c:v>
                </c:pt>
                <c:pt idx="57">
                  <c:v>МАОУ "КУГ № 1 - Универс"</c:v>
                </c:pt>
                <c:pt idx="58">
                  <c:v>МБОУ СШ № 84</c:v>
                </c:pt>
                <c:pt idx="59">
                  <c:v>МБОУ СШ № 21</c:v>
                </c:pt>
                <c:pt idx="60">
                  <c:v>МБОУ СШ № 95</c:v>
                </c:pt>
                <c:pt idx="61">
                  <c:v>МБОУ Лицей № 8</c:v>
                </c:pt>
                <c:pt idx="62">
                  <c:v>МБОУ СШ № 36</c:v>
                </c:pt>
                <c:pt idx="63">
                  <c:v>МБОУ СШ № 30</c:v>
                </c:pt>
                <c:pt idx="64">
                  <c:v>МБОУ СШ № 39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МБОУ СШ № 92</c:v>
                </c:pt>
                <c:pt idx="69">
                  <c:v>МАОУ Гимназия № 14</c:v>
                </c:pt>
                <c:pt idx="70">
                  <c:v>МАОУ СШ № 137</c:v>
                </c:pt>
                <c:pt idx="71">
                  <c:v>МБОУ СШ № 45</c:v>
                </c:pt>
                <c:pt idx="72">
                  <c:v>МБОУ СШ № 93</c:v>
                </c:pt>
                <c:pt idx="73">
                  <c:v>МАОУ Лицей № 9 "Лидер"</c:v>
                </c:pt>
                <c:pt idx="74">
                  <c:v>МБОУ СШ № 42</c:v>
                </c:pt>
                <c:pt idx="75">
                  <c:v>МБОУ СШ № 97</c:v>
                </c:pt>
                <c:pt idx="76">
                  <c:v>МБОУ СШ № 17</c:v>
                </c:pt>
                <c:pt idx="77">
                  <c:v>МБОУ СШ № 78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34</c:v>
                </c:pt>
                <c:pt idx="81">
                  <c:v>СОВЕТСКИЙ РАЙОН</c:v>
                </c:pt>
                <c:pt idx="82">
                  <c:v>МБОУ СШ № 144</c:v>
                </c:pt>
                <c:pt idx="83">
                  <c:v>МАОУ СШ № 152</c:v>
                </c:pt>
                <c:pt idx="84">
                  <c:v>МБОУ СШ № 98</c:v>
                </c:pt>
                <c:pt idx="85">
                  <c:v>МАОУ СШ № 149</c:v>
                </c:pt>
                <c:pt idx="86">
                  <c:v>МБОУ СШ № 70</c:v>
                </c:pt>
                <c:pt idx="87">
                  <c:v>МБОУ СШ № 108</c:v>
                </c:pt>
                <c:pt idx="88">
                  <c:v>МАОУ СШ № 150</c:v>
                </c:pt>
                <c:pt idx="89">
                  <c:v>МБОУ СШ № 7</c:v>
                </c:pt>
                <c:pt idx="90">
                  <c:v>МАОУ СШ № 151</c:v>
                </c:pt>
                <c:pt idx="91">
                  <c:v>МБОУ СШ № 85</c:v>
                </c:pt>
                <c:pt idx="92">
                  <c:v>МБОУ СШ № 141</c:v>
                </c:pt>
                <c:pt idx="93">
                  <c:v>МБОУ СШ № 22</c:v>
                </c:pt>
                <c:pt idx="94">
                  <c:v>МБОУ СШ № 143</c:v>
                </c:pt>
                <c:pt idx="95">
                  <c:v>МБОУ СШ № 24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МБОУ СШ № 139</c:v>
                </c:pt>
                <c:pt idx="99">
                  <c:v>МБОУ СШ № 147</c:v>
                </c:pt>
                <c:pt idx="100">
                  <c:v>МБОУ СШ № 1</c:v>
                </c:pt>
                <c:pt idx="101">
                  <c:v>МБОУ СШ № 121</c:v>
                </c:pt>
                <c:pt idx="102">
                  <c:v>МБОУ СШ № 115</c:v>
                </c:pt>
                <c:pt idx="103">
                  <c:v>МБОУ СШ № 2</c:v>
                </c:pt>
                <c:pt idx="104">
                  <c:v>МБОУ СШ № 91</c:v>
                </c:pt>
                <c:pt idx="105">
                  <c:v>МАОУ СШ № 145</c:v>
                </c:pt>
                <c:pt idx="106">
                  <c:v>МБОУ СШ № 66</c:v>
                </c:pt>
                <c:pt idx="107">
                  <c:v>МБОУ СШ № 129</c:v>
                </c:pt>
                <c:pt idx="108">
                  <c:v>МБОУ СШ № 134</c:v>
                </c:pt>
                <c:pt idx="109">
                  <c:v>МБОУ СШ № 69</c:v>
                </c:pt>
                <c:pt idx="110">
                  <c:v>МБОУ СШ № 56</c:v>
                </c:pt>
                <c:pt idx="111">
                  <c:v>ЦЕНТРАЛЬНЫЙ РАЙОН</c:v>
                </c:pt>
                <c:pt idx="112">
                  <c:v>МБОУ СШ № 10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МБОУ Гимназия  № 16</c:v>
                </c:pt>
                <c:pt idx="116">
                  <c:v>МАОУ СШ "Комплекс Покровский"</c:v>
                </c:pt>
                <c:pt idx="117">
                  <c:v>МБОУ СШ № 27</c:v>
                </c:pt>
                <c:pt idx="118">
                  <c:v>МБОУ СШ № 4</c:v>
                </c:pt>
                <c:pt idx="119">
                  <c:v>МБОУ СШ № 51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'Матем-11 база диаграмма'!$T$5:$T$126</c:f>
              <c:numCache>
                <c:formatCode>0,00</c:formatCode>
                <c:ptCount val="122"/>
                <c:pt idx="0">
                  <c:v>4.0199999999999996</c:v>
                </c:pt>
                <c:pt idx="1">
                  <c:v>4.0199999999999996</c:v>
                </c:pt>
                <c:pt idx="2">
                  <c:v>4.0199999999999996</c:v>
                </c:pt>
                <c:pt idx="3">
                  <c:v>4.0199999999999996</c:v>
                </c:pt>
                <c:pt idx="4">
                  <c:v>4.0199999999999996</c:v>
                </c:pt>
                <c:pt idx="5">
                  <c:v>4.0199999999999996</c:v>
                </c:pt>
                <c:pt idx="6">
                  <c:v>4.0199999999999996</c:v>
                </c:pt>
                <c:pt idx="7">
                  <c:v>4.0199999999999996</c:v>
                </c:pt>
                <c:pt idx="8">
                  <c:v>4.0199999999999996</c:v>
                </c:pt>
                <c:pt idx="9">
                  <c:v>4.0199999999999996</c:v>
                </c:pt>
                <c:pt idx="10">
                  <c:v>4.0199999999999996</c:v>
                </c:pt>
                <c:pt idx="11">
                  <c:v>4.0199999999999996</c:v>
                </c:pt>
                <c:pt idx="12">
                  <c:v>4.0199999999999996</c:v>
                </c:pt>
                <c:pt idx="13">
                  <c:v>4.0199999999999996</c:v>
                </c:pt>
                <c:pt idx="14">
                  <c:v>4.0199999999999996</c:v>
                </c:pt>
                <c:pt idx="15">
                  <c:v>4.0199999999999996</c:v>
                </c:pt>
                <c:pt idx="16">
                  <c:v>4.0199999999999996</c:v>
                </c:pt>
                <c:pt idx="17">
                  <c:v>4.0199999999999996</c:v>
                </c:pt>
                <c:pt idx="18">
                  <c:v>4.0199999999999996</c:v>
                </c:pt>
                <c:pt idx="19">
                  <c:v>4.0199999999999996</c:v>
                </c:pt>
                <c:pt idx="20">
                  <c:v>4.0199999999999996</c:v>
                </c:pt>
                <c:pt idx="21">
                  <c:v>4.0199999999999996</c:v>
                </c:pt>
                <c:pt idx="22">
                  <c:v>4.0199999999999996</c:v>
                </c:pt>
                <c:pt idx="23">
                  <c:v>4.0199999999999996</c:v>
                </c:pt>
                <c:pt idx="24">
                  <c:v>4.0199999999999996</c:v>
                </c:pt>
                <c:pt idx="25">
                  <c:v>4.0199999999999996</c:v>
                </c:pt>
                <c:pt idx="26">
                  <c:v>4.0199999999999996</c:v>
                </c:pt>
                <c:pt idx="27">
                  <c:v>4.0199999999999996</c:v>
                </c:pt>
                <c:pt idx="28">
                  <c:v>4.0199999999999996</c:v>
                </c:pt>
                <c:pt idx="29">
                  <c:v>4.0199999999999996</c:v>
                </c:pt>
                <c:pt idx="30">
                  <c:v>4.0199999999999996</c:v>
                </c:pt>
                <c:pt idx="31">
                  <c:v>4.0199999999999996</c:v>
                </c:pt>
                <c:pt idx="32">
                  <c:v>4.0199999999999996</c:v>
                </c:pt>
                <c:pt idx="33">
                  <c:v>4.0199999999999996</c:v>
                </c:pt>
                <c:pt idx="34">
                  <c:v>4.0199999999999996</c:v>
                </c:pt>
                <c:pt idx="35">
                  <c:v>4.0199999999999996</c:v>
                </c:pt>
                <c:pt idx="36">
                  <c:v>4.0199999999999996</c:v>
                </c:pt>
                <c:pt idx="37">
                  <c:v>4.0199999999999996</c:v>
                </c:pt>
                <c:pt idx="38">
                  <c:v>4.0199999999999996</c:v>
                </c:pt>
                <c:pt idx="39">
                  <c:v>4.0199999999999996</c:v>
                </c:pt>
                <c:pt idx="40">
                  <c:v>4.0199999999999996</c:v>
                </c:pt>
                <c:pt idx="41">
                  <c:v>4.0199999999999996</c:v>
                </c:pt>
                <c:pt idx="42">
                  <c:v>4.0199999999999996</c:v>
                </c:pt>
                <c:pt idx="43">
                  <c:v>4.0199999999999996</c:v>
                </c:pt>
                <c:pt idx="44">
                  <c:v>4.0199999999999996</c:v>
                </c:pt>
                <c:pt idx="45">
                  <c:v>4.0199999999999996</c:v>
                </c:pt>
                <c:pt idx="46">
                  <c:v>4.0199999999999996</c:v>
                </c:pt>
                <c:pt idx="47">
                  <c:v>4.0199999999999996</c:v>
                </c:pt>
                <c:pt idx="48">
                  <c:v>4.0199999999999996</c:v>
                </c:pt>
                <c:pt idx="49">
                  <c:v>4.0199999999999996</c:v>
                </c:pt>
                <c:pt idx="50">
                  <c:v>4.0199999999999996</c:v>
                </c:pt>
                <c:pt idx="51">
                  <c:v>4.0199999999999996</c:v>
                </c:pt>
                <c:pt idx="52">
                  <c:v>4.0199999999999996</c:v>
                </c:pt>
                <c:pt idx="53">
                  <c:v>4.0199999999999996</c:v>
                </c:pt>
                <c:pt idx="54">
                  <c:v>4.0199999999999996</c:v>
                </c:pt>
                <c:pt idx="55">
                  <c:v>4.0199999999999996</c:v>
                </c:pt>
                <c:pt idx="56">
                  <c:v>4.0199999999999996</c:v>
                </c:pt>
                <c:pt idx="57">
                  <c:v>4.0199999999999996</c:v>
                </c:pt>
                <c:pt idx="58">
                  <c:v>4.0199999999999996</c:v>
                </c:pt>
                <c:pt idx="59">
                  <c:v>4.0199999999999996</c:v>
                </c:pt>
                <c:pt idx="60">
                  <c:v>4.0199999999999996</c:v>
                </c:pt>
                <c:pt idx="61">
                  <c:v>4.0199999999999996</c:v>
                </c:pt>
                <c:pt idx="62">
                  <c:v>4.0199999999999996</c:v>
                </c:pt>
                <c:pt idx="63">
                  <c:v>4.0199999999999996</c:v>
                </c:pt>
                <c:pt idx="64">
                  <c:v>4.0199999999999996</c:v>
                </c:pt>
                <c:pt idx="65">
                  <c:v>4.0199999999999996</c:v>
                </c:pt>
                <c:pt idx="66">
                  <c:v>4.0199999999999996</c:v>
                </c:pt>
                <c:pt idx="67">
                  <c:v>4.0199999999999996</c:v>
                </c:pt>
                <c:pt idx="68">
                  <c:v>4.0199999999999996</c:v>
                </c:pt>
                <c:pt idx="69">
                  <c:v>4.0199999999999996</c:v>
                </c:pt>
                <c:pt idx="70">
                  <c:v>4.0199999999999996</c:v>
                </c:pt>
                <c:pt idx="71">
                  <c:v>4.0199999999999996</c:v>
                </c:pt>
                <c:pt idx="72">
                  <c:v>4.0199999999999996</c:v>
                </c:pt>
                <c:pt idx="73">
                  <c:v>4.0199999999999996</c:v>
                </c:pt>
                <c:pt idx="74">
                  <c:v>4.0199999999999996</c:v>
                </c:pt>
                <c:pt idx="75">
                  <c:v>4.0199999999999996</c:v>
                </c:pt>
                <c:pt idx="76">
                  <c:v>4.0199999999999996</c:v>
                </c:pt>
                <c:pt idx="77">
                  <c:v>4.0199999999999996</c:v>
                </c:pt>
                <c:pt idx="78">
                  <c:v>4.0199999999999996</c:v>
                </c:pt>
                <c:pt idx="79">
                  <c:v>4.0199999999999996</c:v>
                </c:pt>
                <c:pt idx="80">
                  <c:v>4.0199999999999996</c:v>
                </c:pt>
                <c:pt idx="81">
                  <c:v>4.0199999999999996</c:v>
                </c:pt>
                <c:pt idx="82">
                  <c:v>4.0199999999999996</c:v>
                </c:pt>
                <c:pt idx="83">
                  <c:v>4.0199999999999996</c:v>
                </c:pt>
                <c:pt idx="84">
                  <c:v>4.0199999999999996</c:v>
                </c:pt>
                <c:pt idx="85">
                  <c:v>4.0199999999999996</c:v>
                </c:pt>
                <c:pt idx="86">
                  <c:v>4.0199999999999996</c:v>
                </c:pt>
                <c:pt idx="87">
                  <c:v>4.0199999999999996</c:v>
                </c:pt>
                <c:pt idx="88">
                  <c:v>4.0199999999999996</c:v>
                </c:pt>
                <c:pt idx="89">
                  <c:v>4.0199999999999996</c:v>
                </c:pt>
                <c:pt idx="90">
                  <c:v>4.0199999999999996</c:v>
                </c:pt>
                <c:pt idx="91">
                  <c:v>4.0199999999999996</c:v>
                </c:pt>
                <c:pt idx="92">
                  <c:v>4.0199999999999996</c:v>
                </c:pt>
                <c:pt idx="93">
                  <c:v>4.0199999999999996</c:v>
                </c:pt>
                <c:pt idx="94">
                  <c:v>4.0199999999999996</c:v>
                </c:pt>
                <c:pt idx="95">
                  <c:v>4.0199999999999996</c:v>
                </c:pt>
                <c:pt idx="96">
                  <c:v>4.0199999999999996</c:v>
                </c:pt>
                <c:pt idx="97">
                  <c:v>4.0199999999999996</c:v>
                </c:pt>
                <c:pt idx="98">
                  <c:v>4.0199999999999996</c:v>
                </c:pt>
                <c:pt idx="99">
                  <c:v>4.0199999999999996</c:v>
                </c:pt>
                <c:pt idx="100">
                  <c:v>4.0199999999999996</c:v>
                </c:pt>
                <c:pt idx="101">
                  <c:v>4.0199999999999996</c:v>
                </c:pt>
                <c:pt idx="102">
                  <c:v>4.0199999999999996</c:v>
                </c:pt>
                <c:pt idx="103">
                  <c:v>4.0199999999999996</c:v>
                </c:pt>
                <c:pt idx="104">
                  <c:v>4.0199999999999996</c:v>
                </c:pt>
                <c:pt idx="105">
                  <c:v>4.0199999999999996</c:v>
                </c:pt>
                <c:pt idx="106">
                  <c:v>4.0199999999999996</c:v>
                </c:pt>
                <c:pt idx="107">
                  <c:v>4.0199999999999996</c:v>
                </c:pt>
                <c:pt idx="108">
                  <c:v>4.0199999999999996</c:v>
                </c:pt>
                <c:pt idx="109">
                  <c:v>4.0199999999999996</c:v>
                </c:pt>
                <c:pt idx="110">
                  <c:v>4.0199999999999996</c:v>
                </c:pt>
                <c:pt idx="111">
                  <c:v>4.0199999999999996</c:v>
                </c:pt>
                <c:pt idx="112">
                  <c:v>4.0199999999999996</c:v>
                </c:pt>
                <c:pt idx="113">
                  <c:v>4.0199999999999996</c:v>
                </c:pt>
                <c:pt idx="114">
                  <c:v>4.0199999999999996</c:v>
                </c:pt>
                <c:pt idx="115">
                  <c:v>4.0199999999999996</c:v>
                </c:pt>
                <c:pt idx="116">
                  <c:v>4.0199999999999996</c:v>
                </c:pt>
                <c:pt idx="117">
                  <c:v>4.0199999999999996</c:v>
                </c:pt>
                <c:pt idx="118">
                  <c:v>4.0199999999999996</c:v>
                </c:pt>
                <c:pt idx="119">
                  <c:v>4.0199999999999996</c:v>
                </c:pt>
                <c:pt idx="120">
                  <c:v>4.0199999999999996</c:v>
                </c:pt>
                <c:pt idx="121">
                  <c:v>4.0199999999999996</c:v>
                </c:pt>
              </c:numCache>
            </c:numRef>
          </c:val>
          <c:smooth val="0"/>
        </c:ser>
        <c:ser>
          <c:idx val="9"/>
          <c:order val="9"/>
          <c:tx>
            <c:v>2015 ср. балл по ОУ</c:v>
          </c:tx>
          <c:spPr>
            <a:ln w="25400">
              <a:solidFill>
                <a:srgbClr val="EE00EE"/>
              </a:solidFill>
            </a:ln>
          </c:spPr>
          <c:marker>
            <c:symbol val="none"/>
          </c:marker>
          <c:cat>
            <c:strRef>
              <c:f>'Матем-11 база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МБОУ СШ № 86 </c:v>
                </c:pt>
                <c:pt idx="6">
                  <c:v>МБОУ Гимназия № 8</c:v>
                </c:pt>
                <c:pt idx="7">
                  <c:v>МБОУ СШ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МБОУ СШ № 135</c:v>
                </c:pt>
                <c:pt idx="15">
                  <c:v>МАОУ Гимназия № 4</c:v>
                </c:pt>
                <c:pt idx="16">
                  <c:v>МАОУ Гимназия № 10</c:v>
                </c:pt>
                <c:pt idx="17">
                  <c:v>МБОУ СШ № 81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 "Созидание"</c:v>
                </c:pt>
                <c:pt idx="21">
                  <c:v>МАОУ СШ № 55</c:v>
                </c:pt>
                <c:pt idx="22">
                  <c:v>МАОУ Гимназия № 6</c:v>
                </c:pt>
                <c:pt idx="23">
                  <c:v>МБОУ СШ № 90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16</c:v>
                </c:pt>
                <c:pt idx="28">
                  <c:v>МБОУ СШ № 89</c:v>
                </c:pt>
                <c:pt idx="29">
                  <c:v>МБОУ Гимназия № 7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МАОУ Гимназия № 15</c:v>
                </c:pt>
                <c:pt idx="33">
                  <c:v>МАОУ Гимназия № 11 </c:v>
                </c:pt>
                <c:pt idx="34">
                  <c:v>МБОУ СШ № 47</c:v>
                </c:pt>
                <c:pt idx="35">
                  <c:v>МБОУ СШ № 44</c:v>
                </c:pt>
                <c:pt idx="36">
                  <c:v>МБОУ СШ № 31</c:v>
                </c:pt>
                <c:pt idx="37">
                  <c:v>МАОУ СШ № 148</c:v>
                </c:pt>
                <c:pt idx="38">
                  <c:v>МБОУ СШ № 79</c:v>
                </c:pt>
                <c:pt idx="39">
                  <c:v>МБОУ СШ № 53</c:v>
                </c:pt>
                <c:pt idx="40">
                  <c:v>МБОУ СШ № 94</c:v>
                </c:pt>
                <c:pt idx="41">
                  <c:v>МБОУ СШ № 13</c:v>
                </c:pt>
                <c:pt idx="42">
                  <c:v>МБОУ СШ № 88</c:v>
                </c:pt>
                <c:pt idx="43">
                  <c:v>МБОУ СШ № 65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МБОУ Лицей № 10</c:v>
                </c:pt>
                <c:pt idx="47">
                  <c:v>МБОУ СШ № 82</c:v>
                </c:pt>
                <c:pt idx="48">
                  <c:v>МБОУ Школа-интернат № 1</c:v>
                </c:pt>
                <c:pt idx="49">
                  <c:v>МБОУ СШ № 73</c:v>
                </c:pt>
                <c:pt idx="50">
                  <c:v>МАОУ Гимназия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МБОУ СШ № 72</c:v>
                </c:pt>
                <c:pt idx="54">
                  <c:v>МБОУ СШ № 3</c:v>
                </c:pt>
                <c:pt idx="55">
                  <c:v>МБОУ СШ № 133 </c:v>
                </c:pt>
                <c:pt idx="56">
                  <c:v>МАОУ Лицей № 1</c:v>
                </c:pt>
                <c:pt idx="57">
                  <c:v>МАОУ "КУГ № 1 - Универс"</c:v>
                </c:pt>
                <c:pt idx="58">
                  <c:v>МБОУ СШ № 84</c:v>
                </c:pt>
                <c:pt idx="59">
                  <c:v>МБОУ СШ № 21</c:v>
                </c:pt>
                <c:pt idx="60">
                  <c:v>МБОУ СШ № 95</c:v>
                </c:pt>
                <c:pt idx="61">
                  <c:v>МБОУ Лицей № 8</c:v>
                </c:pt>
                <c:pt idx="62">
                  <c:v>МБОУ СШ № 36</c:v>
                </c:pt>
                <c:pt idx="63">
                  <c:v>МБОУ СШ № 30</c:v>
                </c:pt>
                <c:pt idx="64">
                  <c:v>МБОУ СШ № 39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МБОУ СШ № 92</c:v>
                </c:pt>
                <c:pt idx="69">
                  <c:v>МАОУ Гимназия № 14</c:v>
                </c:pt>
                <c:pt idx="70">
                  <c:v>МАОУ СШ № 137</c:v>
                </c:pt>
                <c:pt idx="71">
                  <c:v>МБОУ СШ № 45</c:v>
                </c:pt>
                <c:pt idx="72">
                  <c:v>МБОУ СШ № 93</c:v>
                </c:pt>
                <c:pt idx="73">
                  <c:v>МАОУ Лицей № 9 "Лидер"</c:v>
                </c:pt>
                <c:pt idx="74">
                  <c:v>МБОУ СШ № 42</c:v>
                </c:pt>
                <c:pt idx="75">
                  <c:v>МБОУ СШ № 97</c:v>
                </c:pt>
                <c:pt idx="76">
                  <c:v>МБОУ СШ № 17</c:v>
                </c:pt>
                <c:pt idx="77">
                  <c:v>МБОУ СШ № 78</c:v>
                </c:pt>
                <c:pt idx="78">
                  <c:v>МБОУ СШ № 62</c:v>
                </c:pt>
                <c:pt idx="79">
                  <c:v>МБОУ СШ № 76</c:v>
                </c:pt>
                <c:pt idx="80">
                  <c:v>МБОУ СШ № 34</c:v>
                </c:pt>
                <c:pt idx="81">
                  <c:v>СОВЕТСКИЙ РАЙОН</c:v>
                </c:pt>
                <c:pt idx="82">
                  <c:v>МБОУ СШ № 144</c:v>
                </c:pt>
                <c:pt idx="83">
                  <c:v>МАОУ СШ № 152</c:v>
                </c:pt>
                <c:pt idx="84">
                  <c:v>МБОУ СШ № 98</c:v>
                </c:pt>
                <c:pt idx="85">
                  <c:v>МАОУ СШ № 149</c:v>
                </c:pt>
                <c:pt idx="86">
                  <c:v>МБОУ СШ № 70</c:v>
                </c:pt>
                <c:pt idx="87">
                  <c:v>МБОУ СШ № 108</c:v>
                </c:pt>
                <c:pt idx="88">
                  <c:v>МАОУ СШ № 150</c:v>
                </c:pt>
                <c:pt idx="89">
                  <c:v>МБОУ СШ № 7</c:v>
                </c:pt>
                <c:pt idx="90">
                  <c:v>МАОУ СШ № 151</c:v>
                </c:pt>
                <c:pt idx="91">
                  <c:v>МБОУ СШ № 85</c:v>
                </c:pt>
                <c:pt idx="92">
                  <c:v>МБОУ СШ № 141</c:v>
                </c:pt>
                <c:pt idx="93">
                  <c:v>МБОУ СШ № 22</c:v>
                </c:pt>
                <c:pt idx="94">
                  <c:v>МБОУ СШ № 143</c:v>
                </c:pt>
                <c:pt idx="95">
                  <c:v>МБОУ СШ № 24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МБОУ СШ № 139</c:v>
                </c:pt>
                <c:pt idx="99">
                  <c:v>МБОУ СШ № 147</c:v>
                </c:pt>
                <c:pt idx="100">
                  <c:v>МБОУ СШ № 1</c:v>
                </c:pt>
                <c:pt idx="101">
                  <c:v>МБОУ СШ № 121</c:v>
                </c:pt>
                <c:pt idx="102">
                  <c:v>МБОУ СШ № 115</c:v>
                </c:pt>
                <c:pt idx="103">
                  <c:v>МБОУ СШ № 2</c:v>
                </c:pt>
                <c:pt idx="104">
                  <c:v>МБОУ СШ № 91</c:v>
                </c:pt>
                <c:pt idx="105">
                  <c:v>МАОУ СШ № 145</c:v>
                </c:pt>
                <c:pt idx="106">
                  <c:v>МБОУ СШ № 66</c:v>
                </c:pt>
                <c:pt idx="107">
                  <c:v>МБОУ СШ № 129</c:v>
                </c:pt>
                <c:pt idx="108">
                  <c:v>МБОУ СШ № 134</c:v>
                </c:pt>
                <c:pt idx="109">
                  <c:v>МБОУ СШ № 69</c:v>
                </c:pt>
                <c:pt idx="110">
                  <c:v>МБОУ СШ № 56</c:v>
                </c:pt>
                <c:pt idx="111">
                  <c:v>ЦЕНТРАЛЬНЫЙ РАЙОН</c:v>
                </c:pt>
                <c:pt idx="112">
                  <c:v>МБОУ СШ № 10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МБОУ Гимназия  № 16</c:v>
                </c:pt>
                <c:pt idx="116">
                  <c:v>МАОУ СШ "Комплекс Покровский"</c:v>
                </c:pt>
                <c:pt idx="117">
                  <c:v>МБОУ СШ № 27</c:v>
                </c:pt>
                <c:pt idx="118">
                  <c:v>МБОУ СШ № 4</c:v>
                </c:pt>
                <c:pt idx="119">
                  <c:v>МБОУ СШ № 51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'Матем-11 база диаграмма'!$U$4:$U$126</c:f>
              <c:numCache>
                <c:formatCode>0,00</c:formatCode>
                <c:ptCount val="123"/>
                <c:pt idx="0">
                  <c:v>3.9781232860000024</c:v>
                </c:pt>
                <c:pt idx="1">
                  <c:v>4.0909090900000002</c:v>
                </c:pt>
                <c:pt idx="2">
                  <c:v>4.0338067187500002</c:v>
                </c:pt>
                <c:pt idx="3">
                  <c:v>4.4375</c:v>
                </c:pt>
                <c:pt idx="4">
                  <c:v>4</c:v>
                </c:pt>
                <c:pt idx="5">
                  <c:v>4.3</c:v>
                </c:pt>
                <c:pt idx="6">
                  <c:v>3.5</c:v>
                </c:pt>
                <c:pt idx="7">
                  <c:v>3.6956521699999998</c:v>
                </c:pt>
                <c:pt idx="8">
                  <c:v>4.25</c:v>
                </c:pt>
                <c:pt idx="9">
                  <c:v>3.9444444399999998</c:v>
                </c:pt>
                <c:pt idx="10">
                  <c:v>4.1428571400000003</c:v>
                </c:pt>
                <c:pt idx="11">
                  <c:v>3.9286119461538465</c:v>
                </c:pt>
                <c:pt idx="12">
                  <c:v>4.3050847499999998</c:v>
                </c:pt>
                <c:pt idx="13">
                  <c:v>4.3333333300000003</c:v>
                </c:pt>
                <c:pt idx="14">
                  <c:v>4</c:v>
                </c:pt>
                <c:pt idx="15">
                  <c:v>3.7727272699999999</c:v>
                </c:pt>
                <c:pt idx="16">
                  <c:v>4.0689655199999999</c:v>
                </c:pt>
                <c:pt idx="17">
                  <c:v>4.6153846200000004</c:v>
                </c:pt>
                <c:pt idx="18">
                  <c:v>3.70588235</c:v>
                </c:pt>
                <c:pt idx="19">
                  <c:v>4.1764705900000001</c:v>
                </c:pt>
                <c:pt idx="20">
                  <c:v>3.9411764699999998</c:v>
                </c:pt>
                <c:pt idx="21">
                  <c:v>3.3076923100000002</c:v>
                </c:pt>
                <c:pt idx="22">
                  <c:v>3.5238095199999999</c:v>
                </c:pt>
                <c:pt idx="23">
                  <c:v>4.1714285699999998</c:v>
                </c:pt>
                <c:pt idx="25">
                  <c:v>3.15</c:v>
                </c:pt>
                <c:pt idx="26">
                  <c:v>3.9109868905882355</c:v>
                </c:pt>
                <c:pt idx="27">
                  <c:v>4.1666666699999997</c:v>
                </c:pt>
                <c:pt idx="28">
                  <c:v>4.0645161300000003</c:v>
                </c:pt>
                <c:pt idx="29">
                  <c:v>4.1666666699999997</c:v>
                </c:pt>
                <c:pt idx="30">
                  <c:v>4.07407407</c:v>
                </c:pt>
                <c:pt idx="31">
                  <c:v>4.3571428599999997</c:v>
                </c:pt>
                <c:pt idx="32">
                  <c:v>3.9285714299999999</c:v>
                </c:pt>
                <c:pt idx="33">
                  <c:v>4.25</c:v>
                </c:pt>
                <c:pt idx="34">
                  <c:v>4.1923076899999998</c:v>
                </c:pt>
                <c:pt idx="35">
                  <c:v>3.5384615400000001</c:v>
                </c:pt>
                <c:pt idx="36">
                  <c:v>4.0434782599999997</c:v>
                </c:pt>
                <c:pt idx="37">
                  <c:v>3.28571429</c:v>
                </c:pt>
                <c:pt idx="38">
                  <c:v>3.88888889</c:v>
                </c:pt>
                <c:pt idx="40">
                  <c:v>3.8571428600000002</c:v>
                </c:pt>
                <c:pt idx="41">
                  <c:v>3.7</c:v>
                </c:pt>
                <c:pt idx="42">
                  <c:v>3.6470588199999998</c:v>
                </c:pt>
                <c:pt idx="43">
                  <c:v>3.82608696</c:v>
                </c:pt>
                <c:pt idx="45">
                  <c:v>3.5</c:v>
                </c:pt>
                <c:pt idx="46">
                  <c:v>3.9850450953333332</c:v>
                </c:pt>
                <c:pt idx="47">
                  <c:v>4</c:v>
                </c:pt>
                <c:pt idx="48">
                  <c:v>4</c:v>
                </c:pt>
                <c:pt idx="49">
                  <c:v>4.6363636399999999</c:v>
                </c:pt>
                <c:pt idx="51">
                  <c:v>4.2142857100000004</c:v>
                </c:pt>
                <c:pt idx="52">
                  <c:v>3.5384615400000001</c:v>
                </c:pt>
                <c:pt idx="53">
                  <c:v>4.3478260899999999</c:v>
                </c:pt>
                <c:pt idx="54">
                  <c:v>4.2727272699999999</c:v>
                </c:pt>
                <c:pt idx="55">
                  <c:v>3.3333333299999999</c:v>
                </c:pt>
                <c:pt idx="56">
                  <c:v>3.9545454499999999</c:v>
                </c:pt>
                <c:pt idx="57">
                  <c:v>4.3866666700000003</c:v>
                </c:pt>
                <c:pt idx="58">
                  <c:v>4.0535714299999999</c:v>
                </c:pt>
                <c:pt idx="59">
                  <c:v>3.2222222199999999</c:v>
                </c:pt>
                <c:pt idx="60">
                  <c:v>3.52</c:v>
                </c:pt>
                <c:pt idx="61">
                  <c:v>4.0769230800000003</c:v>
                </c:pt>
                <c:pt idx="62">
                  <c:v>4.21875</c:v>
                </c:pt>
                <c:pt idx="66">
                  <c:v>3.9324573907692306</c:v>
                </c:pt>
                <c:pt idx="67">
                  <c:v>4.5277777800000001</c:v>
                </c:pt>
                <c:pt idx="68">
                  <c:v>3.5945945899999998</c:v>
                </c:pt>
                <c:pt idx="69">
                  <c:v>3.9444444399999998</c:v>
                </c:pt>
                <c:pt idx="70">
                  <c:v>3.8181818199999999</c:v>
                </c:pt>
                <c:pt idx="71">
                  <c:v>4.2</c:v>
                </c:pt>
                <c:pt idx="72">
                  <c:v>3.1578947400000001</c:v>
                </c:pt>
                <c:pt idx="73">
                  <c:v>3.5833333299999999</c:v>
                </c:pt>
                <c:pt idx="74">
                  <c:v>4.1914893600000003</c:v>
                </c:pt>
                <c:pt idx="75">
                  <c:v>4.5925925899999998</c:v>
                </c:pt>
                <c:pt idx="76">
                  <c:v>3.73684211</c:v>
                </c:pt>
                <c:pt idx="77">
                  <c:v>4.47368421</c:v>
                </c:pt>
                <c:pt idx="79">
                  <c:v>3.11111111</c:v>
                </c:pt>
                <c:pt idx="80">
                  <c:v>4.1900000000000004</c:v>
                </c:pt>
                <c:pt idx="82">
                  <c:v>3.9963051723076926</c:v>
                </c:pt>
                <c:pt idx="83">
                  <c:v>4.3333333300000003</c:v>
                </c:pt>
                <c:pt idx="84">
                  <c:v>3.64</c:v>
                </c:pt>
                <c:pt idx="85">
                  <c:v>4</c:v>
                </c:pt>
                <c:pt idx="86">
                  <c:v>4.0869565200000002</c:v>
                </c:pt>
                <c:pt idx="87">
                  <c:v>3.6923076899999998</c:v>
                </c:pt>
                <c:pt idx="88">
                  <c:v>4.15625</c:v>
                </c:pt>
                <c:pt idx="89">
                  <c:v>4.1794871799999997</c:v>
                </c:pt>
                <c:pt idx="90">
                  <c:v>4.3174603200000004</c:v>
                </c:pt>
                <c:pt idx="91">
                  <c:v>3.8936170200000002</c:v>
                </c:pt>
                <c:pt idx="92">
                  <c:v>3.5</c:v>
                </c:pt>
                <c:pt idx="93">
                  <c:v>4.1875</c:v>
                </c:pt>
                <c:pt idx="94">
                  <c:v>4.25</c:v>
                </c:pt>
                <c:pt idx="95">
                  <c:v>4.0309278400000004</c:v>
                </c:pt>
                <c:pt idx="96">
                  <c:v>4.2321428599999997</c:v>
                </c:pt>
                <c:pt idx="97">
                  <c:v>4.0270270300000002</c:v>
                </c:pt>
                <c:pt idx="98">
                  <c:v>4.0196078399999999</c:v>
                </c:pt>
                <c:pt idx="99">
                  <c:v>4.0833333300000003</c:v>
                </c:pt>
                <c:pt idx="100">
                  <c:v>3.7096774199999998</c:v>
                </c:pt>
                <c:pt idx="101">
                  <c:v>3.6</c:v>
                </c:pt>
                <c:pt idx="102">
                  <c:v>4.1111111100000004</c:v>
                </c:pt>
                <c:pt idx="103">
                  <c:v>4.2750000000000004</c:v>
                </c:pt>
                <c:pt idx="105">
                  <c:v>3.8333333299999999</c:v>
                </c:pt>
                <c:pt idx="106">
                  <c:v>4.25</c:v>
                </c:pt>
                <c:pt idx="107">
                  <c:v>4.1818181799999996</c:v>
                </c:pt>
                <c:pt idx="108">
                  <c:v>3.9130434799999998</c:v>
                </c:pt>
                <c:pt idx="110">
                  <c:v>3.4</c:v>
                </c:pt>
                <c:pt idx="112">
                  <c:v>4.1558109042857145</c:v>
                </c:pt>
                <c:pt idx="113">
                  <c:v>4.55</c:v>
                </c:pt>
                <c:pt idx="114">
                  <c:v>4.3695652200000001</c:v>
                </c:pt>
                <c:pt idx="115">
                  <c:v>4.26</c:v>
                </c:pt>
                <c:pt idx="116">
                  <c:v>4.3968254</c:v>
                </c:pt>
                <c:pt idx="118">
                  <c:v>3.9428571400000001</c:v>
                </c:pt>
                <c:pt idx="121">
                  <c:v>4</c:v>
                </c:pt>
                <c:pt idx="122">
                  <c:v>3.5714285700000001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46528"/>
        <c:axId val="98791424"/>
      </c:lineChart>
      <c:catAx>
        <c:axId val="126646528"/>
        <c:scaling>
          <c:orientation val="minMax"/>
        </c:scaling>
        <c:delete val="0"/>
        <c:axPos val="b"/>
        <c:numFmt formatCode="Основно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791424"/>
        <c:crosses val="autoZero"/>
        <c:auto val="1"/>
        <c:lblAlgn val="ctr"/>
        <c:lblOffset val="100"/>
        <c:noMultiLvlLbl val="0"/>
      </c:catAx>
      <c:valAx>
        <c:axId val="9879142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64652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16227311394944"/>
          <c:y val="1.5755468790514416E-2"/>
          <c:w val="0.66875139649522253"/>
          <c:h val="4.24198183212350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11908</xdr:colOff>
      <xdr:row>0</xdr:row>
      <xdr:rowOff>59532</xdr:rowOff>
    </xdr:from>
    <xdr:to>
      <xdr:col>39</xdr:col>
      <xdr:colOff>11907</xdr:colOff>
      <xdr:row>0</xdr:row>
      <xdr:rowOff>5107782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0.0276</cdr:x>
      <cdr:y>0.0796</cdr:y>
    </cdr:from>
    <cdr:to>
      <cdr:x>0.0276</cdr:x>
      <cdr:y>0.65567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587377" y="402161"/>
          <a:ext cx="1" cy="29104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0.1003</cdr:x>
      <cdr:y>0.07346</cdr:y>
    </cdr:from>
    <cdr:to>
      <cdr:x>0.1003</cdr:x>
      <cdr:y>0.65162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2340159" y="379568"/>
          <a:ext cx="0" cy="29875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0.21827</cdr:x>
      <cdr:y>0.07969</cdr:y>
    </cdr:from>
    <cdr:to>
      <cdr:x>0.22026</cdr:x>
      <cdr:y>0.65785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5092343" y="411802"/>
          <a:ext cx="46429" cy="29875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0.37827</cdr:x>
      <cdr:y>0.0776</cdr:y>
    </cdr:from>
    <cdr:to>
      <cdr:x>0.38026</cdr:x>
      <cdr:y>0.65366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8825321" y="401002"/>
          <a:ext cx="46429" cy="29766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0.53768</cdr:x>
      <cdr:y>0.07556</cdr:y>
    </cdr:from>
    <cdr:to>
      <cdr:x>0.53917</cdr:x>
      <cdr:y>0.64953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2544703" y="390418"/>
          <a:ext cx="34764" cy="29658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0.66598</cdr:x>
      <cdr:y>0.07346</cdr:y>
    </cdr:from>
    <cdr:to>
      <cdr:x>0.66697</cdr:x>
      <cdr:y>0.64743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5537912" y="379569"/>
          <a:ext cx="23097" cy="29658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0.90697</cdr:x>
      <cdr:y>0.0776</cdr:y>
    </cdr:from>
    <cdr:to>
      <cdr:x>0.9072</cdr:x>
      <cdr:y>0.63697</cdr:y>
    </cdr:to>
    <cdr:cxnSp macro="">
      <cdr:nvCxnSpPr>
        <cdr:cNvPr id="17" name="Прямая соединительная линия 16"/>
        <cdr:cNvCxnSpPr/>
      </cdr:nvCxnSpPr>
      <cdr:spPr>
        <a:xfrm xmlns:a="http://schemas.openxmlformats.org/drawingml/2006/main">
          <a:off x="21160399" y="400993"/>
          <a:ext cx="5367" cy="28904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39</xdr:col>
      <xdr:colOff>359836</xdr:colOff>
      <xdr:row>0</xdr:row>
      <xdr:rowOff>5052214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0.0276</cdr:x>
      <cdr:y>0.0796</cdr:y>
    </cdr:from>
    <cdr:to>
      <cdr:x>0.0276</cdr:x>
      <cdr:y>0.65567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587377" y="402161"/>
          <a:ext cx="1" cy="29104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0.09942</cdr:x>
      <cdr:y>0.08379</cdr:y>
    </cdr:from>
    <cdr:to>
      <cdr:x>0.09942</cdr:x>
      <cdr:y>0.66195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2357019" y="423323"/>
          <a:ext cx="0" cy="292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0.21785</cdr:x>
      <cdr:y>0.0817</cdr:y>
    </cdr:from>
    <cdr:to>
      <cdr:x>0.21984</cdr:x>
      <cdr:y>0.65986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5164447" y="412742"/>
          <a:ext cx="47176" cy="292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0.37791</cdr:x>
      <cdr:y>0.07123</cdr:y>
    </cdr:from>
    <cdr:to>
      <cdr:x>0.37946</cdr:x>
      <cdr:y>0.64939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8958902" y="359849"/>
          <a:ext cx="36931" cy="292098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0.53781</cdr:x>
      <cdr:y>0.07961</cdr:y>
    </cdr:from>
    <cdr:to>
      <cdr:x>0.5393</cdr:x>
      <cdr:y>0.65358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2749785" y="402183"/>
          <a:ext cx="35323" cy="28998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0.66691</cdr:x>
      <cdr:y>0.0796</cdr:y>
    </cdr:from>
    <cdr:to>
      <cdr:x>0.6679</cdr:x>
      <cdr:y>0.65357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5810317" y="402156"/>
          <a:ext cx="23469" cy="28998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0.90566</cdr:x>
      <cdr:y>0.08379</cdr:y>
    </cdr:from>
    <cdr:to>
      <cdr:x>0.9067</cdr:x>
      <cdr:y>0.64939</cdr:y>
    </cdr:to>
    <cdr:cxnSp macro="">
      <cdr:nvCxnSpPr>
        <cdr:cNvPr id="17" name="Прямая соединительная линия 16"/>
        <cdr:cNvCxnSpPr/>
      </cdr:nvCxnSpPr>
      <cdr:spPr>
        <a:xfrm xmlns:a="http://schemas.openxmlformats.org/drawingml/2006/main">
          <a:off x="21470182" y="423349"/>
          <a:ext cx="24568" cy="285748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8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4" bestFit="1" customWidth="1"/>
    <col min="2" max="2" width="31.7109375" customWidth="1"/>
    <col min="3" max="7" width="7.7109375" customWidth="1"/>
    <col min="8" max="8" width="8.7109375" customWidth="1"/>
    <col min="9" max="11" width="7.7109375" customWidth="1"/>
    <col min="12" max="12" width="8.7109375" customWidth="1"/>
    <col min="13" max="15" width="7.7109375" customWidth="1"/>
    <col min="16" max="16" width="8.7109375" customWidth="1"/>
    <col min="17" max="19" width="7.7109375" customWidth="1"/>
    <col min="20" max="20" width="8.7109375" customWidth="1"/>
    <col min="21" max="22" width="7.7109375" customWidth="1"/>
    <col min="23" max="23" width="8.7109375" customWidth="1"/>
    <col min="24" max="24" width="7.7109375" customWidth="1"/>
    <col min="25" max="25" width="8.7109375" customWidth="1"/>
  </cols>
  <sheetData>
    <row r="1" spans="1:28" ht="409.5" customHeight="1" thickBot="1" x14ac:dyDescent="0.3"/>
    <row r="2" spans="1:28" ht="15" customHeight="1" thickBot="1" x14ac:dyDescent="0.3">
      <c r="A2" s="537" t="s">
        <v>72</v>
      </c>
      <c r="B2" s="539" t="s">
        <v>159</v>
      </c>
      <c r="C2" s="534">
        <v>2019</v>
      </c>
      <c r="D2" s="535"/>
      <c r="E2" s="535"/>
      <c r="F2" s="536"/>
      <c r="G2" s="534">
        <v>2018</v>
      </c>
      <c r="H2" s="535"/>
      <c r="I2" s="535"/>
      <c r="J2" s="536"/>
      <c r="K2" s="541">
        <v>2017</v>
      </c>
      <c r="L2" s="542"/>
      <c r="M2" s="542"/>
      <c r="N2" s="543"/>
      <c r="O2" s="544">
        <v>2016</v>
      </c>
      <c r="P2" s="545"/>
      <c r="Q2" s="545"/>
      <c r="R2" s="546"/>
      <c r="S2" s="545">
        <v>2015</v>
      </c>
      <c r="T2" s="545"/>
      <c r="U2" s="545"/>
      <c r="V2" s="546"/>
      <c r="W2" s="532" t="s">
        <v>106</v>
      </c>
    </row>
    <row r="3" spans="1:28" ht="46.5" customHeight="1" thickBot="1" x14ac:dyDescent="0.3">
      <c r="A3" s="538"/>
      <c r="B3" s="540"/>
      <c r="C3" s="372" t="s">
        <v>160</v>
      </c>
      <c r="D3" s="373" t="s">
        <v>128</v>
      </c>
      <c r="E3" s="374" t="s">
        <v>161</v>
      </c>
      <c r="F3" s="297" t="s">
        <v>162</v>
      </c>
      <c r="G3" s="372" t="s">
        <v>160</v>
      </c>
      <c r="H3" s="373" t="s">
        <v>128</v>
      </c>
      <c r="I3" s="374" t="s">
        <v>161</v>
      </c>
      <c r="J3" s="297" t="s">
        <v>162</v>
      </c>
      <c r="K3" s="372" t="s">
        <v>160</v>
      </c>
      <c r="L3" s="373" t="s">
        <v>128</v>
      </c>
      <c r="M3" s="374" t="s">
        <v>161</v>
      </c>
      <c r="N3" s="297" t="s">
        <v>162</v>
      </c>
      <c r="O3" s="375" t="s">
        <v>160</v>
      </c>
      <c r="P3" s="373" t="s">
        <v>128</v>
      </c>
      <c r="Q3" s="374" t="s">
        <v>161</v>
      </c>
      <c r="R3" s="297" t="s">
        <v>162</v>
      </c>
      <c r="S3" s="373" t="s">
        <v>160</v>
      </c>
      <c r="T3" s="373" t="s">
        <v>128</v>
      </c>
      <c r="U3" s="374" t="s">
        <v>161</v>
      </c>
      <c r="V3" s="297" t="s">
        <v>162</v>
      </c>
      <c r="W3" s="533"/>
    </row>
    <row r="4" spans="1:28" ht="15.75" customHeight="1" thickBot="1" x14ac:dyDescent="0.3">
      <c r="A4" s="38"/>
      <c r="B4" s="376" t="s">
        <v>139</v>
      </c>
      <c r="C4" s="461">
        <f>C5+C6+C15+C30+C50+C70+C86+C116</f>
        <v>2221</v>
      </c>
      <c r="D4" s="463">
        <f>$E$128</f>
        <v>4.17</v>
      </c>
      <c r="E4" s="490">
        <f>AVERAGE(E5,E7:E14,E16:E29,E31:E49,E51:E69,E71:E85,E87:E115,E117:E126)</f>
        <v>4.1593264137819608</v>
      </c>
      <c r="F4" s="462"/>
      <c r="G4" s="432">
        <f>G5+G6+G15+G30+G50+G70+G86+G116</f>
        <v>3814</v>
      </c>
      <c r="H4" s="433">
        <f t="shared" ref="H4:H67" si="0">$I$128</f>
        <v>4.4000000000000004</v>
      </c>
      <c r="I4" s="434">
        <f>AVERAGE(I5,I7:I14,I16:I29,I31:I49,I51:I69,I71:I85,I87:I115,I117:I126)</f>
        <v>4.345290590741822</v>
      </c>
      <c r="J4" s="435"/>
      <c r="K4" s="436">
        <f>K5+K6+K15+K30+K50+K70+K86+K116</f>
        <v>3514</v>
      </c>
      <c r="L4" s="437">
        <f t="shared" ref="L4:L67" si="1">$M$128</f>
        <v>4.1500000000000004</v>
      </c>
      <c r="M4" s="434">
        <f>AVERAGE(M5,M7:M14,M16:M29,M31:M49,M51:M69,M71:M85,M87:M115,M117:M126)</f>
        <v>4.096959686250627</v>
      </c>
      <c r="N4" s="435"/>
      <c r="O4" s="438">
        <f>O5+O6+O15+O30+O50+O70+O86+O116</f>
        <v>3588</v>
      </c>
      <c r="P4" s="437">
        <f t="shared" ref="P4:P67" si="2">$Q$128</f>
        <v>4.2300000000000004</v>
      </c>
      <c r="Q4" s="434">
        <f>AVERAGE(Q5,Q7:Q14,Q16:Q29,Q31:Q49,Q51:Q69,Q71:Q85,Q87:Q115,Q117:Q126)</f>
        <v>4.2153462073169754</v>
      </c>
      <c r="R4" s="435"/>
      <c r="S4" s="507">
        <f>S5+S6+S15+S30+S50+S70+S86+S116</f>
        <v>2764</v>
      </c>
      <c r="T4" s="437">
        <f t="shared" ref="T4:T15" si="3">$U$128</f>
        <v>4.0199999999999996</v>
      </c>
      <c r="U4" s="434">
        <f>AVERAGE(U5,U7:U14,U16:U29,U31:U49,U51:U69,U71:U85,U87:U115,U117:U126)</f>
        <v>3.9781232860000024</v>
      </c>
      <c r="V4" s="439"/>
      <c r="W4" s="295"/>
      <c r="Y4" s="46"/>
      <c r="Z4" s="23" t="s">
        <v>126</v>
      </c>
    </row>
    <row r="5" spans="1:28" ht="15" customHeight="1" thickBot="1" x14ac:dyDescent="0.3">
      <c r="A5" s="301">
        <v>1</v>
      </c>
      <c r="B5" s="377" t="s">
        <v>31</v>
      </c>
      <c r="C5" s="257">
        <v>12</v>
      </c>
      <c r="D5" s="32">
        <f t="shared" ref="D5:D68" si="4">$E$128</f>
        <v>4.17</v>
      </c>
      <c r="E5" s="393">
        <v>4.833333333333333</v>
      </c>
      <c r="F5" s="502">
        <v>2</v>
      </c>
      <c r="G5" s="195">
        <v>16</v>
      </c>
      <c r="H5" s="86">
        <f t="shared" si="0"/>
        <v>4.4000000000000004</v>
      </c>
      <c r="I5" s="152">
        <v>4.5625</v>
      </c>
      <c r="J5" s="96">
        <v>29</v>
      </c>
      <c r="K5" s="157">
        <v>12</v>
      </c>
      <c r="L5" s="175">
        <f t="shared" si="1"/>
        <v>4.1500000000000004</v>
      </c>
      <c r="M5" s="152">
        <v>4.166666666666667</v>
      </c>
      <c r="N5" s="96">
        <v>45</v>
      </c>
      <c r="O5" s="176">
        <v>12</v>
      </c>
      <c r="P5" s="152">
        <f t="shared" si="2"/>
        <v>4.2300000000000004</v>
      </c>
      <c r="Q5" s="440">
        <v>4</v>
      </c>
      <c r="R5" s="441">
        <v>83</v>
      </c>
      <c r="S5" s="529">
        <v>22</v>
      </c>
      <c r="T5" s="152">
        <f t="shared" si="3"/>
        <v>4.0199999999999996</v>
      </c>
      <c r="U5" s="152">
        <v>4.0909090900000002</v>
      </c>
      <c r="V5" s="96">
        <v>43</v>
      </c>
      <c r="W5" s="403">
        <f>J5+N5+R5+V5</f>
        <v>200</v>
      </c>
      <c r="Y5" s="45"/>
      <c r="Z5" s="23" t="s">
        <v>130</v>
      </c>
    </row>
    <row r="6" spans="1:28" ht="15" customHeight="1" thickBot="1" x14ac:dyDescent="0.3">
      <c r="A6" s="38"/>
      <c r="B6" s="379" t="s">
        <v>142</v>
      </c>
      <c r="C6" s="483">
        <f>SUM(C7:C14)</f>
        <v>154</v>
      </c>
      <c r="D6" s="484">
        <f t="shared" si="4"/>
        <v>4.17</v>
      </c>
      <c r="E6" s="494">
        <f>AVERAGE(E7:E14)</f>
        <v>4.1636446886446894</v>
      </c>
      <c r="F6" s="485"/>
      <c r="G6" s="442">
        <f>SUM(G7:G14)</f>
        <v>313</v>
      </c>
      <c r="H6" s="381">
        <f t="shared" si="0"/>
        <v>4.4000000000000004</v>
      </c>
      <c r="I6" s="382">
        <f>AVERAGE(I7:I14)</f>
        <v>4.3625079210390707</v>
      </c>
      <c r="J6" s="383"/>
      <c r="K6" s="384">
        <f>SUM(K7:K14)</f>
        <v>311</v>
      </c>
      <c r="L6" s="385">
        <f t="shared" si="1"/>
        <v>4.1500000000000004</v>
      </c>
      <c r="M6" s="382">
        <f>AVERAGE(M7:M14)</f>
        <v>4.2263289396256205</v>
      </c>
      <c r="N6" s="383"/>
      <c r="O6" s="386">
        <f>SUM(O7:O14)</f>
        <v>349</v>
      </c>
      <c r="P6" s="385">
        <f t="shared" si="2"/>
        <v>4.2300000000000004</v>
      </c>
      <c r="Q6" s="387">
        <f>AVERAGE(Q7:Q14)</f>
        <v>4.3478451532197289</v>
      </c>
      <c r="R6" s="388"/>
      <c r="S6" s="508">
        <f>SUM(S7:S14)</f>
        <v>206</v>
      </c>
      <c r="T6" s="389">
        <f t="shared" si="3"/>
        <v>4.0199999999999996</v>
      </c>
      <c r="U6" s="382">
        <f>AVERAGE(U7:U14)</f>
        <v>4.0338067187500002</v>
      </c>
      <c r="V6" s="390"/>
      <c r="W6" s="295"/>
      <c r="Y6" s="391"/>
      <c r="Z6" s="23" t="s">
        <v>131</v>
      </c>
    </row>
    <row r="7" spans="1:28" ht="15" customHeight="1" x14ac:dyDescent="0.25">
      <c r="A7" s="443">
        <v>1</v>
      </c>
      <c r="B7" s="392" t="s">
        <v>86</v>
      </c>
      <c r="C7" s="280">
        <v>35</v>
      </c>
      <c r="D7" s="3">
        <f t="shared" si="4"/>
        <v>4.17</v>
      </c>
      <c r="E7" s="393">
        <v>4.0857142857142854</v>
      </c>
      <c r="F7" s="501">
        <v>63</v>
      </c>
      <c r="G7" s="8">
        <v>58</v>
      </c>
      <c r="H7" s="85">
        <f t="shared" si="0"/>
        <v>4.4000000000000004</v>
      </c>
      <c r="I7" s="139">
        <v>4.6724137931034484</v>
      </c>
      <c r="J7" s="62">
        <v>12</v>
      </c>
      <c r="K7" s="151">
        <v>73</v>
      </c>
      <c r="L7" s="177">
        <f t="shared" si="1"/>
        <v>4.1500000000000004</v>
      </c>
      <c r="M7" s="139">
        <v>4.3287671232876717</v>
      </c>
      <c r="N7" s="62">
        <v>21</v>
      </c>
      <c r="O7" s="178">
        <v>62</v>
      </c>
      <c r="P7" s="139">
        <f t="shared" si="2"/>
        <v>4.2300000000000004</v>
      </c>
      <c r="Q7" s="394">
        <v>4.354838709677419</v>
      </c>
      <c r="R7" s="62">
        <v>40</v>
      </c>
      <c r="S7" s="509">
        <v>23</v>
      </c>
      <c r="T7" s="139">
        <v>4.0199999999999996</v>
      </c>
      <c r="U7" s="139">
        <v>3.6956521699999998</v>
      </c>
      <c r="V7" s="62">
        <v>77</v>
      </c>
      <c r="W7" s="378">
        <f t="shared" ref="W7:W14" si="5">J7+N7+R7+V7</f>
        <v>150</v>
      </c>
      <c r="Y7" s="44"/>
      <c r="Z7" s="23" t="s">
        <v>127</v>
      </c>
    </row>
    <row r="8" spans="1:28" x14ac:dyDescent="0.25">
      <c r="A8" s="13">
        <v>2</v>
      </c>
      <c r="B8" s="392" t="s">
        <v>88</v>
      </c>
      <c r="C8" s="280">
        <v>35</v>
      </c>
      <c r="D8" s="3">
        <f t="shared" si="4"/>
        <v>4.17</v>
      </c>
      <c r="E8" s="393">
        <v>4.4285714285714297</v>
      </c>
      <c r="F8" s="501">
        <v>29</v>
      </c>
      <c r="G8" s="8">
        <v>44</v>
      </c>
      <c r="H8" s="85">
        <f t="shared" si="0"/>
        <v>4.4000000000000004</v>
      </c>
      <c r="I8" s="139">
        <v>4.3181818181818183</v>
      </c>
      <c r="J8" s="62">
        <v>62</v>
      </c>
      <c r="K8" s="151">
        <v>58</v>
      </c>
      <c r="L8" s="177">
        <f t="shared" si="1"/>
        <v>4.1500000000000004</v>
      </c>
      <c r="M8" s="139">
        <v>4.2586206896551726</v>
      </c>
      <c r="N8" s="62">
        <v>33</v>
      </c>
      <c r="O8" s="178">
        <v>52</v>
      </c>
      <c r="P8" s="139">
        <f t="shared" si="2"/>
        <v>4.2300000000000004</v>
      </c>
      <c r="Q8" s="394">
        <v>4.384615384615385</v>
      </c>
      <c r="R8" s="62">
        <v>35</v>
      </c>
      <c r="S8" s="509">
        <v>78</v>
      </c>
      <c r="T8" s="139">
        <v>4.0199999999999996</v>
      </c>
      <c r="U8" s="139">
        <v>4</v>
      </c>
      <c r="V8" s="62">
        <v>54</v>
      </c>
      <c r="W8" s="403">
        <f t="shared" si="5"/>
        <v>184</v>
      </c>
      <c r="AB8" s="24"/>
    </row>
    <row r="9" spans="1:28" x14ac:dyDescent="0.25">
      <c r="A9" s="8">
        <v>3</v>
      </c>
      <c r="B9" s="392" t="s">
        <v>84</v>
      </c>
      <c r="C9" s="280">
        <v>21</v>
      </c>
      <c r="D9" s="3">
        <f t="shared" si="4"/>
        <v>4.17</v>
      </c>
      <c r="E9" s="393">
        <v>4.666666666666667</v>
      </c>
      <c r="F9" s="501">
        <v>13</v>
      </c>
      <c r="G9" s="8">
        <v>73</v>
      </c>
      <c r="H9" s="85">
        <f t="shared" si="0"/>
        <v>4.4000000000000004</v>
      </c>
      <c r="I9" s="139">
        <v>4.1232876712328768</v>
      </c>
      <c r="J9" s="62">
        <v>86</v>
      </c>
      <c r="K9" s="151">
        <v>74</v>
      </c>
      <c r="L9" s="177">
        <f t="shared" si="1"/>
        <v>4.1500000000000004</v>
      </c>
      <c r="M9" s="139">
        <v>4.6486486486486482</v>
      </c>
      <c r="N9" s="62">
        <v>3</v>
      </c>
      <c r="O9" s="178">
        <v>57</v>
      </c>
      <c r="P9" s="139">
        <f t="shared" si="2"/>
        <v>4.2300000000000004</v>
      </c>
      <c r="Q9" s="394">
        <v>4.8596491228070171</v>
      </c>
      <c r="R9" s="62">
        <v>2</v>
      </c>
      <c r="S9" s="509">
        <v>16</v>
      </c>
      <c r="T9" s="139">
        <v>4.0199999999999996</v>
      </c>
      <c r="U9" s="139">
        <v>4.4375</v>
      </c>
      <c r="V9" s="62">
        <v>7</v>
      </c>
      <c r="W9" s="395">
        <f t="shared" si="5"/>
        <v>98</v>
      </c>
      <c r="AB9" s="24"/>
    </row>
    <row r="10" spans="1:28" x14ac:dyDescent="0.25">
      <c r="A10" s="8">
        <v>4</v>
      </c>
      <c r="B10" s="392" t="s">
        <v>85</v>
      </c>
      <c r="C10" s="280">
        <v>12</v>
      </c>
      <c r="D10" s="3">
        <f t="shared" si="4"/>
        <v>4.17</v>
      </c>
      <c r="E10" s="393">
        <v>4.416666666666667</v>
      </c>
      <c r="F10" s="501">
        <v>31</v>
      </c>
      <c r="G10" s="8">
        <v>20</v>
      </c>
      <c r="H10" s="85">
        <f t="shared" si="0"/>
        <v>4.4000000000000004</v>
      </c>
      <c r="I10" s="139">
        <v>4.3499999999999996</v>
      </c>
      <c r="J10" s="62">
        <v>60</v>
      </c>
      <c r="K10" s="151">
        <v>17</v>
      </c>
      <c r="L10" s="177">
        <f t="shared" si="1"/>
        <v>4.1500000000000004</v>
      </c>
      <c r="M10" s="139">
        <v>4.4117647058823533</v>
      </c>
      <c r="N10" s="62">
        <v>14</v>
      </c>
      <c r="O10" s="153">
        <v>16</v>
      </c>
      <c r="P10" s="139">
        <f t="shared" si="2"/>
        <v>4.2300000000000004</v>
      </c>
      <c r="Q10" s="394">
        <v>4.5</v>
      </c>
      <c r="R10" s="62">
        <v>20</v>
      </c>
      <c r="S10" s="509">
        <v>20</v>
      </c>
      <c r="T10" s="139">
        <v>4.0199999999999996</v>
      </c>
      <c r="U10" s="139">
        <v>4.3</v>
      </c>
      <c r="V10" s="62">
        <v>17</v>
      </c>
      <c r="W10" s="395">
        <f t="shared" si="5"/>
        <v>111</v>
      </c>
      <c r="Y10" s="396"/>
      <c r="Z10" s="24"/>
      <c r="AB10" s="24"/>
    </row>
    <row r="11" spans="1:28" x14ac:dyDescent="0.25">
      <c r="A11" s="8">
        <v>5</v>
      </c>
      <c r="B11" s="392" t="s">
        <v>90</v>
      </c>
      <c r="C11" s="280">
        <v>7</v>
      </c>
      <c r="D11" s="3">
        <f t="shared" si="4"/>
        <v>4.17</v>
      </c>
      <c r="E11" s="393">
        <v>4</v>
      </c>
      <c r="F11" s="501">
        <v>74</v>
      </c>
      <c r="G11" s="8">
        <v>22</v>
      </c>
      <c r="H11" s="85">
        <f t="shared" si="0"/>
        <v>4.4000000000000004</v>
      </c>
      <c r="I11" s="139">
        <v>4.2727272727272725</v>
      </c>
      <c r="J11" s="62">
        <v>69</v>
      </c>
      <c r="K11" s="151">
        <v>21</v>
      </c>
      <c r="L11" s="177">
        <f t="shared" si="1"/>
        <v>4.1500000000000004</v>
      </c>
      <c r="M11" s="139">
        <v>3.8095238095238093</v>
      </c>
      <c r="N11" s="62">
        <v>91</v>
      </c>
      <c r="O11" s="178">
        <v>48</v>
      </c>
      <c r="P11" s="139">
        <f t="shared" si="2"/>
        <v>4.2300000000000004</v>
      </c>
      <c r="Q11" s="394">
        <v>3.4583333333333335</v>
      </c>
      <c r="R11" s="62">
        <v>108</v>
      </c>
      <c r="S11" s="509">
        <v>16</v>
      </c>
      <c r="T11" s="139">
        <v>4.0199999999999996</v>
      </c>
      <c r="U11" s="139">
        <v>4.25</v>
      </c>
      <c r="V11" s="62">
        <v>23</v>
      </c>
      <c r="W11" s="395">
        <f t="shared" si="5"/>
        <v>291</v>
      </c>
      <c r="Y11" s="396"/>
      <c r="Z11" s="24"/>
      <c r="AB11" s="24"/>
    </row>
    <row r="12" spans="1:28" x14ac:dyDescent="0.25">
      <c r="A12" s="8">
        <v>6</v>
      </c>
      <c r="B12" s="392" t="s">
        <v>87</v>
      </c>
      <c r="C12" s="280">
        <v>26</v>
      </c>
      <c r="D12" s="3">
        <f t="shared" si="4"/>
        <v>4.17</v>
      </c>
      <c r="E12" s="393">
        <v>3.9615384615384617</v>
      </c>
      <c r="F12" s="501">
        <v>75</v>
      </c>
      <c r="G12" s="8">
        <v>48</v>
      </c>
      <c r="H12" s="85">
        <f t="shared" si="0"/>
        <v>4.4000000000000004</v>
      </c>
      <c r="I12" s="139">
        <v>4.4375</v>
      </c>
      <c r="J12" s="62">
        <v>47</v>
      </c>
      <c r="K12" s="151">
        <v>23</v>
      </c>
      <c r="L12" s="177">
        <f t="shared" si="1"/>
        <v>4.1500000000000004</v>
      </c>
      <c r="M12" s="139">
        <v>4.2608695652173916</v>
      </c>
      <c r="N12" s="62">
        <v>34</v>
      </c>
      <c r="O12" s="178">
        <v>44</v>
      </c>
      <c r="P12" s="139">
        <f t="shared" si="2"/>
        <v>4.2300000000000004</v>
      </c>
      <c r="Q12" s="394">
        <v>4.5681818181818183</v>
      </c>
      <c r="R12" s="62">
        <v>13</v>
      </c>
      <c r="S12" s="509">
        <v>36</v>
      </c>
      <c r="T12" s="139">
        <v>4.0199999999999996</v>
      </c>
      <c r="U12" s="139">
        <v>3.9444444399999998</v>
      </c>
      <c r="V12" s="62">
        <v>61</v>
      </c>
      <c r="W12" s="395">
        <f t="shared" si="5"/>
        <v>155</v>
      </c>
      <c r="Y12" s="396"/>
      <c r="Z12" s="24"/>
      <c r="AB12" s="24"/>
    </row>
    <row r="13" spans="1:28" x14ac:dyDescent="0.25">
      <c r="A13" s="11">
        <v>7</v>
      </c>
      <c r="B13" s="392" t="s">
        <v>89</v>
      </c>
      <c r="C13" s="280">
        <v>12</v>
      </c>
      <c r="D13" s="3">
        <f t="shared" si="4"/>
        <v>4.17</v>
      </c>
      <c r="E13" s="393">
        <v>3.5833333333333335</v>
      </c>
      <c r="F13" s="501">
        <v>100</v>
      </c>
      <c r="G13" s="8">
        <v>19</v>
      </c>
      <c r="H13" s="85">
        <f t="shared" si="0"/>
        <v>4.4000000000000004</v>
      </c>
      <c r="I13" s="139">
        <v>4.1052631578947372</v>
      </c>
      <c r="J13" s="62">
        <v>89</v>
      </c>
      <c r="K13" s="151">
        <v>28</v>
      </c>
      <c r="L13" s="177">
        <f t="shared" si="1"/>
        <v>4.1500000000000004</v>
      </c>
      <c r="M13" s="139">
        <v>3.8571428571428572</v>
      </c>
      <c r="N13" s="62">
        <v>83</v>
      </c>
      <c r="O13" s="153">
        <v>35</v>
      </c>
      <c r="P13" s="139">
        <f t="shared" si="2"/>
        <v>4.2300000000000004</v>
      </c>
      <c r="Q13" s="394">
        <v>4.2285714285714286</v>
      </c>
      <c r="R13" s="62">
        <v>51</v>
      </c>
      <c r="S13" s="509">
        <v>7</v>
      </c>
      <c r="T13" s="139">
        <v>4.0199999999999996</v>
      </c>
      <c r="U13" s="139">
        <v>4.1428571400000003</v>
      </c>
      <c r="V13" s="62">
        <v>40</v>
      </c>
      <c r="W13" s="395">
        <f t="shared" si="5"/>
        <v>263</v>
      </c>
      <c r="Y13" s="396"/>
      <c r="Z13" s="24"/>
      <c r="AB13" s="24"/>
    </row>
    <row r="14" spans="1:28" ht="15.75" thickBot="1" x14ac:dyDescent="0.3">
      <c r="A14" s="11">
        <v>8</v>
      </c>
      <c r="B14" s="392" t="s">
        <v>132</v>
      </c>
      <c r="C14" s="280">
        <v>6</v>
      </c>
      <c r="D14" s="3">
        <f t="shared" si="4"/>
        <v>4.17</v>
      </c>
      <c r="E14" s="393">
        <v>4.166666666666667</v>
      </c>
      <c r="F14" s="501">
        <v>54</v>
      </c>
      <c r="G14" s="8">
        <v>29</v>
      </c>
      <c r="H14" s="85">
        <f t="shared" si="0"/>
        <v>4.4000000000000004</v>
      </c>
      <c r="I14" s="139">
        <v>4.6206896551724137</v>
      </c>
      <c r="J14" s="62">
        <v>19</v>
      </c>
      <c r="K14" s="151">
        <v>17</v>
      </c>
      <c r="L14" s="177">
        <f t="shared" si="1"/>
        <v>4.1500000000000004</v>
      </c>
      <c r="M14" s="139">
        <v>4.2352941176470589</v>
      </c>
      <c r="N14" s="62">
        <v>37</v>
      </c>
      <c r="O14" s="178">
        <v>35</v>
      </c>
      <c r="P14" s="139">
        <f t="shared" si="2"/>
        <v>4.2300000000000004</v>
      </c>
      <c r="Q14" s="394">
        <v>4.4285714285714288</v>
      </c>
      <c r="R14" s="62">
        <v>30</v>
      </c>
      <c r="S14" s="509">
        <v>10</v>
      </c>
      <c r="T14" s="139">
        <v>4.0199999999999996</v>
      </c>
      <c r="U14" s="139">
        <v>3.5</v>
      </c>
      <c r="V14" s="62">
        <v>90</v>
      </c>
      <c r="W14" s="397">
        <f t="shared" si="5"/>
        <v>176</v>
      </c>
      <c r="Y14" s="396"/>
      <c r="Z14" s="24"/>
      <c r="AB14" s="24"/>
    </row>
    <row r="15" spans="1:28" ht="16.5" thickBot="1" x14ac:dyDescent="0.3">
      <c r="A15" s="398"/>
      <c r="B15" s="399" t="s">
        <v>143</v>
      </c>
      <c r="C15" s="478">
        <f>SUM(C16:C29)</f>
        <v>237</v>
      </c>
      <c r="D15" s="479">
        <f t="shared" si="4"/>
        <v>4.17</v>
      </c>
      <c r="E15" s="493">
        <f>AVERAGE(E16:E29)</f>
        <v>4.1307696628452595</v>
      </c>
      <c r="F15" s="466"/>
      <c r="G15" s="521">
        <f>SUM(G16:G29)</f>
        <v>350</v>
      </c>
      <c r="H15" s="468">
        <f t="shared" si="0"/>
        <v>4.4000000000000004</v>
      </c>
      <c r="I15" s="472">
        <f>AVERAGE(I16:I29)</f>
        <v>4.2889240889770877</v>
      </c>
      <c r="J15" s="481"/>
      <c r="K15" s="471">
        <f>SUM(K16:K29)</f>
        <v>360</v>
      </c>
      <c r="L15" s="472">
        <f t="shared" si="1"/>
        <v>4.1500000000000004</v>
      </c>
      <c r="M15" s="472">
        <f>AVERAGE(M16:M29)</f>
        <v>4.1082408029831825</v>
      </c>
      <c r="N15" s="481"/>
      <c r="O15" s="471">
        <f>SUM(O16:O29)</f>
        <v>439</v>
      </c>
      <c r="P15" s="473">
        <f t="shared" si="2"/>
        <v>4.2300000000000004</v>
      </c>
      <c r="Q15" s="474">
        <f>AVERAGE(Q16:Q29)</f>
        <v>3.9929219608889586</v>
      </c>
      <c r="R15" s="475"/>
      <c r="S15" s="510">
        <f>SUM(S16:S29)</f>
        <v>317</v>
      </c>
      <c r="T15" s="477">
        <f t="shared" si="3"/>
        <v>4.0199999999999996</v>
      </c>
      <c r="U15" s="472">
        <f>AVERAGE(U16:U29)</f>
        <v>3.928611946153846</v>
      </c>
      <c r="V15" s="522"/>
      <c r="W15" s="401"/>
      <c r="Y15" s="396"/>
      <c r="Z15" s="24"/>
      <c r="AB15" s="24"/>
    </row>
    <row r="16" spans="1:28" ht="15" customHeight="1" x14ac:dyDescent="0.25">
      <c r="A16" s="8">
        <v>1</v>
      </c>
      <c r="B16" s="392" t="s">
        <v>65</v>
      </c>
      <c r="C16" s="280">
        <v>39</v>
      </c>
      <c r="D16" s="3">
        <f t="shared" si="4"/>
        <v>4.17</v>
      </c>
      <c r="E16" s="393">
        <v>4.384615384615385</v>
      </c>
      <c r="F16" s="501">
        <v>35</v>
      </c>
      <c r="G16" s="8">
        <v>59</v>
      </c>
      <c r="H16" s="85">
        <f t="shared" si="0"/>
        <v>4.4000000000000004</v>
      </c>
      <c r="I16" s="139">
        <v>4.5084745762711869</v>
      </c>
      <c r="J16" s="62">
        <v>41</v>
      </c>
      <c r="K16" s="151">
        <v>51</v>
      </c>
      <c r="L16" s="177">
        <f t="shared" si="1"/>
        <v>4.1500000000000004</v>
      </c>
      <c r="M16" s="139">
        <v>4.215686274509804</v>
      </c>
      <c r="N16" s="62">
        <v>39</v>
      </c>
      <c r="O16" s="178">
        <v>62</v>
      </c>
      <c r="P16" s="139">
        <f t="shared" si="2"/>
        <v>4.2300000000000004</v>
      </c>
      <c r="Q16" s="394">
        <v>4.129032258064516</v>
      </c>
      <c r="R16" s="62">
        <v>65</v>
      </c>
      <c r="S16" s="509">
        <v>29</v>
      </c>
      <c r="T16" s="139">
        <v>4.0199999999999996</v>
      </c>
      <c r="U16" s="139">
        <v>4.0689655199999999</v>
      </c>
      <c r="V16" s="62">
        <v>46</v>
      </c>
      <c r="W16" s="395">
        <f t="shared" ref="W16:W29" si="6">J16+N16+R16+V16</f>
        <v>191</v>
      </c>
      <c r="Y16" s="24"/>
      <c r="Z16" s="24"/>
      <c r="AB16" s="24"/>
    </row>
    <row r="17" spans="1:28" x14ac:dyDescent="0.25">
      <c r="A17" s="8">
        <v>2</v>
      </c>
      <c r="B17" s="392" t="s">
        <v>63</v>
      </c>
      <c r="C17" s="280">
        <v>16</v>
      </c>
      <c r="D17" s="3">
        <f t="shared" si="4"/>
        <v>4.17</v>
      </c>
      <c r="E17" s="393">
        <v>3.6875</v>
      </c>
      <c r="F17" s="501">
        <v>95</v>
      </c>
      <c r="G17" s="8">
        <v>38</v>
      </c>
      <c r="H17" s="85">
        <f t="shared" si="0"/>
        <v>4.4000000000000004</v>
      </c>
      <c r="I17" s="139">
        <v>4.5263157894736841</v>
      </c>
      <c r="J17" s="62">
        <v>37</v>
      </c>
      <c r="K17" s="151">
        <v>39</v>
      </c>
      <c r="L17" s="177">
        <f t="shared" si="1"/>
        <v>4.1500000000000004</v>
      </c>
      <c r="M17" s="139">
        <v>4.333333333333333</v>
      </c>
      <c r="N17" s="62">
        <v>22</v>
      </c>
      <c r="O17" s="153">
        <v>30</v>
      </c>
      <c r="P17" s="139">
        <f t="shared" si="2"/>
        <v>4.2300000000000004</v>
      </c>
      <c r="Q17" s="394">
        <v>4</v>
      </c>
      <c r="R17" s="62">
        <v>78</v>
      </c>
      <c r="S17" s="509">
        <v>35</v>
      </c>
      <c r="T17" s="139">
        <v>4.0199999999999996</v>
      </c>
      <c r="U17" s="139">
        <v>4.1714285699999998</v>
      </c>
      <c r="V17" s="62">
        <v>36</v>
      </c>
      <c r="W17" s="395">
        <f t="shared" si="6"/>
        <v>173</v>
      </c>
      <c r="Y17" s="24"/>
      <c r="Z17" s="24"/>
      <c r="AB17" s="24"/>
    </row>
    <row r="18" spans="1:28" x14ac:dyDescent="0.25">
      <c r="A18" s="8">
        <v>3</v>
      </c>
      <c r="B18" s="392" t="s">
        <v>66</v>
      </c>
      <c r="C18" s="280">
        <v>25</v>
      </c>
      <c r="D18" s="3">
        <f t="shared" si="4"/>
        <v>4.17</v>
      </c>
      <c r="E18" s="393">
        <v>4.28</v>
      </c>
      <c r="F18" s="501">
        <v>43</v>
      </c>
      <c r="G18" s="8">
        <v>38</v>
      </c>
      <c r="H18" s="85">
        <f t="shared" si="0"/>
        <v>4.4000000000000004</v>
      </c>
      <c r="I18" s="139">
        <v>4.5263157894736841</v>
      </c>
      <c r="J18" s="62">
        <v>38</v>
      </c>
      <c r="K18" s="151">
        <v>37</v>
      </c>
      <c r="L18" s="177">
        <f t="shared" si="1"/>
        <v>4.1500000000000004</v>
      </c>
      <c r="M18" s="139">
        <v>4.4324324324324325</v>
      </c>
      <c r="N18" s="62">
        <v>10</v>
      </c>
      <c r="O18" s="153">
        <v>37</v>
      </c>
      <c r="P18" s="139">
        <f t="shared" si="2"/>
        <v>4.2300000000000004</v>
      </c>
      <c r="Q18" s="394">
        <v>4.1351351351351351</v>
      </c>
      <c r="R18" s="62">
        <v>64</v>
      </c>
      <c r="S18" s="530">
        <v>26</v>
      </c>
      <c r="T18" s="139">
        <v>4.0199999999999996</v>
      </c>
      <c r="U18" s="139">
        <v>4.6153846200000004</v>
      </c>
      <c r="V18" s="62">
        <v>2</v>
      </c>
      <c r="W18" s="403">
        <f t="shared" si="6"/>
        <v>114</v>
      </c>
      <c r="Y18" s="24"/>
      <c r="Z18" s="24"/>
      <c r="AB18" s="24"/>
    </row>
    <row r="19" spans="1:28" ht="15" customHeight="1" x14ac:dyDescent="0.25">
      <c r="A19" s="8">
        <v>4</v>
      </c>
      <c r="B19" s="392" t="s">
        <v>67</v>
      </c>
      <c r="C19" s="280">
        <v>11</v>
      </c>
      <c r="D19" s="3">
        <f t="shared" si="4"/>
        <v>4.17</v>
      </c>
      <c r="E19" s="393">
        <v>4.5454545454545459</v>
      </c>
      <c r="F19" s="501">
        <v>21</v>
      </c>
      <c r="G19" s="8">
        <v>34</v>
      </c>
      <c r="H19" s="85">
        <f t="shared" si="0"/>
        <v>4.4000000000000004</v>
      </c>
      <c r="I19" s="139">
        <v>4.6470588235294121</v>
      </c>
      <c r="J19" s="62">
        <v>15</v>
      </c>
      <c r="K19" s="151">
        <v>19</v>
      </c>
      <c r="L19" s="177">
        <f t="shared" si="1"/>
        <v>4.1500000000000004</v>
      </c>
      <c r="M19" s="139">
        <v>4.3157894736842106</v>
      </c>
      <c r="N19" s="62">
        <v>26</v>
      </c>
      <c r="O19" s="178">
        <v>25</v>
      </c>
      <c r="P19" s="139">
        <f t="shared" si="2"/>
        <v>4.2300000000000004</v>
      </c>
      <c r="Q19" s="394">
        <v>4.28</v>
      </c>
      <c r="R19" s="62">
        <v>49</v>
      </c>
      <c r="S19" s="509">
        <v>12</v>
      </c>
      <c r="T19" s="139">
        <v>4.0199999999999996</v>
      </c>
      <c r="U19" s="139">
        <v>4.3333333300000003</v>
      </c>
      <c r="V19" s="62">
        <v>14</v>
      </c>
      <c r="W19" s="395">
        <f t="shared" si="6"/>
        <v>104</v>
      </c>
      <c r="Y19" s="24"/>
      <c r="Z19" s="24"/>
      <c r="AB19" s="24"/>
    </row>
    <row r="20" spans="1:28" x14ac:dyDescent="0.25">
      <c r="A20" s="8">
        <v>5</v>
      </c>
      <c r="B20" s="392" t="s">
        <v>68</v>
      </c>
      <c r="C20" s="280">
        <v>29</v>
      </c>
      <c r="D20" s="3">
        <f t="shared" si="4"/>
        <v>4.17</v>
      </c>
      <c r="E20" s="393">
        <v>4.6206896551724137</v>
      </c>
      <c r="F20" s="501">
        <v>15</v>
      </c>
      <c r="G20" s="8">
        <v>40</v>
      </c>
      <c r="H20" s="85">
        <f t="shared" si="0"/>
        <v>4.4000000000000004</v>
      </c>
      <c r="I20" s="139">
        <v>4.7</v>
      </c>
      <c r="J20" s="62">
        <v>9</v>
      </c>
      <c r="K20" s="151">
        <v>73</v>
      </c>
      <c r="L20" s="177">
        <f t="shared" si="1"/>
        <v>4.1500000000000004</v>
      </c>
      <c r="M20" s="402">
        <v>4.493150684931507</v>
      </c>
      <c r="N20" s="62">
        <v>9</v>
      </c>
      <c r="O20" s="178">
        <v>79</v>
      </c>
      <c r="P20" s="139">
        <f t="shared" si="2"/>
        <v>4.2300000000000004</v>
      </c>
      <c r="Q20" s="394">
        <v>4.3797468354430382</v>
      </c>
      <c r="R20" s="62">
        <v>34</v>
      </c>
      <c r="S20" s="509">
        <v>59</v>
      </c>
      <c r="T20" s="139">
        <v>4.0199999999999996</v>
      </c>
      <c r="U20" s="139">
        <v>4.3050847499999998</v>
      </c>
      <c r="V20" s="62">
        <v>16</v>
      </c>
      <c r="W20" s="395">
        <f t="shared" si="6"/>
        <v>68</v>
      </c>
      <c r="Y20" s="24"/>
      <c r="Z20" s="24"/>
      <c r="AB20" s="24"/>
    </row>
    <row r="21" spans="1:28" x14ac:dyDescent="0.25">
      <c r="A21" s="8">
        <v>6</v>
      </c>
      <c r="B21" s="392" t="s">
        <v>118</v>
      </c>
      <c r="C21" s="280">
        <v>21</v>
      </c>
      <c r="D21" s="3">
        <f t="shared" si="4"/>
        <v>4.17</v>
      </c>
      <c r="E21" s="393">
        <v>3.9047619047619047</v>
      </c>
      <c r="F21" s="502">
        <v>79</v>
      </c>
      <c r="G21" s="8">
        <v>23</v>
      </c>
      <c r="H21" s="85">
        <f t="shared" si="0"/>
        <v>4.4000000000000004</v>
      </c>
      <c r="I21" s="139">
        <v>4.2608695652173916</v>
      </c>
      <c r="J21" s="62">
        <v>71</v>
      </c>
      <c r="K21" s="151">
        <v>18</v>
      </c>
      <c r="L21" s="177">
        <f t="shared" si="1"/>
        <v>4.1500000000000004</v>
      </c>
      <c r="M21" s="139">
        <v>3.9444444444444446</v>
      </c>
      <c r="N21" s="62">
        <v>74</v>
      </c>
      <c r="O21" s="178">
        <v>17</v>
      </c>
      <c r="P21" s="139">
        <f t="shared" si="2"/>
        <v>4.2300000000000004</v>
      </c>
      <c r="Q21" s="394">
        <v>3.8235294117647061</v>
      </c>
      <c r="R21" s="62">
        <v>97</v>
      </c>
      <c r="S21" s="509">
        <v>26</v>
      </c>
      <c r="T21" s="139">
        <v>4.0199999999999996</v>
      </c>
      <c r="U21" s="139">
        <v>3.3076923100000002</v>
      </c>
      <c r="V21" s="62">
        <v>95</v>
      </c>
      <c r="W21" s="395">
        <f t="shared" si="6"/>
        <v>337</v>
      </c>
      <c r="Y21" s="24"/>
      <c r="Z21" s="24"/>
      <c r="AB21" s="24"/>
    </row>
    <row r="22" spans="1:28" x14ac:dyDescent="0.25">
      <c r="A22" s="8">
        <v>7</v>
      </c>
      <c r="B22" s="392" t="s">
        <v>70</v>
      </c>
      <c r="C22" s="280">
        <v>18</v>
      </c>
      <c r="D22" s="3">
        <f t="shared" si="4"/>
        <v>4.17</v>
      </c>
      <c r="E22" s="393">
        <v>4.5</v>
      </c>
      <c r="F22" s="501">
        <v>25</v>
      </c>
      <c r="G22" s="8">
        <v>46</v>
      </c>
      <c r="H22" s="85">
        <f t="shared" si="0"/>
        <v>4.4000000000000004</v>
      </c>
      <c r="I22" s="139">
        <v>4.2391304347826084</v>
      </c>
      <c r="J22" s="62">
        <v>72</v>
      </c>
      <c r="K22" s="151">
        <v>17</v>
      </c>
      <c r="L22" s="177">
        <f t="shared" si="1"/>
        <v>4.1500000000000004</v>
      </c>
      <c r="M22" s="139">
        <v>3.9411764705882355</v>
      </c>
      <c r="N22" s="62">
        <v>75</v>
      </c>
      <c r="O22" s="178">
        <v>18</v>
      </c>
      <c r="P22" s="139">
        <f t="shared" si="2"/>
        <v>4.2300000000000004</v>
      </c>
      <c r="Q22" s="394">
        <v>3.8888888888888888</v>
      </c>
      <c r="R22" s="62">
        <v>93</v>
      </c>
      <c r="S22" s="509">
        <v>21</v>
      </c>
      <c r="T22" s="139">
        <v>4.0199999999999996</v>
      </c>
      <c r="U22" s="139">
        <v>3.5238095199999999</v>
      </c>
      <c r="V22" s="62">
        <v>89</v>
      </c>
      <c r="W22" s="395">
        <f t="shared" si="6"/>
        <v>329</v>
      </c>
      <c r="Y22" s="24"/>
      <c r="Z22" s="24"/>
      <c r="AB22" s="24"/>
    </row>
    <row r="23" spans="1:28" x14ac:dyDescent="0.25">
      <c r="A23" s="8">
        <v>8</v>
      </c>
      <c r="B23" s="392" t="s">
        <v>64</v>
      </c>
      <c r="C23" s="280">
        <v>14</v>
      </c>
      <c r="D23" s="3">
        <f t="shared" si="4"/>
        <v>4.17</v>
      </c>
      <c r="E23" s="393">
        <v>4.0714285714285712</v>
      </c>
      <c r="F23" s="501">
        <v>68</v>
      </c>
      <c r="G23" s="8">
        <v>20</v>
      </c>
      <c r="H23" s="85">
        <f t="shared" si="0"/>
        <v>4.4000000000000004</v>
      </c>
      <c r="I23" s="139">
        <v>4.1500000000000004</v>
      </c>
      <c r="J23" s="62">
        <v>84</v>
      </c>
      <c r="K23" s="151">
        <v>11</v>
      </c>
      <c r="L23" s="177">
        <f t="shared" si="1"/>
        <v>4.1500000000000004</v>
      </c>
      <c r="M23" s="139">
        <v>3.8181818181818183</v>
      </c>
      <c r="N23" s="62">
        <v>90</v>
      </c>
      <c r="O23" s="178">
        <v>31</v>
      </c>
      <c r="P23" s="139">
        <f t="shared" si="2"/>
        <v>4.2300000000000004</v>
      </c>
      <c r="Q23" s="394">
        <v>4.193548387096774</v>
      </c>
      <c r="R23" s="62">
        <v>60</v>
      </c>
      <c r="S23" s="509">
        <v>16</v>
      </c>
      <c r="T23" s="139">
        <v>4.0199999999999996</v>
      </c>
      <c r="U23" s="139">
        <v>4</v>
      </c>
      <c r="V23" s="62">
        <v>55</v>
      </c>
      <c r="W23" s="395">
        <f t="shared" si="6"/>
        <v>289</v>
      </c>
      <c r="Y23" s="24"/>
      <c r="Z23" s="24"/>
      <c r="AB23" s="24"/>
    </row>
    <row r="24" spans="1:28" x14ac:dyDescent="0.25">
      <c r="A24" s="8">
        <v>9</v>
      </c>
      <c r="B24" s="392" t="s">
        <v>61</v>
      </c>
      <c r="C24" s="280">
        <v>15</v>
      </c>
      <c r="D24" s="3">
        <f t="shared" si="4"/>
        <v>4.17</v>
      </c>
      <c r="E24" s="393">
        <v>3.7333333333333334</v>
      </c>
      <c r="F24" s="501">
        <v>93</v>
      </c>
      <c r="G24" s="8"/>
      <c r="H24" s="85">
        <f t="shared" si="0"/>
        <v>4.4000000000000004</v>
      </c>
      <c r="I24" s="139"/>
      <c r="J24" s="62">
        <v>110</v>
      </c>
      <c r="K24" s="151"/>
      <c r="L24" s="177">
        <f t="shared" si="1"/>
        <v>4.1500000000000004</v>
      </c>
      <c r="M24" s="139"/>
      <c r="N24" s="62">
        <v>109</v>
      </c>
      <c r="O24" s="178">
        <v>12</v>
      </c>
      <c r="P24" s="139">
        <f t="shared" si="2"/>
        <v>4.2300000000000004</v>
      </c>
      <c r="Q24" s="394">
        <v>4.083333333333333</v>
      </c>
      <c r="R24" s="62">
        <v>72</v>
      </c>
      <c r="S24" s="509">
        <v>17</v>
      </c>
      <c r="T24" s="139">
        <v>4.0199999999999996</v>
      </c>
      <c r="U24" s="139">
        <v>4.1764705900000001</v>
      </c>
      <c r="V24" s="62">
        <v>34</v>
      </c>
      <c r="W24" s="395">
        <f t="shared" si="6"/>
        <v>325</v>
      </c>
      <c r="Y24" s="24"/>
      <c r="Z24" s="24"/>
      <c r="AB24" s="24"/>
    </row>
    <row r="25" spans="1:28" x14ac:dyDescent="0.25">
      <c r="A25" s="8">
        <v>10</v>
      </c>
      <c r="B25" s="392" t="s">
        <v>62</v>
      </c>
      <c r="C25" s="280">
        <v>13</v>
      </c>
      <c r="D25" s="3">
        <f t="shared" si="4"/>
        <v>4.17</v>
      </c>
      <c r="E25" s="393">
        <v>4</v>
      </c>
      <c r="F25" s="501">
        <v>72</v>
      </c>
      <c r="G25" s="8">
        <v>25</v>
      </c>
      <c r="H25" s="85">
        <f t="shared" si="0"/>
        <v>4.4000000000000004</v>
      </c>
      <c r="I25" s="139">
        <v>4.12</v>
      </c>
      <c r="J25" s="62">
        <v>87</v>
      </c>
      <c r="K25" s="151">
        <v>18</v>
      </c>
      <c r="L25" s="177">
        <f t="shared" si="1"/>
        <v>4.1500000000000004</v>
      </c>
      <c r="M25" s="139">
        <v>4.166666666666667</v>
      </c>
      <c r="N25" s="62">
        <v>44</v>
      </c>
      <c r="O25" s="153">
        <v>24</v>
      </c>
      <c r="P25" s="139">
        <f t="shared" si="2"/>
        <v>4.2300000000000004</v>
      </c>
      <c r="Q25" s="394">
        <v>4</v>
      </c>
      <c r="R25" s="62">
        <v>80</v>
      </c>
      <c r="S25" s="509">
        <v>17</v>
      </c>
      <c r="T25" s="139">
        <v>4.0199999999999996</v>
      </c>
      <c r="U25" s="139">
        <v>3.9411764699999998</v>
      </c>
      <c r="V25" s="62">
        <v>64</v>
      </c>
      <c r="W25" s="395">
        <f t="shared" si="6"/>
        <v>275</v>
      </c>
      <c r="Y25" s="24"/>
      <c r="Z25" s="24"/>
      <c r="AB25" s="24"/>
    </row>
    <row r="26" spans="1:28" x14ac:dyDescent="0.25">
      <c r="A26" s="8">
        <v>11</v>
      </c>
      <c r="B26" s="392" t="s">
        <v>59</v>
      </c>
      <c r="C26" s="280"/>
      <c r="D26" s="3">
        <f t="shared" si="4"/>
        <v>4.17</v>
      </c>
      <c r="E26" s="4"/>
      <c r="F26" s="502">
        <v>110</v>
      </c>
      <c r="G26" s="8"/>
      <c r="H26" s="85">
        <f t="shared" si="0"/>
        <v>4.4000000000000004</v>
      </c>
      <c r="I26" s="405"/>
      <c r="J26" s="62">
        <v>110</v>
      </c>
      <c r="K26" s="151"/>
      <c r="L26" s="177">
        <f t="shared" si="1"/>
        <v>4.1500000000000004</v>
      </c>
      <c r="M26" s="139"/>
      <c r="N26" s="406">
        <v>109</v>
      </c>
      <c r="O26" s="178">
        <v>17</v>
      </c>
      <c r="P26" s="139">
        <f t="shared" si="2"/>
        <v>4.2300000000000004</v>
      </c>
      <c r="Q26" s="394">
        <v>3.7058823529411766</v>
      </c>
      <c r="R26" s="62">
        <v>101</v>
      </c>
      <c r="S26" s="509">
        <v>20</v>
      </c>
      <c r="T26" s="139">
        <v>4.0199999999999996</v>
      </c>
      <c r="U26" s="139">
        <v>3.15</v>
      </c>
      <c r="V26" s="62">
        <v>99</v>
      </c>
      <c r="W26" s="395">
        <f t="shared" si="6"/>
        <v>419</v>
      </c>
      <c r="Y26" s="24"/>
      <c r="Z26" s="24"/>
      <c r="AB26" s="24"/>
    </row>
    <row r="27" spans="1:28" x14ac:dyDescent="0.25">
      <c r="A27" s="8">
        <v>12</v>
      </c>
      <c r="B27" s="392" t="s">
        <v>60</v>
      </c>
      <c r="C27" s="280">
        <v>6</v>
      </c>
      <c r="D27" s="3">
        <f t="shared" si="4"/>
        <v>4.17</v>
      </c>
      <c r="E27" s="393">
        <v>4.166666666666667</v>
      </c>
      <c r="F27" s="502">
        <v>55</v>
      </c>
      <c r="G27" s="8"/>
      <c r="H27" s="85">
        <f t="shared" si="0"/>
        <v>4.4000000000000004</v>
      </c>
      <c r="I27" s="407"/>
      <c r="J27" s="62">
        <v>110</v>
      </c>
      <c r="K27" s="151"/>
      <c r="L27" s="177">
        <f t="shared" si="1"/>
        <v>4.1500000000000004</v>
      </c>
      <c r="M27" s="139"/>
      <c r="N27" s="408">
        <v>109</v>
      </c>
      <c r="O27" s="178">
        <v>15</v>
      </c>
      <c r="P27" s="139">
        <f t="shared" si="2"/>
        <v>4.2300000000000004</v>
      </c>
      <c r="Q27" s="394">
        <v>3.7333333333333334</v>
      </c>
      <c r="R27" s="62">
        <v>100</v>
      </c>
      <c r="S27" s="509">
        <v>17</v>
      </c>
      <c r="T27" s="139">
        <v>4.0199999999999996</v>
      </c>
      <c r="U27" s="139">
        <v>3.70588235</v>
      </c>
      <c r="V27" s="62">
        <v>76</v>
      </c>
      <c r="W27" s="395">
        <f t="shared" si="6"/>
        <v>395</v>
      </c>
      <c r="Y27" s="24"/>
      <c r="Z27" s="24"/>
      <c r="AB27" s="24"/>
    </row>
    <row r="28" spans="1:28" x14ac:dyDescent="0.25">
      <c r="A28" s="8">
        <v>13</v>
      </c>
      <c r="B28" s="392" t="s">
        <v>78</v>
      </c>
      <c r="C28" s="280">
        <v>12</v>
      </c>
      <c r="D28" s="3">
        <f t="shared" si="4"/>
        <v>4.17</v>
      </c>
      <c r="E28" s="393">
        <v>3.4166666666666665</v>
      </c>
      <c r="F28" s="502">
        <v>107</v>
      </c>
      <c r="G28" s="8">
        <v>18</v>
      </c>
      <c r="H28" s="85">
        <f t="shared" si="0"/>
        <v>4.4000000000000004</v>
      </c>
      <c r="I28" s="139">
        <v>3.9444444444444446</v>
      </c>
      <c r="J28" s="62">
        <v>98</v>
      </c>
      <c r="K28" s="151">
        <v>47</v>
      </c>
      <c r="L28" s="177">
        <f t="shared" si="1"/>
        <v>4.1500000000000004</v>
      </c>
      <c r="M28" s="139">
        <v>3.8297872340425534</v>
      </c>
      <c r="N28" s="62">
        <v>88</v>
      </c>
      <c r="O28" s="178"/>
      <c r="P28" s="139">
        <f t="shared" si="2"/>
        <v>4.2300000000000004</v>
      </c>
      <c r="Q28" s="404"/>
      <c r="R28" s="62">
        <v>109</v>
      </c>
      <c r="S28" s="486"/>
      <c r="T28" s="139">
        <v>4.0199999999999996</v>
      </c>
      <c r="U28" s="139"/>
      <c r="V28" s="62">
        <v>101</v>
      </c>
      <c r="W28" s="395">
        <f t="shared" si="6"/>
        <v>396</v>
      </c>
      <c r="Y28" s="24"/>
      <c r="Z28" s="24"/>
      <c r="AB28" s="24"/>
    </row>
    <row r="29" spans="1:28" ht="15.75" thickBot="1" x14ac:dyDescent="0.3">
      <c r="A29" s="11">
        <v>14</v>
      </c>
      <c r="B29" s="392" t="s">
        <v>57</v>
      </c>
      <c r="C29" s="280">
        <v>18</v>
      </c>
      <c r="D29" s="3">
        <f t="shared" si="4"/>
        <v>4.17</v>
      </c>
      <c r="E29" s="393">
        <v>4.3888888888888893</v>
      </c>
      <c r="F29" s="501">
        <v>34</v>
      </c>
      <c r="G29" s="8">
        <v>9</v>
      </c>
      <c r="H29" s="85">
        <f t="shared" si="0"/>
        <v>4.4000000000000004</v>
      </c>
      <c r="I29" s="139">
        <v>3.5555555555555554</v>
      </c>
      <c r="J29" s="62">
        <v>109</v>
      </c>
      <c r="K29" s="151">
        <v>30</v>
      </c>
      <c r="L29" s="177">
        <f t="shared" si="1"/>
        <v>4.1500000000000004</v>
      </c>
      <c r="M29" s="139">
        <v>3.7</v>
      </c>
      <c r="N29" s="62">
        <v>101</v>
      </c>
      <c r="O29" s="178">
        <v>72</v>
      </c>
      <c r="P29" s="139">
        <f t="shared" si="2"/>
        <v>4.2300000000000004</v>
      </c>
      <c r="Q29" s="394">
        <v>3.5555555555555554</v>
      </c>
      <c r="R29" s="62">
        <v>107</v>
      </c>
      <c r="S29" s="530">
        <v>22</v>
      </c>
      <c r="T29" s="139">
        <v>4.0199999999999996</v>
      </c>
      <c r="U29" s="139">
        <v>3.7727272699999999</v>
      </c>
      <c r="V29" s="62">
        <v>73</v>
      </c>
      <c r="W29" s="403">
        <f t="shared" si="6"/>
        <v>390</v>
      </c>
      <c r="Y29" s="24"/>
      <c r="Z29" s="24"/>
      <c r="AB29" s="24"/>
    </row>
    <row r="30" spans="1:28" ht="16.5" thickBot="1" x14ac:dyDescent="0.3">
      <c r="A30" s="398"/>
      <c r="B30" s="399" t="s">
        <v>144</v>
      </c>
      <c r="C30" s="478">
        <f>SUM(C31:C49)</f>
        <v>281</v>
      </c>
      <c r="D30" s="479">
        <f t="shared" si="4"/>
        <v>4.17</v>
      </c>
      <c r="E30" s="493">
        <f>AVERAGE(E31:E49)</f>
        <v>4.1236765806210256</v>
      </c>
      <c r="F30" s="466"/>
      <c r="G30" s="521">
        <f>SUM(G31:G49)</f>
        <v>571</v>
      </c>
      <c r="H30" s="468">
        <f t="shared" si="0"/>
        <v>4.4000000000000004</v>
      </c>
      <c r="I30" s="469">
        <f>AVERAGE(I31:I49)</f>
        <v>4.3557676788766111</v>
      </c>
      <c r="J30" s="470"/>
      <c r="K30" s="471">
        <f>SUM(K31:K49)</f>
        <v>464</v>
      </c>
      <c r="L30" s="472">
        <f t="shared" si="1"/>
        <v>4.1500000000000004</v>
      </c>
      <c r="M30" s="472">
        <f>AVERAGE(M31:M49)</f>
        <v>4.0559772104114469</v>
      </c>
      <c r="N30" s="470"/>
      <c r="O30" s="471">
        <f>SUM(O31:O49)</f>
        <v>522</v>
      </c>
      <c r="P30" s="473">
        <f t="shared" si="2"/>
        <v>4.2300000000000004</v>
      </c>
      <c r="Q30" s="474">
        <f>AVERAGE(Q31:Q49)</f>
        <v>4.284402371321077</v>
      </c>
      <c r="R30" s="475"/>
      <c r="S30" s="510">
        <f>SUM(S31:S49)</f>
        <v>341</v>
      </c>
      <c r="T30" s="477">
        <f t="shared" ref="T30:T94" si="7">$U$128</f>
        <v>4.0199999999999996</v>
      </c>
      <c r="U30" s="472">
        <f>AVERAGE(U31:U49)</f>
        <v>3.9109868905882355</v>
      </c>
      <c r="V30" s="522"/>
      <c r="W30" s="401"/>
      <c r="Y30" s="24"/>
      <c r="Z30" s="24"/>
      <c r="AB30" s="24"/>
    </row>
    <row r="31" spans="1:28" x14ac:dyDescent="0.25">
      <c r="A31" s="13">
        <v>1</v>
      </c>
      <c r="B31" s="392" t="s">
        <v>91</v>
      </c>
      <c r="C31" s="280">
        <v>40</v>
      </c>
      <c r="D31" s="3">
        <f t="shared" si="4"/>
        <v>4.17</v>
      </c>
      <c r="E31" s="393">
        <v>4.55</v>
      </c>
      <c r="F31" s="502">
        <v>20</v>
      </c>
      <c r="G31" s="8">
        <v>67</v>
      </c>
      <c r="H31" s="85">
        <f t="shared" si="0"/>
        <v>4.4000000000000004</v>
      </c>
      <c r="I31" s="139">
        <v>4.5373134328358207</v>
      </c>
      <c r="J31" s="62">
        <v>35</v>
      </c>
      <c r="K31" s="151">
        <v>47</v>
      </c>
      <c r="L31" s="177">
        <f t="shared" si="1"/>
        <v>4.1500000000000004</v>
      </c>
      <c r="M31" s="139">
        <v>4.5319148936170217</v>
      </c>
      <c r="N31" s="62">
        <v>7</v>
      </c>
      <c r="O31" s="178">
        <v>59</v>
      </c>
      <c r="P31" s="139">
        <f t="shared" si="2"/>
        <v>4.2300000000000004</v>
      </c>
      <c r="Q31" s="394">
        <v>4.6440677966101696</v>
      </c>
      <c r="R31" s="62">
        <v>10</v>
      </c>
      <c r="S31" s="530">
        <v>27</v>
      </c>
      <c r="T31" s="139">
        <f t="shared" si="7"/>
        <v>4.0199999999999996</v>
      </c>
      <c r="U31" s="139">
        <v>4.07407407</v>
      </c>
      <c r="V31" s="62">
        <v>47</v>
      </c>
      <c r="W31" s="395">
        <f t="shared" ref="W31:W49" si="8">J31+N31+R31+V31</f>
        <v>99</v>
      </c>
      <c r="Y31" s="24"/>
      <c r="Z31" s="24"/>
      <c r="AB31" s="24"/>
    </row>
    <row r="32" spans="1:28" ht="15" customHeight="1" x14ac:dyDescent="0.25">
      <c r="A32" s="8">
        <v>2</v>
      </c>
      <c r="B32" s="392" t="s">
        <v>133</v>
      </c>
      <c r="C32" s="280">
        <v>32</v>
      </c>
      <c r="D32" s="3">
        <f t="shared" si="4"/>
        <v>4.17</v>
      </c>
      <c r="E32" s="393">
        <v>4.125</v>
      </c>
      <c r="F32" s="502">
        <v>57</v>
      </c>
      <c r="G32" s="8">
        <v>32</v>
      </c>
      <c r="H32" s="85">
        <f t="shared" si="0"/>
        <v>4.4000000000000004</v>
      </c>
      <c r="I32" s="139">
        <v>4.46875</v>
      </c>
      <c r="J32" s="62">
        <v>46</v>
      </c>
      <c r="K32" s="151">
        <v>33</v>
      </c>
      <c r="L32" s="177">
        <f t="shared" si="1"/>
        <v>4.1500000000000004</v>
      </c>
      <c r="M32" s="139">
        <v>4.0606060606060606</v>
      </c>
      <c r="N32" s="62">
        <v>58</v>
      </c>
      <c r="O32" s="178">
        <v>20</v>
      </c>
      <c r="P32" s="139">
        <f t="shared" si="2"/>
        <v>4.2300000000000004</v>
      </c>
      <c r="Q32" s="394">
        <v>4.3499999999999996</v>
      </c>
      <c r="R32" s="62">
        <v>41</v>
      </c>
      <c r="S32" s="530">
        <v>26</v>
      </c>
      <c r="T32" s="139">
        <f t="shared" si="7"/>
        <v>4.0199999999999996</v>
      </c>
      <c r="U32" s="139">
        <v>4.1923076899999998</v>
      </c>
      <c r="V32" s="62">
        <v>32</v>
      </c>
      <c r="W32" s="403">
        <f t="shared" si="8"/>
        <v>177</v>
      </c>
      <c r="Y32" s="24"/>
      <c r="Z32" s="24"/>
      <c r="AB32" s="24"/>
    </row>
    <row r="33" spans="1:28" ht="15" customHeight="1" x14ac:dyDescent="0.25">
      <c r="A33" s="8">
        <v>3</v>
      </c>
      <c r="B33" s="392" t="s">
        <v>83</v>
      </c>
      <c r="C33" s="280">
        <v>10</v>
      </c>
      <c r="D33" s="3">
        <f t="shared" si="4"/>
        <v>4.17</v>
      </c>
      <c r="E33" s="393">
        <v>4.4000000000000004</v>
      </c>
      <c r="F33" s="502">
        <v>33</v>
      </c>
      <c r="G33" s="8">
        <v>37</v>
      </c>
      <c r="H33" s="85">
        <f t="shared" si="0"/>
        <v>4.4000000000000004</v>
      </c>
      <c r="I33" s="139">
        <v>4.3783783783783781</v>
      </c>
      <c r="J33" s="62">
        <v>55</v>
      </c>
      <c r="K33" s="151">
        <v>51</v>
      </c>
      <c r="L33" s="177">
        <f t="shared" si="1"/>
        <v>4.1500000000000004</v>
      </c>
      <c r="M33" s="139">
        <v>4.1960784313725492</v>
      </c>
      <c r="N33" s="62">
        <v>41</v>
      </c>
      <c r="O33" s="178">
        <v>22</v>
      </c>
      <c r="P33" s="139">
        <f t="shared" si="2"/>
        <v>4.2300000000000004</v>
      </c>
      <c r="Q33" s="394">
        <v>4.7272727272727275</v>
      </c>
      <c r="R33" s="62">
        <v>5</v>
      </c>
      <c r="S33" s="530">
        <v>28</v>
      </c>
      <c r="T33" s="139">
        <f t="shared" si="7"/>
        <v>4.0199999999999996</v>
      </c>
      <c r="U33" s="139">
        <v>4.25</v>
      </c>
      <c r="V33" s="62">
        <v>22</v>
      </c>
      <c r="W33" s="395">
        <f t="shared" si="8"/>
        <v>123</v>
      </c>
      <c r="Y33" s="24"/>
      <c r="Z33" s="24"/>
      <c r="AB33" s="24"/>
    </row>
    <row r="34" spans="1:28" ht="15" customHeight="1" x14ac:dyDescent="0.25">
      <c r="A34" s="8">
        <v>4</v>
      </c>
      <c r="B34" s="392" t="s">
        <v>82</v>
      </c>
      <c r="C34" s="280">
        <v>11</v>
      </c>
      <c r="D34" s="3">
        <f t="shared" si="4"/>
        <v>4.17</v>
      </c>
      <c r="E34" s="393">
        <v>4.5454545454545459</v>
      </c>
      <c r="F34" s="502">
        <v>22</v>
      </c>
      <c r="G34" s="8">
        <v>41</v>
      </c>
      <c r="H34" s="85">
        <f t="shared" si="0"/>
        <v>4.4000000000000004</v>
      </c>
      <c r="I34" s="139">
        <v>4.7560975609756095</v>
      </c>
      <c r="J34" s="62">
        <v>6</v>
      </c>
      <c r="K34" s="151">
        <v>28</v>
      </c>
      <c r="L34" s="177">
        <f t="shared" si="1"/>
        <v>4.1500000000000004</v>
      </c>
      <c r="M34" s="139">
        <v>4.3214285714285712</v>
      </c>
      <c r="N34" s="62">
        <v>24</v>
      </c>
      <c r="O34" s="178">
        <v>26</v>
      </c>
      <c r="P34" s="139">
        <f t="shared" si="2"/>
        <v>4.2300000000000004</v>
      </c>
      <c r="Q34" s="394">
        <v>4.6538461538461542</v>
      </c>
      <c r="R34" s="62">
        <v>9</v>
      </c>
      <c r="S34" s="530">
        <v>14</v>
      </c>
      <c r="T34" s="139">
        <f t="shared" si="7"/>
        <v>4.0199999999999996</v>
      </c>
      <c r="U34" s="139">
        <v>4.3571428599999997</v>
      </c>
      <c r="V34" s="62">
        <v>11</v>
      </c>
      <c r="W34" s="395">
        <f t="shared" si="8"/>
        <v>50</v>
      </c>
      <c r="Y34" s="24"/>
      <c r="Z34" s="24"/>
      <c r="AB34" s="24"/>
    </row>
    <row r="35" spans="1:28" ht="15" customHeight="1" x14ac:dyDescent="0.25">
      <c r="A35" s="8">
        <v>5</v>
      </c>
      <c r="B35" s="392" t="s">
        <v>81</v>
      </c>
      <c r="C35" s="280">
        <v>9</v>
      </c>
      <c r="D35" s="3">
        <f t="shared" si="4"/>
        <v>4.17</v>
      </c>
      <c r="E35" s="393">
        <v>4.4444444444444446</v>
      </c>
      <c r="F35" s="502">
        <v>27</v>
      </c>
      <c r="G35" s="95">
        <v>50</v>
      </c>
      <c r="H35" s="85">
        <f t="shared" si="0"/>
        <v>4.4000000000000004</v>
      </c>
      <c r="I35" s="139">
        <v>4.66</v>
      </c>
      <c r="J35" s="62">
        <v>14</v>
      </c>
      <c r="K35" s="151">
        <v>42</v>
      </c>
      <c r="L35" s="177">
        <f t="shared" si="1"/>
        <v>4.1500000000000004</v>
      </c>
      <c r="M35" s="139">
        <v>4.3809523809523814</v>
      </c>
      <c r="N35" s="62">
        <v>15</v>
      </c>
      <c r="O35" s="153">
        <v>42</v>
      </c>
      <c r="P35" s="139">
        <f t="shared" si="2"/>
        <v>4.2300000000000004</v>
      </c>
      <c r="Q35" s="394">
        <v>4.5238095238095237</v>
      </c>
      <c r="R35" s="62">
        <v>17</v>
      </c>
      <c r="S35" s="509">
        <v>14</v>
      </c>
      <c r="T35" s="139">
        <f t="shared" si="7"/>
        <v>4.0199999999999996</v>
      </c>
      <c r="U35" s="139">
        <v>3.9285714299999999</v>
      </c>
      <c r="V35" s="62">
        <v>65</v>
      </c>
      <c r="W35" s="395">
        <f t="shared" si="8"/>
        <v>111</v>
      </c>
      <c r="Y35" s="24"/>
      <c r="Z35" s="24"/>
      <c r="AB35" s="24"/>
    </row>
    <row r="36" spans="1:28" ht="15" customHeight="1" x14ac:dyDescent="0.25">
      <c r="A36" s="8">
        <v>6</v>
      </c>
      <c r="B36" s="392" t="s">
        <v>53</v>
      </c>
      <c r="C36" s="280">
        <v>11</v>
      </c>
      <c r="D36" s="3">
        <f t="shared" si="4"/>
        <v>4.17</v>
      </c>
      <c r="E36" s="393">
        <v>3.7272727272727271</v>
      </c>
      <c r="F36" s="502">
        <v>94</v>
      </c>
      <c r="G36" s="8">
        <v>9</v>
      </c>
      <c r="H36" s="85">
        <f t="shared" si="0"/>
        <v>4.4000000000000004</v>
      </c>
      <c r="I36" s="139">
        <v>4.2222222222222223</v>
      </c>
      <c r="J36" s="62">
        <v>76</v>
      </c>
      <c r="K36" s="151">
        <v>11</v>
      </c>
      <c r="L36" s="177">
        <f t="shared" si="1"/>
        <v>4.1500000000000004</v>
      </c>
      <c r="M36" s="139">
        <v>4</v>
      </c>
      <c r="N36" s="62">
        <v>69</v>
      </c>
      <c r="O36" s="178">
        <v>10</v>
      </c>
      <c r="P36" s="139">
        <f t="shared" si="2"/>
        <v>4.2300000000000004</v>
      </c>
      <c r="Q36" s="394">
        <v>4.4000000000000004</v>
      </c>
      <c r="R36" s="62">
        <v>33</v>
      </c>
      <c r="S36" s="530">
        <v>17</v>
      </c>
      <c r="T36" s="139">
        <f t="shared" si="7"/>
        <v>4.0199999999999996</v>
      </c>
      <c r="U36" s="139">
        <v>3.6470588199999998</v>
      </c>
      <c r="V36" s="62">
        <v>80</v>
      </c>
      <c r="W36" s="395">
        <f t="shared" si="8"/>
        <v>258</v>
      </c>
      <c r="Y36" s="24"/>
      <c r="Z36" s="24"/>
      <c r="AB36" s="24"/>
    </row>
    <row r="37" spans="1:28" ht="15" customHeight="1" x14ac:dyDescent="0.25">
      <c r="A37" s="8">
        <v>7</v>
      </c>
      <c r="B37" s="392" t="s">
        <v>50</v>
      </c>
      <c r="C37" s="280">
        <v>15</v>
      </c>
      <c r="D37" s="3">
        <f t="shared" si="4"/>
        <v>4.17</v>
      </c>
      <c r="E37" s="393">
        <v>4.5999999999999996</v>
      </c>
      <c r="F37" s="502">
        <v>17</v>
      </c>
      <c r="G37" s="8">
        <v>22</v>
      </c>
      <c r="H37" s="85">
        <f t="shared" si="0"/>
        <v>4.4000000000000004</v>
      </c>
      <c r="I37" s="139">
        <v>4.5454545454545459</v>
      </c>
      <c r="J37" s="62">
        <v>32</v>
      </c>
      <c r="K37" s="151">
        <v>21</v>
      </c>
      <c r="L37" s="177">
        <f t="shared" si="1"/>
        <v>4.1500000000000004</v>
      </c>
      <c r="M37" s="139">
        <v>4.4285714285714288</v>
      </c>
      <c r="N37" s="62">
        <v>11</v>
      </c>
      <c r="O37" s="153">
        <v>18</v>
      </c>
      <c r="P37" s="139">
        <f t="shared" si="2"/>
        <v>4.2300000000000004</v>
      </c>
      <c r="Q37" s="394">
        <v>4.0555555555555554</v>
      </c>
      <c r="R37" s="62">
        <v>73</v>
      </c>
      <c r="S37" s="530">
        <v>31</v>
      </c>
      <c r="T37" s="139">
        <f t="shared" si="7"/>
        <v>4.0199999999999996</v>
      </c>
      <c r="U37" s="139">
        <v>4.0645161300000003</v>
      </c>
      <c r="V37" s="62">
        <v>48</v>
      </c>
      <c r="W37" s="395">
        <f t="shared" si="8"/>
        <v>164</v>
      </c>
      <c r="Y37" s="24"/>
      <c r="Z37" s="24"/>
      <c r="AB37" s="24"/>
    </row>
    <row r="38" spans="1:28" ht="15" customHeight="1" x14ac:dyDescent="0.25">
      <c r="A38" s="8">
        <v>8</v>
      </c>
      <c r="B38" s="392" t="s">
        <v>51</v>
      </c>
      <c r="C38" s="280">
        <v>13</v>
      </c>
      <c r="D38" s="3">
        <f t="shared" si="4"/>
        <v>4.17</v>
      </c>
      <c r="E38" s="393">
        <v>3.9230769230769229</v>
      </c>
      <c r="F38" s="502">
        <v>78</v>
      </c>
      <c r="G38" s="8">
        <v>14</v>
      </c>
      <c r="H38" s="85">
        <f t="shared" si="0"/>
        <v>4.4000000000000004</v>
      </c>
      <c r="I38" s="139">
        <v>4.0714285714285712</v>
      </c>
      <c r="J38" s="62">
        <v>94</v>
      </c>
      <c r="K38" s="151">
        <v>17</v>
      </c>
      <c r="L38" s="177">
        <f t="shared" si="1"/>
        <v>4.1500000000000004</v>
      </c>
      <c r="M38" s="139">
        <v>3.7647058823529411</v>
      </c>
      <c r="N38" s="62">
        <v>96</v>
      </c>
      <c r="O38" s="153">
        <v>20</v>
      </c>
      <c r="P38" s="139">
        <f t="shared" si="2"/>
        <v>4.2300000000000004</v>
      </c>
      <c r="Q38" s="394">
        <v>4.3</v>
      </c>
      <c r="R38" s="62">
        <v>45</v>
      </c>
      <c r="S38" s="530">
        <v>7</v>
      </c>
      <c r="T38" s="139">
        <f t="shared" si="7"/>
        <v>4.0199999999999996</v>
      </c>
      <c r="U38" s="139">
        <v>3.28571429</v>
      </c>
      <c r="V38" s="62">
        <v>96</v>
      </c>
      <c r="W38" s="395">
        <f t="shared" si="8"/>
        <v>331</v>
      </c>
      <c r="Y38" s="24"/>
      <c r="Z38" s="24"/>
      <c r="AB38" s="24"/>
    </row>
    <row r="39" spans="1:28" ht="15" customHeight="1" x14ac:dyDescent="0.25">
      <c r="A39" s="8">
        <v>9</v>
      </c>
      <c r="B39" s="392" t="s">
        <v>52</v>
      </c>
      <c r="C39" s="280">
        <v>11</v>
      </c>
      <c r="D39" s="3">
        <f t="shared" si="4"/>
        <v>4.17</v>
      </c>
      <c r="E39" s="393">
        <v>4</v>
      </c>
      <c r="F39" s="502">
        <v>73</v>
      </c>
      <c r="G39" s="8">
        <v>20</v>
      </c>
      <c r="H39" s="85">
        <f t="shared" si="0"/>
        <v>4.4000000000000004</v>
      </c>
      <c r="I39" s="139">
        <v>4.1500000000000004</v>
      </c>
      <c r="J39" s="62">
        <v>85</v>
      </c>
      <c r="K39" s="151">
        <v>17</v>
      </c>
      <c r="L39" s="177">
        <f t="shared" si="1"/>
        <v>4.1500000000000004</v>
      </c>
      <c r="M39" s="139">
        <v>4</v>
      </c>
      <c r="N39" s="62">
        <v>67</v>
      </c>
      <c r="O39" s="178">
        <v>14</v>
      </c>
      <c r="P39" s="139">
        <f t="shared" si="2"/>
        <v>4.2300000000000004</v>
      </c>
      <c r="Q39" s="394">
        <v>4.3571428571428568</v>
      </c>
      <c r="R39" s="62">
        <v>39</v>
      </c>
      <c r="S39" s="530">
        <v>23</v>
      </c>
      <c r="T39" s="139">
        <f t="shared" si="7"/>
        <v>4.0199999999999996</v>
      </c>
      <c r="U39" s="139">
        <v>4.0434782599999997</v>
      </c>
      <c r="V39" s="62">
        <v>50</v>
      </c>
      <c r="W39" s="395">
        <f t="shared" si="8"/>
        <v>241</v>
      </c>
      <c r="Y39" s="24"/>
      <c r="Z39" s="24"/>
      <c r="AB39" s="24"/>
    </row>
    <row r="40" spans="1:28" ht="15" customHeight="1" x14ac:dyDescent="0.25">
      <c r="A40" s="8">
        <v>10</v>
      </c>
      <c r="B40" s="392" t="s">
        <v>47</v>
      </c>
      <c r="C40" s="280">
        <v>27</v>
      </c>
      <c r="D40" s="3">
        <f t="shared" si="4"/>
        <v>4.17</v>
      </c>
      <c r="E40" s="393">
        <v>4.0370370370370372</v>
      </c>
      <c r="F40" s="502">
        <v>71</v>
      </c>
      <c r="G40" s="8">
        <v>45</v>
      </c>
      <c r="H40" s="85">
        <f t="shared" si="0"/>
        <v>4.4000000000000004</v>
      </c>
      <c r="I40" s="139">
        <v>4.1111111111111107</v>
      </c>
      <c r="J40" s="62">
        <v>88</v>
      </c>
      <c r="K40" s="151">
        <v>39</v>
      </c>
      <c r="L40" s="177">
        <f t="shared" si="1"/>
        <v>4.1500000000000004</v>
      </c>
      <c r="M40" s="139">
        <v>3.6666666666666665</v>
      </c>
      <c r="N40" s="62">
        <v>105</v>
      </c>
      <c r="O40" s="178">
        <v>78</v>
      </c>
      <c r="P40" s="139">
        <f t="shared" si="2"/>
        <v>4.2300000000000004</v>
      </c>
      <c r="Q40" s="394">
        <v>3.9615384615384617</v>
      </c>
      <c r="R40" s="62">
        <v>85</v>
      </c>
      <c r="S40" s="530">
        <v>13</v>
      </c>
      <c r="T40" s="139">
        <f t="shared" si="7"/>
        <v>4.0199999999999996</v>
      </c>
      <c r="U40" s="139">
        <v>3.5384615400000001</v>
      </c>
      <c r="V40" s="62">
        <v>87</v>
      </c>
      <c r="W40" s="395">
        <f t="shared" si="8"/>
        <v>365</v>
      </c>
      <c r="Y40" s="24"/>
      <c r="Z40" s="24"/>
      <c r="AB40" s="24"/>
    </row>
    <row r="41" spans="1:28" ht="15" customHeight="1" x14ac:dyDescent="0.25">
      <c r="A41" s="8">
        <v>11</v>
      </c>
      <c r="B41" s="409" t="s">
        <v>49</v>
      </c>
      <c r="C41" s="503"/>
      <c r="D41" s="239">
        <f t="shared" si="4"/>
        <v>4.17</v>
      </c>
      <c r="E41" s="489"/>
      <c r="F41" s="502">
        <v>110</v>
      </c>
      <c r="G41" s="8">
        <v>16</v>
      </c>
      <c r="H41" s="85">
        <f t="shared" si="0"/>
        <v>4.4000000000000004</v>
      </c>
      <c r="I41" s="139">
        <v>3.8125</v>
      </c>
      <c r="J41" s="62">
        <v>103</v>
      </c>
      <c r="K41" s="151"/>
      <c r="L41" s="177">
        <f t="shared" si="1"/>
        <v>4.1500000000000004</v>
      </c>
      <c r="M41" s="139"/>
      <c r="N41" s="410">
        <v>109</v>
      </c>
      <c r="O41" s="178">
        <v>16</v>
      </c>
      <c r="P41" s="139">
        <f t="shared" si="2"/>
        <v>4.2300000000000004</v>
      </c>
      <c r="Q41" s="394">
        <v>4</v>
      </c>
      <c r="R41" s="62">
        <v>81</v>
      </c>
      <c r="S41" s="530">
        <v>6</v>
      </c>
      <c r="T41" s="139">
        <f t="shared" si="7"/>
        <v>4.0199999999999996</v>
      </c>
      <c r="U41" s="139">
        <v>3.5</v>
      </c>
      <c r="V41" s="62">
        <v>92</v>
      </c>
      <c r="W41" s="395">
        <f t="shared" si="8"/>
        <v>385</v>
      </c>
      <c r="Y41" s="24"/>
      <c r="Z41" s="24"/>
      <c r="AB41" s="24"/>
    </row>
    <row r="42" spans="1:28" ht="15" customHeight="1" x14ac:dyDescent="0.25">
      <c r="A42" s="8">
        <v>12</v>
      </c>
      <c r="B42" s="392" t="s">
        <v>55</v>
      </c>
      <c r="C42" s="280">
        <v>13</v>
      </c>
      <c r="D42" s="3">
        <f t="shared" si="4"/>
        <v>4.17</v>
      </c>
      <c r="E42" s="393">
        <v>3.8461538461538463</v>
      </c>
      <c r="F42" s="502">
        <v>84</v>
      </c>
      <c r="G42" s="8">
        <v>30</v>
      </c>
      <c r="H42" s="85">
        <f t="shared" si="0"/>
        <v>4.4000000000000004</v>
      </c>
      <c r="I42" s="139">
        <v>4.5333333333333332</v>
      </c>
      <c r="J42" s="62">
        <v>39</v>
      </c>
      <c r="K42" s="151">
        <v>18</v>
      </c>
      <c r="L42" s="177">
        <f t="shared" si="1"/>
        <v>4.1500000000000004</v>
      </c>
      <c r="M42" s="139">
        <v>3.4444444444444402</v>
      </c>
      <c r="N42" s="62">
        <v>108</v>
      </c>
      <c r="O42" s="178">
        <v>22</v>
      </c>
      <c r="P42" s="139">
        <f t="shared" si="2"/>
        <v>4.2300000000000004</v>
      </c>
      <c r="Q42" s="394">
        <v>4.5</v>
      </c>
      <c r="R42" s="62">
        <v>19</v>
      </c>
      <c r="S42" s="530">
        <v>14</v>
      </c>
      <c r="T42" s="139">
        <f t="shared" si="7"/>
        <v>4.0199999999999996</v>
      </c>
      <c r="U42" s="139">
        <v>3.8571428600000002</v>
      </c>
      <c r="V42" s="62">
        <v>69</v>
      </c>
      <c r="W42" s="395">
        <f t="shared" si="8"/>
        <v>235</v>
      </c>
      <c r="Y42" s="24"/>
      <c r="Z42" s="24"/>
      <c r="AB42" s="24"/>
    </row>
    <row r="43" spans="1:28" ht="15" customHeight="1" x14ac:dyDescent="0.25">
      <c r="A43" s="8">
        <v>13</v>
      </c>
      <c r="B43" s="392" t="s">
        <v>56</v>
      </c>
      <c r="C43" s="280">
        <v>11</v>
      </c>
      <c r="D43" s="3">
        <f t="shared" si="4"/>
        <v>4.17</v>
      </c>
      <c r="E43" s="393">
        <v>4.8181818181818183</v>
      </c>
      <c r="F43" s="502">
        <v>5</v>
      </c>
      <c r="G43" s="8">
        <v>16</v>
      </c>
      <c r="H43" s="85">
        <f t="shared" si="0"/>
        <v>4.4000000000000004</v>
      </c>
      <c r="I43" s="139">
        <v>4.625</v>
      </c>
      <c r="J43" s="62">
        <v>17</v>
      </c>
      <c r="K43" s="151">
        <v>14</v>
      </c>
      <c r="L43" s="177">
        <f t="shared" si="1"/>
        <v>4.1500000000000004</v>
      </c>
      <c r="M43" s="139">
        <v>4.4285714285714288</v>
      </c>
      <c r="N43" s="62">
        <v>12</v>
      </c>
      <c r="O43" s="178">
        <v>26</v>
      </c>
      <c r="P43" s="139">
        <f t="shared" si="2"/>
        <v>4.2300000000000004</v>
      </c>
      <c r="Q43" s="394">
        <v>4.7307692307692308</v>
      </c>
      <c r="R43" s="62">
        <v>4</v>
      </c>
      <c r="S43" s="530">
        <v>24</v>
      </c>
      <c r="T43" s="139">
        <f t="shared" si="7"/>
        <v>4.0199999999999996</v>
      </c>
      <c r="U43" s="139">
        <v>4.1666666699999997</v>
      </c>
      <c r="V43" s="62">
        <v>37</v>
      </c>
      <c r="W43" s="395">
        <f t="shared" si="8"/>
        <v>70</v>
      </c>
      <c r="Y43" s="24"/>
      <c r="Z43" s="24"/>
      <c r="AB43" s="24"/>
    </row>
    <row r="44" spans="1:28" ht="15" customHeight="1" x14ac:dyDescent="0.25">
      <c r="A44" s="8">
        <v>14</v>
      </c>
      <c r="B44" s="409" t="s">
        <v>79</v>
      </c>
      <c r="C44" s="503">
        <v>11</v>
      </c>
      <c r="D44" s="239">
        <f t="shared" si="4"/>
        <v>4.17</v>
      </c>
      <c r="E44" s="393">
        <v>3.5454545454545454</v>
      </c>
      <c r="F44" s="502">
        <v>102</v>
      </c>
      <c r="G44" s="95"/>
      <c r="H44" s="85">
        <f t="shared" si="0"/>
        <v>4.4000000000000004</v>
      </c>
      <c r="I44" s="411"/>
      <c r="J44" s="62">
        <v>110</v>
      </c>
      <c r="K44" s="151"/>
      <c r="L44" s="177">
        <f t="shared" si="1"/>
        <v>4.1500000000000004</v>
      </c>
      <c r="M44" s="139"/>
      <c r="N44" s="412">
        <v>109</v>
      </c>
      <c r="O44" s="178">
        <v>22</v>
      </c>
      <c r="P44" s="139">
        <f t="shared" si="2"/>
        <v>4.2300000000000004</v>
      </c>
      <c r="Q44" s="394">
        <v>3.9090909090909092</v>
      </c>
      <c r="R44" s="62">
        <v>91</v>
      </c>
      <c r="S44" s="530"/>
      <c r="T44" s="139">
        <f t="shared" si="7"/>
        <v>4.0199999999999996</v>
      </c>
      <c r="U44" s="139"/>
      <c r="V44" s="62">
        <v>101</v>
      </c>
      <c r="W44" s="395">
        <f t="shared" si="8"/>
        <v>411</v>
      </c>
      <c r="Y44" s="24"/>
      <c r="Z44" s="24"/>
      <c r="AB44" s="24"/>
    </row>
    <row r="45" spans="1:28" ht="15" customHeight="1" x14ac:dyDescent="0.25">
      <c r="A45" s="8">
        <v>15</v>
      </c>
      <c r="B45" s="392" t="s">
        <v>80</v>
      </c>
      <c r="C45" s="280">
        <v>8</v>
      </c>
      <c r="D45" s="3">
        <f t="shared" si="4"/>
        <v>4.17</v>
      </c>
      <c r="E45" s="393">
        <v>3.875</v>
      </c>
      <c r="F45" s="502">
        <v>83</v>
      </c>
      <c r="G45" s="95">
        <v>25</v>
      </c>
      <c r="H45" s="85">
        <f t="shared" si="0"/>
        <v>4.4000000000000004</v>
      </c>
      <c r="I45" s="139">
        <v>4.16</v>
      </c>
      <c r="J45" s="62">
        <v>82</v>
      </c>
      <c r="K45" s="151">
        <v>18</v>
      </c>
      <c r="L45" s="177">
        <f t="shared" si="1"/>
        <v>4.1500000000000004</v>
      </c>
      <c r="M45" s="139">
        <v>3.6111111111111112</v>
      </c>
      <c r="N45" s="62">
        <v>107</v>
      </c>
      <c r="O45" s="178">
        <v>15</v>
      </c>
      <c r="P45" s="139">
        <f t="shared" si="2"/>
        <v>4.2300000000000004</v>
      </c>
      <c r="Q45" s="394">
        <v>4</v>
      </c>
      <c r="R45" s="62">
        <v>82</v>
      </c>
      <c r="S45" s="486"/>
      <c r="T45" s="139">
        <f t="shared" si="7"/>
        <v>4.0199999999999996</v>
      </c>
      <c r="U45" s="139"/>
      <c r="V45" s="62">
        <v>101</v>
      </c>
      <c r="W45" s="395">
        <f t="shared" si="8"/>
        <v>372</v>
      </c>
      <c r="Y45" s="24"/>
      <c r="Z45" s="24"/>
      <c r="AB45" s="24"/>
    </row>
    <row r="46" spans="1:28" ht="15" customHeight="1" x14ac:dyDescent="0.25">
      <c r="A46" s="8">
        <v>16</v>
      </c>
      <c r="B46" s="392" t="s">
        <v>46</v>
      </c>
      <c r="C46" s="280">
        <v>5</v>
      </c>
      <c r="D46" s="3">
        <f t="shared" si="4"/>
        <v>4.17</v>
      </c>
      <c r="E46" s="393">
        <v>3.6</v>
      </c>
      <c r="F46" s="502">
        <v>99</v>
      </c>
      <c r="G46" s="95">
        <v>21</v>
      </c>
      <c r="H46" s="85">
        <f t="shared" si="0"/>
        <v>4.4000000000000004</v>
      </c>
      <c r="I46" s="139">
        <v>4.1904761904761907</v>
      </c>
      <c r="J46" s="62">
        <v>78</v>
      </c>
      <c r="K46" s="151">
        <v>22</v>
      </c>
      <c r="L46" s="177">
        <f t="shared" si="1"/>
        <v>4.1500000000000004</v>
      </c>
      <c r="M46" s="139">
        <v>3.8181818181818183</v>
      </c>
      <c r="N46" s="62">
        <v>89</v>
      </c>
      <c r="O46" s="153">
        <v>24</v>
      </c>
      <c r="P46" s="139">
        <f t="shared" si="2"/>
        <v>4.2300000000000004</v>
      </c>
      <c r="Q46" s="394">
        <v>3.9583333333333335</v>
      </c>
      <c r="R46" s="62">
        <v>86</v>
      </c>
      <c r="S46" s="509">
        <v>23</v>
      </c>
      <c r="T46" s="139">
        <f t="shared" si="7"/>
        <v>4.0199999999999996</v>
      </c>
      <c r="U46" s="139">
        <v>3.82608696</v>
      </c>
      <c r="V46" s="62">
        <v>71</v>
      </c>
      <c r="W46" s="395">
        <f t="shared" si="8"/>
        <v>324</v>
      </c>
      <c r="Y46" s="24"/>
      <c r="Z46" s="24"/>
      <c r="AB46" s="24"/>
    </row>
    <row r="47" spans="1:28" ht="15" customHeight="1" x14ac:dyDescent="0.25">
      <c r="A47" s="8">
        <v>17</v>
      </c>
      <c r="B47" s="392" t="s">
        <v>48</v>
      </c>
      <c r="C47" s="280">
        <v>12</v>
      </c>
      <c r="D47" s="3">
        <f t="shared" si="4"/>
        <v>4.17</v>
      </c>
      <c r="E47" s="393">
        <v>4.583333333333333</v>
      </c>
      <c r="F47" s="502">
        <v>18</v>
      </c>
      <c r="G47" s="95">
        <v>20</v>
      </c>
      <c r="H47" s="85">
        <f t="shared" si="0"/>
        <v>4.4000000000000004</v>
      </c>
      <c r="I47" s="139">
        <v>4.75</v>
      </c>
      <c r="J47" s="62">
        <v>7</v>
      </c>
      <c r="K47" s="151">
        <v>17</v>
      </c>
      <c r="L47" s="177">
        <f t="shared" si="1"/>
        <v>4.1500000000000004</v>
      </c>
      <c r="M47" s="139">
        <v>4.3529411764705879</v>
      </c>
      <c r="N47" s="62">
        <v>20</v>
      </c>
      <c r="O47" s="178">
        <v>26</v>
      </c>
      <c r="P47" s="139">
        <f t="shared" si="2"/>
        <v>4.2300000000000004</v>
      </c>
      <c r="Q47" s="394">
        <v>4</v>
      </c>
      <c r="R47" s="62">
        <v>79</v>
      </c>
      <c r="S47" s="509">
        <v>18</v>
      </c>
      <c r="T47" s="139">
        <f t="shared" si="7"/>
        <v>4.0199999999999996</v>
      </c>
      <c r="U47" s="139">
        <v>4.1666666699999997</v>
      </c>
      <c r="V47" s="62">
        <v>38</v>
      </c>
      <c r="W47" s="395">
        <f t="shared" si="8"/>
        <v>144</v>
      </c>
      <c r="Y47" s="24"/>
      <c r="Z47" s="24"/>
      <c r="AB47" s="24"/>
    </row>
    <row r="48" spans="1:28" ht="15" customHeight="1" x14ac:dyDescent="0.25">
      <c r="A48" s="8">
        <v>18</v>
      </c>
      <c r="B48" s="392" t="s">
        <v>44</v>
      </c>
      <c r="C48" s="280">
        <v>26</v>
      </c>
      <c r="D48" s="3">
        <f t="shared" si="4"/>
        <v>4.17</v>
      </c>
      <c r="E48" s="393">
        <v>3.7307692307692308</v>
      </c>
      <c r="F48" s="502">
        <v>92</v>
      </c>
      <c r="G48" s="95">
        <v>58</v>
      </c>
      <c r="H48" s="85">
        <f t="shared" si="0"/>
        <v>4.4000000000000004</v>
      </c>
      <c r="I48" s="139">
        <v>4.3275862068965516</v>
      </c>
      <c r="J48" s="62">
        <v>61</v>
      </c>
      <c r="K48" s="151">
        <v>43</v>
      </c>
      <c r="L48" s="177">
        <f t="shared" si="1"/>
        <v>4.1500000000000004</v>
      </c>
      <c r="M48" s="139">
        <v>3.9069767441860463</v>
      </c>
      <c r="N48" s="62">
        <v>79</v>
      </c>
      <c r="O48" s="178">
        <v>39</v>
      </c>
      <c r="P48" s="139">
        <f t="shared" si="2"/>
        <v>4.2300000000000004</v>
      </c>
      <c r="Q48" s="394">
        <v>3.8974358974358974</v>
      </c>
      <c r="R48" s="62">
        <v>92</v>
      </c>
      <c r="S48" s="509">
        <v>20</v>
      </c>
      <c r="T48" s="139">
        <f t="shared" si="7"/>
        <v>4.0199999999999996</v>
      </c>
      <c r="U48" s="139">
        <v>3.7</v>
      </c>
      <c r="V48" s="62">
        <v>78</v>
      </c>
      <c r="W48" s="397">
        <f t="shared" si="8"/>
        <v>310</v>
      </c>
      <c r="Y48" s="24"/>
      <c r="Z48" s="24"/>
      <c r="AB48" s="24"/>
    </row>
    <row r="49" spans="1:28" ht="15" customHeight="1" thickBot="1" x14ac:dyDescent="0.3">
      <c r="A49" s="11">
        <v>19</v>
      </c>
      <c r="B49" s="392" t="s">
        <v>54</v>
      </c>
      <c r="C49" s="280">
        <v>16</v>
      </c>
      <c r="D49" s="3">
        <f t="shared" si="4"/>
        <v>4.17</v>
      </c>
      <c r="E49" s="393">
        <v>3.875</v>
      </c>
      <c r="F49" s="502">
        <v>82</v>
      </c>
      <c r="G49" s="95">
        <v>48</v>
      </c>
      <c r="H49" s="85">
        <f t="shared" si="0"/>
        <v>4.4000000000000004</v>
      </c>
      <c r="I49" s="139">
        <v>4.104166666666667</v>
      </c>
      <c r="J49" s="62">
        <v>90</v>
      </c>
      <c r="K49" s="151">
        <v>26</v>
      </c>
      <c r="L49" s="177">
        <f t="shared" si="1"/>
        <v>4.1500000000000004</v>
      </c>
      <c r="M49" s="139">
        <v>4.0384615384615383</v>
      </c>
      <c r="N49" s="62">
        <v>65</v>
      </c>
      <c r="O49" s="178">
        <v>23</v>
      </c>
      <c r="P49" s="139">
        <f t="shared" si="2"/>
        <v>4.2300000000000004</v>
      </c>
      <c r="Q49" s="394">
        <v>4.4347826086956523</v>
      </c>
      <c r="R49" s="62">
        <v>31</v>
      </c>
      <c r="S49" s="509">
        <v>36</v>
      </c>
      <c r="T49" s="139">
        <f t="shared" si="7"/>
        <v>4.0199999999999996</v>
      </c>
      <c r="U49" s="139">
        <v>3.88888889</v>
      </c>
      <c r="V49" s="62">
        <v>68</v>
      </c>
      <c r="W49" s="395">
        <f t="shared" si="8"/>
        <v>254</v>
      </c>
      <c r="Y49" s="24"/>
      <c r="Z49" s="24"/>
      <c r="AB49" s="24"/>
    </row>
    <row r="50" spans="1:28" ht="15" customHeight="1" thickBot="1" x14ac:dyDescent="0.3">
      <c r="A50" s="398"/>
      <c r="B50" s="399" t="s">
        <v>145</v>
      </c>
      <c r="C50" s="478">
        <f>SUM(C51:C69)</f>
        <v>378</v>
      </c>
      <c r="D50" s="479">
        <f t="shared" si="4"/>
        <v>4.17</v>
      </c>
      <c r="E50" s="493">
        <f>AVERAGE(E51:E69)</f>
        <v>4.2761054232643607</v>
      </c>
      <c r="F50" s="466"/>
      <c r="G50" s="521">
        <f>SUM(G51:G69)</f>
        <v>645</v>
      </c>
      <c r="H50" s="468">
        <f t="shared" si="0"/>
        <v>4.4000000000000004</v>
      </c>
      <c r="I50" s="480">
        <f>AVERAGE(I51:I69)</f>
        <v>4.3716802744865575</v>
      </c>
      <c r="J50" s="470"/>
      <c r="K50" s="471">
        <f>SUM(K51:K69)</f>
        <v>549</v>
      </c>
      <c r="L50" s="472">
        <f t="shared" si="1"/>
        <v>4.1500000000000004</v>
      </c>
      <c r="M50" s="472">
        <f>AVERAGE(M51:M69)</f>
        <v>4.1189084860864238</v>
      </c>
      <c r="N50" s="470"/>
      <c r="O50" s="471">
        <f>SUM(O51:O69)</f>
        <v>534</v>
      </c>
      <c r="P50" s="473">
        <f t="shared" si="2"/>
        <v>4.2300000000000004</v>
      </c>
      <c r="Q50" s="474">
        <f>AVERAGE(Q51:Q69)</f>
        <v>4.2690607687414213</v>
      </c>
      <c r="R50" s="475"/>
      <c r="S50" s="506">
        <f>SUM(S51:S69)</f>
        <v>340</v>
      </c>
      <c r="T50" s="477">
        <f t="shared" si="7"/>
        <v>4.0199999999999996</v>
      </c>
      <c r="U50" s="472">
        <f>AVERAGE(U51:U69)</f>
        <v>3.9850450953333332</v>
      </c>
      <c r="V50" s="522"/>
      <c r="W50" s="523"/>
      <c r="Y50" s="24"/>
      <c r="Z50" s="24"/>
      <c r="AB50" s="24"/>
    </row>
    <row r="51" spans="1:28" ht="15" customHeight="1" x14ac:dyDescent="0.25">
      <c r="A51" s="13">
        <v>1</v>
      </c>
      <c r="B51" s="392" t="s">
        <v>95</v>
      </c>
      <c r="C51" s="280">
        <v>63</v>
      </c>
      <c r="D51" s="3">
        <f t="shared" si="4"/>
        <v>4.17</v>
      </c>
      <c r="E51" s="393">
        <v>4.1587301587301591</v>
      </c>
      <c r="F51" s="502">
        <v>56</v>
      </c>
      <c r="G51" s="95">
        <v>100</v>
      </c>
      <c r="H51" s="85">
        <f t="shared" si="0"/>
        <v>4.4000000000000004</v>
      </c>
      <c r="I51" s="139">
        <v>4.2300000000000004</v>
      </c>
      <c r="J51" s="62">
        <v>75</v>
      </c>
      <c r="K51" s="151">
        <v>95</v>
      </c>
      <c r="L51" s="177">
        <f t="shared" si="1"/>
        <v>4.1500000000000004</v>
      </c>
      <c r="M51" s="139">
        <v>4.094736842105263</v>
      </c>
      <c r="N51" s="62">
        <v>54</v>
      </c>
      <c r="O51" s="178">
        <v>79</v>
      </c>
      <c r="P51" s="139">
        <f t="shared" si="2"/>
        <v>4.2300000000000004</v>
      </c>
      <c r="Q51" s="394">
        <v>4.2025316455696204</v>
      </c>
      <c r="R51" s="62">
        <v>57</v>
      </c>
      <c r="S51" s="509">
        <v>56</v>
      </c>
      <c r="T51" s="139">
        <f t="shared" si="7"/>
        <v>4.0199999999999996</v>
      </c>
      <c r="U51" s="139">
        <v>4.0535714299999999</v>
      </c>
      <c r="V51" s="62">
        <v>49</v>
      </c>
      <c r="W51" s="403">
        <f t="shared" ref="W51:W69" si="9">J51+N51+R51+V51</f>
        <v>235</v>
      </c>
      <c r="Y51" s="24"/>
      <c r="Z51" s="24"/>
      <c r="AB51" s="24"/>
    </row>
    <row r="52" spans="1:28" ht="15" customHeight="1" x14ac:dyDescent="0.25">
      <c r="A52" s="13">
        <v>2</v>
      </c>
      <c r="B52" s="392" t="s">
        <v>151</v>
      </c>
      <c r="C52" s="280">
        <v>22</v>
      </c>
      <c r="D52" s="3">
        <f t="shared" si="4"/>
        <v>4.17</v>
      </c>
      <c r="E52" s="393">
        <v>4.6363636363636367</v>
      </c>
      <c r="F52" s="502">
        <v>14</v>
      </c>
      <c r="G52" s="95">
        <v>31</v>
      </c>
      <c r="H52" s="85">
        <f t="shared" si="0"/>
        <v>4.4000000000000004</v>
      </c>
      <c r="I52" s="139">
        <v>4.5161290322580649</v>
      </c>
      <c r="J52" s="62">
        <v>40</v>
      </c>
      <c r="K52" s="151">
        <v>25</v>
      </c>
      <c r="L52" s="177">
        <f t="shared" si="1"/>
        <v>4.1500000000000004</v>
      </c>
      <c r="M52" s="139">
        <v>4.32</v>
      </c>
      <c r="N52" s="62">
        <v>25</v>
      </c>
      <c r="O52" s="178">
        <v>14</v>
      </c>
      <c r="P52" s="139">
        <f t="shared" si="2"/>
        <v>4.2300000000000004</v>
      </c>
      <c r="Q52" s="394">
        <v>4.5</v>
      </c>
      <c r="R52" s="62">
        <v>21</v>
      </c>
      <c r="S52" s="509">
        <v>28</v>
      </c>
      <c r="T52" s="139">
        <f t="shared" si="7"/>
        <v>4.0199999999999996</v>
      </c>
      <c r="U52" s="139">
        <v>4.2142857100000004</v>
      </c>
      <c r="V52" s="62">
        <v>27</v>
      </c>
      <c r="W52" s="395">
        <f t="shared" si="9"/>
        <v>113</v>
      </c>
      <c r="Y52" s="24"/>
      <c r="Z52" s="24"/>
      <c r="AB52" s="24"/>
    </row>
    <row r="53" spans="1:28" ht="15" customHeight="1" x14ac:dyDescent="0.25">
      <c r="A53" s="8">
        <v>3</v>
      </c>
      <c r="B53" s="499" t="s">
        <v>96</v>
      </c>
      <c r="C53" s="280">
        <v>30</v>
      </c>
      <c r="D53" s="3">
        <f t="shared" si="4"/>
        <v>4.17</v>
      </c>
      <c r="E53" s="393">
        <v>4.5</v>
      </c>
      <c r="F53" s="502">
        <v>24</v>
      </c>
      <c r="G53" s="95">
        <v>44</v>
      </c>
      <c r="H53" s="85">
        <f t="shared" si="0"/>
        <v>4.4000000000000004</v>
      </c>
      <c r="I53" s="139">
        <v>4.5909090909090908</v>
      </c>
      <c r="J53" s="62">
        <v>22</v>
      </c>
      <c r="K53" s="151">
        <v>32</v>
      </c>
      <c r="L53" s="177">
        <f t="shared" si="1"/>
        <v>4.1500000000000004</v>
      </c>
      <c r="M53" s="139">
        <v>4.28125</v>
      </c>
      <c r="N53" s="62">
        <v>31</v>
      </c>
      <c r="O53" s="153">
        <v>17</v>
      </c>
      <c r="P53" s="139">
        <f t="shared" si="2"/>
        <v>4.2300000000000004</v>
      </c>
      <c r="Q53" s="394">
        <v>4.2352941176470589</v>
      </c>
      <c r="R53" s="62">
        <v>50</v>
      </c>
      <c r="S53" s="530">
        <v>23</v>
      </c>
      <c r="T53" s="139">
        <f t="shared" si="7"/>
        <v>4.0199999999999996</v>
      </c>
      <c r="U53" s="139">
        <v>4.3478260899999999</v>
      </c>
      <c r="V53" s="62">
        <v>12</v>
      </c>
      <c r="W53" s="395">
        <f t="shared" si="9"/>
        <v>115</v>
      </c>
      <c r="Y53" s="24"/>
      <c r="Z53" s="24"/>
      <c r="AB53" s="24"/>
    </row>
    <row r="54" spans="1:28" ht="15" customHeight="1" x14ac:dyDescent="0.25">
      <c r="A54" s="8">
        <v>4</v>
      </c>
      <c r="B54" s="392" t="s">
        <v>119</v>
      </c>
      <c r="C54" s="280">
        <v>46</v>
      </c>
      <c r="D54" s="3">
        <f t="shared" si="4"/>
        <v>4.17</v>
      </c>
      <c r="E54" s="393">
        <v>4.1739130434782608</v>
      </c>
      <c r="F54" s="502">
        <v>52</v>
      </c>
      <c r="G54" s="101">
        <v>129</v>
      </c>
      <c r="H54" s="85">
        <f t="shared" si="0"/>
        <v>4.4000000000000004</v>
      </c>
      <c r="I54" s="139">
        <v>4.4806201550387597</v>
      </c>
      <c r="J54" s="62">
        <v>44</v>
      </c>
      <c r="K54" s="151">
        <v>86</v>
      </c>
      <c r="L54" s="177">
        <f t="shared" si="1"/>
        <v>4.1500000000000004</v>
      </c>
      <c r="M54" s="139">
        <v>4.4186046511627906</v>
      </c>
      <c r="N54" s="62">
        <v>13</v>
      </c>
      <c r="O54" s="178">
        <v>93</v>
      </c>
      <c r="P54" s="139">
        <f t="shared" si="2"/>
        <v>4.2300000000000004</v>
      </c>
      <c r="Q54" s="394">
        <v>4.4838709677419351</v>
      </c>
      <c r="R54" s="62">
        <v>23</v>
      </c>
      <c r="S54" s="509">
        <v>75</v>
      </c>
      <c r="T54" s="139">
        <f t="shared" si="7"/>
        <v>4.0199999999999996</v>
      </c>
      <c r="U54" s="139">
        <v>4.3866666700000003</v>
      </c>
      <c r="V54" s="62">
        <v>9</v>
      </c>
      <c r="W54" s="395">
        <f t="shared" si="9"/>
        <v>89</v>
      </c>
      <c r="Y54" s="24"/>
      <c r="Z54" s="24"/>
      <c r="AB54" s="24"/>
    </row>
    <row r="55" spans="1:28" ht="15" customHeight="1" x14ac:dyDescent="0.25">
      <c r="A55" s="8">
        <v>5</v>
      </c>
      <c r="B55" s="392" t="s">
        <v>41</v>
      </c>
      <c r="C55" s="280">
        <v>19</v>
      </c>
      <c r="D55" s="3">
        <f t="shared" si="4"/>
        <v>4.17</v>
      </c>
      <c r="E55" s="393">
        <v>3.7894736842105261</v>
      </c>
      <c r="F55" s="502">
        <v>89</v>
      </c>
      <c r="G55" s="95">
        <v>49</v>
      </c>
      <c r="H55" s="85">
        <f t="shared" si="0"/>
        <v>4.4000000000000004</v>
      </c>
      <c r="I55" s="139">
        <v>4.2857142857142856</v>
      </c>
      <c r="J55" s="62">
        <v>66</v>
      </c>
      <c r="K55" s="151">
        <v>38</v>
      </c>
      <c r="L55" s="177">
        <f t="shared" si="1"/>
        <v>4.1500000000000004</v>
      </c>
      <c r="M55" s="139">
        <v>4.2368421052631575</v>
      </c>
      <c r="N55" s="62">
        <v>36</v>
      </c>
      <c r="O55" s="178">
        <v>42</v>
      </c>
      <c r="P55" s="139">
        <f t="shared" si="2"/>
        <v>4.2300000000000004</v>
      </c>
      <c r="Q55" s="394">
        <v>4.4285714285714288</v>
      </c>
      <c r="R55" s="62">
        <v>29</v>
      </c>
      <c r="S55" s="509">
        <v>32</v>
      </c>
      <c r="T55" s="139">
        <f t="shared" si="7"/>
        <v>4.0199999999999996</v>
      </c>
      <c r="U55" s="139">
        <v>4.21875</v>
      </c>
      <c r="V55" s="62">
        <v>26</v>
      </c>
      <c r="W55" s="395">
        <f t="shared" si="9"/>
        <v>157</v>
      </c>
      <c r="Y55" s="24"/>
      <c r="Z55" s="24"/>
      <c r="AB55" s="24"/>
    </row>
    <row r="56" spans="1:28" ht="15" customHeight="1" x14ac:dyDescent="0.25">
      <c r="A56" s="8">
        <v>6</v>
      </c>
      <c r="B56" s="392" t="s">
        <v>40</v>
      </c>
      <c r="C56" s="280">
        <v>11</v>
      </c>
      <c r="D56" s="3">
        <f t="shared" si="4"/>
        <v>4.17</v>
      </c>
      <c r="E56" s="393">
        <v>4.9090909090909092</v>
      </c>
      <c r="F56" s="502">
        <v>1</v>
      </c>
      <c r="G56" s="95">
        <v>28</v>
      </c>
      <c r="H56" s="85">
        <f t="shared" si="0"/>
        <v>4.4000000000000004</v>
      </c>
      <c r="I56" s="139">
        <v>4.8928571428571432</v>
      </c>
      <c r="J56" s="62">
        <v>2</v>
      </c>
      <c r="K56" s="151">
        <v>22</v>
      </c>
      <c r="L56" s="177">
        <f t="shared" si="1"/>
        <v>4.1500000000000004</v>
      </c>
      <c r="M56" s="139">
        <v>4.3636363636363633</v>
      </c>
      <c r="N56" s="62">
        <v>17</v>
      </c>
      <c r="O56" s="178">
        <v>21</v>
      </c>
      <c r="P56" s="139">
        <f t="shared" si="2"/>
        <v>4.2300000000000004</v>
      </c>
      <c r="Q56" s="394">
        <v>4.2857142857142856</v>
      </c>
      <c r="R56" s="62">
        <v>46</v>
      </c>
      <c r="S56" s="509">
        <v>11</v>
      </c>
      <c r="T56" s="139">
        <f t="shared" si="7"/>
        <v>4.0199999999999996</v>
      </c>
      <c r="U56" s="139">
        <v>4</v>
      </c>
      <c r="V56" s="62">
        <v>57</v>
      </c>
      <c r="W56" s="395">
        <f t="shared" si="9"/>
        <v>122</v>
      </c>
      <c r="Y56" s="24"/>
      <c r="Z56" s="24"/>
      <c r="AB56" s="24"/>
    </row>
    <row r="57" spans="1:28" ht="15" customHeight="1" x14ac:dyDescent="0.25">
      <c r="A57" s="8">
        <v>7</v>
      </c>
      <c r="B57" s="392" t="s">
        <v>134</v>
      </c>
      <c r="C57" s="280">
        <v>18</v>
      </c>
      <c r="D57" s="3">
        <f t="shared" si="4"/>
        <v>4.17</v>
      </c>
      <c r="E57" s="393">
        <v>4.7777777777777777</v>
      </c>
      <c r="F57" s="502">
        <v>7</v>
      </c>
      <c r="G57" s="95">
        <v>36</v>
      </c>
      <c r="H57" s="85">
        <f t="shared" si="0"/>
        <v>4.4000000000000004</v>
      </c>
      <c r="I57" s="139">
        <v>4.7777777777777777</v>
      </c>
      <c r="J57" s="62">
        <v>4</v>
      </c>
      <c r="K57" s="151">
        <v>22</v>
      </c>
      <c r="L57" s="177">
        <f t="shared" si="1"/>
        <v>4.1500000000000004</v>
      </c>
      <c r="M57" s="139">
        <v>4.7727272727272725</v>
      </c>
      <c r="N57" s="62">
        <v>1</v>
      </c>
      <c r="O57" s="178">
        <v>18</v>
      </c>
      <c r="P57" s="139">
        <f t="shared" si="2"/>
        <v>4.2300000000000004</v>
      </c>
      <c r="Q57" s="394">
        <v>4.7777777777777777</v>
      </c>
      <c r="R57" s="413">
        <v>3</v>
      </c>
      <c r="S57" s="509">
        <v>11</v>
      </c>
      <c r="T57" s="139">
        <f t="shared" si="7"/>
        <v>4.0199999999999996</v>
      </c>
      <c r="U57" s="139">
        <v>4.6363636399999999</v>
      </c>
      <c r="V57" s="62">
        <v>1</v>
      </c>
      <c r="W57" s="395">
        <f t="shared" si="9"/>
        <v>9</v>
      </c>
      <c r="Y57" s="24"/>
      <c r="Z57" s="24"/>
      <c r="AB57" s="24"/>
    </row>
    <row r="58" spans="1:28" ht="15" customHeight="1" x14ac:dyDescent="0.25">
      <c r="A58" s="8">
        <v>8</v>
      </c>
      <c r="B58" s="392" t="s">
        <v>43</v>
      </c>
      <c r="C58" s="280">
        <v>16</v>
      </c>
      <c r="D58" s="3">
        <f t="shared" si="4"/>
        <v>4.17</v>
      </c>
      <c r="E58" s="393">
        <v>4.3125</v>
      </c>
      <c r="F58" s="502">
        <v>40</v>
      </c>
      <c r="G58" s="95">
        <v>32</v>
      </c>
      <c r="H58" s="85">
        <f t="shared" si="0"/>
        <v>4.4000000000000004</v>
      </c>
      <c r="I58" s="139">
        <v>4.84375</v>
      </c>
      <c r="J58" s="62">
        <v>3</v>
      </c>
      <c r="K58" s="151">
        <v>22</v>
      </c>
      <c r="L58" s="177">
        <f t="shared" si="1"/>
        <v>4.1500000000000004</v>
      </c>
      <c r="M58" s="139">
        <v>4.0909090909090908</v>
      </c>
      <c r="N58" s="62">
        <v>55</v>
      </c>
      <c r="O58" s="178">
        <v>22</v>
      </c>
      <c r="P58" s="139">
        <f t="shared" si="2"/>
        <v>4.2300000000000004</v>
      </c>
      <c r="Q58" s="394">
        <v>4.6818181818181817</v>
      </c>
      <c r="R58" s="62">
        <v>8</v>
      </c>
      <c r="S58" s="509">
        <v>6</v>
      </c>
      <c r="T58" s="139">
        <f t="shared" si="7"/>
        <v>4.0199999999999996</v>
      </c>
      <c r="U58" s="139">
        <v>3.3333333299999999</v>
      </c>
      <c r="V58" s="62">
        <v>94</v>
      </c>
      <c r="W58" s="395">
        <f t="shared" si="9"/>
        <v>160</v>
      </c>
      <c r="Y58" s="24"/>
      <c r="Z58" s="24"/>
      <c r="AB58" s="24"/>
    </row>
    <row r="59" spans="1:28" ht="15" customHeight="1" x14ac:dyDescent="0.25">
      <c r="A59" s="8">
        <v>9</v>
      </c>
      <c r="B59" s="392" t="s">
        <v>92</v>
      </c>
      <c r="C59" s="280">
        <v>17</v>
      </c>
      <c r="D59" s="3">
        <f t="shared" si="4"/>
        <v>4.17</v>
      </c>
      <c r="E59" s="393">
        <v>3.8823529411764706</v>
      </c>
      <c r="F59" s="502">
        <v>81</v>
      </c>
      <c r="G59" s="95">
        <v>23</v>
      </c>
      <c r="H59" s="85">
        <f t="shared" si="0"/>
        <v>4.4000000000000004</v>
      </c>
      <c r="I59" s="139">
        <v>4.3913043478260869</v>
      </c>
      <c r="J59" s="62">
        <v>51</v>
      </c>
      <c r="K59" s="151">
        <v>19</v>
      </c>
      <c r="L59" s="177">
        <f t="shared" si="1"/>
        <v>4.1500000000000004</v>
      </c>
      <c r="M59" s="139">
        <v>3.6842105263157894</v>
      </c>
      <c r="N59" s="62">
        <v>104</v>
      </c>
      <c r="O59" s="153">
        <v>25</v>
      </c>
      <c r="P59" s="139">
        <f t="shared" si="2"/>
        <v>4.2300000000000004</v>
      </c>
      <c r="Q59" s="394">
        <v>3.92</v>
      </c>
      <c r="R59" s="62">
        <v>89</v>
      </c>
      <c r="S59" s="509">
        <v>23</v>
      </c>
      <c r="T59" s="139">
        <f t="shared" si="7"/>
        <v>4.0199999999999996</v>
      </c>
      <c r="U59" s="139">
        <v>3.52</v>
      </c>
      <c r="V59" s="62">
        <v>88</v>
      </c>
      <c r="W59" s="395">
        <f t="shared" si="9"/>
        <v>332</v>
      </c>
      <c r="Y59" s="24"/>
      <c r="Z59" s="24"/>
      <c r="AB59" s="24"/>
    </row>
    <row r="60" spans="1:28" ht="15" customHeight="1" x14ac:dyDescent="0.25">
      <c r="A60" s="8">
        <v>10</v>
      </c>
      <c r="B60" s="392" t="s">
        <v>77</v>
      </c>
      <c r="C60" s="280">
        <v>6</v>
      </c>
      <c r="D60" s="3">
        <f t="shared" si="4"/>
        <v>4.17</v>
      </c>
      <c r="E60" s="393">
        <v>3.5</v>
      </c>
      <c r="F60" s="502">
        <v>104</v>
      </c>
      <c r="G60" s="95">
        <v>7</v>
      </c>
      <c r="H60" s="85">
        <f t="shared" si="0"/>
        <v>4.4000000000000004</v>
      </c>
      <c r="I60" s="139">
        <v>3.8571428571428572</v>
      </c>
      <c r="J60" s="62">
        <v>99</v>
      </c>
      <c r="K60" s="151">
        <v>15</v>
      </c>
      <c r="L60" s="177">
        <f t="shared" si="1"/>
        <v>4.1500000000000004</v>
      </c>
      <c r="M60" s="139">
        <v>3.73</v>
      </c>
      <c r="N60" s="62">
        <v>98</v>
      </c>
      <c r="O60" s="178">
        <v>7</v>
      </c>
      <c r="P60" s="139">
        <f t="shared" si="2"/>
        <v>4.2300000000000004</v>
      </c>
      <c r="Q60" s="394">
        <v>4.57</v>
      </c>
      <c r="R60" s="413">
        <v>16</v>
      </c>
      <c r="S60" s="486"/>
      <c r="T60" s="139">
        <f t="shared" si="7"/>
        <v>4.0199999999999996</v>
      </c>
      <c r="U60" s="139"/>
      <c r="V60" s="62">
        <v>101</v>
      </c>
      <c r="W60" s="395">
        <f t="shared" si="9"/>
        <v>314</v>
      </c>
      <c r="Y60" s="24"/>
      <c r="Z60" s="24"/>
      <c r="AB60" s="24"/>
    </row>
    <row r="61" spans="1:28" ht="15" customHeight="1" x14ac:dyDescent="0.25">
      <c r="A61" s="8">
        <v>11</v>
      </c>
      <c r="B61" s="392" t="s">
        <v>76</v>
      </c>
      <c r="C61" s="280">
        <v>14</v>
      </c>
      <c r="D61" s="3">
        <f t="shared" si="4"/>
        <v>4.17</v>
      </c>
      <c r="E61" s="393">
        <v>3.5714285714285716</v>
      </c>
      <c r="F61" s="502">
        <v>101</v>
      </c>
      <c r="G61" s="95">
        <v>10</v>
      </c>
      <c r="H61" s="85">
        <f t="shared" si="0"/>
        <v>4.4000000000000004</v>
      </c>
      <c r="I61" s="139">
        <v>3.7</v>
      </c>
      <c r="J61" s="62">
        <v>106</v>
      </c>
      <c r="K61" s="151">
        <v>20</v>
      </c>
      <c r="L61" s="177">
        <f t="shared" si="1"/>
        <v>4.1500000000000004</v>
      </c>
      <c r="M61" s="139">
        <v>3.7</v>
      </c>
      <c r="N61" s="62">
        <v>102</v>
      </c>
      <c r="O61" s="178"/>
      <c r="P61" s="139">
        <f t="shared" si="2"/>
        <v>4.2300000000000004</v>
      </c>
      <c r="Q61" s="404"/>
      <c r="R61" s="406">
        <v>109</v>
      </c>
      <c r="S61" s="486"/>
      <c r="T61" s="139">
        <f t="shared" si="7"/>
        <v>4.0199999999999996</v>
      </c>
      <c r="U61" s="139"/>
      <c r="V61" s="62">
        <v>101</v>
      </c>
      <c r="W61" s="395">
        <f t="shared" si="9"/>
        <v>418</v>
      </c>
      <c r="Y61" s="24"/>
      <c r="Z61" s="24"/>
      <c r="AB61" s="24"/>
    </row>
    <row r="62" spans="1:28" ht="15" customHeight="1" x14ac:dyDescent="0.25">
      <c r="A62" s="8">
        <v>12</v>
      </c>
      <c r="B62" s="409" t="s">
        <v>37</v>
      </c>
      <c r="C62" s="503"/>
      <c r="D62" s="239">
        <f t="shared" si="4"/>
        <v>4.17</v>
      </c>
      <c r="E62" s="489"/>
      <c r="F62" s="502">
        <v>110</v>
      </c>
      <c r="G62" s="95">
        <v>20</v>
      </c>
      <c r="H62" s="85">
        <f t="shared" si="0"/>
        <v>4.4000000000000004</v>
      </c>
      <c r="I62" s="139">
        <v>3.95</v>
      </c>
      <c r="J62" s="62">
        <v>97</v>
      </c>
      <c r="K62" s="151"/>
      <c r="L62" s="177">
        <f t="shared" si="1"/>
        <v>4.1500000000000004</v>
      </c>
      <c r="M62" s="139"/>
      <c r="N62" s="408">
        <v>109</v>
      </c>
      <c r="O62" s="178">
        <v>17</v>
      </c>
      <c r="P62" s="139">
        <f t="shared" si="2"/>
        <v>4.2300000000000004</v>
      </c>
      <c r="Q62" s="394">
        <v>3.7058823529411766</v>
      </c>
      <c r="R62" s="413">
        <v>102</v>
      </c>
      <c r="S62" s="530"/>
      <c r="T62" s="139">
        <f t="shared" si="7"/>
        <v>4.0199999999999996</v>
      </c>
      <c r="U62" s="139"/>
      <c r="V62" s="62">
        <v>101</v>
      </c>
      <c r="W62" s="395">
        <f t="shared" si="9"/>
        <v>409</v>
      </c>
      <c r="Y62" s="24"/>
      <c r="Z62" s="24"/>
      <c r="AB62" s="24"/>
    </row>
    <row r="63" spans="1:28" ht="15" customHeight="1" x14ac:dyDescent="0.25">
      <c r="A63" s="8">
        <v>13</v>
      </c>
      <c r="B63" s="392" t="s">
        <v>141</v>
      </c>
      <c r="C63" s="280">
        <v>15</v>
      </c>
      <c r="D63" s="3">
        <f t="shared" si="4"/>
        <v>4.17</v>
      </c>
      <c r="E63" s="393">
        <v>4.4000000000000004</v>
      </c>
      <c r="F63" s="502">
        <v>32</v>
      </c>
      <c r="G63" s="95">
        <v>37</v>
      </c>
      <c r="H63" s="85">
        <f t="shared" si="0"/>
        <v>4.4000000000000004</v>
      </c>
      <c r="I63" s="139">
        <v>4.5675675675675675</v>
      </c>
      <c r="J63" s="62">
        <v>26</v>
      </c>
      <c r="K63" s="151">
        <v>26</v>
      </c>
      <c r="L63" s="177">
        <f t="shared" si="1"/>
        <v>4.1500000000000004</v>
      </c>
      <c r="M63" s="139">
        <v>4.5</v>
      </c>
      <c r="N63" s="62">
        <v>8</v>
      </c>
      <c r="O63" s="178">
        <v>44</v>
      </c>
      <c r="P63" s="139">
        <f t="shared" si="2"/>
        <v>4.2300000000000004</v>
      </c>
      <c r="Q63" s="394">
        <v>4.5454545454545459</v>
      </c>
      <c r="R63" s="413">
        <v>14</v>
      </c>
      <c r="S63" s="530">
        <v>11</v>
      </c>
      <c r="T63" s="139">
        <f t="shared" si="7"/>
        <v>4.0199999999999996</v>
      </c>
      <c r="U63" s="139">
        <v>4.2727272699999999</v>
      </c>
      <c r="V63" s="62">
        <v>19</v>
      </c>
      <c r="W63" s="395">
        <f t="shared" si="9"/>
        <v>67</v>
      </c>
      <c r="Y63" s="24"/>
      <c r="Z63" s="24"/>
      <c r="AB63" s="24"/>
    </row>
    <row r="64" spans="1:28" ht="15" customHeight="1" x14ac:dyDescent="0.25">
      <c r="A64" s="8">
        <v>14</v>
      </c>
      <c r="B64" s="392" t="s">
        <v>93</v>
      </c>
      <c r="C64" s="280">
        <v>4</v>
      </c>
      <c r="D64" s="3">
        <f t="shared" si="4"/>
        <v>4.17</v>
      </c>
      <c r="E64" s="393">
        <v>4.75</v>
      </c>
      <c r="F64" s="502">
        <v>9</v>
      </c>
      <c r="G64" s="95">
        <v>7</v>
      </c>
      <c r="H64" s="85">
        <f t="shared" si="0"/>
        <v>4.4000000000000004</v>
      </c>
      <c r="I64" s="139">
        <v>3.8571428571428572</v>
      </c>
      <c r="J64" s="62">
        <v>100</v>
      </c>
      <c r="K64" s="151">
        <v>10</v>
      </c>
      <c r="L64" s="177">
        <f t="shared" si="1"/>
        <v>4.1500000000000004</v>
      </c>
      <c r="M64" s="139">
        <v>3.9</v>
      </c>
      <c r="N64" s="62">
        <v>81</v>
      </c>
      <c r="O64" s="178">
        <v>14</v>
      </c>
      <c r="P64" s="139">
        <f t="shared" si="2"/>
        <v>4.2300000000000004</v>
      </c>
      <c r="Q64" s="394">
        <v>3.9285714285714284</v>
      </c>
      <c r="R64" s="413">
        <v>88</v>
      </c>
      <c r="S64" s="530"/>
      <c r="T64" s="139">
        <f t="shared" si="7"/>
        <v>4.0199999999999996</v>
      </c>
      <c r="U64" s="139"/>
      <c r="V64" s="62">
        <v>101</v>
      </c>
      <c r="W64" s="395">
        <f t="shared" si="9"/>
        <v>370</v>
      </c>
      <c r="Y64" s="24"/>
      <c r="Z64" s="24"/>
      <c r="AB64" s="24"/>
    </row>
    <row r="65" spans="1:28" ht="15" customHeight="1" x14ac:dyDescent="0.25">
      <c r="A65" s="8">
        <v>15</v>
      </c>
      <c r="B65" s="392" t="s">
        <v>38</v>
      </c>
      <c r="C65" s="280">
        <v>17</v>
      </c>
      <c r="D65" s="3">
        <f t="shared" si="4"/>
        <v>4.17</v>
      </c>
      <c r="E65" s="393">
        <v>4.8235294117647056</v>
      </c>
      <c r="F65" s="502">
        <v>4</v>
      </c>
      <c r="G65" s="95">
        <v>9</v>
      </c>
      <c r="H65" s="85">
        <f t="shared" si="0"/>
        <v>4.4000000000000004</v>
      </c>
      <c r="I65" s="139">
        <v>4.5555555555555554</v>
      </c>
      <c r="J65" s="62">
        <v>31</v>
      </c>
      <c r="K65" s="151">
        <v>13</v>
      </c>
      <c r="L65" s="177">
        <f t="shared" si="1"/>
        <v>4.1500000000000004</v>
      </c>
      <c r="M65" s="139">
        <v>4.1538461538461542</v>
      </c>
      <c r="N65" s="62">
        <v>48</v>
      </c>
      <c r="O65" s="153">
        <v>6</v>
      </c>
      <c r="P65" s="139">
        <f t="shared" si="2"/>
        <v>4.2300000000000004</v>
      </c>
      <c r="Q65" s="394">
        <v>4.166666666666667</v>
      </c>
      <c r="R65" s="413">
        <v>62</v>
      </c>
      <c r="S65" s="530">
        <v>7</v>
      </c>
      <c r="T65" s="139">
        <f t="shared" si="7"/>
        <v>4.0199999999999996</v>
      </c>
      <c r="U65" s="139">
        <v>4</v>
      </c>
      <c r="V65" s="62">
        <v>59</v>
      </c>
      <c r="W65" s="395">
        <f t="shared" si="9"/>
        <v>200</v>
      </c>
      <c r="Y65" s="24"/>
      <c r="Z65" s="24"/>
      <c r="AB65" s="24"/>
    </row>
    <row r="66" spans="1:28" ht="15" customHeight="1" x14ac:dyDescent="0.25">
      <c r="A66" s="8">
        <v>16</v>
      </c>
      <c r="B66" s="414" t="s">
        <v>39</v>
      </c>
      <c r="C66" s="504">
        <v>15</v>
      </c>
      <c r="D66" s="4">
        <f t="shared" si="4"/>
        <v>4.17</v>
      </c>
      <c r="E66" s="393">
        <v>4.1333333333333337</v>
      </c>
      <c r="F66" s="502">
        <v>58</v>
      </c>
      <c r="G66" s="95">
        <v>25</v>
      </c>
      <c r="H66" s="85">
        <f t="shared" si="0"/>
        <v>4.4000000000000004</v>
      </c>
      <c r="I66" s="139">
        <v>4.3600000000000003</v>
      </c>
      <c r="J66" s="62">
        <v>59</v>
      </c>
      <c r="K66" s="151">
        <v>16</v>
      </c>
      <c r="L66" s="177">
        <f t="shared" si="1"/>
        <v>4.1500000000000004</v>
      </c>
      <c r="M66" s="139">
        <v>4.0599999999999996</v>
      </c>
      <c r="N66" s="62">
        <v>59</v>
      </c>
      <c r="O66" s="178">
        <v>22</v>
      </c>
      <c r="P66" s="139">
        <f t="shared" si="2"/>
        <v>4.2300000000000004</v>
      </c>
      <c r="Q66" s="394">
        <v>4.1818181818181817</v>
      </c>
      <c r="R66" s="413">
        <v>61</v>
      </c>
      <c r="S66" s="530">
        <v>9</v>
      </c>
      <c r="T66" s="139">
        <f t="shared" si="7"/>
        <v>4.0199999999999996</v>
      </c>
      <c r="U66" s="139">
        <v>3.2222222199999999</v>
      </c>
      <c r="V66" s="62">
        <v>97</v>
      </c>
      <c r="W66" s="395">
        <f t="shared" si="9"/>
        <v>276</v>
      </c>
      <c r="Y66" s="24"/>
      <c r="Z66" s="24"/>
      <c r="AB66" s="24"/>
    </row>
    <row r="67" spans="1:28" ht="15" customHeight="1" x14ac:dyDescent="0.25">
      <c r="A67" s="8">
        <v>17</v>
      </c>
      <c r="B67" s="392" t="s">
        <v>94</v>
      </c>
      <c r="C67" s="280">
        <v>21</v>
      </c>
      <c r="D67" s="3">
        <f t="shared" si="4"/>
        <v>4.17</v>
      </c>
      <c r="E67" s="393">
        <v>3.8095238095238093</v>
      </c>
      <c r="F67" s="502">
        <v>87</v>
      </c>
      <c r="G67" s="95">
        <v>11</v>
      </c>
      <c r="H67" s="85">
        <f t="shared" si="0"/>
        <v>4.4000000000000004</v>
      </c>
      <c r="I67" s="139">
        <v>4.5454545454545459</v>
      </c>
      <c r="J67" s="62">
        <v>33</v>
      </c>
      <c r="K67" s="151">
        <v>24</v>
      </c>
      <c r="L67" s="177">
        <f t="shared" si="1"/>
        <v>4.1500000000000004</v>
      </c>
      <c r="M67" s="139">
        <v>3.9166666666666665</v>
      </c>
      <c r="N67" s="62">
        <v>77</v>
      </c>
      <c r="O67" s="178">
        <v>9</v>
      </c>
      <c r="P67" s="139">
        <f t="shared" si="2"/>
        <v>4.2300000000000004</v>
      </c>
      <c r="Q67" s="394">
        <v>4.1100000000000003</v>
      </c>
      <c r="R67" s="413">
        <v>67</v>
      </c>
      <c r="S67" s="530">
        <v>13</v>
      </c>
      <c r="T67" s="139">
        <f t="shared" si="7"/>
        <v>4.0199999999999996</v>
      </c>
      <c r="U67" s="139">
        <v>4.0769230800000003</v>
      </c>
      <c r="V67" s="62">
        <v>45</v>
      </c>
      <c r="W67" s="395">
        <f t="shared" si="9"/>
        <v>222</v>
      </c>
      <c r="Y67" s="24"/>
      <c r="Z67" s="24"/>
      <c r="AB67" s="24"/>
    </row>
    <row r="68" spans="1:28" ht="15" customHeight="1" x14ac:dyDescent="0.25">
      <c r="A68" s="8">
        <v>18</v>
      </c>
      <c r="B68" s="392" t="s">
        <v>42</v>
      </c>
      <c r="C68" s="280">
        <v>18</v>
      </c>
      <c r="D68" s="3">
        <f t="shared" si="4"/>
        <v>4.17</v>
      </c>
      <c r="E68" s="393">
        <v>4.6111111111111107</v>
      </c>
      <c r="F68" s="502">
        <v>16</v>
      </c>
      <c r="G68" s="95">
        <v>22</v>
      </c>
      <c r="H68" s="85">
        <f t="shared" ref="H68:H85" si="10">$I$128</f>
        <v>4.4000000000000004</v>
      </c>
      <c r="I68" s="139">
        <v>4.5</v>
      </c>
      <c r="J68" s="62">
        <v>43</v>
      </c>
      <c r="K68" s="151">
        <v>39</v>
      </c>
      <c r="L68" s="177">
        <f t="shared" ref="L68:L126" si="11">$M$128</f>
        <v>4.1500000000000004</v>
      </c>
      <c r="M68" s="139">
        <v>4.0769230769230766</v>
      </c>
      <c r="N68" s="62">
        <v>56</v>
      </c>
      <c r="O68" s="178">
        <v>29</v>
      </c>
      <c r="P68" s="139">
        <f t="shared" ref="P68:P126" si="12">$Q$128</f>
        <v>4.2300000000000004</v>
      </c>
      <c r="Q68" s="394">
        <v>4.4827586206896548</v>
      </c>
      <c r="R68" s="413">
        <v>24</v>
      </c>
      <c r="S68" s="530">
        <v>13</v>
      </c>
      <c r="T68" s="139">
        <f t="shared" si="7"/>
        <v>4.0199999999999996</v>
      </c>
      <c r="U68" s="139">
        <v>3.5384615400000001</v>
      </c>
      <c r="V68" s="62">
        <v>86</v>
      </c>
      <c r="W68" s="403">
        <f t="shared" si="9"/>
        <v>209</v>
      </c>
      <c r="Y68" s="24"/>
      <c r="Z68" s="24"/>
      <c r="AB68" s="24"/>
    </row>
    <row r="69" spans="1:28" ht="15" customHeight="1" thickBot="1" x14ac:dyDescent="0.3">
      <c r="A69" s="9">
        <v>19</v>
      </c>
      <c r="B69" s="392" t="s">
        <v>35</v>
      </c>
      <c r="C69" s="280">
        <v>26</v>
      </c>
      <c r="D69" s="3">
        <f t="shared" ref="D69:D85" si="13">$E$128</f>
        <v>4.17</v>
      </c>
      <c r="E69" s="393">
        <v>4.2307692307692308</v>
      </c>
      <c r="F69" s="502">
        <v>50</v>
      </c>
      <c r="G69" s="95">
        <v>25</v>
      </c>
      <c r="H69" s="85">
        <f t="shared" si="10"/>
        <v>4.4000000000000004</v>
      </c>
      <c r="I69" s="139">
        <v>4.16</v>
      </c>
      <c r="J69" s="62">
        <v>83</v>
      </c>
      <c r="K69" s="151">
        <v>25</v>
      </c>
      <c r="L69" s="177">
        <f t="shared" si="11"/>
        <v>4.1500000000000004</v>
      </c>
      <c r="M69" s="139">
        <v>3.84</v>
      </c>
      <c r="N69" s="62">
        <v>87</v>
      </c>
      <c r="O69" s="178">
        <v>55</v>
      </c>
      <c r="P69" s="139">
        <f t="shared" si="12"/>
        <v>4.2300000000000004</v>
      </c>
      <c r="Q69" s="394">
        <v>3.6363636363636362</v>
      </c>
      <c r="R69" s="62">
        <v>105</v>
      </c>
      <c r="S69" s="509">
        <v>22</v>
      </c>
      <c r="T69" s="139">
        <f t="shared" si="7"/>
        <v>4.0199999999999996</v>
      </c>
      <c r="U69" s="139">
        <v>3.9545454499999999</v>
      </c>
      <c r="V69" s="62">
        <v>60</v>
      </c>
      <c r="W69" s="395">
        <f t="shared" si="9"/>
        <v>335</v>
      </c>
      <c r="Y69" s="24"/>
      <c r="Z69" s="24"/>
      <c r="AB69" s="24"/>
    </row>
    <row r="70" spans="1:28" ht="15" customHeight="1" thickBot="1" x14ac:dyDescent="0.3">
      <c r="A70" s="398"/>
      <c r="B70" s="399" t="s">
        <v>146</v>
      </c>
      <c r="C70" s="478">
        <f>SUM(C71:C85)</f>
        <v>256</v>
      </c>
      <c r="D70" s="479">
        <f t="shared" si="13"/>
        <v>4.17</v>
      </c>
      <c r="E70" s="493">
        <f>AVERAGE(E71:E85)</f>
        <v>4.1707754529421193</v>
      </c>
      <c r="F70" s="466"/>
      <c r="G70" s="521">
        <f>SUM(G71:G85)</f>
        <v>388</v>
      </c>
      <c r="H70" s="468">
        <f t="shared" si="10"/>
        <v>4.4000000000000004</v>
      </c>
      <c r="I70" s="469">
        <f>AVERAGE(I71:I85)</f>
        <v>4.2903046306241794</v>
      </c>
      <c r="J70" s="481"/>
      <c r="K70" s="471">
        <f>SUM(K71:K85)</f>
        <v>397</v>
      </c>
      <c r="L70" s="472">
        <f t="shared" si="11"/>
        <v>4.1500000000000004</v>
      </c>
      <c r="M70" s="472">
        <f>AVERAGE(M71:M85)</f>
        <v>4.0803395592601266</v>
      </c>
      <c r="N70" s="481"/>
      <c r="O70" s="471">
        <f>SUM(O71:O85)</f>
        <v>421</v>
      </c>
      <c r="P70" s="473">
        <f t="shared" si="12"/>
        <v>4.2300000000000004</v>
      </c>
      <c r="Q70" s="474">
        <f>AVERAGE(Q71:Q85)</f>
        <v>4.1957822215211023</v>
      </c>
      <c r="R70" s="475"/>
      <c r="S70" s="510">
        <f>SUM(S71:S85)</f>
        <v>308</v>
      </c>
      <c r="T70" s="472">
        <f t="shared" si="7"/>
        <v>4.0199999999999996</v>
      </c>
      <c r="U70" s="472">
        <f>AVERAGE(U71:U85)</f>
        <v>3.9324573907692306</v>
      </c>
      <c r="V70" s="416"/>
      <c r="W70" s="523"/>
      <c r="Y70" s="24"/>
      <c r="Z70" s="24"/>
      <c r="AB70" s="24"/>
    </row>
    <row r="71" spans="1:28" x14ac:dyDescent="0.25">
      <c r="A71" s="13">
        <v>1</v>
      </c>
      <c r="B71" s="392" t="s">
        <v>99</v>
      </c>
      <c r="C71" s="280">
        <v>33</v>
      </c>
      <c r="D71" s="3">
        <f t="shared" si="13"/>
        <v>4.17</v>
      </c>
      <c r="E71" s="488">
        <v>4.4242424242424239</v>
      </c>
      <c r="F71" s="502">
        <v>30</v>
      </c>
      <c r="G71" s="95">
        <v>39</v>
      </c>
      <c r="H71" s="85">
        <f t="shared" si="10"/>
        <v>4.4000000000000004</v>
      </c>
      <c r="I71" s="139">
        <v>4.615384615384615</v>
      </c>
      <c r="J71" s="62">
        <v>18</v>
      </c>
      <c r="K71" s="151">
        <v>49</v>
      </c>
      <c r="L71" s="177">
        <f t="shared" si="11"/>
        <v>4.1500000000000004</v>
      </c>
      <c r="M71" s="139">
        <v>4.2857142857142856</v>
      </c>
      <c r="N71" s="62">
        <v>30</v>
      </c>
      <c r="O71" s="178">
        <v>29</v>
      </c>
      <c r="P71" s="139">
        <f t="shared" si="12"/>
        <v>4.2300000000000004</v>
      </c>
      <c r="Q71" s="394">
        <v>4.3448275862068968</v>
      </c>
      <c r="R71" s="413">
        <v>42</v>
      </c>
      <c r="S71" s="511">
        <v>11</v>
      </c>
      <c r="T71" s="139">
        <f t="shared" si="7"/>
        <v>4.0199999999999996</v>
      </c>
      <c r="U71" s="139">
        <v>3.8181818199999999</v>
      </c>
      <c r="V71" s="53">
        <v>72</v>
      </c>
      <c r="W71" s="403">
        <f t="shared" ref="W71:W85" si="14">J71+N71+R71+V71</f>
        <v>162</v>
      </c>
      <c r="Y71" s="24"/>
      <c r="Z71" s="24"/>
      <c r="AB71" s="24"/>
    </row>
    <row r="72" spans="1:28" x14ac:dyDescent="0.25">
      <c r="A72" s="8">
        <v>2</v>
      </c>
      <c r="B72" s="392" t="s">
        <v>120</v>
      </c>
      <c r="C72" s="280">
        <v>27</v>
      </c>
      <c r="D72" s="3">
        <f t="shared" si="13"/>
        <v>4.17</v>
      </c>
      <c r="E72" s="488">
        <v>4.1851851851851851</v>
      </c>
      <c r="F72" s="502">
        <v>51</v>
      </c>
      <c r="G72" s="95">
        <v>39</v>
      </c>
      <c r="H72" s="85">
        <f t="shared" si="10"/>
        <v>4.4000000000000004</v>
      </c>
      <c r="I72" s="139">
        <v>4.384615384615385</v>
      </c>
      <c r="J72" s="62">
        <v>54</v>
      </c>
      <c r="K72" s="151">
        <v>40</v>
      </c>
      <c r="L72" s="177">
        <f t="shared" si="11"/>
        <v>4.1500000000000004</v>
      </c>
      <c r="M72" s="139">
        <v>4.1500000000000004</v>
      </c>
      <c r="N72" s="62">
        <v>47</v>
      </c>
      <c r="O72" s="178">
        <v>40</v>
      </c>
      <c r="P72" s="139">
        <f t="shared" si="12"/>
        <v>4.2300000000000004</v>
      </c>
      <c r="Q72" s="394">
        <v>4.5</v>
      </c>
      <c r="R72" s="413">
        <v>18</v>
      </c>
      <c r="S72" s="511">
        <v>47</v>
      </c>
      <c r="T72" s="139">
        <f t="shared" si="7"/>
        <v>4.0199999999999996</v>
      </c>
      <c r="U72" s="139">
        <v>4.1914893600000003</v>
      </c>
      <c r="V72" s="53">
        <v>29</v>
      </c>
      <c r="W72" s="444">
        <f t="shared" si="14"/>
        <v>148</v>
      </c>
      <c r="Y72" s="24"/>
      <c r="Z72" s="24"/>
      <c r="AB72" s="24"/>
    </row>
    <row r="73" spans="1:28" x14ac:dyDescent="0.25">
      <c r="A73" s="8">
        <v>3</v>
      </c>
      <c r="B73" s="392" t="s">
        <v>34</v>
      </c>
      <c r="C73" s="280">
        <v>12</v>
      </c>
      <c r="D73" s="3">
        <f t="shared" si="13"/>
        <v>4.17</v>
      </c>
      <c r="E73" s="488">
        <v>4.833333333333333</v>
      </c>
      <c r="F73" s="502">
        <v>3</v>
      </c>
      <c r="G73" s="95">
        <v>27</v>
      </c>
      <c r="H73" s="85">
        <f t="shared" si="10"/>
        <v>4.4000000000000004</v>
      </c>
      <c r="I73" s="139">
        <v>4.5555555555555554</v>
      </c>
      <c r="J73" s="62">
        <v>28</v>
      </c>
      <c r="K73" s="151">
        <v>19</v>
      </c>
      <c r="L73" s="177">
        <f t="shared" si="11"/>
        <v>4.1500000000000004</v>
      </c>
      <c r="M73" s="139">
        <v>4.1052631578947372</v>
      </c>
      <c r="N73" s="62">
        <v>52</v>
      </c>
      <c r="O73" s="178">
        <v>40</v>
      </c>
      <c r="P73" s="139">
        <f t="shared" si="12"/>
        <v>4.2300000000000004</v>
      </c>
      <c r="Q73" s="394">
        <v>4.5999999999999996</v>
      </c>
      <c r="R73" s="413">
        <v>11</v>
      </c>
      <c r="S73" s="511">
        <v>36</v>
      </c>
      <c r="T73" s="139">
        <f t="shared" si="7"/>
        <v>4.0199999999999996</v>
      </c>
      <c r="U73" s="139">
        <v>4.5277777800000001</v>
      </c>
      <c r="V73" s="53">
        <v>5</v>
      </c>
      <c r="W73" s="395">
        <f t="shared" si="14"/>
        <v>96</v>
      </c>
      <c r="Y73" s="24"/>
      <c r="Z73" s="24"/>
      <c r="AB73" s="24"/>
    </row>
    <row r="74" spans="1:28" x14ac:dyDescent="0.25">
      <c r="A74" s="8">
        <v>4</v>
      </c>
      <c r="B74" s="392" t="s">
        <v>33</v>
      </c>
      <c r="C74" s="280">
        <v>9</v>
      </c>
      <c r="D74" s="3">
        <f t="shared" si="13"/>
        <v>4.17</v>
      </c>
      <c r="E74" s="488">
        <v>4.1111111111111107</v>
      </c>
      <c r="F74" s="502">
        <v>61</v>
      </c>
      <c r="G74" s="95">
        <v>36</v>
      </c>
      <c r="H74" s="85">
        <f t="shared" si="10"/>
        <v>4.4000000000000004</v>
      </c>
      <c r="I74" s="139">
        <v>4.583333333333333</v>
      </c>
      <c r="J74" s="62">
        <v>24</v>
      </c>
      <c r="K74" s="151">
        <v>28</v>
      </c>
      <c r="L74" s="177">
        <f t="shared" si="11"/>
        <v>4.1500000000000004</v>
      </c>
      <c r="M74" s="139">
        <v>4.1071428571428568</v>
      </c>
      <c r="N74" s="62">
        <v>50</v>
      </c>
      <c r="O74" s="178">
        <v>18</v>
      </c>
      <c r="P74" s="139">
        <f t="shared" si="12"/>
        <v>4.2300000000000004</v>
      </c>
      <c r="Q74" s="394">
        <v>4.2222222222222223</v>
      </c>
      <c r="R74" s="413">
        <v>55</v>
      </c>
      <c r="S74" s="511">
        <v>19</v>
      </c>
      <c r="T74" s="139">
        <f t="shared" si="7"/>
        <v>4.0199999999999996</v>
      </c>
      <c r="U74" s="139">
        <v>4.47368421</v>
      </c>
      <c r="V74" s="53">
        <v>6</v>
      </c>
      <c r="W74" s="395">
        <f t="shared" si="14"/>
        <v>135</v>
      </c>
      <c r="Y74" s="24"/>
      <c r="Z74" s="24"/>
      <c r="AB74" s="24"/>
    </row>
    <row r="75" spans="1:28" x14ac:dyDescent="0.25">
      <c r="A75" s="8">
        <v>5</v>
      </c>
      <c r="B75" s="392" t="s">
        <v>123</v>
      </c>
      <c r="C75" s="280">
        <v>27</v>
      </c>
      <c r="D75" s="3">
        <f t="shared" si="13"/>
        <v>4.17</v>
      </c>
      <c r="E75" s="488">
        <v>4.5555555555555554</v>
      </c>
      <c r="F75" s="502">
        <v>19</v>
      </c>
      <c r="G75" s="95">
        <v>22</v>
      </c>
      <c r="H75" s="85">
        <f t="shared" si="10"/>
        <v>4.4000000000000004</v>
      </c>
      <c r="I75" s="139">
        <v>4.2727272727272725</v>
      </c>
      <c r="J75" s="62">
        <v>70</v>
      </c>
      <c r="K75" s="151">
        <v>28</v>
      </c>
      <c r="L75" s="177">
        <f t="shared" si="11"/>
        <v>4.1500000000000004</v>
      </c>
      <c r="M75" s="139">
        <v>4.0357142857142856</v>
      </c>
      <c r="N75" s="62">
        <v>64</v>
      </c>
      <c r="O75" s="178">
        <v>21</v>
      </c>
      <c r="P75" s="139">
        <f t="shared" si="12"/>
        <v>4.2300000000000004</v>
      </c>
      <c r="Q75" s="394">
        <v>4.3809523809523814</v>
      </c>
      <c r="R75" s="413">
        <v>37</v>
      </c>
      <c r="S75" s="511">
        <v>37</v>
      </c>
      <c r="T75" s="139">
        <f t="shared" si="7"/>
        <v>4.0199999999999996</v>
      </c>
      <c r="U75" s="139">
        <v>3.5945945899999998</v>
      </c>
      <c r="V75" s="53">
        <v>83</v>
      </c>
      <c r="W75" s="395">
        <f t="shared" si="14"/>
        <v>254</v>
      </c>
      <c r="Y75" s="24"/>
      <c r="Z75" s="24"/>
      <c r="AB75" s="24"/>
    </row>
    <row r="76" spans="1:28" x14ac:dyDescent="0.25">
      <c r="A76" s="8">
        <v>6</v>
      </c>
      <c r="B76" s="392" t="s">
        <v>102</v>
      </c>
      <c r="C76" s="280">
        <v>11</v>
      </c>
      <c r="D76" s="3">
        <f t="shared" si="13"/>
        <v>4.17</v>
      </c>
      <c r="E76" s="488">
        <v>3.6363636363636362</v>
      </c>
      <c r="F76" s="502">
        <v>98</v>
      </c>
      <c r="G76" s="95">
        <v>14</v>
      </c>
      <c r="H76" s="85">
        <f t="shared" si="10"/>
        <v>4.4000000000000004</v>
      </c>
      <c r="I76" s="139">
        <v>3.5714285714285716</v>
      </c>
      <c r="J76" s="62">
        <v>108</v>
      </c>
      <c r="K76" s="151">
        <v>22</v>
      </c>
      <c r="L76" s="177">
        <f t="shared" si="11"/>
        <v>4.1500000000000004</v>
      </c>
      <c r="M76" s="139">
        <v>3.6363636363636362</v>
      </c>
      <c r="N76" s="62">
        <v>106</v>
      </c>
      <c r="O76" s="153">
        <v>19</v>
      </c>
      <c r="P76" s="139">
        <f t="shared" si="12"/>
        <v>4.2300000000000004</v>
      </c>
      <c r="Q76" s="394">
        <v>3.6842105263157894</v>
      </c>
      <c r="R76" s="413">
        <v>103</v>
      </c>
      <c r="S76" s="511"/>
      <c r="T76" s="139">
        <f t="shared" si="7"/>
        <v>4.0199999999999996</v>
      </c>
      <c r="U76" s="139"/>
      <c r="V76" s="53">
        <v>101</v>
      </c>
      <c r="W76" s="419">
        <f t="shared" si="14"/>
        <v>418</v>
      </c>
      <c r="Y76" s="24"/>
      <c r="Z76" s="24"/>
      <c r="AB76" s="24"/>
    </row>
    <row r="77" spans="1:28" x14ac:dyDescent="0.25">
      <c r="A77" s="8">
        <v>7</v>
      </c>
      <c r="B77" s="392" t="s">
        <v>100</v>
      </c>
      <c r="C77" s="280">
        <v>18</v>
      </c>
      <c r="D77" s="3">
        <f t="shared" si="13"/>
        <v>4.17</v>
      </c>
      <c r="E77" s="488">
        <v>4.166666666666667</v>
      </c>
      <c r="F77" s="502">
        <v>53</v>
      </c>
      <c r="G77" s="95">
        <v>22</v>
      </c>
      <c r="H77" s="85">
        <f t="shared" si="10"/>
        <v>4.4000000000000004</v>
      </c>
      <c r="I77" s="139">
        <v>4.4090909090909092</v>
      </c>
      <c r="J77" s="62">
        <v>49</v>
      </c>
      <c r="K77" s="151">
        <v>28</v>
      </c>
      <c r="L77" s="177">
        <f t="shared" si="11"/>
        <v>4.1500000000000004</v>
      </c>
      <c r="M77" s="139">
        <v>4.1785714285714288</v>
      </c>
      <c r="N77" s="62">
        <v>43</v>
      </c>
      <c r="O77" s="153">
        <v>21</v>
      </c>
      <c r="P77" s="139">
        <f t="shared" si="12"/>
        <v>4.2300000000000004</v>
      </c>
      <c r="Q77" s="394">
        <v>4.0476190476190474</v>
      </c>
      <c r="R77" s="413">
        <v>75</v>
      </c>
      <c r="S77" s="511">
        <v>27</v>
      </c>
      <c r="T77" s="139">
        <f t="shared" si="7"/>
        <v>4.0199999999999996</v>
      </c>
      <c r="U77" s="139">
        <v>4.5925925899999998</v>
      </c>
      <c r="V77" s="53">
        <v>3</v>
      </c>
      <c r="W77" s="395">
        <f t="shared" si="14"/>
        <v>170</v>
      </c>
      <c r="Y77" s="24"/>
      <c r="Z77" s="24"/>
      <c r="AB77" s="24"/>
    </row>
    <row r="78" spans="1:28" x14ac:dyDescent="0.25">
      <c r="A78" s="8">
        <v>8</v>
      </c>
      <c r="B78" s="392" t="s">
        <v>101</v>
      </c>
      <c r="C78" s="280">
        <v>18</v>
      </c>
      <c r="D78" s="3">
        <f t="shared" si="13"/>
        <v>4.17</v>
      </c>
      <c r="E78" s="488">
        <v>4.2777777777777777</v>
      </c>
      <c r="F78" s="502">
        <v>46</v>
      </c>
      <c r="G78" s="95">
        <v>22</v>
      </c>
      <c r="H78" s="85">
        <f t="shared" si="10"/>
        <v>4.4000000000000004</v>
      </c>
      <c r="I78" s="139">
        <v>3.8181818181818183</v>
      </c>
      <c r="J78" s="62">
        <v>102</v>
      </c>
      <c r="K78" s="151">
        <v>25</v>
      </c>
      <c r="L78" s="177">
        <f t="shared" si="11"/>
        <v>4.1500000000000004</v>
      </c>
      <c r="M78" s="139">
        <v>3.76</v>
      </c>
      <c r="N78" s="62">
        <v>95</v>
      </c>
      <c r="O78" s="178">
        <v>42</v>
      </c>
      <c r="P78" s="139">
        <f t="shared" si="12"/>
        <v>4.2300000000000004</v>
      </c>
      <c r="Q78" s="394">
        <v>3.6666666666666665</v>
      </c>
      <c r="R78" s="413">
        <v>104</v>
      </c>
      <c r="S78" s="511">
        <v>19</v>
      </c>
      <c r="T78" s="139">
        <f t="shared" si="7"/>
        <v>4.0199999999999996</v>
      </c>
      <c r="U78" s="139">
        <v>3.1578947400000001</v>
      </c>
      <c r="V78" s="53">
        <v>98</v>
      </c>
      <c r="W78" s="395">
        <f t="shared" si="14"/>
        <v>399</v>
      </c>
      <c r="Y78" s="24"/>
      <c r="Z78" s="24"/>
      <c r="AB78" s="24"/>
    </row>
    <row r="79" spans="1:28" x14ac:dyDescent="0.25">
      <c r="A79" s="8">
        <v>9</v>
      </c>
      <c r="B79" s="392" t="s">
        <v>29</v>
      </c>
      <c r="C79" s="280">
        <v>16</v>
      </c>
      <c r="D79" s="3">
        <f t="shared" si="13"/>
        <v>4.17</v>
      </c>
      <c r="E79" s="488">
        <v>3.6875</v>
      </c>
      <c r="F79" s="502">
        <v>96</v>
      </c>
      <c r="G79" s="95">
        <v>25</v>
      </c>
      <c r="H79" s="85">
        <f t="shared" si="10"/>
        <v>4.4000000000000004</v>
      </c>
      <c r="I79" s="139">
        <v>3.8</v>
      </c>
      <c r="J79" s="62">
        <v>104</v>
      </c>
      <c r="K79" s="151">
        <v>15</v>
      </c>
      <c r="L79" s="177">
        <f t="shared" si="11"/>
        <v>4.1500000000000004</v>
      </c>
      <c r="M79" s="139">
        <v>3.8</v>
      </c>
      <c r="N79" s="62">
        <v>93</v>
      </c>
      <c r="O79" s="178">
        <v>14</v>
      </c>
      <c r="P79" s="139">
        <f t="shared" si="12"/>
        <v>4.2300000000000004</v>
      </c>
      <c r="Q79" s="394">
        <v>3.6428571428571428</v>
      </c>
      <c r="R79" s="413">
        <v>106</v>
      </c>
      <c r="S79" s="511">
        <v>9</v>
      </c>
      <c r="T79" s="139">
        <f t="shared" si="7"/>
        <v>4.0199999999999996</v>
      </c>
      <c r="U79" s="139">
        <v>3.11111111</v>
      </c>
      <c r="V79" s="53">
        <v>100</v>
      </c>
      <c r="W79" s="395">
        <f t="shared" si="14"/>
        <v>403</v>
      </c>
      <c r="Y79" s="24"/>
      <c r="Z79" s="24"/>
      <c r="AB79" s="24"/>
    </row>
    <row r="80" spans="1:28" x14ac:dyDescent="0.25">
      <c r="A80" s="8">
        <v>10</v>
      </c>
      <c r="B80" s="409" t="s">
        <v>121</v>
      </c>
      <c r="C80" s="503">
        <v>9</v>
      </c>
      <c r="D80" s="239">
        <f t="shared" si="13"/>
        <v>4.17</v>
      </c>
      <c r="E80" s="488">
        <v>3.6666666666666665</v>
      </c>
      <c r="F80" s="501">
        <v>97</v>
      </c>
      <c r="G80" s="117">
        <v>32</v>
      </c>
      <c r="H80" s="85">
        <f t="shared" si="10"/>
        <v>4.4000000000000004</v>
      </c>
      <c r="I80" s="139">
        <v>4.375</v>
      </c>
      <c r="J80" s="62">
        <v>56</v>
      </c>
      <c r="K80" s="151">
        <v>39</v>
      </c>
      <c r="L80" s="177">
        <f t="shared" si="11"/>
        <v>4.1500000000000004</v>
      </c>
      <c r="M80" s="139">
        <v>4.1025641025641022</v>
      </c>
      <c r="N80" s="62">
        <v>53</v>
      </c>
      <c r="O80" s="178">
        <v>32</v>
      </c>
      <c r="P80" s="139">
        <f t="shared" si="12"/>
        <v>4.2300000000000004</v>
      </c>
      <c r="Q80" s="394">
        <v>3.96875</v>
      </c>
      <c r="R80" s="413">
        <v>84</v>
      </c>
      <c r="S80" s="512">
        <v>27</v>
      </c>
      <c r="T80" s="139">
        <f t="shared" si="7"/>
        <v>4.0199999999999996</v>
      </c>
      <c r="U80" s="411">
        <v>4.1900000000000004</v>
      </c>
      <c r="V80" s="53">
        <v>31</v>
      </c>
      <c r="W80" s="395">
        <f t="shared" si="14"/>
        <v>224</v>
      </c>
      <c r="Y80" s="24"/>
      <c r="Z80" s="24"/>
      <c r="AB80" s="24"/>
    </row>
    <row r="81" spans="1:28" x14ac:dyDescent="0.25">
      <c r="A81" s="8">
        <v>11</v>
      </c>
      <c r="B81" s="392" t="s">
        <v>153</v>
      </c>
      <c r="C81" s="95">
        <v>14</v>
      </c>
      <c r="D81" s="3">
        <f t="shared" si="13"/>
        <v>4.17</v>
      </c>
      <c r="E81" s="488">
        <v>3.7857142857142856</v>
      </c>
      <c r="F81" s="502">
        <v>90</v>
      </c>
      <c r="G81" s="280"/>
      <c r="H81" s="85">
        <f t="shared" si="10"/>
        <v>4.4000000000000004</v>
      </c>
      <c r="I81" s="405"/>
      <c r="J81" s="62">
        <v>110</v>
      </c>
      <c r="K81" s="151"/>
      <c r="L81" s="177">
        <f t="shared" si="11"/>
        <v>4.1500000000000004</v>
      </c>
      <c r="M81" s="139"/>
      <c r="N81" s="62">
        <v>95</v>
      </c>
      <c r="O81" s="178"/>
      <c r="P81" s="139">
        <f t="shared" si="12"/>
        <v>4.2300000000000004</v>
      </c>
      <c r="Q81" s="423"/>
      <c r="R81" s="406">
        <v>109</v>
      </c>
      <c r="S81" s="509"/>
      <c r="T81" s="139">
        <f t="shared" si="7"/>
        <v>4.0199999999999996</v>
      </c>
      <c r="U81" s="139"/>
      <c r="V81" s="53">
        <v>101</v>
      </c>
      <c r="W81" s="395">
        <f t="shared" si="14"/>
        <v>415</v>
      </c>
      <c r="Y81" s="24"/>
      <c r="Z81" s="24"/>
      <c r="AB81" s="24"/>
    </row>
    <row r="82" spans="1:28" x14ac:dyDescent="0.25">
      <c r="A82" s="8">
        <v>12</v>
      </c>
      <c r="B82" s="392" t="s">
        <v>98</v>
      </c>
      <c r="C82" s="280">
        <v>11</v>
      </c>
      <c r="D82" s="3">
        <f t="shared" si="13"/>
        <v>4.17</v>
      </c>
      <c r="E82" s="488">
        <v>4.5454545454545459</v>
      </c>
      <c r="F82" s="502">
        <v>23</v>
      </c>
      <c r="G82" s="95">
        <v>27</v>
      </c>
      <c r="H82" s="85">
        <f t="shared" si="10"/>
        <v>4.4000000000000004</v>
      </c>
      <c r="I82" s="139">
        <v>4.666666666666667</v>
      </c>
      <c r="J82" s="62">
        <v>13</v>
      </c>
      <c r="K82" s="151">
        <v>23</v>
      </c>
      <c r="L82" s="177">
        <f t="shared" si="11"/>
        <v>4.1500000000000004</v>
      </c>
      <c r="M82" s="139">
        <v>4.3043478260869561</v>
      </c>
      <c r="N82" s="62">
        <v>29</v>
      </c>
      <c r="O82" s="178">
        <v>50</v>
      </c>
      <c r="P82" s="139">
        <f t="shared" si="12"/>
        <v>4.2300000000000004</v>
      </c>
      <c r="Q82" s="394">
        <v>4.68</v>
      </c>
      <c r="R82" s="413">
        <v>7</v>
      </c>
      <c r="S82" s="511">
        <v>18</v>
      </c>
      <c r="T82" s="139">
        <f t="shared" si="7"/>
        <v>4.0199999999999996</v>
      </c>
      <c r="U82" s="139">
        <v>3.9444444399999998</v>
      </c>
      <c r="V82" s="53">
        <v>63</v>
      </c>
      <c r="W82" s="395">
        <f t="shared" si="14"/>
        <v>112</v>
      </c>
      <c r="Y82" s="24"/>
      <c r="Z82" s="24"/>
      <c r="AB82" s="24"/>
    </row>
    <row r="83" spans="1:28" x14ac:dyDescent="0.25">
      <c r="A83" s="8">
        <v>13</v>
      </c>
      <c r="B83" s="392" t="s">
        <v>97</v>
      </c>
      <c r="C83" s="280">
        <v>11</v>
      </c>
      <c r="D83" s="3">
        <f t="shared" si="13"/>
        <v>4.17</v>
      </c>
      <c r="E83" s="488">
        <v>4.2727272727272725</v>
      </c>
      <c r="F83" s="502">
        <v>48</v>
      </c>
      <c r="G83" s="8">
        <v>30</v>
      </c>
      <c r="H83" s="85">
        <f t="shared" si="10"/>
        <v>4.4000000000000004</v>
      </c>
      <c r="I83" s="139">
        <v>4.6333333333333337</v>
      </c>
      <c r="J83" s="62">
        <v>16</v>
      </c>
      <c r="K83" s="151">
        <v>29</v>
      </c>
      <c r="L83" s="177">
        <f t="shared" si="11"/>
        <v>4.1500000000000004</v>
      </c>
      <c r="M83" s="139">
        <v>4.3793103448275863</v>
      </c>
      <c r="N83" s="62">
        <v>16</v>
      </c>
      <c r="O83" s="178">
        <v>41</v>
      </c>
      <c r="P83" s="139">
        <f t="shared" si="12"/>
        <v>4.2300000000000004</v>
      </c>
      <c r="Q83" s="394">
        <v>4.2195121951219514</v>
      </c>
      <c r="R83" s="413">
        <v>56</v>
      </c>
      <c r="S83" s="511">
        <v>24</v>
      </c>
      <c r="T83" s="139">
        <f t="shared" si="7"/>
        <v>4.0199999999999996</v>
      </c>
      <c r="U83" s="139">
        <v>3.5833333299999999</v>
      </c>
      <c r="V83" s="53">
        <v>84</v>
      </c>
      <c r="W83" s="496">
        <f t="shared" si="14"/>
        <v>172</v>
      </c>
      <c r="Y83" s="24"/>
      <c r="Z83" s="24"/>
      <c r="AB83" s="24"/>
    </row>
    <row r="84" spans="1:28" x14ac:dyDescent="0.25">
      <c r="A84" s="8">
        <v>14</v>
      </c>
      <c r="B84" s="392" t="s">
        <v>32</v>
      </c>
      <c r="C84" s="280">
        <v>15</v>
      </c>
      <c r="D84" s="3">
        <f t="shared" si="13"/>
        <v>4.17</v>
      </c>
      <c r="E84" s="488">
        <v>4.1333333333333337</v>
      </c>
      <c r="F84" s="502">
        <v>59</v>
      </c>
      <c r="G84" s="8">
        <v>15</v>
      </c>
      <c r="H84" s="85">
        <f t="shared" si="10"/>
        <v>4.4000000000000004</v>
      </c>
      <c r="I84" s="139">
        <v>3.8</v>
      </c>
      <c r="J84" s="62">
        <v>105</v>
      </c>
      <c r="K84" s="151">
        <v>24</v>
      </c>
      <c r="L84" s="177">
        <f t="shared" si="11"/>
        <v>4.1500000000000004</v>
      </c>
      <c r="M84" s="139">
        <v>3.7083333333333335</v>
      </c>
      <c r="N84" s="62">
        <v>99</v>
      </c>
      <c r="O84" s="178">
        <v>30</v>
      </c>
      <c r="P84" s="139">
        <f t="shared" si="12"/>
        <v>4.2300000000000004</v>
      </c>
      <c r="Q84" s="394">
        <v>4.2</v>
      </c>
      <c r="R84" s="413">
        <v>59</v>
      </c>
      <c r="S84" s="511">
        <v>19</v>
      </c>
      <c r="T84" s="139">
        <f t="shared" si="7"/>
        <v>4.0199999999999996</v>
      </c>
      <c r="U84" s="139">
        <v>3.73684211</v>
      </c>
      <c r="V84" s="53">
        <v>74</v>
      </c>
      <c r="W84" s="419">
        <f t="shared" si="14"/>
        <v>337</v>
      </c>
      <c r="Y84" s="24"/>
      <c r="Z84" s="24"/>
      <c r="AB84" s="24"/>
    </row>
    <row r="85" spans="1:28" ht="15.75" thickBot="1" x14ac:dyDescent="0.3">
      <c r="A85" s="418">
        <v>15</v>
      </c>
      <c r="B85" s="392" t="s">
        <v>122</v>
      </c>
      <c r="C85" s="280">
        <v>25</v>
      </c>
      <c r="D85" s="3">
        <f t="shared" si="13"/>
        <v>4.17</v>
      </c>
      <c r="E85" s="488">
        <v>4.28</v>
      </c>
      <c r="F85" s="502">
        <v>44</v>
      </c>
      <c r="G85" s="8">
        <v>38</v>
      </c>
      <c r="H85" s="85">
        <f t="shared" si="10"/>
        <v>4.4000000000000004</v>
      </c>
      <c r="I85" s="139">
        <v>4.5789473684210522</v>
      </c>
      <c r="J85" s="62">
        <v>23</v>
      </c>
      <c r="K85" s="151">
        <v>28</v>
      </c>
      <c r="L85" s="177">
        <f t="shared" si="11"/>
        <v>4.1500000000000004</v>
      </c>
      <c r="M85" s="139">
        <v>4.5714285714285712</v>
      </c>
      <c r="N85" s="62">
        <v>6</v>
      </c>
      <c r="O85" s="153">
        <v>24</v>
      </c>
      <c r="P85" s="139">
        <f t="shared" si="12"/>
        <v>4.2300000000000004</v>
      </c>
      <c r="Q85" s="394">
        <v>4.583333333333333</v>
      </c>
      <c r="R85" s="413">
        <v>12</v>
      </c>
      <c r="S85" s="511">
        <v>15</v>
      </c>
      <c r="T85" s="139">
        <f t="shared" si="7"/>
        <v>4.0199999999999996</v>
      </c>
      <c r="U85" s="139">
        <v>4.2</v>
      </c>
      <c r="V85" s="53">
        <v>28</v>
      </c>
      <c r="W85" s="395">
        <f t="shared" si="14"/>
        <v>69</v>
      </c>
      <c r="Y85" s="24"/>
      <c r="Z85" s="24"/>
      <c r="AB85" s="24"/>
    </row>
    <row r="86" spans="1:28" ht="16.5" thickBot="1" x14ac:dyDescent="0.3">
      <c r="A86" s="398"/>
      <c r="B86" s="399" t="s">
        <v>147</v>
      </c>
      <c r="C86" s="478">
        <f>SUM(C87:C115)</f>
        <v>667</v>
      </c>
      <c r="D86" s="479">
        <f t="shared" ref="D86:D126" si="15">$E$128</f>
        <v>4.17</v>
      </c>
      <c r="E86" s="493">
        <f>AVERAGE(E87:E115)</f>
        <v>4.0649922712539679</v>
      </c>
      <c r="F86" s="466"/>
      <c r="G86" s="521">
        <f>SUM(G87:G115)</f>
        <v>1181</v>
      </c>
      <c r="H86" s="468">
        <f t="shared" ref="H86:H126" si="16">$I$128</f>
        <v>4.4000000000000004</v>
      </c>
      <c r="I86" s="469">
        <f>AVERAGE(I87:I115)</f>
        <v>4.2998062750637729</v>
      </c>
      <c r="J86" s="481"/>
      <c r="K86" s="471">
        <f>SUM(K87:K115)</f>
        <v>1084</v>
      </c>
      <c r="L86" s="472">
        <f t="shared" si="11"/>
        <v>4.1500000000000004</v>
      </c>
      <c r="M86" s="472">
        <f>AVERAGE(M87:M115)</f>
        <v>4.0357754725557804</v>
      </c>
      <c r="N86" s="481"/>
      <c r="O86" s="471">
        <f>SUM(O87:O115)</f>
        <v>1052</v>
      </c>
      <c r="P86" s="473">
        <f t="shared" si="12"/>
        <v>4.2300000000000004</v>
      </c>
      <c r="Q86" s="474">
        <f>AVERAGE(Q87:Q115)</f>
        <v>4.1659653786519462</v>
      </c>
      <c r="R86" s="475"/>
      <c r="S86" s="506">
        <f>SUM(S87:S115)</f>
        <v>963</v>
      </c>
      <c r="T86" s="472">
        <f t="shared" si="7"/>
        <v>4.0199999999999996</v>
      </c>
      <c r="U86" s="472">
        <f>AVERAGE(U87:U115)</f>
        <v>3.9963051723076926</v>
      </c>
      <c r="V86" s="524"/>
      <c r="W86" s="401"/>
      <c r="Y86" s="24"/>
      <c r="Z86" s="24"/>
      <c r="AB86" s="24"/>
    </row>
    <row r="87" spans="1:28" x14ac:dyDescent="0.25">
      <c r="A87" s="13">
        <v>1</v>
      </c>
      <c r="B87" s="392" t="s">
        <v>7</v>
      </c>
      <c r="C87" s="280">
        <v>20</v>
      </c>
      <c r="D87" s="3">
        <f t="shared" si="15"/>
        <v>4.17</v>
      </c>
      <c r="E87" s="393">
        <v>4.05</v>
      </c>
      <c r="F87" s="502">
        <v>70</v>
      </c>
      <c r="G87" s="8">
        <v>38</v>
      </c>
      <c r="H87" s="85">
        <f t="shared" si="16"/>
        <v>4.4000000000000004</v>
      </c>
      <c r="I87" s="139">
        <v>4.0789473684210522</v>
      </c>
      <c r="J87" s="62">
        <v>91</v>
      </c>
      <c r="K87" s="151">
        <v>41</v>
      </c>
      <c r="L87" s="177">
        <f t="shared" si="11"/>
        <v>4.1500000000000004</v>
      </c>
      <c r="M87" s="139">
        <v>3.8536585365853657</v>
      </c>
      <c r="N87" s="62">
        <v>84</v>
      </c>
      <c r="O87" s="178">
        <v>21</v>
      </c>
      <c r="P87" s="139">
        <f t="shared" si="12"/>
        <v>4.2300000000000004</v>
      </c>
      <c r="Q87" s="394">
        <v>3.9523809523809526</v>
      </c>
      <c r="R87" s="413">
        <v>87</v>
      </c>
      <c r="S87" s="530">
        <v>10</v>
      </c>
      <c r="T87" s="139">
        <f t="shared" si="7"/>
        <v>4.0199999999999996</v>
      </c>
      <c r="U87" s="139">
        <v>3.6</v>
      </c>
      <c r="V87" s="62">
        <v>82</v>
      </c>
      <c r="W87" s="395">
        <f t="shared" ref="W87:W115" si="17">J87+N87+R87+V87</f>
        <v>344</v>
      </c>
      <c r="Y87" s="24"/>
      <c r="Z87" s="24"/>
      <c r="AB87" s="24"/>
    </row>
    <row r="88" spans="1:28" x14ac:dyDescent="0.25">
      <c r="A88" s="8">
        <v>2</v>
      </c>
      <c r="B88" s="392" t="s">
        <v>75</v>
      </c>
      <c r="C88" s="280">
        <v>6</v>
      </c>
      <c r="D88" s="3">
        <f t="shared" si="15"/>
        <v>4.17</v>
      </c>
      <c r="E88" s="393">
        <v>3.8333333333333335</v>
      </c>
      <c r="F88" s="502">
        <v>86</v>
      </c>
      <c r="G88" s="8">
        <v>13</v>
      </c>
      <c r="H88" s="85">
        <f t="shared" si="16"/>
        <v>4.4000000000000004</v>
      </c>
      <c r="I88" s="139">
        <v>4.0769230769230766</v>
      </c>
      <c r="J88" s="62">
        <v>93</v>
      </c>
      <c r="K88" s="151">
        <v>19</v>
      </c>
      <c r="L88" s="177">
        <f t="shared" si="11"/>
        <v>4.1500000000000004</v>
      </c>
      <c r="M88" s="139">
        <v>3.736842105263158</v>
      </c>
      <c r="N88" s="62">
        <v>97</v>
      </c>
      <c r="O88" s="178"/>
      <c r="P88" s="139">
        <f t="shared" si="12"/>
        <v>4.2300000000000004</v>
      </c>
      <c r="Q88" s="404"/>
      <c r="R88" s="406">
        <v>109</v>
      </c>
      <c r="S88" s="486"/>
      <c r="T88" s="139">
        <f t="shared" si="7"/>
        <v>4.0199999999999996</v>
      </c>
      <c r="U88" s="139"/>
      <c r="V88" s="62">
        <v>101</v>
      </c>
      <c r="W88" s="395">
        <f t="shared" si="17"/>
        <v>400</v>
      </c>
      <c r="Y88" s="24"/>
      <c r="Z88" s="24"/>
      <c r="AB88" s="24"/>
    </row>
    <row r="89" spans="1:28" x14ac:dyDescent="0.25">
      <c r="A89" s="8">
        <v>3</v>
      </c>
      <c r="B89" s="392" t="s">
        <v>11</v>
      </c>
      <c r="C89" s="280">
        <v>25</v>
      </c>
      <c r="D89" s="3">
        <f t="shared" si="15"/>
        <v>4.17</v>
      </c>
      <c r="E89" s="393">
        <v>4.08</v>
      </c>
      <c r="F89" s="502">
        <v>64</v>
      </c>
      <c r="G89" s="8">
        <v>30</v>
      </c>
      <c r="H89" s="85">
        <f t="shared" si="16"/>
        <v>4.4000000000000004</v>
      </c>
      <c r="I89" s="139">
        <v>3.6</v>
      </c>
      <c r="J89" s="62">
        <v>107</v>
      </c>
      <c r="K89" s="151">
        <v>45</v>
      </c>
      <c r="L89" s="177">
        <f t="shared" si="11"/>
        <v>4.1500000000000004</v>
      </c>
      <c r="M89" s="139">
        <v>3.8</v>
      </c>
      <c r="N89" s="62">
        <v>92</v>
      </c>
      <c r="O89" s="178">
        <v>36</v>
      </c>
      <c r="P89" s="139">
        <f t="shared" si="12"/>
        <v>4.2300000000000004</v>
      </c>
      <c r="Q89" s="394">
        <v>4.083333333333333</v>
      </c>
      <c r="R89" s="413">
        <v>71</v>
      </c>
      <c r="S89" s="530">
        <v>37</v>
      </c>
      <c r="T89" s="139">
        <f t="shared" si="7"/>
        <v>4.0199999999999996</v>
      </c>
      <c r="U89" s="139">
        <v>4.0270270300000002</v>
      </c>
      <c r="V89" s="62">
        <v>52</v>
      </c>
      <c r="W89" s="395">
        <f t="shared" si="17"/>
        <v>322</v>
      </c>
      <c r="Y89" s="24"/>
      <c r="Z89" s="24"/>
      <c r="AB89" s="24"/>
    </row>
    <row r="90" spans="1:28" x14ac:dyDescent="0.25">
      <c r="A90" s="8">
        <v>4</v>
      </c>
      <c r="B90" s="392" t="s">
        <v>24</v>
      </c>
      <c r="C90" s="280">
        <v>16</v>
      </c>
      <c r="D90" s="3">
        <f t="shared" si="15"/>
        <v>4.17</v>
      </c>
      <c r="E90" s="393">
        <v>4.3125</v>
      </c>
      <c r="F90" s="502">
        <v>41</v>
      </c>
      <c r="G90" s="8">
        <v>49</v>
      </c>
      <c r="H90" s="85">
        <f t="shared" si="16"/>
        <v>4.4000000000000004</v>
      </c>
      <c r="I90" s="139">
        <v>4.5102040816326534</v>
      </c>
      <c r="J90" s="62">
        <v>42</v>
      </c>
      <c r="K90" s="151">
        <v>51</v>
      </c>
      <c r="L90" s="177">
        <f t="shared" si="11"/>
        <v>4.1500000000000004</v>
      </c>
      <c r="M90" s="139">
        <v>4.117647058823529</v>
      </c>
      <c r="N90" s="62">
        <v>49</v>
      </c>
      <c r="O90" s="178">
        <v>64</v>
      </c>
      <c r="P90" s="139">
        <f t="shared" si="12"/>
        <v>4.2300000000000004</v>
      </c>
      <c r="Q90" s="394">
        <v>4.359375</v>
      </c>
      <c r="R90" s="413">
        <v>38</v>
      </c>
      <c r="S90" s="530">
        <v>63</v>
      </c>
      <c r="T90" s="139">
        <f t="shared" si="7"/>
        <v>4.0199999999999996</v>
      </c>
      <c r="U90" s="139">
        <v>4.3174603200000004</v>
      </c>
      <c r="V90" s="62">
        <v>15</v>
      </c>
      <c r="W90" s="395">
        <f t="shared" si="17"/>
        <v>144</v>
      </c>
      <c r="Y90" s="24"/>
      <c r="Z90" s="24"/>
      <c r="AB90" s="24"/>
    </row>
    <row r="91" spans="1:28" x14ac:dyDescent="0.25">
      <c r="A91" s="8">
        <v>5</v>
      </c>
      <c r="B91" s="392" t="s">
        <v>14</v>
      </c>
      <c r="C91" s="280">
        <v>27</v>
      </c>
      <c r="D91" s="3">
        <f t="shared" si="15"/>
        <v>4.17</v>
      </c>
      <c r="E91" s="393">
        <v>4.0740740740740744</v>
      </c>
      <c r="F91" s="502">
        <v>66</v>
      </c>
      <c r="G91" s="8">
        <v>39</v>
      </c>
      <c r="H91" s="85">
        <f t="shared" si="16"/>
        <v>4.4000000000000004</v>
      </c>
      <c r="I91" s="139">
        <v>4.1794871794871797</v>
      </c>
      <c r="J91" s="62">
        <v>79</v>
      </c>
      <c r="K91" s="151">
        <v>31</v>
      </c>
      <c r="L91" s="177">
        <f t="shared" si="11"/>
        <v>4.1500000000000004</v>
      </c>
      <c r="M91" s="139">
        <v>3.838709677419355</v>
      </c>
      <c r="N91" s="62">
        <v>85</v>
      </c>
      <c r="O91" s="178">
        <v>53</v>
      </c>
      <c r="P91" s="139">
        <f t="shared" si="12"/>
        <v>4.2300000000000004</v>
      </c>
      <c r="Q91" s="394">
        <v>4.0943396226415096</v>
      </c>
      <c r="R91" s="413">
        <v>68</v>
      </c>
      <c r="S91" s="530">
        <v>51</v>
      </c>
      <c r="T91" s="139">
        <f t="shared" si="7"/>
        <v>4.0199999999999996</v>
      </c>
      <c r="U91" s="139">
        <v>4.0196078399999999</v>
      </c>
      <c r="V91" s="62">
        <v>53</v>
      </c>
      <c r="W91" s="395">
        <f t="shared" si="17"/>
        <v>285</v>
      </c>
      <c r="Y91" s="24"/>
      <c r="Z91" s="24"/>
      <c r="AB91" s="24"/>
    </row>
    <row r="92" spans="1:28" x14ac:dyDescent="0.25">
      <c r="A92" s="8">
        <v>6</v>
      </c>
      <c r="B92" s="392" t="s">
        <v>16</v>
      </c>
      <c r="C92" s="280">
        <v>19</v>
      </c>
      <c r="D92" s="3">
        <f t="shared" si="15"/>
        <v>4.17</v>
      </c>
      <c r="E92" s="393">
        <v>4.1052631578947372</v>
      </c>
      <c r="F92" s="502">
        <v>60</v>
      </c>
      <c r="G92" s="8">
        <v>26</v>
      </c>
      <c r="H92" s="85">
        <f t="shared" si="16"/>
        <v>4.4000000000000004</v>
      </c>
      <c r="I92" s="139">
        <v>4.5769230769230766</v>
      </c>
      <c r="J92" s="62">
        <v>25</v>
      </c>
      <c r="K92" s="151">
        <v>22</v>
      </c>
      <c r="L92" s="177">
        <f t="shared" si="11"/>
        <v>4.1500000000000004</v>
      </c>
      <c r="M92" s="139">
        <v>4.2272727272727275</v>
      </c>
      <c r="N92" s="62">
        <v>38</v>
      </c>
      <c r="O92" s="153">
        <v>25</v>
      </c>
      <c r="P92" s="139">
        <f t="shared" si="12"/>
        <v>4.2300000000000004</v>
      </c>
      <c r="Q92" s="394">
        <v>4.16</v>
      </c>
      <c r="R92" s="413">
        <v>63</v>
      </c>
      <c r="S92" s="530">
        <v>12</v>
      </c>
      <c r="T92" s="139">
        <f t="shared" si="7"/>
        <v>4.0199999999999996</v>
      </c>
      <c r="U92" s="139">
        <v>4.25</v>
      </c>
      <c r="V92" s="62">
        <v>24</v>
      </c>
      <c r="W92" s="395">
        <f t="shared" si="17"/>
        <v>150</v>
      </c>
      <c r="Y92" s="24"/>
      <c r="Z92" s="24"/>
      <c r="AB92" s="24"/>
    </row>
    <row r="93" spans="1:28" x14ac:dyDescent="0.25">
      <c r="A93" s="8">
        <v>7</v>
      </c>
      <c r="B93" s="392" t="s">
        <v>22</v>
      </c>
      <c r="C93" s="280">
        <v>24</v>
      </c>
      <c r="D93" s="3">
        <f t="shared" si="15"/>
        <v>4.17</v>
      </c>
      <c r="E93" s="393">
        <v>4.083333333333333</v>
      </c>
      <c r="F93" s="502">
        <v>65</v>
      </c>
      <c r="G93" s="8">
        <v>55</v>
      </c>
      <c r="H93" s="85">
        <f t="shared" si="16"/>
        <v>4.4000000000000004</v>
      </c>
      <c r="I93" s="139">
        <v>4.5272727272727273</v>
      </c>
      <c r="J93" s="62">
        <v>36</v>
      </c>
      <c r="K93" s="151">
        <v>56</v>
      </c>
      <c r="L93" s="177">
        <f t="shared" si="11"/>
        <v>4.1500000000000004</v>
      </c>
      <c r="M93" s="139">
        <v>4.1607142857142856</v>
      </c>
      <c r="N93" s="62">
        <v>46</v>
      </c>
      <c r="O93" s="178">
        <v>25</v>
      </c>
      <c r="P93" s="139">
        <f t="shared" si="12"/>
        <v>4.2300000000000004</v>
      </c>
      <c r="Q93" s="394">
        <v>4.32</v>
      </c>
      <c r="R93" s="413">
        <v>44</v>
      </c>
      <c r="S93" s="530">
        <v>56</v>
      </c>
      <c r="T93" s="139">
        <f t="shared" si="7"/>
        <v>4.0199999999999996</v>
      </c>
      <c r="U93" s="139">
        <v>4.2321428599999997</v>
      </c>
      <c r="V93" s="62">
        <v>25</v>
      </c>
      <c r="W93" s="395">
        <f t="shared" si="17"/>
        <v>151</v>
      </c>
      <c r="Y93" s="24"/>
      <c r="Z93" s="24"/>
      <c r="AB93" s="24"/>
    </row>
    <row r="94" spans="1:28" x14ac:dyDescent="0.25">
      <c r="A94" s="8">
        <v>8</v>
      </c>
      <c r="B94" s="392" t="s">
        <v>27</v>
      </c>
      <c r="C94" s="280"/>
      <c r="D94" s="3">
        <f t="shared" si="15"/>
        <v>4.17</v>
      </c>
      <c r="E94" s="4"/>
      <c r="F94" s="502">
        <v>110</v>
      </c>
      <c r="G94" s="8">
        <v>16</v>
      </c>
      <c r="H94" s="85">
        <f t="shared" si="16"/>
        <v>4.4000000000000004</v>
      </c>
      <c r="I94" s="139">
        <v>4.5625</v>
      </c>
      <c r="J94" s="62">
        <v>30</v>
      </c>
      <c r="K94" s="151">
        <v>25</v>
      </c>
      <c r="L94" s="177">
        <f t="shared" si="11"/>
        <v>4.1500000000000004</v>
      </c>
      <c r="M94" s="139">
        <v>4.6399999999999997</v>
      </c>
      <c r="N94" s="62">
        <v>4</v>
      </c>
      <c r="O94" s="178">
        <v>19</v>
      </c>
      <c r="P94" s="139">
        <f t="shared" si="12"/>
        <v>4.2300000000000004</v>
      </c>
      <c r="Q94" s="394">
        <v>4.4736842105263159</v>
      </c>
      <c r="R94" s="413">
        <v>26</v>
      </c>
      <c r="S94" s="530"/>
      <c r="T94" s="139">
        <f t="shared" si="7"/>
        <v>4.0199999999999996</v>
      </c>
      <c r="U94" s="139"/>
      <c r="V94" s="62">
        <v>101</v>
      </c>
      <c r="W94" s="395">
        <f t="shared" si="17"/>
        <v>161</v>
      </c>
      <c r="Y94" s="24"/>
      <c r="Z94" s="24"/>
      <c r="AB94" s="24"/>
    </row>
    <row r="95" spans="1:28" x14ac:dyDescent="0.25">
      <c r="A95" s="8">
        <v>9</v>
      </c>
      <c r="B95" s="392" t="s">
        <v>3</v>
      </c>
      <c r="C95" s="280">
        <v>11</v>
      </c>
      <c r="D95" s="3">
        <f t="shared" si="15"/>
        <v>4.17</v>
      </c>
      <c r="E95" s="393">
        <v>3.5454545454545454</v>
      </c>
      <c r="F95" s="502">
        <v>103</v>
      </c>
      <c r="G95" s="8">
        <v>15</v>
      </c>
      <c r="H95" s="85">
        <f t="shared" si="16"/>
        <v>4.4000000000000004</v>
      </c>
      <c r="I95" s="139">
        <v>4</v>
      </c>
      <c r="J95" s="62">
        <v>95</v>
      </c>
      <c r="K95" s="151">
        <v>13</v>
      </c>
      <c r="L95" s="177">
        <f t="shared" si="11"/>
        <v>4.1500000000000004</v>
      </c>
      <c r="M95" s="139">
        <v>3.6923076923076925</v>
      </c>
      <c r="N95" s="62">
        <v>103</v>
      </c>
      <c r="O95" s="178">
        <v>7</v>
      </c>
      <c r="P95" s="139">
        <f t="shared" si="12"/>
        <v>4.2300000000000004</v>
      </c>
      <c r="Q95" s="394">
        <v>3.8571428571428572</v>
      </c>
      <c r="R95" s="413">
        <v>96</v>
      </c>
      <c r="S95" s="530">
        <v>11</v>
      </c>
      <c r="T95" s="139">
        <f t="shared" ref="T95:T126" si="18">$U$128</f>
        <v>4.0199999999999996</v>
      </c>
      <c r="U95" s="139">
        <v>4.1818181799999996</v>
      </c>
      <c r="V95" s="62">
        <v>35</v>
      </c>
      <c r="W95" s="395">
        <f t="shared" si="17"/>
        <v>329</v>
      </c>
      <c r="Y95" s="24"/>
      <c r="Z95" s="24"/>
      <c r="AB95" s="24"/>
    </row>
    <row r="96" spans="1:28" x14ac:dyDescent="0.25">
      <c r="A96" s="8">
        <v>10</v>
      </c>
      <c r="B96" s="392" t="s">
        <v>5</v>
      </c>
      <c r="C96" s="280">
        <v>13</v>
      </c>
      <c r="D96" s="3">
        <f t="shared" si="15"/>
        <v>4.17</v>
      </c>
      <c r="E96" s="393">
        <v>3.1538461538461537</v>
      </c>
      <c r="F96" s="502">
        <v>109</v>
      </c>
      <c r="G96" s="8">
        <v>17</v>
      </c>
      <c r="H96" s="89">
        <f t="shared" si="16"/>
        <v>4.4000000000000004</v>
      </c>
      <c r="I96" s="139">
        <v>4.2941176470588234</v>
      </c>
      <c r="J96" s="62">
        <v>67</v>
      </c>
      <c r="K96" s="151">
        <v>13</v>
      </c>
      <c r="L96" s="177">
        <f t="shared" si="11"/>
        <v>4.1500000000000004</v>
      </c>
      <c r="M96" s="139">
        <v>3.9230769230769229</v>
      </c>
      <c r="N96" s="62">
        <v>78</v>
      </c>
      <c r="O96" s="178">
        <v>24</v>
      </c>
      <c r="P96" s="139">
        <f t="shared" si="12"/>
        <v>4.2300000000000004</v>
      </c>
      <c r="Q96" s="394">
        <v>3.875</v>
      </c>
      <c r="R96" s="413">
        <v>94</v>
      </c>
      <c r="S96" s="530">
        <v>10</v>
      </c>
      <c r="T96" s="139">
        <f t="shared" si="18"/>
        <v>4.0199999999999996</v>
      </c>
      <c r="U96" s="139">
        <v>3.4</v>
      </c>
      <c r="V96" s="62">
        <v>93</v>
      </c>
      <c r="W96" s="395">
        <f t="shared" si="17"/>
        <v>332</v>
      </c>
      <c r="Y96" s="24"/>
      <c r="Z96" s="24"/>
      <c r="AB96" s="24"/>
    </row>
    <row r="97" spans="1:28" x14ac:dyDescent="0.25">
      <c r="A97" s="8">
        <v>11</v>
      </c>
      <c r="B97" s="392" t="s">
        <v>1</v>
      </c>
      <c r="C97" s="280">
        <v>9</v>
      </c>
      <c r="D97" s="3">
        <f t="shared" si="15"/>
        <v>4.17</v>
      </c>
      <c r="E97" s="393">
        <v>4.333333333333333</v>
      </c>
      <c r="F97" s="502">
        <v>36</v>
      </c>
      <c r="G97" s="8">
        <v>24</v>
      </c>
      <c r="H97" s="85">
        <f t="shared" si="16"/>
        <v>4.4000000000000004</v>
      </c>
      <c r="I97" s="139">
        <v>4.375</v>
      </c>
      <c r="J97" s="62">
        <v>57</v>
      </c>
      <c r="K97" s="151">
        <v>21</v>
      </c>
      <c r="L97" s="177">
        <f t="shared" si="11"/>
        <v>4.1500000000000004</v>
      </c>
      <c r="M97" s="139">
        <v>4</v>
      </c>
      <c r="N97" s="62">
        <v>66</v>
      </c>
      <c r="O97" s="153">
        <v>22</v>
      </c>
      <c r="P97" s="139">
        <f t="shared" si="12"/>
        <v>4.2300000000000004</v>
      </c>
      <c r="Q97" s="394">
        <v>3.7727272727272729</v>
      </c>
      <c r="R97" s="413">
        <v>98</v>
      </c>
      <c r="S97" s="530">
        <v>13</v>
      </c>
      <c r="T97" s="139">
        <f t="shared" si="18"/>
        <v>4.0199999999999996</v>
      </c>
      <c r="U97" s="139">
        <v>3.6923076899999998</v>
      </c>
      <c r="V97" s="62">
        <v>79</v>
      </c>
      <c r="W97" s="395">
        <f t="shared" si="17"/>
        <v>300</v>
      </c>
      <c r="Y97" s="24"/>
      <c r="Z97" s="24"/>
      <c r="AB97" s="24"/>
    </row>
    <row r="98" spans="1:28" x14ac:dyDescent="0.25">
      <c r="A98" s="8">
        <v>12</v>
      </c>
      <c r="B98" s="392" t="s">
        <v>23</v>
      </c>
      <c r="C98" s="280">
        <v>14</v>
      </c>
      <c r="D98" s="3">
        <f t="shared" si="15"/>
        <v>4.17</v>
      </c>
      <c r="E98" s="393">
        <v>4.2857142857142856</v>
      </c>
      <c r="F98" s="502">
        <v>42</v>
      </c>
      <c r="G98" s="8">
        <v>17</v>
      </c>
      <c r="H98" s="85">
        <f t="shared" si="16"/>
        <v>4.4000000000000004</v>
      </c>
      <c r="I98" s="139">
        <v>4.2352941176470589</v>
      </c>
      <c r="J98" s="62">
        <v>74</v>
      </c>
      <c r="K98" s="151">
        <v>29</v>
      </c>
      <c r="L98" s="177">
        <f t="shared" si="11"/>
        <v>4.1500000000000004</v>
      </c>
      <c r="M98" s="139">
        <v>4.2068965517241379</v>
      </c>
      <c r="N98" s="62">
        <v>40</v>
      </c>
      <c r="O98" s="153">
        <v>39</v>
      </c>
      <c r="P98" s="139">
        <f t="shared" si="12"/>
        <v>4.2300000000000004</v>
      </c>
      <c r="Q98" s="394">
        <v>4.333333333333333</v>
      </c>
      <c r="R98" s="413">
        <v>43</v>
      </c>
      <c r="S98" s="530">
        <v>8</v>
      </c>
      <c r="T98" s="139">
        <f t="shared" si="18"/>
        <v>4.0199999999999996</v>
      </c>
      <c r="U98" s="139">
        <v>3.5</v>
      </c>
      <c r="V98" s="62">
        <v>91</v>
      </c>
      <c r="W98" s="395">
        <f t="shared" si="17"/>
        <v>248</v>
      </c>
      <c r="Y98" s="24"/>
      <c r="Z98" s="24"/>
      <c r="AB98" s="24"/>
    </row>
    <row r="99" spans="1:28" x14ac:dyDescent="0.25">
      <c r="A99" s="8">
        <v>13</v>
      </c>
      <c r="B99" s="392" t="s">
        <v>19</v>
      </c>
      <c r="C99" s="280">
        <v>10</v>
      </c>
      <c r="D99" s="3">
        <f t="shared" si="15"/>
        <v>4.17</v>
      </c>
      <c r="E99" s="393">
        <v>3.8</v>
      </c>
      <c r="F99" s="502">
        <v>88</v>
      </c>
      <c r="G99" s="8">
        <v>39</v>
      </c>
      <c r="H99" s="85">
        <f t="shared" si="16"/>
        <v>4.4000000000000004</v>
      </c>
      <c r="I99" s="139">
        <v>4.2051282051282053</v>
      </c>
      <c r="J99" s="62">
        <v>77</v>
      </c>
      <c r="K99" s="151">
        <v>25</v>
      </c>
      <c r="L99" s="177">
        <f t="shared" si="11"/>
        <v>4.1500000000000004</v>
      </c>
      <c r="M99" s="139">
        <v>3.84</v>
      </c>
      <c r="N99" s="62">
        <v>86</v>
      </c>
      <c r="O99" s="153">
        <v>27</v>
      </c>
      <c r="P99" s="139">
        <f t="shared" si="12"/>
        <v>4.2300000000000004</v>
      </c>
      <c r="Q99" s="394">
        <v>4.2222222222222223</v>
      </c>
      <c r="R99" s="413">
        <v>54</v>
      </c>
      <c r="S99" s="530">
        <v>24</v>
      </c>
      <c r="T99" s="139">
        <f t="shared" si="18"/>
        <v>4.0199999999999996</v>
      </c>
      <c r="U99" s="139">
        <v>3.8333333299999999</v>
      </c>
      <c r="V99" s="62">
        <v>70</v>
      </c>
      <c r="W99" s="403">
        <f t="shared" si="17"/>
        <v>287</v>
      </c>
      <c r="Y99" s="24"/>
      <c r="Z99" s="24"/>
      <c r="AB99" s="24"/>
    </row>
    <row r="100" spans="1:28" x14ac:dyDescent="0.25">
      <c r="A100" s="8">
        <v>14</v>
      </c>
      <c r="B100" s="392" t="s">
        <v>6</v>
      </c>
      <c r="C100" s="280">
        <v>18</v>
      </c>
      <c r="D100" s="3">
        <f t="shared" si="15"/>
        <v>4.17</v>
      </c>
      <c r="E100" s="393">
        <v>4.4444444444444446</v>
      </c>
      <c r="F100" s="502">
        <v>26</v>
      </c>
      <c r="G100" s="8">
        <v>29</v>
      </c>
      <c r="H100" s="85">
        <f t="shared" si="16"/>
        <v>4.4000000000000004</v>
      </c>
      <c r="I100" s="139">
        <v>4.3103448275862073</v>
      </c>
      <c r="J100" s="62">
        <v>65</v>
      </c>
      <c r="K100" s="151">
        <v>17</v>
      </c>
      <c r="L100" s="177">
        <f t="shared" si="11"/>
        <v>4.1500000000000004</v>
      </c>
      <c r="M100" s="139">
        <v>3.8823529411764706</v>
      </c>
      <c r="N100" s="62">
        <v>82</v>
      </c>
      <c r="O100" s="178">
        <v>13</v>
      </c>
      <c r="P100" s="139">
        <f t="shared" si="12"/>
        <v>4.2300000000000004</v>
      </c>
      <c r="Q100" s="394">
        <v>3.9230769230769229</v>
      </c>
      <c r="R100" s="413">
        <v>90</v>
      </c>
      <c r="S100" s="530">
        <v>8</v>
      </c>
      <c r="T100" s="139">
        <f t="shared" si="18"/>
        <v>4.0199999999999996</v>
      </c>
      <c r="U100" s="139">
        <v>4</v>
      </c>
      <c r="V100" s="62">
        <v>58</v>
      </c>
      <c r="W100" s="397">
        <f t="shared" si="17"/>
        <v>295</v>
      </c>
      <c r="Y100" s="24"/>
      <c r="Z100" s="24"/>
      <c r="AB100" s="24"/>
    </row>
    <row r="101" spans="1:28" x14ac:dyDescent="0.25">
      <c r="A101" s="8">
        <v>15</v>
      </c>
      <c r="B101" s="392" t="s">
        <v>15</v>
      </c>
      <c r="C101" s="280">
        <v>22</v>
      </c>
      <c r="D101" s="3">
        <f t="shared" si="15"/>
        <v>4.17</v>
      </c>
      <c r="E101" s="393">
        <v>4.3181818181818183</v>
      </c>
      <c r="F101" s="502">
        <v>38</v>
      </c>
      <c r="G101" s="8">
        <v>66</v>
      </c>
      <c r="H101" s="85">
        <f t="shared" si="16"/>
        <v>4.4000000000000004</v>
      </c>
      <c r="I101" s="139">
        <v>4.3787878787878789</v>
      </c>
      <c r="J101" s="62">
        <v>52</v>
      </c>
      <c r="K101" s="151">
        <v>45</v>
      </c>
      <c r="L101" s="177">
        <f t="shared" si="11"/>
        <v>4.1500000000000004</v>
      </c>
      <c r="M101" s="139">
        <v>3.9333333333333331</v>
      </c>
      <c r="N101" s="62">
        <v>76</v>
      </c>
      <c r="O101" s="153">
        <v>55</v>
      </c>
      <c r="P101" s="139">
        <f t="shared" si="12"/>
        <v>4.2300000000000004</v>
      </c>
      <c r="Q101" s="394">
        <v>4.127272727272727</v>
      </c>
      <c r="R101" s="413">
        <v>66</v>
      </c>
      <c r="S101" s="530">
        <v>32</v>
      </c>
      <c r="T101" s="139">
        <f t="shared" si="18"/>
        <v>4.0199999999999996</v>
      </c>
      <c r="U101" s="139">
        <v>4.15625</v>
      </c>
      <c r="V101" s="62">
        <v>39</v>
      </c>
      <c r="W101" s="395">
        <f t="shared" si="17"/>
        <v>233</v>
      </c>
      <c r="Y101" s="24"/>
      <c r="Z101" s="24"/>
      <c r="AB101" s="24"/>
    </row>
    <row r="102" spans="1:28" x14ac:dyDescent="0.25">
      <c r="A102" s="8">
        <v>16</v>
      </c>
      <c r="B102" s="392" t="s">
        <v>12</v>
      </c>
      <c r="C102" s="280">
        <v>12</v>
      </c>
      <c r="D102" s="3">
        <f t="shared" si="15"/>
        <v>4.17</v>
      </c>
      <c r="E102" s="393">
        <v>3.8333333333333335</v>
      </c>
      <c r="F102" s="502">
        <v>85</v>
      </c>
      <c r="G102" s="8">
        <v>30</v>
      </c>
      <c r="H102" s="85">
        <f t="shared" si="16"/>
        <v>4.4000000000000004</v>
      </c>
      <c r="I102" s="139">
        <v>4.166666666666667</v>
      </c>
      <c r="J102" s="62">
        <v>81</v>
      </c>
      <c r="K102" s="151">
        <v>19</v>
      </c>
      <c r="L102" s="177">
        <f t="shared" si="11"/>
        <v>4.1500000000000004</v>
      </c>
      <c r="M102" s="139">
        <v>3.9473684210526314</v>
      </c>
      <c r="N102" s="62">
        <v>73</v>
      </c>
      <c r="O102" s="153">
        <v>47</v>
      </c>
      <c r="P102" s="139">
        <f t="shared" si="12"/>
        <v>4.2300000000000004</v>
      </c>
      <c r="Q102" s="394">
        <v>4.0851063829787231</v>
      </c>
      <c r="R102" s="413">
        <v>69</v>
      </c>
      <c r="S102" s="530">
        <v>40</v>
      </c>
      <c r="T102" s="139">
        <f t="shared" si="18"/>
        <v>4.0199999999999996</v>
      </c>
      <c r="U102" s="139">
        <v>4.2750000000000004</v>
      </c>
      <c r="V102" s="62">
        <v>18</v>
      </c>
      <c r="W102" s="395">
        <f t="shared" si="17"/>
        <v>241</v>
      </c>
      <c r="Y102" s="24"/>
      <c r="Z102" s="24"/>
      <c r="AB102" s="24"/>
    </row>
    <row r="103" spans="1:28" x14ac:dyDescent="0.25">
      <c r="A103" s="8">
        <v>17</v>
      </c>
      <c r="B103" s="392" t="s">
        <v>25</v>
      </c>
      <c r="C103" s="280">
        <v>14</v>
      </c>
      <c r="D103" s="3">
        <f t="shared" si="15"/>
        <v>4.17</v>
      </c>
      <c r="E103" s="393">
        <v>3.9285714285714284</v>
      </c>
      <c r="F103" s="502">
        <v>77</v>
      </c>
      <c r="G103" s="8">
        <v>26</v>
      </c>
      <c r="H103" s="85">
        <f t="shared" si="16"/>
        <v>4.4000000000000004</v>
      </c>
      <c r="I103" s="139">
        <v>3.8461538461538463</v>
      </c>
      <c r="J103" s="62">
        <v>101</v>
      </c>
      <c r="K103" s="151">
        <v>21</v>
      </c>
      <c r="L103" s="177">
        <f t="shared" si="11"/>
        <v>4.1500000000000004</v>
      </c>
      <c r="M103" s="139">
        <v>3.9047619047619047</v>
      </c>
      <c r="N103" s="62">
        <v>80</v>
      </c>
      <c r="O103" s="178">
        <v>25</v>
      </c>
      <c r="P103" s="139">
        <f t="shared" si="12"/>
        <v>4.2300000000000004</v>
      </c>
      <c r="Q103" s="394">
        <v>4.4000000000000004</v>
      </c>
      <c r="R103" s="413">
        <v>32</v>
      </c>
      <c r="S103" s="530">
        <v>18</v>
      </c>
      <c r="T103" s="139">
        <f t="shared" si="18"/>
        <v>4.0199999999999996</v>
      </c>
      <c r="U103" s="139">
        <v>4.1111111100000004</v>
      </c>
      <c r="V103" s="62">
        <v>41</v>
      </c>
      <c r="W103" s="395">
        <f t="shared" si="17"/>
        <v>254</v>
      </c>
      <c r="Y103" s="24"/>
      <c r="Z103" s="24"/>
      <c r="AB103" s="24"/>
    </row>
    <row r="104" spans="1:28" x14ac:dyDescent="0.25">
      <c r="A104" s="8">
        <v>18</v>
      </c>
      <c r="B104" s="392" t="s">
        <v>17</v>
      </c>
      <c r="C104" s="280">
        <v>11</v>
      </c>
      <c r="D104" s="3">
        <f t="shared" si="15"/>
        <v>4.17</v>
      </c>
      <c r="E104" s="393">
        <v>3.4545454545454546</v>
      </c>
      <c r="F104" s="502">
        <v>105</v>
      </c>
      <c r="G104" s="8">
        <v>24</v>
      </c>
      <c r="H104" s="85">
        <f t="shared" si="16"/>
        <v>4.4000000000000004</v>
      </c>
      <c r="I104" s="139">
        <v>3.9583333333333335</v>
      </c>
      <c r="J104" s="62">
        <v>96</v>
      </c>
      <c r="K104" s="151">
        <v>27</v>
      </c>
      <c r="L104" s="177">
        <f t="shared" si="11"/>
        <v>4.1500000000000004</v>
      </c>
      <c r="M104" s="139">
        <v>4.1111111111111107</v>
      </c>
      <c r="N104" s="62">
        <v>51</v>
      </c>
      <c r="O104" s="178">
        <v>35</v>
      </c>
      <c r="P104" s="139">
        <f t="shared" si="12"/>
        <v>4.2300000000000004</v>
      </c>
      <c r="Q104" s="394">
        <v>4.2</v>
      </c>
      <c r="R104" s="413">
        <v>58</v>
      </c>
      <c r="S104" s="530">
        <v>23</v>
      </c>
      <c r="T104" s="139">
        <f t="shared" si="18"/>
        <v>4.0199999999999996</v>
      </c>
      <c r="U104" s="139">
        <v>3.9130434799999998</v>
      </c>
      <c r="V104" s="62">
        <v>66</v>
      </c>
      <c r="W104" s="395">
        <f t="shared" si="17"/>
        <v>271</v>
      </c>
      <c r="Y104" s="24"/>
      <c r="Z104" s="24"/>
      <c r="AB104" s="24"/>
    </row>
    <row r="105" spans="1:28" x14ac:dyDescent="0.25">
      <c r="A105" s="8">
        <v>19</v>
      </c>
      <c r="B105" s="392" t="s">
        <v>13</v>
      </c>
      <c r="C105" s="280">
        <v>16</v>
      </c>
      <c r="D105" s="3">
        <f t="shared" si="15"/>
        <v>4.17</v>
      </c>
      <c r="E105" s="393">
        <v>3.4375</v>
      </c>
      <c r="F105" s="502">
        <v>106</v>
      </c>
      <c r="G105" s="8">
        <v>24</v>
      </c>
      <c r="H105" s="85">
        <f t="shared" si="16"/>
        <v>4.4000000000000004</v>
      </c>
      <c r="I105" s="139">
        <v>4.375</v>
      </c>
      <c r="J105" s="62">
        <v>58</v>
      </c>
      <c r="K105" s="151">
        <v>21</v>
      </c>
      <c r="L105" s="177">
        <f t="shared" si="11"/>
        <v>4.1500000000000004</v>
      </c>
      <c r="M105" s="139">
        <v>3.7142857142857144</v>
      </c>
      <c r="N105" s="62">
        <v>100</v>
      </c>
      <c r="O105" s="153">
        <v>22</v>
      </c>
      <c r="P105" s="139">
        <f t="shared" si="12"/>
        <v>4.2300000000000004</v>
      </c>
      <c r="Q105" s="394">
        <v>4.0909090909090908</v>
      </c>
      <c r="R105" s="413">
        <v>70</v>
      </c>
      <c r="S105" s="509"/>
      <c r="T105" s="139">
        <f t="shared" si="18"/>
        <v>4.0199999999999996</v>
      </c>
      <c r="U105" s="139"/>
      <c r="V105" s="62">
        <v>101</v>
      </c>
      <c r="W105" s="395">
        <f t="shared" si="17"/>
        <v>329</v>
      </c>
      <c r="Y105" s="24"/>
      <c r="Z105" s="24"/>
      <c r="AB105" s="24"/>
    </row>
    <row r="106" spans="1:28" x14ac:dyDescent="0.25">
      <c r="A106" s="8">
        <v>20</v>
      </c>
      <c r="B106" s="392" t="s">
        <v>9</v>
      </c>
      <c r="C106" s="280">
        <v>15</v>
      </c>
      <c r="D106" s="3">
        <f t="shared" si="15"/>
        <v>4.17</v>
      </c>
      <c r="E106" s="393">
        <v>4.0666666666666664</v>
      </c>
      <c r="F106" s="502">
        <v>67</v>
      </c>
      <c r="G106" s="8">
        <v>24</v>
      </c>
      <c r="H106" s="85">
        <f t="shared" si="16"/>
        <v>4.4000000000000004</v>
      </c>
      <c r="I106" s="139">
        <v>4.083333333333333</v>
      </c>
      <c r="J106" s="62">
        <v>92</v>
      </c>
      <c r="K106" s="151">
        <v>21</v>
      </c>
      <c r="L106" s="177">
        <f t="shared" si="11"/>
        <v>4.1500000000000004</v>
      </c>
      <c r="M106" s="139">
        <v>4.0476190476190474</v>
      </c>
      <c r="N106" s="62">
        <v>61</v>
      </c>
      <c r="O106" s="178">
        <v>39</v>
      </c>
      <c r="P106" s="139">
        <f t="shared" si="12"/>
        <v>4.2300000000000004</v>
      </c>
      <c r="Q106" s="394">
        <v>4.0256410256410255</v>
      </c>
      <c r="R106" s="413">
        <v>76</v>
      </c>
      <c r="S106" s="509">
        <v>24</v>
      </c>
      <c r="T106" s="139">
        <f t="shared" si="18"/>
        <v>4.0199999999999996</v>
      </c>
      <c r="U106" s="139">
        <v>4.0833333300000003</v>
      </c>
      <c r="V106" s="62">
        <v>44</v>
      </c>
      <c r="W106" s="395">
        <f t="shared" si="17"/>
        <v>273</v>
      </c>
      <c r="Y106" s="24"/>
      <c r="Z106" s="24"/>
      <c r="AB106" s="24"/>
    </row>
    <row r="107" spans="1:28" x14ac:dyDescent="0.25">
      <c r="A107" s="8">
        <v>21</v>
      </c>
      <c r="B107" s="392" t="s">
        <v>28</v>
      </c>
      <c r="C107" s="280">
        <v>27</v>
      </c>
      <c r="D107" s="3">
        <f t="shared" si="15"/>
        <v>4.17</v>
      </c>
      <c r="E107" s="393">
        <v>4.2592592592592595</v>
      </c>
      <c r="F107" s="502">
        <v>49</v>
      </c>
      <c r="G107" s="8">
        <v>27</v>
      </c>
      <c r="H107" s="85">
        <f t="shared" si="16"/>
        <v>4.4000000000000004</v>
      </c>
      <c r="I107" s="139">
        <v>4.4074074074074074</v>
      </c>
      <c r="J107" s="62">
        <v>48</v>
      </c>
      <c r="K107" s="151">
        <v>19</v>
      </c>
      <c r="L107" s="177">
        <f t="shared" si="11"/>
        <v>4.1500000000000004</v>
      </c>
      <c r="M107" s="139">
        <v>4.0526315789473681</v>
      </c>
      <c r="N107" s="62">
        <v>62</v>
      </c>
      <c r="O107" s="178">
        <v>14</v>
      </c>
      <c r="P107" s="139">
        <f t="shared" si="12"/>
        <v>4.2300000000000004</v>
      </c>
      <c r="Q107" s="394">
        <v>4.7142857142857144</v>
      </c>
      <c r="R107" s="413">
        <v>6</v>
      </c>
      <c r="S107" s="509">
        <v>32</v>
      </c>
      <c r="T107" s="139">
        <f t="shared" si="18"/>
        <v>4.0199999999999996</v>
      </c>
      <c r="U107" s="139">
        <v>4.1875</v>
      </c>
      <c r="V107" s="62">
        <v>30</v>
      </c>
      <c r="W107" s="395">
        <f t="shared" si="17"/>
        <v>146</v>
      </c>
      <c r="Y107" s="24"/>
      <c r="Z107" s="24"/>
      <c r="AB107" s="24"/>
    </row>
    <row r="108" spans="1:28" x14ac:dyDescent="0.25">
      <c r="A108" s="8">
        <v>22</v>
      </c>
      <c r="B108" s="392" t="s">
        <v>8</v>
      </c>
      <c r="C108" s="280">
        <v>39</v>
      </c>
      <c r="D108" s="3">
        <f t="shared" si="15"/>
        <v>4.17</v>
      </c>
      <c r="E108" s="393">
        <v>4.1025641025641022</v>
      </c>
      <c r="F108" s="502">
        <v>62</v>
      </c>
      <c r="G108" s="8">
        <v>75</v>
      </c>
      <c r="H108" s="421">
        <f t="shared" si="16"/>
        <v>4.4000000000000004</v>
      </c>
      <c r="I108" s="139">
        <v>4.4000000000000004</v>
      </c>
      <c r="J108" s="62">
        <v>50</v>
      </c>
      <c r="K108" s="151">
        <v>54</v>
      </c>
      <c r="L108" s="177">
        <f t="shared" si="11"/>
        <v>4.1500000000000004</v>
      </c>
      <c r="M108" s="139">
        <v>3.9629629629629628</v>
      </c>
      <c r="N108" s="62">
        <v>71</v>
      </c>
      <c r="O108" s="178">
        <v>61</v>
      </c>
      <c r="P108" s="139">
        <f t="shared" si="12"/>
        <v>4.2300000000000004</v>
      </c>
      <c r="Q108" s="394">
        <v>4</v>
      </c>
      <c r="R108" s="413">
        <v>77</v>
      </c>
      <c r="S108" s="509">
        <v>97</v>
      </c>
      <c r="T108" s="139">
        <f t="shared" si="18"/>
        <v>4.0199999999999996</v>
      </c>
      <c r="U108" s="139">
        <v>4.0309278400000004</v>
      </c>
      <c r="V108" s="62">
        <v>51</v>
      </c>
      <c r="W108" s="395">
        <f t="shared" si="17"/>
        <v>249</v>
      </c>
      <c r="Y108" s="24"/>
      <c r="Z108" s="24"/>
      <c r="AB108" s="24"/>
    </row>
    <row r="109" spans="1:28" x14ac:dyDescent="0.25">
      <c r="A109" s="8">
        <v>23</v>
      </c>
      <c r="B109" s="392" t="s">
        <v>20</v>
      </c>
      <c r="C109" s="280">
        <v>53</v>
      </c>
      <c r="D109" s="3">
        <f t="shared" si="15"/>
        <v>4.17</v>
      </c>
      <c r="E109" s="393">
        <v>4.7547169811320753</v>
      </c>
      <c r="F109" s="502">
        <v>8</v>
      </c>
      <c r="G109" s="8">
        <v>90</v>
      </c>
      <c r="H109" s="85">
        <f t="shared" si="16"/>
        <v>4.4000000000000004</v>
      </c>
      <c r="I109" s="139">
        <v>4.5444444444444443</v>
      </c>
      <c r="J109" s="62">
        <v>34</v>
      </c>
      <c r="K109" s="151">
        <v>81</v>
      </c>
      <c r="L109" s="177">
        <f t="shared" si="11"/>
        <v>4.1500000000000004</v>
      </c>
      <c r="M109" s="139">
        <v>4.2592592592592595</v>
      </c>
      <c r="N109" s="62">
        <v>32</v>
      </c>
      <c r="O109" s="153">
        <v>85</v>
      </c>
      <c r="P109" s="139">
        <f t="shared" si="12"/>
        <v>4.2300000000000004</v>
      </c>
      <c r="Q109" s="394">
        <v>4.223529411764706</v>
      </c>
      <c r="R109" s="413">
        <v>52</v>
      </c>
      <c r="S109" s="509">
        <v>72</v>
      </c>
      <c r="T109" s="139">
        <f t="shared" si="18"/>
        <v>4.0199999999999996</v>
      </c>
      <c r="U109" s="139">
        <v>4.3333333300000003</v>
      </c>
      <c r="V109" s="62">
        <v>13</v>
      </c>
      <c r="W109" s="395">
        <f t="shared" si="17"/>
        <v>131</v>
      </c>
      <c r="Y109" s="24"/>
      <c r="Z109" s="24"/>
      <c r="AB109" s="24"/>
    </row>
    <row r="110" spans="1:28" x14ac:dyDescent="0.25">
      <c r="A110" s="8">
        <v>24</v>
      </c>
      <c r="B110" s="392" t="s">
        <v>165</v>
      </c>
      <c r="C110" s="280">
        <v>26</v>
      </c>
      <c r="D110" s="3">
        <f t="shared" si="15"/>
        <v>4.17</v>
      </c>
      <c r="E110" s="393">
        <v>3.7692307692307692</v>
      </c>
      <c r="F110" s="502">
        <v>91</v>
      </c>
      <c r="G110" s="8">
        <v>44</v>
      </c>
      <c r="H110" s="85">
        <f t="shared" si="16"/>
        <v>4.4000000000000004</v>
      </c>
      <c r="I110" s="139">
        <v>4.2727272727272725</v>
      </c>
      <c r="J110" s="62">
        <v>68</v>
      </c>
      <c r="K110" s="151">
        <v>45</v>
      </c>
      <c r="L110" s="177">
        <f t="shared" si="11"/>
        <v>4.1500000000000004</v>
      </c>
      <c r="M110" s="139">
        <v>3.9555555555555557</v>
      </c>
      <c r="N110" s="62">
        <v>72</v>
      </c>
      <c r="O110" s="178">
        <v>42</v>
      </c>
      <c r="P110" s="139">
        <f t="shared" si="12"/>
        <v>4.2300000000000004</v>
      </c>
      <c r="Q110" s="394">
        <v>4.0476190476190474</v>
      </c>
      <c r="R110" s="413">
        <v>74</v>
      </c>
      <c r="S110" s="509">
        <v>72</v>
      </c>
      <c r="T110" s="139">
        <f t="shared" si="18"/>
        <v>4.0199999999999996</v>
      </c>
      <c r="U110" s="139">
        <v>4.25</v>
      </c>
      <c r="V110" s="62">
        <v>21</v>
      </c>
      <c r="W110" s="395">
        <f t="shared" si="17"/>
        <v>235</v>
      </c>
      <c r="Y110" s="24"/>
      <c r="Z110" s="24"/>
      <c r="AB110" s="24"/>
    </row>
    <row r="111" spans="1:28" x14ac:dyDescent="0.25">
      <c r="A111" s="8">
        <v>25</v>
      </c>
      <c r="B111" s="392" t="s">
        <v>4</v>
      </c>
      <c r="C111" s="280">
        <v>31</v>
      </c>
      <c r="D111" s="3">
        <f t="shared" si="15"/>
        <v>4.17</v>
      </c>
      <c r="E111" s="393">
        <v>4.064516129032258</v>
      </c>
      <c r="F111" s="502">
        <v>69</v>
      </c>
      <c r="G111" s="8">
        <v>34</v>
      </c>
      <c r="H111" s="85">
        <f t="shared" si="16"/>
        <v>4.4000000000000004</v>
      </c>
      <c r="I111" s="139">
        <v>4.3235294117647056</v>
      </c>
      <c r="J111" s="62">
        <v>64</v>
      </c>
      <c r="K111" s="151">
        <v>43</v>
      </c>
      <c r="L111" s="177">
        <f t="shared" si="11"/>
        <v>4.1500000000000004</v>
      </c>
      <c r="M111" s="139">
        <v>3.9767441860465116</v>
      </c>
      <c r="N111" s="62">
        <v>70</v>
      </c>
      <c r="O111" s="178">
        <v>23</v>
      </c>
      <c r="P111" s="139">
        <f t="shared" si="12"/>
        <v>4.2300000000000004</v>
      </c>
      <c r="Q111" s="394">
        <v>3.8695652173913042</v>
      </c>
      <c r="R111" s="413">
        <v>95</v>
      </c>
      <c r="S111" s="509">
        <v>31</v>
      </c>
      <c r="T111" s="139">
        <f t="shared" si="18"/>
        <v>4.0199999999999996</v>
      </c>
      <c r="U111" s="139">
        <v>3.7096774199999998</v>
      </c>
      <c r="V111" s="62">
        <v>75</v>
      </c>
      <c r="W111" s="395">
        <f t="shared" si="17"/>
        <v>304</v>
      </c>
      <c r="Y111" s="24"/>
      <c r="Z111" s="24"/>
      <c r="AB111" s="24"/>
    </row>
    <row r="112" spans="1:28" x14ac:dyDescent="0.25">
      <c r="A112" s="8">
        <v>26</v>
      </c>
      <c r="B112" s="392" t="s">
        <v>166</v>
      </c>
      <c r="C112" s="280">
        <v>56</v>
      </c>
      <c r="D112" s="3">
        <f t="shared" si="15"/>
        <v>4.17</v>
      </c>
      <c r="E112" s="393">
        <v>4.4285714285714288</v>
      </c>
      <c r="F112" s="502">
        <v>28</v>
      </c>
      <c r="G112" s="8">
        <v>92</v>
      </c>
      <c r="H112" s="85">
        <f t="shared" si="16"/>
        <v>4.4000000000000004</v>
      </c>
      <c r="I112" s="139">
        <v>4.6847826086956523</v>
      </c>
      <c r="J112" s="62">
        <v>10</v>
      </c>
      <c r="K112" s="151">
        <v>103</v>
      </c>
      <c r="L112" s="177">
        <f t="shared" si="11"/>
        <v>4.1500000000000004</v>
      </c>
      <c r="M112" s="139">
        <v>4.3106796116504853</v>
      </c>
      <c r="N112" s="62">
        <v>27</v>
      </c>
      <c r="O112" s="178">
        <v>66</v>
      </c>
      <c r="P112" s="139">
        <f t="shared" si="12"/>
        <v>4.2300000000000004</v>
      </c>
      <c r="Q112" s="394">
        <v>4.4696969696969697</v>
      </c>
      <c r="R112" s="413">
        <v>25</v>
      </c>
      <c r="S112" s="509">
        <v>69</v>
      </c>
      <c r="T112" s="139">
        <f t="shared" si="18"/>
        <v>4.0199999999999996</v>
      </c>
      <c r="U112" s="139">
        <v>4.0869565200000002</v>
      </c>
      <c r="V112" s="62">
        <v>42</v>
      </c>
      <c r="W112" s="395">
        <f t="shared" si="17"/>
        <v>104</v>
      </c>
      <c r="Y112" s="24"/>
      <c r="Z112" s="24"/>
      <c r="AB112" s="24"/>
    </row>
    <row r="113" spans="1:28" x14ac:dyDescent="0.25">
      <c r="A113" s="8">
        <v>27</v>
      </c>
      <c r="B113" s="392" t="s">
        <v>167</v>
      </c>
      <c r="C113" s="280">
        <v>60</v>
      </c>
      <c r="D113" s="3">
        <f t="shared" si="15"/>
        <v>4.17</v>
      </c>
      <c r="E113" s="393">
        <v>4.3166666666666664</v>
      </c>
      <c r="F113" s="502">
        <v>37</v>
      </c>
      <c r="G113" s="8">
        <v>94</v>
      </c>
      <c r="H113" s="85">
        <f t="shared" si="16"/>
        <v>4.4000000000000004</v>
      </c>
      <c r="I113" s="139">
        <v>4.4787234042553195</v>
      </c>
      <c r="J113" s="62">
        <v>45</v>
      </c>
      <c r="K113" s="151">
        <v>85</v>
      </c>
      <c r="L113" s="177">
        <f t="shared" si="11"/>
        <v>4.1500000000000004</v>
      </c>
      <c r="M113" s="139">
        <v>4.2470588235294118</v>
      </c>
      <c r="N113" s="62">
        <v>35</v>
      </c>
      <c r="O113" s="178">
        <v>87</v>
      </c>
      <c r="P113" s="139">
        <f t="shared" si="12"/>
        <v>4.2300000000000004</v>
      </c>
      <c r="Q113" s="394">
        <v>4.2758620689655169</v>
      </c>
      <c r="R113" s="413">
        <v>47</v>
      </c>
      <c r="S113" s="509">
        <v>78</v>
      </c>
      <c r="T113" s="139">
        <f t="shared" si="18"/>
        <v>4.0199999999999996</v>
      </c>
      <c r="U113" s="139">
        <v>4.1794871799999997</v>
      </c>
      <c r="V113" s="62">
        <v>33</v>
      </c>
      <c r="W113" s="395">
        <f t="shared" si="17"/>
        <v>160</v>
      </c>
      <c r="Y113" s="24"/>
      <c r="Z113" s="24"/>
      <c r="AB113" s="24"/>
    </row>
    <row r="114" spans="1:28" x14ac:dyDescent="0.25">
      <c r="A114" s="8">
        <v>28</v>
      </c>
      <c r="B114" s="392" t="s">
        <v>18</v>
      </c>
      <c r="C114" s="280">
        <v>39</v>
      </c>
      <c r="D114" s="3">
        <f t="shared" si="15"/>
        <v>4.17</v>
      </c>
      <c r="E114" s="393">
        <v>4.3076923076923075</v>
      </c>
      <c r="F114" s="502">
        <v>39</v>
      </c>
      <c r="G114" s="8">
        <v>86</v>
      </c>
      <c r="H114" s="85">
        <f t="shared" si="16"/>
        <v>4.4000000000000004</v>
      </c>
      <c r="I114" s="139">
        <v>4.558139534883721</v>
      </c>
      <c r="J114" s="62">
        <v>27</v>
      </c>
      <c r="K114" s="151">
        <v>66</v>
      </c>
      <c r="L114" s="177">
        <f t="shared" si="11"/>
        <v>4.1500000000000004</v>
      </c>
      <c r="M114" s="139">
        <v>4.3484848484848486</v>
      </c>
      <c r="N114" s="62">
        <v>18</v>
      </c>
      <c r="O114" s="178">
        <v>59</v>
      </c>
      <c r="P114" s="139">
        <f t="shared" si="12"/>
        <v>4.2300000000000004</v>
      </c>
      <c r="Q114" s="394">
        <v>4.2203389830508478</v>
      </c>
      <c r="R114" s="413">
        <v>53</v>
      </c>
      <c r="S114" s="509">
        <v>47</v>
      </c>
      <c r="T114" s="139">
        <f t="shared" si="18"/>
        <v>4.0199999999999996</v>
      </c>
      <c r="U114" s="139">
        <v>3.8936170200000002</v>
      </c>
      <c r="V114" s="62">
        <v>67</v>
      </c>
      <c r="W114" s="403">
        <f t="shared" si="17"/>
        <v>165</v>
      </c>
      <c r="Y114" s="24"/>
      <c r="Z114" s="24"/>
      <c r="AB114" s="24"/>
    </row>
    <row r="115" spans="1:28" ht="15.75" thickBot="1" x14ac:dyDescent="0.3">
      <c r="A115" s="418">
        <v>29</v>
      </c>
      <c r="B115" s="392" t="s">
        <v>124</v>
      </c>
      <c r="C115" s="280">
        <v>34</v>
      </c>
      <c r="D115" s="3">
        <f t="shared" si="15"/>
        <v>4.17</v>
      </c>
      <c r="E115" s="393">
        <v>4.6764705882352944</v>
      </c>
      <c r="F115" s="502">
        <v>12</v>
      </c>
      <c r="G115" s="8">
        <v>38</v>
      </c>
      <c r="H115" s="85">
        <f t="shared" si="16"/>
        <v>4.4000000000000004</v>
      </c>
      <c r="I115" s="139">
        <v>4.6842105263157894</v>
      </c>
      <c r="J115" s="62">
        <v>11</v>
      </c>
      <c r="K115" s="151">
        <v>26</v>
      </c>
      <c r="L115" s="177">
        <f t="shared" si="11"/>
        <v>4.1500000000000004</v>
      </c>
      <c r="M115" s="139">
        <v>4.3461538461538458</v>
      </c>
      <c r="N115" s="62">
        <v>19</v>
      </c>
      <c r="O115" s="178">
        <v>17</v>
      </c>
      <c r="P115" s="139">
        <f t="shared" si="12"/>
        <v>4.2300000000000004</v>
      </c>
      <c r="Q115" s="394">
        <v>4.4705882352941178</v>
      </c>
      <c r="R115" s="413">
        <v>27</v>
      </c>
      <c r="S115" s="509">
        <v>25</v>
      </c>
      <c r="T115" s="139">
        <f t="shared" si="18"/>
        <v>4.0199999999999996</v>
      </c>
      <c r="U115" s="139">
        <v>3.64</v>
      </c>
      <c r="V115" s="62">
        <v>81</v>
      </c>
      <c r="W115" s="395">
        <f t="shared" si="17"/>
        <v>138</v>
      </c>
      <c r="Y115" s="24"/>
      <c r="Z115" s="24"/>
      <c r="AB115" s="24"/>
    </row>
    <row r="116" spans="1:28" ht="16.5" thickBot="1" x14ac:dyDescent="0.3">
      <c r="A116" s="398"/>
      <c r="B116" s="399" t="s">
        <v>148</v>
      </c>
      <c r="C116" s="478">
        <f>SUM(C117:C126)</f>
        <v>236</v>
      </c>
      <c r="D116" s="479">
        <f t="shared" si="15"/>
        <v>4.17</v>
      </c>
      <c r="E116" s="493">
        <f>AVERAGE(E117:E126)</f>
        <v>4.2433238979468602</v>
      </c>
      <c r="F116" s="466"/>
      <c r="G116" s="467">
        <f>SUM(G117:G126)</f>
        <v>350</v>
      </c>
      <c r="H116" s="468">
        <f t="shared" si="16"/>
        <v>4.4000000000000004</v>
      </c>
      <c r="I116" s="477">
        <f>AVERAGE(I117:I126)</f>
        <v>4.5301728670207382</v>
      </c>
      <c r="J116" s="481"/>
      <c r="K116" s="471">
        <f>SUM(K117:K126)</f>
        <v>337</v>
      </c>
      <c r="L116" s="472">
        <f t="shared" si="11"/>
        <v>4.1500000000000004</v>
      </c>
      <c r="M116" s="472">
        <f>AVERAGE(M117:M126)</f>
        <v>4.2049491238271566</v>
      </c>
      <c r="N116" s="481"/>
      <c r="O116" s="471">
        <f>SUM(O117:O126)</f>
        <v>259</v>
      </c>
      <c r="P116" s="473">
        <f t="shared" si="12"/>
        <v>4.2300000000000004</v>
      </c>
      <c r="Q116" s="474">
        <f>AVERAGE(Q117:Q126)</f>
        <v>4.4188461538461539</v>
      </c>
      <c r="R116" s="475"/>
      <c r="S116" s="506">
        <f>SUM(S117:S126)</f>
        <v>267</v>
      </c>
      <c r="T116" s="472">
        <f t="shared" si="18"/>
        <v>4.0199999999999996</v>
      </c>
      <c r="U116" s="472">
        <f>AVERAGE(U117:U126)</f>
        <v>4.1558109042857145</v>
      </c>
      <c r="V116" s="525"/>
      <c r="W116" s="401"/>
      <c r="Y116" s="24"/>
      <c r="Z116" s="24"/>
      <c r="AB116" s="24"/>
    </row>
    <row r="117" spans="1:28" x14ac:dyDescent="0.25">
      <c r="A117" s="6">
        <v>1</v>
      </c>
      <c r="B117" s="392" t="s">
        <v>104</v>
      </c>
      <c r="C117" s="280">
        <v>45</v>
      </c>
      <c r="D117" s="3">
        <f t="shared" si="15"/>
        <v>4.17</v>
      </c>
      <c r="E117" s="393">
        <v>4.7111111111111112</v>
      </c>
      <c r="F117" s="502">
        <v>10</v>
      </c>
      <c r="G117" s="8">
        <v>43</v>
      </c>
      <c r="H117" s="85">
        <f t="shared" si="16"/>
        <v>4.4000000000000004</v>
      </c>
      <c r="I117" s="139">
        <v>4.7674418604651159</v>
      </c>
      <c r="J117" s="62">
        <v>5</v>
      </c>
      <c r="K117" s="151">
        <v>53</v>
      </c>
      <c r="L117" s="177">
        <f t="shared" si="11"/>
        <v>4.1500000000000004</v>
      </c>
      <c r="M117" s="139">
        <v>4.3018867924528301</v>
      </c>
      <c r="N117" s="62">
        <v>28</v>
      </c>
      <c r="O117" s="178">
        <v>52</v>
      </c>
      <c r="P117" s="139">
        <f t="shared" si="12"/>
        <v>4.2300000000000004</v>
      </c>
      <c r="Q117" s="394">
        <v>4.4615384615384617</v>
      </c>
      <c r="R117" s="413">
        <v>28</v>
      </c>
      <c r="S117" s="509">
        <v>46</v>
      </c>
      <c r="T117" s="139">
        <f t="shared" si="18"/>
        <v>4.0199999999999996</v>
      </c>
      <c r="U117" s="139">
        <v>4.3695652200000001</v>
      </c>
      <c r="V117" s="62">
        <v>10</v>
      </c>
      <c r="W117" s="378">
        <f t="shared" ref="W117:W126" si="19">J117+N117+R117+V117</f>
        <v>71</v>
      </c>
      <c r="Y117" s="24"/>
      <c r="Z117" s="24"/>
      <c r="AB117" s="24"/>
    </row>
    <row r="118" spans="1:28" x14ac:dyDescent="0.25">
      <c r="A118" s="8">
        <v>2</v>
      </c>
      <c r="B118" s="392" t="s">
        <v>136</v>
      </c>
      <c r="C118" s="280"/>
      <c r="D118" s="3">
        <f t="shared" si="15"/>
        <v>4.17</v>
      </c>
      <c r="E118" s="4"/>
      <c r="F118" s="502">
        <v>110</v>
      </c>
      <c r="G118" s="8">
        <v>11</v>
      </c>
      <c r="H118" s="89">
        <f t="shared" si="16"/>
        <v>4.4000000000000004</v>
      </c>
      <c r="I118" s="139">
        <v>5</v>
      </c>
      <c r="J118" s="62">
        <v>1</v>
      </c>
      <c r="K118" s="151">
        <v>8</v>
      </c>
      <c r="L118" s="177">
        <f t="shared" si="11"/>
        <v>4.1500000000000004</v>
      </c>
      <c r="M118" s="139">
        <v>4.625</v>
      </c>
      <c r="N118" s="62">
        <v>5</v>
      </c>
      <c r="O118" s="178">
        <v>14</v>
      </c>
      <c r="P118" s="139">
        <f t="shared" si="12"/>
        <v>4.2300000000000004</v>
      </c>
      <c r="Q118" s="394">
        <v>5</v>
      </c>
      <c r="R118" s="413">
        <v>1</v>
      </c>
      <c r="S118" s="509">
        <v>11</v>
      </c>
      <c r="T118" s="139">
        <f t="shared" si="18"/>
        <v>4.0199999999999996</v>
      </c>
      <c r="U118" s="139">
        <v>4</v>
      </c>
      <c r="V118" s="62">
        <v>56</v>
      </c>
      <c r="W118" s="395">
        <f t="shared" si="19"/>
        <v>63</v>
      </c>
      <c r="Y118" s="24"/>
      <c r="Z118" s="24"/>
      <c r="AB118" s="24"/>
    </row>
    <row r="119" spans="1:28" x14ac:dyDescent="0.25">
      <c r="A119" s="13">
        <v>3</v>
      </c>
      <c r="B119" s="392" t="s">
        <v>125</v>
      </c>
      <c r="C119" s="280">
        <v>25</v>
      </c>
      <c r="D119" s="3">
        <f t="shared" si="15"/>
        <v>4.17</v>
      </c>
      <c r="E119" s="393">
        <v>4.28</v>
      </c>
      <c r="F119" s="502">
        <v>45</v>
      </c>
      <c r="G119" s="8">
        <v>39</v>
      </c>
      <c r="H119" s="85">
        <f t="shared" si="16"/>
        <v>4.4000000000000004</v>
      </c>
      <c r="I119" s="139">
        <v>4.1794871794871797</v>
      </c>
      <c r="J119" s="62">
        <v>80</v>
      </c>
      <c r="K119" s="151">
        <v>49</v>
      </c>
      <c r="L119" s="177">
        <f t="shared" si="11"/>
        <v>4.1500000000000004</v>
      </c>
      <c r="M119" s="139">
        <v>4.1836734693877551</v>
      </c>
      <c r="N119" s="62">
        <v>42</v>
      </c>
      <c r="O119" s="178">
        <v>39</v>
      </c>
      <c r="P119" s="139">
        <f t="shared" si="12"/>
        <v>4.2300000000000004</v>
      </c>
      <c r="Q119" s="394">
        <v>4.2820512820512819</v>
      </c>
      <c r="R119" s="413">
        <v>48</v>
      </c>
      <c r="S119" s="509">
        <v>63</v>
      </c>
      <c r="T119" s="139">
        <f t="shared" si="18"/>
        <v>4.0199999999999996</v>
      </c>
      <c r="U119" s="139">
        <v>4.3968254</v>
      </c>
      <c r="V119" s="62">
        <v>8</v>
      </c>
      <c r="W119" s="395">
        <f t="shared" si="19"/>
        <v>178</v>
      </c>
      <c r="Y119" s="24"/>
      <c r="Z119" s="24"/>
      <c r="AB119" s="24"/>
    </row>
    <row r="120" spans="1:28" x14ac:dyDescent="0.25">
      <c r="A120" s="13">
        <v>4</v>
      </c>
      <c r="B120" s="392" t="s">
        <v>103</v>
      </c>
      <c r="C120" s="280">
        <v>30</v>
      </c>
      <c r="D120" s="3">
        <f t="shared" si="15"/>
        <v>4.17</v>
      </c>
      <c r="E120" s="393">
        <v>4.7</v>
      </c>
      <c r="F120" s="502">
        <v>11</v>
      </c>
      <c r="G120" s="8">
        <v>46</v>
      </c>
      <c r="H120" s="85">
        <f t="shared" si="16"/>
        <v>4.4000000000000004</v>
      </c>
      <c r="I120" s="139">
        <v>4.5869565217391308</v>
      </c>
      <c r="J120" s="62">
        <v>21</v>
      </c>
      <c r="K120" s="151">
        <v>33</v>
      </c>
      <c r="L120" s="177">
        <f t="shared" si="11"/>
        <v>4.1500000000000004</v>
      </c>
      <c r="M120" s="139">
        <v>4.333333333333333</v>
      </c>
      <c r="N120" s="62">
        <v>23</v>
      </c>
      <c r="O120" s="153">
        <v>35</v>
      </c>
      <c r="P120" s="139">
        <f t="shared" si="12"/>
        <v>4.2300000000000004</v>
      </c>
      <c r="Q120" s="394">
        <v>4.57</v>
      </c>
      <c r="R120" s="413">
        <v>15</v>
      </c>
      <c r="S120" s="509">
        <v>31</v>
      </c>
      <c r="T120" s="139">
        <f t="shared" si="18"/>
        <v>4.0199999999999996</v>
      </c>
      <c r="U120" s="139">
        <v>4.26</v>
      </c>
      <c r="V120" s="62">
        <v>20</v>
      </c>
      <c r="W120" s="395">
        <f t="shared" si="19"/>
        <v>79</v>
      </c>
      <c r="Y120" s="24"/>
      <c r="Z120" s="24"/>
      <c r="AB120" s="24"/>
    </row>
    <row r="121" spans="1:28" x14ac:dyDescent="0.25">
      <c r="A121" s="13">
        <v>5</v>
      </c>
      <c r="B121" s="392" t="s">
        <v>74</v>
      </c>
      <c r="C121" s="280">
        <v>10</v>
      </c>
      <c r="D121" s="3">
        <f t="shared" si="15"/>
        <v>4.17</v>
      </c>
      <c r="E121" s="393">
        <v>3.9</v>
      </c>
      <c r="F121" s="502">
        <v>80</v>
      </c>
      <c r="G121" s="8">
        <v>18</v>
      </c>
      <c r="H121" s="85">
        <f t="shared" si="16"/>
        <v>4.4000000000000004</v>
      </c>
      <c r="I121" s="139">
        <v>4.6111111111111107</v>
      </c>
      <c r="J121" s="62">
        <v>20</v>
      </c>
      <c r="K121" s="151">
        <v>15</v>
      </c>
      <c r="L121" s="177">
        <f t="shared" si="11"/>
        <v>4.1500000000000004</v>
      </c>
      <c r="M121" s="139">
        <v>4</v>
      </c>
      <c r="N121" s="62">
        <v>68</v>
      </c>
      <c r="O121" s="178"/>
      <c r="P121" s="139">
        <f t="shared" si="12"/>
        <v>4.2300000000000004</v>
      </c>
      <c r="Q121" s="423"/>
      <c r="R121" s="406">
        <v>109</v>
      </c>
      <c r="S121" s="509"/>
      <c r="T121" s="139">
        <f t="shared" si="18"/>
        <v>4.0199999999999996</v>
      </c>
      <c r="U121" s="139"/>
      <c r="V121" s="62">
        <v>101</v>
      </c>
      <c r="W121" s="403">
        <f t="shared" si="19"/>
        <v>298</v>
      </c>
      <c r="Y121" s="24"/>
      <c r="Z121" s="24"/>
      <c r="AB121" s="24"/>
    </row>
    <row r="122" spans="1:28" x14ac:dyDescent="0.25">
      <c r="A122" s="13">
        <v>6</v>
      </c>
      <c r="B122" s="392" t="s">
        <v>140</v>
      </c>
      <c r="C122" s="280">
        <v>30</v>
      </c>
      <c r="D122" s="3">
        <f t="shared" si="15"/>
        <v>4.17</v>
      </c>
      <c r="E122" s="393">
        <v>4.8</v>
      </c>
      <c r="F122" s="502">
        <v>6</v>
      </c>
      <c r="G122" s="8">
        <v>86</v>
      </c>
      <c r="H122" s="89">
        <f t="shared" si="16"/>
        <v>4.4000000000000004</v>
      </c>
      <c r="I122" s="139">
        <v>4.6976744186046515</v>
      </c>
      <c r="J122" s="62">
        <v>8</v>
      </c>
      <c r="K122" s="151">
        <v>57</v>
      </c>
      <c r="L122" s="177">
        <f t="shared" si="11"/>
        <v>4.1500000000000004</v>
      </c>
      <c r="M122" s="139">
        <v>4.666666666666667</v>
      </c>
      <c r="N122" s="62">
        <v>2</v>
      </c>
      <c r="O122" s="178">
        <v>75</v>
      </c>
      <c r="P122" s="139">
        <f t="shared" si="12"/>
        <v>4.2300000000000004</v>
      </c>
      <c r="Q122" s="394">
        <v>4.4933333333333332</v>
      </c>
      <c r="R122" s="413">
        <v>22</v>
      </c>
      <c r="S122" s="509">
        <v>60</v>
      </c>
      <c r="T122" s="139">
        <f t="shared" si="18"/>
        <v>4.0199999999999996</v>
      </c>
      <c r="U122" s="139">
        <v>4.55</v>
      </c>
      <c r="V122" s="62">
        <v>4</v>
      </c>
      <c r="W122" s="395">
        <f t="shared" si="19"/>
        <v>36</v>
      </c>
      <c r="Y122" s="24"/>
      <c r="Z122" s="24"/>
      <c r="AB122" s="24"/>
    </row>
    <row r="123" spans="1:28" x14ac:dyDescent="0.25">
      <c r="A123" s="13">
        <v>7</v>
      </c>
      <c r="B123" s="392" t="s">
        <v>137</v>
      </c>
      <c r="C123" s="280"/>
      <c r="D123" s="3">
        <f t="shared" si="15"/>
        <v>4.17</v>
      </c>
      <c r="E123" s="4"/>
      <c r="F123" s="502">
        <v>110</v>
      </c>
      <c r="G123" s="8">
        <v>21</v>
      </c>
      <c r="H123" s="85">
        <f t="shared" si="16"/>
        <v>4.4000000000000004</v>
      </c>
      <c r="I123" s="139">
        <v>4.2380952380952381</v>
      </c>
      <c r="J123" s="62">
        <v>73</v>
      </c>
      <c r="K123" s="151">
        <v>16</v>
      </c>
      <c r="L123" s="177">
        <f t="shared" si="11"/>
        <v>4.1500000000000004</v>
      </c>
      <c r="M123" s="139">
        <v>4.0625</v>
      </c>
      <c r="N123" s="62">
        <v>60</v>
      </c>
      <c r="O123" s="153">
        <v>20</v>
      </c>
      <c r="P123" s="139">
        <f t="shared" si="12"/>
        <v>4.2300000000000004</v>
      </c>
      <c r="Q123" s="394">
        <v>3.75</v>
      </c>
      <c r="R123" s="413">
        <v>99</v>
      </c>
      <c r="S123" s="509">
        <v>21</v>
      </c>
      <c r="T123" s="139">
        <f t="shared" si="18"/>
        <v>4.0199999999999996</v>
      </c>
      <c r="U123" s="139">
        <v>3.5714285700000001</v>
      </c>
      <c r="V123" s="62">
        <v>85</v>
      </c>
      <c r="W123" s="395">
        <f t="shared" si="19"/>
        <v>317</v>
      </c>
      <c r="Y123" s="24"/>
      <c r="Z123" s="24"/>
      <c r="AB123" s="24"/>
    </row>
    <row r="124" spans="1:28" x14ac:dyDescent="0.25">
      <c r="A124" s="13">
        <v>8</v>
      </c>
      <c r="B124" s="392" t="s">
        <v>105</v>
      </c>
      <c r="C124" s="280">
        <v>23</v>
      </c>
      <c r="D124" s="3">
        <f t="shared" si="15"/>
        <v>4.17</v>
      </c>
      <c r="E124" s="393">
        <v>3.9565217391304346</v>
      </c>
      <c r="F124" s="502">
        <v>76</v>
      </c>
      <c r="G124" s="8">
        <v>38</v>
      </c>
      <c r="H124" s="85">
        <f t="shared" si="16"/>
        <v>4.4000000000000004</v>
      </c>
      <c r="I124" s="139">
        <v>4.3157894736842106</v>
      </c>
      <c r="J124" s="62">
        <v>63</v>
      </c>
      <c r="K124" s="151">
        <v>30</v>
      </c>
      <c r="L124" s="177">
        <f t="shared" si="11"/>
        <v>4.1500000000000004</v>
      </c>
      <c r="M124" s="139">
        <v>4.0666666666666664</v>
      </c>
      <c r="N124" s="62">
        <v>57</v>
      </c>
      <c r="O124" s="153">
        <v>24</v>
      </c>
      <c r="P124" s="139">
        <f t="shared" si="12"/>
        <v>4.2300000000000004</v>
      </c>
      <c r="Q124" s="394">
        <v>4.375</v>
      </c>
      <c r="R124" s="413">
        <v>36</v>
      </c>
      <c r="S124" s="509">
        <v>35</v>
      </c>
      <c r="T124" s="139">
        <f t="shared" si="18"/>
        <v>4.0199999999999996</v>
      </c>
      <c r="U124" s="139">
        <v>3.9428571400000001</v>
      </c>
      <c r="V124" s="62">
        <v>62</v>
      </c>
      <c r="W124" s="395">
        <f t="shared" si="19"/>
        <v>218</v>
      </c>
      <c r="Z124" s="24"/>
    </row>
    <row r="125" spans="1:28" x14ac:dyDescent="0.25">
      <c r="A125" s="8">
        <v>9</v>
      </c>
      <c r="B125" s="392" t="s">
        <v>73</v>
      </c>
      <c r="C125" s="280">
        <v>9</v>
      </c>
      <c r="D125" s="3">
        <f t="shared" si="15"/>
        <v>4.17</v>
      </c>
      <c r="E125" s="393">
        <v>3.3333333333333335</v>
      </c>
      <c r="F125" s="502">
        <v>108</v>
      </c>
      <c r="G125" s="8"/>
      <c r="H125" s="85">
        <f t="shared" si="16"/>
        <v>4.4000000000000004</v>
      </c>
      <c r="I125" s="139"/>
      <c r="J125" s="62">
        <v>110</v>
      </c>
      <c r="K125" s="151">
        <v>22</v>
      </c>
      <c r="L125" s="177">
        <f t="shared" si="11"/>
        <v>4.1500000000000004</v>
      </c>
      <c r="M125" s="139">
        <v>3.7727272727272729</v>
      </c>
      <c r="N125" s="62">
        <v>94</v>
      </c>
      <c r="O125" s="178"/>
      <c r="P125" s="139">
        <f t="shared" si="12"/>
        <v>4.2300000000000004</v>
      </c>
      <c r="Q125" s="423"/>
      <c r="R125" s="406">
        <v>109</v>
      </c>
      <c r="S125" s="509"/>
      <c r="T125" s="139">
        <f t="shared" si="18"/>
        <v>4.0199999999999996</v>
      </c>
      <c r="U125" s="139"/>
      <c r="V125" s="62">
        <v>101</v>
      </c>
      <c r="W125" s="395">
        <f t="shared" si="19"/>
        <v>414</v>
      </c>
      <c r="Z125" s="24"/>
    </row>
    <row r="126" spans="1:28" ht="15" customHeight="1" thickBot="1" x14ac:dyDescent="0.3">
      <c r="A126" s="15">
        <v>10</v>
      </c>
      <c r="B126" s="531" t="s">
        <v>152</v>
      </c>
      <c r="C126" s="425">
        <v>64</v>
      </c>
      <c r="D126" s="10">
        <f t="shared" si="15"/>
        <v>4.17</v>
      </c>
      <c r="E126" s="528">
        <v>4.265625</v>
      </c>
      <c r="F126" s="505">
        <v>47</v>
      </c>
      <c r="G126" s="9">
        <v>48</v>
      </c>
      <c r="H126" s="88">
        <f t="shared" si="16"/>
        <v>4.4000000000000004</v>
      </c>
      <c r="I126" s="140">
        <v>4.375</v>
      </c>
      <c r="J126" s="63">
        <v>53</v>
      </c>
      <c r="K126" s="160">
        <v>54</v>
      </c>
      <c r="L126" s="180">
        <f t="shared" si="11"/>
        <v>4.1500000000000004</v>
      </c>
      <c r="M126" s="140">
        <v>4.0370370370370372</v>
      </c>
      <c r="N126" s="63">
        <v>63</v>
      </c>
      <c r="O126" s="181"/>
      <c r="P126" s="140">
        <f t="shared" si="12"/>
        <v>4.2300000000000004</v>
      </c>
      <c r="Q126" s="426"/>
      <c r="R126" s="427">
        <v>109</v>
      </c>
      <c r="S126" s="487"/>
      <c r="T126" s="140">
        <f t="shared" si="18"/>
        <v>4.0199999999999996</v>
      </c>
      <c r="U126" s="140"/>
      <c r="V126" s="63">
        <v>101</v>
      </c>
      <c r="W126" s="415">
        <f t="shared" si="19"/>
        <v>326</v>
      </c>
      <c r="Z126" s="24"/>
    </row>
    <row r="127" spans="1:28" x14ac:dyDescent="0.25">
      <c r="A127" s="428" t="s">
        <v>163</v>
      </c>
      <c r="E127" s="526">
        <f>$E$4</f>
        <v>4.1593264137819608</v>
      </c>
      <c r="F127" s="527"/>
      <c r="G127" s="16"/>
      <c r="H127" s="16"/>
      <c r="I127" s="492">
        <f>$I$4</f>
        <v>4.345290590741822</v>
      </c>
      <c r="J127" s="492"/>
      <c r="K127" s="492"/>
      <c r="L127" s="492"/>
      <c r="M127" s="492">
        <f>$M$4</f>
        <v>4.096959686250627</v>
      </c>
      <c r="N127" s="492"/>
      <c r="O127" s="492"/>
      <c r="P127" s="492"/>
      <c r="Q127" s="492">
        <f>$Q$4</f>
        <v>4.2153462073169754</v>
      </c>
      <c r="R127" s="492"/>
      <c r="S127" s="492"/>
      <c r="T127" s="492"/>
      <c r="U127" s="492">
        <f>$U$4</f>
        <v>3.9781232860000024</v>
      </c>
    </row>
    <row r="128" spans="1:28" x14ac:dyDescent="0.25">
      <c r="A128" s="430" t="s">
        <v>164</v>
      </c>
      <c r="E128" s="464">
        <v>4.17</v>
      </c>
      <c r="I128" s="518">
        <v>4.4000000000000004</v>
      </c>
      <c r="J128" s="519"/>
      <c r="K128" s="519"/>
      <c r="L128" s="519"/>
      <c r="M128" s="517">
        <v>4.1500000000000004</v>
      </c>
      <c r="N128" s="517"/>
      <c r="O128" s="517"/>
      <c r="P128" s="517"/>
      <c r="Q128" s="517">
        <v>4.2300000000000004</v>
      </c>
      <c r="R128" s="517"/>
      <c r="S128" s="517"/>
      <c r="T128" s="517"/>
      <c r="U128" s="517">
        <v>4.0199999999999996</v>
      </c>
    </row>
  </sheetData>
  <mergeCells count="8">
    <mergeCell ref="W2:W3"/>
    <mergeCell ref="C2:F2"/>
    <mergeCell ref="A2:A3"/>
    <mergeCell ref="B2:B3"/>
    <mergeCell ref="G2:J2"/>
    <mergeCell ref="K2:N2"/>
    <mergeCell ref="O2:R2"/>
    <mergeCell ref="S2:V2"/>
  </mergeCells>
  <conditionalFormatting sqref="E4:E128">
    <cfRule type="cellIs" dxfId="145" priority="8" stopIfTrue="1" operator="equal">
      <formula>4.5</formula>
    </cfRule>
    <cfRule type="cellIs" dxfId="144" priority="7" stopIfTrue="1" operator="between">
      <formula>$E$127</formula>
      <formula>4.499</formula>
    </cfRule>
    <cfRule type="cellIs" dxfId="143" priority="6" stopIfTrue="1" operator="between">
      <formula>3.5</formula>
      <formula>$E$127</formula>
    </cfRule>
    <cfRule type="cellIs" dxfId="142" priority="5" stopIfTrue="1" operator="lessThan">
      <formula>3.5</formula>
    </cfRule>
    <cfRule type="containsBlanks" dxfId="141" priority="4" stopIfTrue="1">
      <formula>LEN(TRIM(E4))=0</formula>
    </cfRule>
    <cfRule type="cellIs" dxfId="140" priority="3" stopIfTrue="1" operator="greaterThanOrEqual">
      <formula>4.157</formula>
    </cfRule>
    <cfRule type="cellIs" dxfId="139" priority="2" stopIfTrue="1" operator="greaterThanOrEqual">
      <formula>4.5</formula>
    </cfRule>
  </conditionalFormatting>
  <conditionalFormatting sqref="I4:I128">
    <cfRule type="cellIs" dxfId="138" priority="13" stopIfTrue="1" operator="greaterThanOrEqual">
      <formula>4.5</formula>
    </cfRule>
    <cfRule type="cellIs" dxfId="137" priority="12" stopIfTrue="1" operator="between">
      <formula>4.499</formula>
      <formula>$I$127</formula>
    </cfRule>
    <cfRule type="cellIs" dxfId="136" priority="11" stopIfTrue="1" operator="lessThan">
      <formula>3.5</formula>
    </cfRule>
    <cfRule type="containsBlanks" dxfId="135" priority="10" stopIfTrue="1">
      <formula>LEN(TRIM(I4))=0</formula>
    </cfRule>
    <cfRule type="cellIs" dxfId="134" priority="9" stopIfTrue="1" operator="between">
      <formula>3.5</formula>
      <formula>$I$127</formula>
    </cfRule>
    <cfRule type="cellIs" dxfId="133" priority="1" stopIfTrue="1" operator="equal">
      <formula>$I$127</formula>
    </cfRule>
  </conditionalFormatting>
  <conditionalFormatting sqref="M4:M128">
    <cfRule type="cellIs" dxfId="132" priority="78" stopIfTrue="1" operator="greaterThanOrEqual">
      <formula>4.5</formula>
    </cfRule>
    <cfRule type="cellIs" dxfId="131" priority="77" stopIfTrue="1" operator="between">
      <formula>$M$127</formula>
      <formula>4.499</formula>
    </cfRule>
    <cfRule type="cellIs" dxfId="130" priority="76" stopIfTrue="1" operator="between">
      <formula>3.5</formula>
      <formula>$M$127</formula>
    </cfRule>
    <cfRule type="cellIs" dxfId="129" priority="75" stopIfTrue="1" operator="lessThan">
      <formula>3.5</formula>
    </cfRule>
    <cfRule type="containsBlanks" dxfId="128" priority="74" stopIfTrue="1">
      <formula>LEN(TRIM(M4))=0</formula>
    </cfRule>
    <cfRule type="cellIs" dxfId="127" priority="67" stopIfTrue="1" operator="equal">
      <formula>$M$127</formula>
    </cfRule>
  </conditionalFormatting>
  <conditionalFormatting sqref="Q4:Q128">
    <cfRule type="cellIs" dxfId="126" priority="73" stopIfTrue="1" operator="greaterThanOrEqual">
      <formula>4.5</formula>
    </cfRule>
    <cfRule type="cellIs" dxfId="125" priority="72" stopIfTrue="1" operator="between">
      <formula>$Q$127</formula>
      <formula>4.499</formula>
    </cfRule>
    <cfRule type="cellIs" dxfId="124" priority="71" stopIfTrue="1" operator="between">
      <formula>3.5</formula>
      <formula>$Q$127</formula>
    </cfRule>
    <cfRule type="cellIs" dxfId="123" priority="70" stopIfTrue="1" operator="lessThan">
      <formula>3.5</formula>
    </cfRule>
    <cfRule type="containsBlanks" dxfId="122" priority="69" stopIfTrue="1">
      <formula>LEN(TRIM(Q4))=0</formula>
    </cfRule>
    <cfRule type="cellIs" dxfId="121" priority="66" stopIfTrue="1" operator="equal">
      <formula>$Q$127</formula>
    </cfRule>
  </conditionalFormatting>
  <conditionalFormatting sqref="U4:U128">
    <cfRule type="cellIs" dxfId="120" priority="96" stopIfTrue="1" operator="greaterThanOrEqual">
      <formula>4.5</formula>
    </cfRule>
    <cfRule type="cellIs" dxfId="119" priority="95" stopIfTrue="1" operator="between">
      <formula>$U$127</formula>
      <formula>4.499</formula>
    </cfRule>
    <cfRule type="cellIs" dxfId="118" priority="94" stopIfTrue="1" operator="between">
      <formula>3.5</formula>
      <formula>$U$127</formula>
    </cfRule>
    <cfRule type="cellIs" dxfId="117" priority="93" stopIfTrue="1" operator="lessThan">
      <formula>3.5</formula>
    </cfRule>
    <cfRule type="containsBlanks" dxfId="116" priority="92" stopIfTrue="1">
      <formula>LEN(TRIM(U4))=0</formula>
    </cfRule>
    <cfRule type="cellIs" dxfId="115" priority="91" stopIfTrue="1" operator="equal">
      <formula>$U$127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8"/>
  <sheetViews>
    <sheetView zoomScale="90" zoomScaleNormal="90" workbookViewId="0">
      <selection activeCell="C2" sqref="C2:F2"/>
    </sheetView>
  </sheetViews>
  <sheetFormatPr defaultRowHeight="15" x14ac:dyDescent="0.25"/>
  <cols>
    <col min="1" max="1" width="4.85546875" customWidth="1"/>
    <col min="2" max="2" width="31.7109375" customWidth="1"/>
    <col min="3" max="7" width="7.7109375" customWidth="1"/>
    <col min="8" max="8" width="8.7109375" customWidth="1"/>
    <col min="9" max="11" width="7.7109375" customWidth="1"/>
    <col min="12" max="12" width="8.7109375" customWidth="1"/>
    <col min="13" max="15" width="7.7109375" customWidth="1"/>
    <col min="16" max="16" width="8.7109375" customWidth="1"/>
    <col min="17" max="19" width="7.7109375" customWidth="1"/>
    <col min="20" max="20" width="8.7109375" customWidth="1"/>
    <col min="21" max="22" width="7.7109375" customWidth="1"/>
    <col min="23" max="23" width="8.7109375" customWidth="1"/>
    <col min="24" max="24" width="7.7109375" customWidth="1"/>
    <col min="25" max="25" width="8.7109375" customWidth="1"/>
  </cols>
  <sheetData>
    <row r="1" spans="1:28" ht="405" customHeight="1" thickBot="1" x14ac:dyDescent="0.3"/>
    <row r="2" spans="1:28" ht="15" customHeight="1" thickBot="1" x14ac:dyDescent="0.3">
      <c r="A2" s="537" t="s">
        <v>72</v>
      </c>
      <c r="B2" s="539" t="s">
        <v>159</v>
      </c>
      <c r="C2" s="534">
        <v>2019</v>
      </c>
      <c r="D2" s="535"/>
      <c r="E2" s="535"/>
      <c r="F2" s="536"/>
      <c r="G2" s="534">
        <v>2018</v>
      </c>
      <c r="H2" s="535"/>
      <c r="I2" s="535"/>
      <c r="J2" s="536"/>
      <c r="K2" s="541">
        <v>2017</v>
      </c>
      <c r="L2" s="542"/>
      <c r="M2" s="542"/>
      <c r="N2" s="543"/>
      <c r="O2" s="544">
        <v>2016</v>
      </c>
      <c r="P2" s="545"/>
      <c r="Q2" s="545"/>
      <c r="R2" s="546"/>
      <c r="S2" s="544">
        <v>2015</v>
      </c>
      <c r="T2" s="545"/>
      <c r="U2" s="545"/>
      <c r="V2" s="546"/>
      <c r="W2" s="532" t="s">
        <v>106</v>
      </c>
    </row>
    <row r="3" spans="1:28" ht="46.5" customHeight="1" thickBot="1" x14ac:dyDescent="0.3">
      <c r="A3" s="538"/>
      <c r="B3" s="540"/>
      <c r="C3" s="372" t="s">
        <v>160</v>
      </c>
      <c r="D3" s="373" t="s">
        <v>128</v>
      </c>
      <c r="E3" s="374" t="s">
        <v>161</v>
      </c>
      <c r="F3" s="297" t="s">
        <v>162</v>
      </c>
      <c r="G3" s="372" t="s">
        <v>160</v>
      </c>
      <c r="H3" s="373" t="s">
        <v>128</v>
      </c>
      <c r="I3" s="374" t="s">
        <v>161</v>
      </c>
      <c r="J3" s="297" t="s">
        <v>162</v>
      </c>
      <c r="K3" s="372" t="s">
        <v>160</v>
      </c>
      <c r="L3" s="373" t="s">
        <v>128</v>
      </c>
      <c r="M3" s="374" t="s">
        <v>161</v>
      </c>
      <c r="N3" s="297" t="s">
        <v>162</v>
      </c>
      <c r="O3" s="375" t="s">
        <v>160</v>
      </c>
      <c r="P3" s="373" t="s">
        <v>128</v>
      </c>
      <c r="Q3" s="374" t="s">
        <v>161</v>
      </c>
      <c r="R3" s="297" t="s">
        <v>162</v>
      </c>
      <c r="S3" s="375" t="s">
        <v>160</v>
      </c>
      <c r="T3" s="373" t="s">
        <v>128</v>
      </c>
      <c r="U3" s="374" t="s">
        <v>161</v>
      </c>
      <c r="V3" s="297" t="s">
        <v>162</v>
      </c>
      <c r="W3" s="533"/>
    </row>
    <row r="4" spans="1:28" ht="15.75" customHeight="1" thickBot="1" x14ac:dyDescent="0.3">
      <c r="A4" s="38"/>
      <c r="B4" s="376" t="s">
        <v>139</v>
      </c>
      <c r="C4" s="461">
        <f>C5+C6+C15+C30+C50+C70+C86+C116</f>
        <v>2221</v>
      </c>
      <c r="D4" s="463">
        <f t="shared" ref="D4:D50" si="0">$E$128</f>
        <v>4.17</v>
      </c>
      <c r="E4" s="490">
        <f>AVERAGE(E5,E7:E14,E16:E29,E31:E49,E51:E69,E71:E85,E87:E115,E117:E126)</f>
        <v>4.1593264137819599</v>
      </c>
      <c r="F4" s="462"/>
      <c r="G4" s="432">
        <f>G5+G6+G15+G30+G50+G70+G86+G116</f>
        <v>3814</v>
      </c>
      <c r="H4" s="433">
        <f t="shared" ref="H4:H50" si="1">$I$128</f>
        <v>4.4000000000000004</v>
      </c>
      <c r="I4" s="434">
        <f>AVERAGE(I5,I7:I14,I16:I29,I31:I49,I51:I69,I71:I85,I87:I115,I117:I126)</f>
        <v>4.3452905907418229</v>
      </c>
      <c r="J4" s="435"/>
      <c r="K4" s="436">
        <f>K5+K6+K15+K30+K50+K70+K86+K116</f>
        <v>3514</v>
      </c>
      <c r="L4" s="437">
        <f t="shared" ref="L4:L50" si="2">$M$128</f>
        <v>4.1500000000000004</v>
      </c>
      <c r="M4" s="434">
        <f>AVERAGE(M5,M7:M14,M16:M29,M31:M49,M51:M69,M71:M85,M87:M115,M117:M126)</f>
        <v>4.096959686250627</v>
      </c>
      <c r="N4" s="435"/>
      <c r="O4" s="438">
        <f>O5+O6+O15+O30+O50+O70+O86+O116</f>
        <v>3588</v>
      </c>
      <c r="P4" s="437">
        <f t="shared" ref="P4:P50" si="3">$Q$128</f>
        <v>4.2300000000000004</v>
      </c>
      <c r="Q4" s="514">
        <f>AVERAGE(Q5,Q7:Q14,Q16:Q29,Q31:Q49,Q51:Q69,Q71:Q85,Q87:Q115,Q117:Q126)</f>
        <v>4.2153462073169754</v>
      </c>
      <c r="R4" s="435"/>
      <c r="S4" s="438">
        <f>S5+S6+S15+S30+S50+S70+S86+S116</f>
        <v>2764</v>
      </c>
      <c r="T4" s="437">
        <f t="shared" ref="T4:T50" si="4">$U$128</f>
        <v>4.0199999999999996</v>
      </c>
      <c r="U4" s="434">
        <f>AVERAGE(U5,U7:U14,U16:U29,U31:U49,U51:U69,U71:U85,U87:U115,U117:U126)</f>
        <v>3.9781232860000024</v>
      </c>
      <c r="V4" s="439"/>
      <c r="W4" s="295"/>
      <c r="Y4" s="46"/>
      <c r="Z4" s="23" t="s">
        <v>126</v>
      </c>
    </row>
    <row r="5" spans="1:28" ht="15" customHeight="1" thickBot="1" x14ac:dyDescent="0.3">
      <c r="A5" s="301">
        <v>1</v>
      </c>
      <c r="B5" s="377" t="s">
        <v>31</v>
      </c>
      <c r="C5" s="262">
        <v>12</v>
      </c>
      <c r="D5" s="109">
        <f t="shared" si="0"/>
        <v>4.17</v>
      </c>
      <c r="E5" s="495">
        <v>4.833333333333333</v>
      </c>
      <c r="F5" s="500">
        <v>2</v>
      </c>
      <c r="G5" s="195">
        <v>16</v>
      </c>
      <c r="H5" s="196">
        <f t="shared" si="1"/>
        <v>4.4000000000000004</v>
      </c>
      <c r="I5" s="152">
        <v>4.5625</v>
      </c>
      <c r="J5" s="96">
        <v>29</v>
      </c>
      <c r="K5" s="157">
        <v>12</v>
      </c>
      <c r="L5" s="201">
        <f t="shared" si="2"/>
        <v>4.1500000000000004</v>
      </c>
      <c r="M5" s="152">
        <v>4.166666666666667</v>
      </c>
      <c r="N5" s="96">
        <v>45</v>
      </c>
      <c r="O5" s="176">
        <v>12</v>
      </c>
      <c r="P5" s="201">
        <f t="shared" si="3"/>
        <v>4.2300000000000004</v>
      </c>
      <c r="Q5" s="440">
        <v>4</v>
      </c>
      <c r="R5" s="441">
        <v>83</v>
      </c>
      <c r="S5" s="188">
        <v>22</v>
      </c>
      <c r="T5" s="201">
        <f t="shared" si="4"/>
        <v>4.0199999999999996</v>
      </c>
      <c r="U5" s="152">
        <v>4.0909090900000002</v>
      </c>
      <c r="V5" s="96">
        <v>43</v>
      </c>
      <c r="W5" s="403">
        <f>J5+N5+R5+V5+F5</f>
        <v>202</v>
      </c>
      <c r="Y5" s="45"/>
      <c r="Z5" s="23" t="s">
        <v>130</v>
      </c>
    </row>
    <row r="6" spans="1:28" ht="15" customHeight="1" thickBot="1" x14ac:dyDescent="0.3">
      <c r="A6" s="38"/>
      <c r="B6" s="379" t="s">
        <v>142</v>
      </c>
      <c r="C6" s="483">
        <f>SUM(C7:C14)</f>
        <v>154</v>
      </c>
      <c r="D6" s="484">
        <f t="shared" si="0"/>
        <v>4.17</v>
      </c>
      <c r="E6" s="494">
        <f>AVERAGE(E7:E14)</f>
        <v>4.1636446886446894</v>
      </c>
      <c r="F6" s="485"/>
      <c r="G6" s="380">
        <f>SUM(G7:G14)</f>
        <v>313</v>
      </c>
      <c r="H6" s="381">
        <f t="shared" si="1"/>
        <v>4.4000000000000004</v>
      </c>
      <c r="I6" s="382">
        <f>AVERAGE(I7:I14)</f>
        <v>4.3625079210390707</v>
      </c>
      <c r="J6" s="383"/>
      <c r="K6" s="384">
        <f>SUM(K7:K14)</f>
        <v>311</v>
      </c>
      <c r="L6" s="385">
        <f t="shared" si="2"/>
        <v>4.1500000000000004</v>
      </c>
      <c r="M6" s="382">
        <f>AVERAGE(M7:M14)</f>
        <v>4.2263289396256205</v>
      </c>
      <c r="N6" s="383"/>
      <c r="O6" s="386">
        <f>SUM(O7:O14)</f>
        <v>349</v>
      </c>
      <c r="P6" s="385">
        <f t="shared" si="3"/>
        <v>4.2300000000000004</v>
      </c>
      <c r="Q6" s="515">
        <f>AVERAGE(Q7:Q14)</f>
        <v>4.3478451532197289</v>
      </c>
      <c r="R6" s="388"/>
      <c r="S6" s="386">
        <f>SUM(S7:S14)</f>
        <v>206</v>
      </c>
      <c r="T6" s="389">
        <f t="shared" si="4"/>
        <v>4.0199999999999996</v>
      </c>
      <c r="U6" s="382">
        <f>AVERAGE(U7:U14)</f>
        <v>4.0338067187500002</v>
      </c>
      <c r="V6" s="390"/>
      <c r="W6" s="295"/>
      <c r="Y6" s="391"/>
      <c r="Z6" s="23" t="s">
        <v>131</v>
      </c>
    </row>
    <row r="7" spans="1:28" x14ac:dyDescent="0.25">
      <c r="A7" s="6">
        <v>1</v>
      </c>
      <c r="B7" s="392" t="s">
        <v>84</v>
      </c>
      <c r="C7" s="280">
        <v>21</v>
      </c>
      <c r="D7" s="3">
        <f t="shared" si="0"/>
        <v>4.17</v>
      </c>
      <c r="E7" s="393">
        <v>4.666666666666667</v>
      </c>
      <c r="F7" s="501">
        <v>13</v>
      </c>
      <c r="G7" s="8">
        <v>73</v>
      </c>
      <c r="H7" s="85">
        <f t="shared" si="1"/>
        <v>4.4000000000000004</v>
      </c>
      <c r="I7" s="139">
        <v>4.1232876712328768</v>
      </c>
      <c r="J7" s="62">
        <v>86</v>
      </c>
      <c r="K7" s="151">
        <v>74</v>
      </c>
      <c r="L7" s="177">
        <f t="shared" si="2"/>
        <v>4.1500000000000004</v>
      </c>
      <c r="M7" s="139">
        <v>4.6486486486486482</v>
      </c>
      <c r="N7" s="62">
        <v>3</v>
      </c>
      <c r="O7" s="178">
        <v>57</v>
      </c>
      <c r="P7" s="139">
        <f t="shared" si="3"/>
        <v>4.2300000000000004</v>
      </c>
      <c r="Q7" s="394">
        <v>4.8596491228070171</v>
      </c>
      <c r="R7" s="62">
        <v>2</v>
      </c>
      <c r="S7" s="153">
        <v>16</v>
      </c>
      <c r="T7" s="139">
        <f t="shared" si="4"/>
        <v>4.0199999999999996</v>
      </c>
      <c r="U7" s="139">
        <v>4.4375</v>
      </c>
      <c r="V7" s="62">
        <v>7</v>
      </c>
      <c r="W7" s="491">
        <f>J7+N7+R7+V7+F7</f>
        <v>111</v>
      </c>
      <c r="Y7" s="44"/>
      <c r="Z7" s="23" t="s">
        <v>127</v>
      </c>
      <c r="AB7" s="24"/>
    </row>
    <row r="8" spans="1:28" x14ac:dyDescent="0.25">
      <c r="A8" s="8">
        <v>2</v>
      </c>
      <c r="B8" s="392" t="s">
        <v>88</v>
      </c>
      <c r="C8" s="280">
        <v>35</v>
      </c>
      <c r="D8" s="3">
        <f t="shared" si="0"/>
        <v>4.17</v>
      </c>
      <c r="E8" s="393">
        <v>4.4285714285714297</v>
      </c>
      <c r="F8" s="501">
        <v>29</v>
      </c>
      <c r="G8" s="8">
        <v>44</v>
      </c>
      <c r="H8" s="85">
        <f t="shared" si="1"/>
        <v>4.4000000000000004</v>
      </c>
      <c r="I8" s="139">
        <v>4.3181818181818183</v>
      </c>
      <c r="J8" s="62">
        <v>62</v>
      </c>
      <c r="K8" s="151">
        <v>58</v>
      </c>
      <c r="L8" s="177">
        <f t="shared" si="2"/>
        <v>4.1500000000000004</v>
      </c>
      <c r="M8" s="139">
        <v>4.2586206896551726</v>
      </c>
      <c r="N8" s="62">
        <v>33</v>
      </c>
      <c r="O8" s="178">
        <v>52</v>
      </c>
      <c r="P8" s="139">
        <f t="shared" si="3"/>
        <v>4.2300000000000004</v>
      </c>
      <c r="Q8" s="394">
        <v>4.384615384615385</v>
      </c>
      <c r="R8" s="62">
        <v>35</v>
      </c>
      <c r="S8" s="153">
        <v>78</v>
      </c>
      <c r="T8" s="139">
        <f t="shared" si="4"/>
        <v>4.0199999999999996</v>
      </c>
      <c r="U8" s="139">
        <v>4</v>
      </c>
      <c r="V8" s="62">
        <v>54</v>
      </c>
      <c r="W8" s="395">
        <f t="shared" ref="W8:W14" si="5">J8+N8+R8+V8+F8</f>
        <v>213</v>
      </c>
      <c r="AB8" s="24"/>
    </row>
    <row r="9" spans="1:28" x14ac:dyDescent="0.25">
      <c r="A9" s="8">
        <v>3</v>
      </c>
      <c r="B9" s="392" t="s">
        <v>85</v>
      </c>
      <c r="C9" s="280">
        <v>12</v>
      </c>
      <c r="D9" s="3">
        <f t="shared" si="0"/>
        <v>4.17</v>
      </c>
      <c r="E9" s="393">
        <v>4.416666666666667</v>
      </c>
      <c r="F9" s="501">
        <v>31</v>
      </c>
      <c r="G9" s="8">
        <v>20</v>
      </c>
      <c r="H9" s="85">
        <f t="shared" si="1"/>
        <v>4.4000000000000004</v>
      </c>
      <c r="I9" s="139">
        <v>4.3499999999999996</v>
      </c>
      <c r="J9" s="62">
        <v>60</v>
      </c>
      <c r="K9" s="151">
        <v>17</v>
      </c>
      <c r="L9" s="177">
        <f t="shared" si="2"/>
        <v>4.1500000000000004</v>
      </c>
      <c r="M9" s="139">
        <v>4.4117647058823533</v>
      </c>
      <c r="N9" s="62">
        <v>14</v>
      </c>
      <c r="O9" s="153">
        <v>16</v>
      </c>
      <c r="P9" s="139">
        <f t="shared" si="3"/>
        <v>4.2300000000000004</v>
      </c>
      <c r="Q9" s="394">
        <v>4.5</v>
      </c>
      <c r="R9" s="62">
        <v>20</v>
      </c>
      <c r="S9" s="153">
        <v>20</v>
      </c>
      <c r="T9" s="139">
        <f t="shared" si="4"/>
        <v>4.0199999999999996</v>
      </c>
      <c r="U9" s="139">
        <v>4.3</v>
      </c>
      <c r="V9" s="62">
        <v>17</v>
      </c>
      <c r="W9" s="395">
        <f t="shared" si="5"/>
        <v>142</v>
      </c>
      <c r="AB9" s="24"/>
    </row>
    <row r="10" spans="1:28" x14ac:dyDescent="0.25">
      <c r="A10" s="8">
        <v>4</v>
      </c>
      <c r="B10" s="392" t="s">
        <v>132</v>
      </c>
      <c r="C10" s="280">
        <v>6</v>
      </c>
      <c r="D10" s="3">
        <f t="shared" si="0"/>
        <v>4.17</v>
      </c>
      <c r="E10" s="393">
        <v>4.166666666666667</v>
      </c>
      <c r="F10" s="501">
        <v>54</v>
      </c>
      <c r="G10" s="8">
        <v>29</v>
      </c>
      <c r="H10" s="85">
        <f t="shared" si="1"/>
        <v>4.4000000000000004</v>
      </c>
      <c r="I10" s="139">
        <v>4.6206896551724137</v>
      </c>
      <c r="J10" s="62">
        <v>19</v>
      </c>
      <c r="K10" s="151">
        <v>17</v>
      </c>
      <c r="L10" s="177">
        <f t="shared" si="2"/>
        <v>4.1500000000000004</v>
      </c>
      <c r="M10" s="139">
        <v>4.2352941176470589</v>
      </c>
      <c r="N10" s="62">
        <v>37</v>
      </c>
      <c r="O10" s="178">
        <v>35</v>
      </c>
      <c r="P10" s="139">
        <f t="shared" si="3"/>
        <v>4.2300000000000004</v>
      </c>
      <c r="Q10" s="394">
        <v>4.4285714285714288</v>
      </c>
      <c r="R10" s="62">
        <v>30</v>
      </c>
      <c r="S10" s="153">
        <v>10</v>
      </c>
      <c r="T10" s="139">
        <f t="shared" si="4"/>
        <v>4.0199999999999996</v>
      </c>
      <c r="U10" s="139">
        <v>3.5</v>
      </c>
      <c r="V10" s="62">
        <v>90</v>
      </c>
      <c r="W10" s="395">
        <f t="shared" si="5"/>
        <v>230</v>
      </c>
      <c r="AB10" s="24"/>
    </row>
    <row r="11" spans="1:28" x14ac:dyDescent="0.25">
      <c r="A11" s="8">
        <v>5</v>
      </c>
      <c r="B11" s="392" t="s">
        <v>86</v>
      </c>
      <c r="C11" s="280">
        <v>35</v>
      </c>
      <c r="D11" s="3">
        <f t="shared" si="0"/>
        <v>4.17</v>
      </c>
      <c r="E11" s="393">
        <v>4.0857142857142854</v>
      </c>
      <c r="F11" s="501">
        <v>63</v>
      </c>
      <c r="G11" s="8">
        <v>58</v>
      </c>
      <c r="H11" s="85">
        <f t="shared" si="1"/>
        <v>4.4000000000000004</v>
      </c>
      <c r="I11" s="139">
        <v>4.6724137931034484</v>
      </c>
      <c r="J11" s="62">
        <v>12</v>
      </c>
      <c r="K11" s="151">
        <v>73</v>
      </c>
      <c r="L11" s="177">
        <f t="shared" si="2"/>
        <v>4.1500000000000004</v>
      </c>
      <c r="M11" s="139">
        <v>4.3287671232876717</v>
      </c>
      <c r="N11" s="62">
        <v>21</v>
      </c>
      <c r="O11" s="178">
        <v>62</v>
      </c>
      <c r="P11" s="139">
        <f t="shared" si="3"/>
        <v>4.2300000000000004</v>
      </c>
      <c r="Q11" s="394">
        <v>4.354838709677419</v>
      </c>
      <c r="R11" s="62">
        <v>40</v>
      </c>
      <c r="S11" s="153">
        <v>23</v>
      </c>
      <c r="T11" s="139">
        <f t="shared" si="4"/>
        <v>4.0199999999999996</v>
      </c>
      <c r="U11" s="139">
        <v>3.6956521699999998</v>
      </c>
      <c r="V11" s="62">
        <v>77</v>
      </c>
      <c r="W11" s="395">
        <f t="shared" si="5"/>
        <v>213</v>
      </c>
      <c r="Y11" s="396"/>
      <c r="Z11" s="24"/>
      <c r="AB11" s="24"/>
    </row>
    <row r="12" spans="1:28" x14ac:dyDescent="0.25">
      <c r="A12" s="8">
        <v>6</v>
      </c>
      <c r="B12" s="392" t="s">
        <v>90</v>
      </c>
      <c r="C12" s="280">
        <v>7</v>
      </c>
      <c r="D12" s="3">
        <f t="shared" si="0"/>
        <v>4.17</v>
      </c>
      <c r="E12" s="393">
        <v>4</v>
      </c>
      <c r="F12" s="501">
        <v>74</v>
      </c>
      <c r="G12" s="8">
        <v>22</v>
      </c>
      <c r="H12" s="85">
        <f t="shared" si="1"/>
        <v>4.4000000000000004</v>
      </c>
      <c r="I12" s="139">
        <v>4.2727272727272725</v>
      </c>
      <c r="J12" s="62">
        <v>69</v>
      </c>
      <c r="K12" s="151">
        <v>21</v>
      </c>
      <c r="L12" s="177">
        <f t="shared" si="2"/>
        <v>4.1500000000000004</v>
      </c>
      <c r="M12" s="139">
        <v>3.8095238095238093</v>
      </c>
      <c r="N12" s="62">
        <v>91</v>
      </c>
      <c r="O12" s="178">
        <v>48</v>
      </c>
      <c r="P12" s="139">
        <f t="shared" si="3"/>
        <v>4.2300000000000004</v>
      </c>
      <c r="Q12" s="394">
        <v>3.4583333333333335</v>
      </c>
      <c r="R12" s="62">
        <v>108</v>
      </c>
      <c r="S12" s="153">
        <v>16</v>
      </c>
      <c r="T12" s="139">
        <f t="shared" si="4"/>
        <v>4.0199999999999996</v>
      </c>
      <c r="U12" s="139">
        <v>4.25</v>
      </c>
      <c r="V12" s="62">
        <v>23</v>
      </c>
      <c r="W12" s="395">
        <f t="shared" si="5"/>
        <v>365</v>
      </c>
      <c r="Y12" s="396"/>
      <c r="Z12" s="24"/>
      <c r="AB12" s="24"/>
    </row>
    <row r="13" spans="1:28" x14ac:dyDescent="0.25">
      <c r="A13" s="8">
        <v>7</v>
      </c>
      <c r="B13" s="392" t="s">
        <v>87</v>
      </c>
      <c r="C13" s="280">
        <v>26</v>
      </c>
      <c r="D13" s="3">
        <f t="shared" si="0"/>
        <v>4.17</v>
      </c>
      <c r="E13" s="393">
        <v>3.9615384615384617</v>
      </c>
      <c r="F13" s="501">
        <v>75</v>
      </c>
      <c r="G13" s="8">
        <v>48</v>
      </c>
      <c r="H13" s="85">
        <f t="shared" si="1"/>
        <v>4.4000000000000004</v>
      </c>
      <c r="I13" s="139">
        <v>4.4375</v>
      </c>
      <c r="J13" s="62">
        <v>47</v>
      </c>
      <c r="K13" s="151">
        <v>23</v>
      </c>
      <c r="L13" s="177">
        <f t="shared" si="2"/>
        <v>4.1500000000000004</v>
      </c>
      <c r="M13" s="139">
        <v>4.2608695652173916</v>
      </c>
      <c r="N13" s="62">
        <v>34</v>
      </c>
      <c r="O13" s="178">
        <v>44</v>
      </c>
      <c r="P13" s="139">
        <f t="shared" si="3"/>
        <v>4.2300000000000004</v>
      </c>
      <c r="Q13" s="394">
        <v>4.5681818181818183</v>
      </c>
      <c r="R13" s="62">
        <v>13</v>
      </c>
      <c r="S13" s="153">
        <v>36</v>
      </c>
      <c r="T13" s="139">
        <f t="shared" si="4"/>
        <v>4.0199999999999996</v>
      </c>
      <c r="U13" s="139">
        <v>3.9444444399999998</v>
      </c>
      <c r="V13" s="62">
        <v>61</v>
      </c>
      <c r="W13" s="395">
        <f t="shared" si="5"/>
        <v>230</v>
      </c>
      <c r="Y13" s="396"/>
      <c r="Z13" s="24"/>
      <c r="AB13" s="24"/>
    </row>
    <row r="14" spans="1:28" ht="15.75" thickBot="1" x14ac:dyDescent="0.3">
      <c r="A14" s="11">
        <v>8</v>
      </c>
      <c r="B14" s="392" t="s">
        <v>89</v>
      </c>
      <c r="C14" s="280">
        <v>12</v>
      </c>
      <c r="D14" s="3">
        <f t="shared" si="0"/>
        <v>4.17</v>
      </c>
      <c r="E14" s="393">
        <v>3.5833333333333335</v>
      </c>
      <c r="F14" s="501">
        <v>100</v>
      </c>
      <c r="G14" s="8">
        <v>19</v>
      </c>
      <c r="H14" s="85">
        <f t="shared" si="1"/>
        <v>4.4000000000000004</v>
      </c>
      <c r="I14" s="139">
        <v>4.1052631578947372</v>
      </c>
      <c r="J14" s="62">
        <v>89</v>
      </c>
      <c r="K14" s="151">
        <v>28</v>
      </c>
      <c r="L14" s="177">
        <f t="shared" si="2"/>
        <v>4.1500000000000004</v>
      </c>
      <c r="M14" s="139">
        <v>3.8571428571428572</v>
      </c>
      <c r="N14" s="62">
        <v>83</v>
      </c>
      <c r="O14" s="153">
        <v>35</v>
      </c>
      <c r="P14" s="139">
        <f t="shared" si="3"/>
        <v>4.2300000000000004</v>
      </c>
      <c r="Q14" s="394">
        <v>4.2285714285714286</v>
      </c>
      <c r="R14" s="62">
        <v>51</v>
      </c>
      <c r="S14" s="153">
        <v>7</v>
      </c>
      <c r="T14" s="139">
        <f t="shared" si="4"/>
        <v>4.0199999999999996</v>
      </c>
      <c r="U14" s="139">
        <v>4.1428571400000003</v>
      </c>
      <c r="V14" s="62">
        <v>40</v>
      </c>
      <c r="W14" s="397">
        <f t="shared" si="5"/>
        <v>363</v>
      </c>
      <c r="Y14" s="396"/>
      <c r="Z14" s="24"/>
      <c r="AB14" s="24"/>
    </row>
    <row r="15" spans="1:28" ht="16.5" thickBot="1" x14ac:dyDescent="0.3">
      <c r="A15" s="398"/>
      <c r="B15" s="399" t="s">
        <v>143</v>
      </c>
      <c r="C15" s="478">
        <f>SUM(C16:C29)</f>
        <v>237</v>
      </c>
      <c r="D15" s="479">
        <f t="shared" si="0"/>
        <v>4.17</v>
      </c>
      <c r="E15" s="493">
        <f>AVERAGE(E16:E29)</f>
        <v>4.1307696628452595</v>
      </c>
      <c r="F15" s="466"/>
      <c r="G15" s="467">
        <f>SUM(G16:G29)</f>
        <v>350</v>
      </c>
      <c r="H15" s="468">
        <f t="shared" si="1"/>
        <v>4.4000000000000004</v>
      </c>
      <c r="I15" s="472">
        <f>AVERAGE(I16:I29)</f>
        <v>4.2889240889770877</v>
      </c>
      <c r="J15" s="481"/>
      <c r="K15" s="471">
        <f>SUM(K16:K29)</f>
        <v>360</v>
      </c>
      <c r="L15" s="472">
        <f t="shared" si="2"/>
        <v>4.1500000000000004</v>
      </c>
      <c r="M15" s="472">
        <f>AVERAGE(M16:M29)</f>
        <v>4.1082408029831825</v>
      </c>
      <c r="N15" s="481"/>
      <c r="O15" s="471">
        <f>SUM(O16:O29)</f>
        <v>439</v>
      </c>
      <c r="P15" s="520">
        <f t="shared" si="3"/>
        <v>4.2300000000000004</v>
      </c>
      <c r="Q15" s="516">
        <f>AVERAGE(Q16:Q29)</f>
        <v>3.9929219608889577</v>
      </c>
      <c r="R15" s="475"/>
      <c r="S15" s="476">
        <f>SUM(S16:S29)</f>
        <v>317</v>
      </c>
      <c r="T15" s="477">
        <f t="shared" si="4"/>
        <v>4.0199999999999996</v>
      </c>
      <c r="U15" s="472">
        <f>AVERAGE(U16:U29)</f>
        <v>3.9286119461538465</v>
      </c>
      <c r="V15" s="400"/>
      <c r="W15" s="401"/>
      <c r="Y15" s="396"/>
      <c r="Z15" s="24"/>
      <c r="AB15" s="24"/>
    </row>
    <row r="16" spans="1:28" x14ac:dyDescent="0.25">
      <c r="A16" s="13">
        <v>1</v>
      </c>
      <c r="B16" s="392" t="s">
        <v>68</v>
      </c>
      <c r="C16" s="280">
        <v>29</v>
      </c>
      <c r="D16" s="3">
        <f t="shared" si="0"/>
        <v>4.17</v>
      </c>
      <c r="E16" s="393">
        <v>4.6206896551724137</v>
      </c>
      <c r="F16" s="501">
        <v>15</v>
      </c>
      <c r="G16" s="8">
        <v>40</v>
      </c>
      <c r="H16" s="85">
        <f t="shared" si="1"/>
        <v>4.4000000000000004</v>
      </c>
      <c r="I16" s="139">
        <v>4.7</v>
      </c>
      <c r="J16" s="62">
        <v>9</v>
      </c>
      <c r="K16" s="151">
        <v>73</v>
      </c>
      <c r="L16" s="177">
        <f t="shared" si="2"/>
        <v>4.1500000000000004</v>
      </c>
      <c r="M16" s="139">
        <v>4.493150684931507</v>
      </c>
      <c r="N16" s="62">
        <v>9</v>
      </c>
      <c r="O16" s="178">
        <v>79</v>
      </c>
      <c r="P16" s="139">
        <f t="shared" si="3"/>
        <v>4.2300000000000004</v>
      </c>
      <c r="Q16" s="394">
        <v>4.3797468354430382</v>
      </c>
      <c r="R16" s="62">
        <v>34</v>
      </c>
      <c r="S16" s="153">
        <v>59</v>
      </c>
      <c r="T16" s="139">
        <f t="shared" si="4"/>
        <v>4.0199999999999996</v>
      </c>
      <c r="U16" s="139">
        <v>4.3050847499999998</v>
      </c>
      <c r="V16" s="62">
        <v>16</v>
      </c>
      <c r="W16" s="403">
        <f t="shared" ref="W16:W79" si="6">J16+N16+R16+V16+F16</f>
        <v>83</v>
      </c>
      <c r="Y16" s="24"/>
      <c r="Z16" s="24"/>
      <c r="AB16" s="24"/>
    </row>
    <row r="17" spans="1:28" ht="15" customHeight="1" x14ac:dyDescent="0.25">
      <c r="A17" s="8">
        <v>2</v>
      </c>
      <c r="B17" s="392" t="s">
        <v>67</v>
      </c>
      <c r="C17" s="280">
        <v>11</v>
      </c>
      <c r="D17" s="3">
        <f t="shared" si="0"/>
        <v>4.17</v>
      </c>
      <c r="E17" s="393">
        <v>4.5454545454545459</v>
      </c>
      <c r="F17" s="501">
        <v>21</v>
      </c>
      <c r="G17" s="8">
        <v>34</v>
      </c>
      <c r="H17" s="85">
        <f t="shared" si="1"/>
        <v>4.4000000000000004</v>
      </c>
      <c r="I17" s="139">
        <v>4.6470588235294121</v>
      </c>
      <c r="J17" s="62">
        <v>15</v>
      </c>
      <c r="K17" s="151">
        <v>19</v>
      </c>
      <c r="L17" s="177">
        <f t="shared" si="2"/>
        <v>4.1500000000000004</v>
      </c>
      <c r="M17" s="139">
        <v>4.3157894736842106</v>
      </c>
      <c r="N17" s="62">
        <v>26</v>
      </c>
      <c r="O17" s="178">
        <v>25</v>
      </c>
      <c r="P17" s="139">
        <f t="shared" si="3"/>
        <v>4.2300000000000004</v>
      </c>
      <c r="Q17" s="394">
        <v>4.28</v>
      </c>
      <c r="R17" s="62">
        <v>49</v>
      </c>
      <c r="S17" s="153">
        <v>12</v>
      </c>
      <c r="T17" s="139">
        <f t="shared" si="4"/>
        <v>4.0199999999999996</v>
      </c>
      <c r="U17" s="139">
        <v>4.3333333300000003</v>
      </c>
      <c r="V17" s="62">
        <v>14</v>
      </c>
      <c r="W17" s="395">
        <f t="shared" si="6"/>
        <v>125</v>
      </c>
      <c r="Y17" s="24"/>
      <c r="Z17" s="24"/>
      <c r="AB17" s="24"/>
    </row>
    <row r="18" spans="1:28" x14ac:dyDescent="0.25">
      <c r="A18" s="8">
        <v>3</v>
      </c>
      <c r="B18" s="392" t="s">
        <v>70</v>
      </c>
      <c r="C18" s="280">
        <v>18</v>
      </c>
      <c r="D18" s="3">
        <f t="shared" si="0"/>
        <v>4.17</v>
      </c>
      <c r="E18" s="393">
        <v>4.5</v>
      </c>
      <c r="F18" s="501">
        <v>25</v>
      </c>
      <c r="G18" s="8">
        <v>46</v>
      </c>
      <c r="H18" s="85">
        <f t="shared" si="1"/>
        <v>4.4000000000000004</v>
      </c>
      <c r="I18" s="139">
        <v>4.2391304347826084</v>
      </c>
      <c r="J18" s="62">
        <v>72</v>
      </c>
      <c r="K18" s="151">
        <v>11</v>
      </c>
      <c r="L18" s="177">
        <f t="shared" si="2"/>
        <v>4.1500000000000004</v>
      </c>
      <c r="M18" s="139">
        <v>3.8181818181818183</v>
      </c>
      <c r="N18" s="62">
        <v>90</v>
      </c>
      <c r="O18" s="178">
        <v>31</v>
      </c>
      <c r="P18" s="139">
        <f t="shared" si="3"/>
        <v>4.2300000000000004</v>
      </c>
      <c r="Q18" s="394">
        <v>4.193548387096774</v>
      </c>
      <c r="R18" s="62">
        <v>60</v>
      </c>
      <c r="S18" s="153">
        <v>16</v>
      </c>
      <c r="T18" s="139">
        <f t="shared" si="4"/>
        <v>4.0199999999999996</v>
      </c>
      <c r="U18" s="139">
        <v>4</v>
      </c>
      <c r="V18" s="62">
        <v>55</v>
      </c>
      <c r="W18" s="395">
        <f t="shared" si="6"/>
        <v>302</v>
      </c>
      <c r="Y18" s="24"/>
      <c r="Z18" s="24"/>
      <c r="AB18" s="24"/>
    </row>
    <row r="19" spans="1:28" x14ac:dyDescent="0.25">
      <c r="A19" s="8">
        <v>4</v>
      </c>
      <c r="B19" s="392" t="s">
        <v>57</v>
      </c>
      <c r="C19" s="280">
        <v>18</v>
      </c>
      <c r="D19" s="3">
        <f t="shared" si="0"/>
        <v>4.17</v>
      </c>
      <c r="E19" s="393">
        <v>4.3888888888888893</v>
      </c>
      <c r="F19" s="501">
        <v>34</v>
      </c>
      <c r="G19" s="8">
        <v>9</v>
      </c>
      <c r="H19" s="85">
        <f t="shared" si="1"/>
        <v>4.4000000000000004</v>
      </c>
      <c r="I19" s="139">
        <v>3.5555555555555554</v>
      </c>
      <c r="J19" s="62">
        <v>109</v>
      </c>
      <c r="K19" s="151">
        <v>30</v>
      </c>
      <c r="L19" s="177">
        <f t="shared" si="2"/>
        <v>4.1500000000000004</v>
      </c>
      <c r="M19" s="139">
        <v>3.7</v>
      </c>
      <c r="N19" s="62">
        <v>101</v>
      </c>
      <c r="O19" s="178">
        <v>72</v>
      </c>
      <c r="P19" s="139">
        <f t="shared" si="3"/>
        <v>4.2300000000000004</v>
      </c>
      <c r="Q19" s="394">
        <v>3.5555555555555554</v>
      </c>
      <c r="R19" s="62">
        <v>107</v>
      </c>
      <c r="S19" s="179">
        <v>22</v>
      </c>
      <c r="T19" s="139">
        <f t="shared" si="4"/>
        <v>4.0199999999999996</v>
      </c>
      <c r="U19" s="139">
        <v>3.7727272699999999</v>
      </c>
      <c r="V19" s="62">
        <v>73</v>
      </c>
      <c r="W19" s="395">
        <f t="shared" si="6"/>
        <v>424</v>
      </c>
      <c r="Y19" s="24"/>
      <c r="Z19" s="24"/>
      <c r="AB19" s="24"/>
    </row>
    <row r="20" spans="1:28" x14ac:dyDescent="0.25">
      <c r="A20" s="8">
        <v>5</v>
      </c>
      <c r="B20" s="392" t="s">
        <v>65</v>
      </c>
      <c r="C20" s="280">
        <v>39</v>
      </c>
      <c r="D20" s="3">
        <f t="shared" si="0"/>
        <v>4.17</v>
      </c>
      <c r="E20" s="393">
        <v>4.384615384615385</v>
      </c>
      <c r="F20" s="501">
        <v>35</v>
      </c>
      <c r="G20" s="8">
        <v>59</v>
      </c>
      <c r="H20" s="85">
        <f t="shared" si="1"/>
        <v>4.4000000000000004</v>
      </c>
      <c r="I20" s="139">
        <v>4.5084745762711869</v>
      </c>
      <c r="J20" s="62">
        <v>41</v>
      </c>
      <c r="K20" s="151">
        <v>51</v>
      </c>
      <c r="L20" s="177">
        <f t="shared" si="2"/>
        <v>4.1500000000000004</v>
      </c>
      <c r="M20" s="139">
        <v>4.215686274509804</v>
      </c>
      <c r="N20" s="62">
        <v>39</v>
      </c>
      <c r="O20" s="178">
        <v>62</v>
      </c>
      <c r="P20" s="139">
        <f t="shared" si="3"/>
        <v>4.2300000000000004</v>
      </c>
      <c r="Q20" s="394">
        <v>4.129032258064516</v>
      </c>
      <c r="R20" s="62">
        <v>65</v>
      </c>
      <c r="S20" s="153">
        <v>29</v>
      </c>
      <c r="T20" s="139">
        <f t="shared" si="4"/>
        <v>4.0199999999999996</v>
      </c>
      <c r="U20" s="139">
        <v>4.0689655199999999</v>
      </c>
      <c r="V20" s="62">
        <v>46</v>
      </c>
      <c r="W20" s="395">
        <f t="shared" si="6"/>
        <v>226</v>
      </c>
      <c r="Y20" s="24"/>
      <c r="Z20" s="24"/>
      <c r="AB20" s="24"/>
    </row>
    <row r="21" spans="1:28" x14ac:dyDescent="0.25">
      <c r="A21" s="8">
        <v>6</v>
      </c>
      <c r="B21" s="392" t="s">
        <v>66</v>
      </c>
      <c r="C21" s="280">
        <v>25</v>
      </c>
      <c r="D21" s="3">
        <f t="shared" si="0"/>
        <v>4.17</v>
      </c>
      <c r="E21" s="393">
        <v>4.28</v>
      </c>
      <c r="F21" s="501">
        <v>43</v>
      </c>
      <c r="G21" s="8">
        <v>38</v>
      </c>
      <c r="H21" s="85">
        <f t="shared" si="1"/>
        <v>4.4000000000000004</v>
      </c>
      <c r="I21" s="139">
        <v>4.5263157894736841</v>
      </c>
      <c r="J21" s="62">
        <v>38</v>
      </c>
      <c r="K21" s="151">
        <v>37</v>
      </c>
      <c r="L21" s="177">
        <f t="shared" si="2"/>
        <v>4.1500000000000004</v>
      </c>
      <c r="M21" s="139">
        <v>4.4324324324324325</v>
      </c>
      <c r="N21" s="62">
        <v>10</v>
      </c>
      <c r="O21" s="153">
        <v>37</v>
      </c>
      <c r="P21" s="139">
        <f t="shared" si="3"/>
        <v>4.2300000000000004</v>
      </c>
      <c r="Q21" s="394">
        <v>4.1351351351351351</v>
      </c>
      <c r="R21" s="62">
        <v>64</v>
      </c>
      <c r="S21" s="179">
        <v>26</v>
      </c>
      <c r="T21" s="139">
        <f t="shared" si="4"/>
        <v>4.0199999999999996</v>
      </c>
      <c r="U21" s="139">
        <v>4.6153846200000004</v>
      </c>
      <c r="V21" s="62">
        <v>2</v>
      </c>
      <c r="W21" s="395">
        <f t="shared" si="6"/>
        <v>157</v>
      </c>
      <c r="Y21" s="24"/>
      <c r="Z21" s="24"/>
      <c r="AB21" s="24"/>
    </row>
    <row r="22" spans="1:28" x14ac:dyDescent="0.25">
      <c r="A22" s="8">
        <v>7</v>
      </c>
      <c r="B22" s="392" t="s">
        <v>60</v>
      </c>
      <c r="C22" s="280">
        <v>6</v>
      </c>
      <c r="D22" s="3">
        <f t="shared" si="0"/>
        <v>4.17</v>
      </c>
      <c r="E22" s="393">
        <v>4.166666666666667</v>
      </c>
      <c r="F22" s="502">
        <v>55</v>
      </c>
      <c r="G22" s="8"/>
      <c r="H22" s="85">
        <f t="shared" si="1"/>
        <v>4.4000000000000004</v>
      </c>
      <c r="I22" s="407"/>
      <c r="J22" s="62">
        <v>110</v>
      </c>
      <c r="K22" s="151"/>
      <c r="L22" s="177">
        <f t="shared" si="2"/>
        <v>4.1500000000000004</v>
      </c>
      <c r="M22" s="139"/>
      <c r="N22" s="408">
        <v>109</v>
      </c>
      <c r="O22" s="178">
        <v>15</v>
      </c>
      <c r="P22" s="139">
        <f t="shared" si="3"/>
        <v>4.2300000000000004</v>
      </c>
      <c r="Q22" s="394">
        <v>3.7333333333333334</v>
      </c>
      <c r="R22" s="62">
        <v>100</v>
      </c>
      <c r="S22" s="153">
        <v>17</v>
      </c>
      <c r="T22" s="139">
        <f t="shared" si="4"/>
        <v>4.0199999999999996</v>
      </c>
      <c r="U22" s="139">
        <v>3.70588235</v>
      </c>
      <c r="V22" s="62">
        <v>76</v>
      </c>
      <c r="W22" s="403">
        <f t="shared" si="6"/>
        <v>450</v>
      </c>
      <c r="Y22" s="24"/>
      <c r="Z22" s="24"/>
      <c r="AB22" s="24"/>
    </row>
    <row r="23" spans="1:28" x14ac:dyDescent="0.25">
      <c r="A23" s="8">
        <v>8</v>
      </c>
      <c r="B23" s="392" t="s">
        <v>64</v>
      </c>
      <c r="C23" s="280">
        <v>14</v>
      </c>
      <c r="D23" s="3">
        <f t="shared" si="0"/>
        <v>4.17</v>
      </c>
      <c r="E23" s="393">
        <v>4.0714285714285712</v>
      </c>
      <c r="F23" s="501">
        <v>68</v>
      </c>
      <c r="G23" s="8">
        <v>20</v>
      </c>
      <c r="H23" s="85">
        <f t="shared" si="1"/>
        <v>4.4000000000000004</v>
      </c>
      <c r="I23" s="139">
        <v>4.1500000000000004</v>
      </c>
      <c r="J23" s="62">
        <v>84</v>
      </c>
      <c r="K23" s="151"/>
      <c r="L23" s="177">
        <f t="shared" si="2"/>
        <v>4.1500000000000004</v>
      </c>
      <c r="M23" s="139"/>
      <c r="N23" s="62">
        <v>109</v>
      </c>
      <c r="O23" s="178">
        <v>12</v>
      </c>
      <c r="P23" s="139">
        <f t="shared" si="3"/>
        <v>4.2300000000000004</v>
      </c>
      <c r="Q23" s="394">
        <v>4.083333333333333</v>
      </c>
      <c r="R23" s="62">
        <v>72</v>
      </c>
      <c r="S23" s="153">
        <v>17</v>
      </c>
      <c r="T23" s="139">
        <f t="shared" si="4"/>
        <v>4.0199999999999996</v>
      </c>
      <c r="U23" s="139">
        <v>4.1764705900000001</v>
      </c>
      <c r="V23" s="62">
        <v>34</v>
      </c>
      <c r="W23" s="395">
        <f t="shared" si="6"/>
        <v>367</v>
      </c>
      <c r="Y23" s="24"/>
      <c r="Z23" s="24"/>
      <c r="AB23" s="24"/>
    </row>
    <row r="24" spans="1:28" x14ac:dyDescent="0.25">
      <c r="A24" s="8">
        <v>9</v>
      </c>
      <c r="B24" s="392" t="s">
        <v>62</v>
      </c>
      <c r="C24" s="280">
        <v>13</v>
      </c>
      <c r="D24" s="3">
        <f t="shared" si="0"/>
        <v>4.17</v>
      </c>
      <c r="E24" s="393">
        <v>4</v>
      </c>
      <c r="F24" s="501">
        <v>72</v>
      </c>
      <c r="G24" s="8">
        <v>25</v>
      </c>
      <c r="H24" s="85">
        <f t="shared" si="1"/>
        <v>4.4000000000000004</v>
      </c>
      <c r="I24" s="139">
        <v>4.12</v>
      </c>
      <c r="J24" s="62">
        <v>87</v>
      </c>
      <c r="K24" s="151">
        <v>18</v>
      </c>
      <c r="L24" s="177">
        <f t="shared" si="2"/>
        <v>4.1500000000000004</v>
      </c>
      <c r="M24" s="139">
        <v>4.166666666666667</v>
      </c>
      <c r="N24" s="62">
        <v>44</v>
      </c>
      <c r="O24" s="153">
        <v>24</v>
      </c>
      <c r="P24" s="139">
        <f t="shared" si="3"/>
        <v>4.2300000000000004</v>
      </c>
      <c r="Q24" s="394">
        <v>4</v>
      </c>
      <c r="R24" s="62">
        <v>80</v>
      </c>
      <c r="S24" s="153">
        <v>17</v>
      </c>
      <c r="T24" s="139">
        <f t="shared" si="4"/>
        <v>4.0199999999999996</v>
      </c>
      <c r="U24" s="139">
        <v>3.9411764699999998</v>
      </c>
      <c r="V24" s="62">
        <v>64</v>
      </c>
      <c r="W24" s="395">
        <f t="shared" si="6"/>
        <v>347</v>
      </c>
      <c r="Y24" s="24"/>
      <c r="Z24" s="24"/>
      <c r="AB24" s="24"/>
    </row>
    <row r="25" spans="1:28" x14ac:dyDescent="0.25">
      <c r="A25" s="8">
        <v>10</v>
      </c>
      <c r="B25" s="392" t="s">
        <v>118</v>
      </c>
      <c r="C25" s="280">
        <v>21</v>
      </c>
      <c r="D25" s="3">
        <f t="shared" si="0"/>
        <v>4.17</v>
      </c>
      <c r="E25" s="393">
        <v>3.9047619047619047</v>
      </c>
      <c r="F25" s="502">
        <v>79</v>
      </c>
      <c r="G25" s="8">
        <v>23</v>
      </c>
      <c r="H25" s="85">
        <f t="shared" si="1"/>
        <v>4.4000000000000004</v>
      </c>
      <c r="I25" s="139">
        <v>4.2608695652173916</v>
      </c>
      <c r="J25" s="62">
        <v>71</v>
      </c>
      <c r="K25" s="151">
        <v>18</v>
      </c>
      <c r="L25" s="177">
        <f t="shared" si="2"/>
        <v>4.1500000000000004</v>
      </c>
      <c r="M25" s="139">
        <v>3.9444444444444446</v>
      </c>
      <c r="N25" s="62">
        <v>74</v>
      </c>
      <c r="O25" s="178">
        <v>17</v>
      </c>
      <c r="P25" s="139">
        <f t="shared" si="3"/>
        <v>4.2300000000000004</v>
      </c>
      <c r="Q25" s="394">
        <v>3.8235294117647061</v>
      </c>
      <c r="R25" s="62">
        <v>97</v>
      </c>
      <c r="S25" s="153">
        <v>26</v>
      </c>
      <c r="T25" s="139">
        <f t="shared" si="4"/>
        <v>4.0199999999999996</v>
      </c>
      <c r="U25" s="139">
        <v>3.3076923100000002</v>
      </c>
      <c r="V25" s="62">
        <v>95</v>
      </c>
      <c r="W25" s="395">
        <f t="shared" si="6"/>
        <v>416</v>
      </c>
      <c r="Y25" s="24"/>
      <c r="Z25" s="24"/>
      <c r="AB25" s="24"/>
    </row>
    <row r="26" spans="1:28" x14ac:dyDescent="0.25">
      <c r="A26" s="8">
        <v>11</v>
      </c>
      <c r="B26" s="392" t="s">
        <v>61</v>
      </c>
      <c r="C26" s="280">
        <v>15</v>
      </c>
      <c r="D26" s="3">
        <f t="shared" si="0"/>
        <v>4.17</v>
      </c>
      <c r="E26" s="393">
        <v>3.7333333333333334</v>
      </c>
      <c r="F26" s="501">
        <v>93</v>
      </c>
      <c r="G26" s="8"/>
      <c r="H26" s="85">
        <f t="shared" si="1"/>
        <v>4.4000000000000004</v>
      </c>
      <c r="I26" s="139"/>
      <c r="J26" s="62">
        <v>110</v>
      </c>
      <c r="K26" s="151">
        <v>17</v>
      </c>
      <c r="L26" s="177">
        <f t="shared" si="2"/>
        <v>4.1500000000000004</v>
      </c>
      <c r="M26" s="139">
        <v>3.9411764705882355</v>
      </c>
      <c r="N26" s="62">
        <v>75</v>
      </c>
      <c r="O26" s="178">
        <v>18</v>
      </c>
      <c r="P26" s="139">
        <f t="shared" si="3"/>
        <v>4.2300000000000004</v>
      </c>
      <c r="Q26" s="394">
        <v>3.8888888888888888</v>
      </c>
      <c r="R26" s="62">
        <v>93</v>
      </c>
      <c r="S26" s="153">
        <v>21</v>
      </c>
      <c r="T26" s="139">
        <f t="shared" si="4"/>
        <v>4.0199999999999996</v>
      </c>
      <c r="U26" s="139">
        <v>3.5238095199999999</v>
      </c>
      <c r="V26" s="62">
        <v>89</v>
      </c>
      <c r="W26" s="395">
        <f t="shared" si="6"/>
        <v>460</v>
      </c>
      <c r="Y26" s="24"/>
      <c r="Z26" s="24"/>
      <c r="AB26" s="24"/>
    </row>
    <row r="27" spans="1:28" x14ac:dyDescent="0.25">
      <c r="A27" s="8">
        <v>12</v>
      </c>
      <c r="B27" s="392" t="s">
        <v>63</v>
      </c>
      <c r="C27" s="280">
        <v>16</v>
      </c>
      <c r="D27" s="3">
        <f t="shared" si="0"/>
        <v>4.17</v>
      </c>
      <c r="E27" s="393">
        <v>3.6875</v>
      </c>
      <c r="F27" s="501">
        <v>95</v>
      </c>
      <c r="G27" s="8">
        <v>38</v>
      </c>
      <c r="H27" s="85">
        <f t="shared" si="1"/>
        <v>4.4000000000000004</v>
      </c>
      <c r="I27" s="139">
        <v>4.5263157894736841</v>
      </c>
      <c r="J27" s="62">
        <v>37</v>
      </c>
      <c r="K27" s="151">
        <v>39</v>
      </c>
      <c r="L27" s="177">
        <f t="shared" si="2"/>
        <v>4.1500000000000004</v>
      </c>
      <c r="M27" s="139">
        <v>4.333333333333333</v>
      </c>
      <c r="N27" s="62">
        <v>22</v>
      </c>
      <c r="O27" s="153">
        <v>30</v>
      </c>
      <c r="P27" s="139">
        <f t="shared" si="3"/>
        <v>4.2300000000000004</v>
      </c>
      <c r="Q27" s="394">
        <v>4</v>
      </c>
      <c r="R27" s="62">
        <v>78</v>
      </c>
      <c r="S27" s="153">
        <v>35</v>
      </c>
      <c r="T27" s="139">
        <f t="shared" si="4"/>
        <v>4.0199999999999996</v>
      </c>
      <c r="U27" s="139">
        <v>4.1714285699999998</v>
      </c>
      <c r="V27" s="62">
        <v>36</v>
      </c>
      <c r="W27" s="395">
        <f t="shared" si="6"/>
        <v>268</v>
      </c>
      <c r="Y27" s="24"/>
      <c r="Z27" s="24"/>
      <c r="AB27" s="24"/>
    </row>
    <row r="28" spans="1:28" x14ac:dyDescent="0.25">
      <c r="A28" s="8">
        <v>13</v>
      </c>
      <c r="B28" s="392" t="s">
        <v>78</v>
      </c>
      <c r="C28" s="280">
        <v>12</v>
      </c>
      <c r="D28" s="3">
        <f t="shared" si="0"/>
        <v>4.17</v>
      </c>
      <c r="E28" s="393">
        <v>3.4166666666666665</v>
      </c>
      <c r="F28" s="502">
        <v>107</v>
      </c>
      <c r="G28" s="8">
        <v>18</v>
      </c>
      <c r="H28" s="85">
        <f t="shared" si="1"/>
        <v>4.4000000000000004</v>
      </c>
      <c r="I28" s="139">
        <v>3.9444444444444446</v>
      </c>
      <c r="J28" s="62">
        <v>98</v>
      </c>
      <c r="K28" s="151">
        <v>47</v>
      </c>
      <c r="L28" s="177">
        <f t="shared" si="2"/>
        <v>4.1500000000000004</v>
      </c>
      <c r="M28" s="139">
        <v>3.8297872340425534</v>
      </c>
      <c r="N28" s="62">
        <v>88</v>
      </c>
      <c r="O28" s="178"/>
      <c r="P28" s="139">
        <f t="shared" si="3"/>
        <v>4.2300000000000004</v>
      </c>
      <c r="Q28" s="394"/>
      <c r="R28" s="62">
        <v>109</v>
      </c>
      <c r="S28" s="159"/>
      <c r="T28" s="139">
        <f t="shared" si="4"/>
        <v>4.0199999999999996</v>
      </c>
      <c r="U28" s="139"/>
      <c r="V28" s="62">
        <v>101</v>
      </c>
      <c r="W28" s="395">
        <f t="shared" si="6"/>
        <v>503</v>
      </c>
      <c r="Y28" s="24"/>
      <c r="Z28" s="24"/>
      <c r="AB28" s="24"/>
    </row>
    <row r="29" spans="1:28" ht="15.75" thickBot="1" x14ac:dyDescent="0.3">
      <c r="A29" s="11">
        <v>14</v>
      </c>
      <c r="B29" s="392" t="s">
        <v>59</v>
      </c>
      <c r="C29" s="280"/>
      <c r="D29" s="3">
        <f t="shared" si="0"/>
        <v>4.17</v>
      </c>
      <c r="E29" s="4"/>
      <c r="F29" s="502">
        <v>110</v>
      </c>
      <c r="G29" s="8"/>
      <c r="H29" s="85">
        <f t="shared" si="1"/>
        <v>4.4000000000000004</v>
      </c>
      <c r="I29" s="405"/>
      <c r="J29" s="62">
        <v>110</v>
      </c>
      <c r="K29" s="151"/>
      <c r="L29" s="177">
        <f t="shared" si="2"/>
        <v>4.1500000000000004</v>
      </c>
      <c r="M29" s="139"/>
      <c r="N29" s="406">
        <v>109</v>
      </c>
      <c r="O29" s="178">
        <v>17</v>
      </c>
      <c r="P29" s="139">
        <f t="shared" si="3"/>
        <v>4.2300000000000004</v>
      </c>
      <c r="Q29" s="394">
        <v>3.7058823529411766</v>
      </c>
      <c r="R29" s="62">
        <v>101</v>
      </c>
      <c r="S29" s="153">
        <v>20</v>
      </c>
      <c r="T29" s="139">
        <f t="shared" si="4"/>
        <v>4.0199999999999996</v>
      </c>
      <c r="U29" s="139">
        <v>3.15</v>
      </c>
      <c r="V29" s="62">
        <v>99</v>
      </c>
      <c r="W29" s="397">
        <f t="shared" si="6"/>
        <v>529</v>
      </c>
      <c r="Y29" s="24"/>
      <c r="Z29" s="24"/>
      <c r="AB29" s="24"/>
    </row>
    <row r="30" spans="1:28" ht="16.5" thickBot="1" x14ac:dyDescent="0.3">
      <c r="A30" s="398"/>
      <c r="B30" s="399" t="s">
        <v>144</v>
      </c>
      <c r="C30" s="478">
        <f>SUM(C31:C49)</f>
        <v>281</v>
      </c>
      <c r="D30" s="479">
        <f t="shared" si="0"/>
        <v>4.17</v>
      </c>
      <c r="E30" s="493">
        <f>AVERAGE(E31:E49)</f>
        <v>4.1236765806210256</v>
      </c>
      <c r="F30" s="466"/>
      <c r="G30" s="467">
        <f>SUM(G31:G49)</f>
        <v>571</v>
      </c>
      <c r="H30" s="468">
        <f t="shared" si="1"/>
        <v>4.4000000000000004</v>
      </c>
      <c r="I30" s="469">
        <f>AVERAGE(I31:I49)</f>
        <v>4.3557676788766111</v>
      </c>
      <c r="J30" s="470"/>
      <c r="K30" s="471">
        <f>SUM(K31:K49)</f>
        <v>464</v>
      </c>
      <c r="L30" s="472">
        <f t="shared" si="2"/>
        <v>4.1500000000000004</v>
      </c>
      <c r="M30" s="472">
        <f>AVERAGE(M31:M49)</f>
        <v>4.0559772104114469</v>
      </c>
      <c r="N30" s="470"/>
      <c r="O30" s="471">
        <f>SUM(O31:O49)</f>
        <v>522</v>
      </c>
      <c r="P30" s="520">
        <f t="shared" si="3"/>
        <v>4.2300000000000004</v>
      </c>
      <c r="Q30" s="516">
        <f>AVERAGE(Q31:Q49)</f>
        <v>4.284402371321077</v>
      </c>
      <c r="R30" s="475"/>
      <c r="S30" s="476">
        <f>SUM(S31:S49)</f>
        <v>341</v>
      </c>
      <c r="T30" s="477">
        <f t="shared" si="4"/>
        <v>4.0199999999999996</v>
      </c>
      <c r="U30" s="472">
        <f>AVERAGE(U31:U49)</f>
        <v>3.9109868905882355</v>
      </c>
      <c r="V30" s="400"/>
      <c r="W30" s="401"/>
      <c r="Y30" s="24"/>
      <c r="Z30" s="24"/>
      <c r="AB30" s="24"/>
    </row>
    <row r="31" spans="1:28" ht="15" customHeight="1" x14ac:dyDescent="0.25">
      <c r="A31" s="13">
        <v>1</v>
      </c>
      <c r="B31" s="392" t="s">
        <v>56</v>
      </c>
      <c r="C31" s="280">
        <v>11</v>
      </c>
      <c r="D31" s="3">
        <f t="shared" si="0"/>
        <v>4.17</v>
      </c>
      <c r="E31" s="393">
        <v>4.8181818181818183</v>
      </c>
      <c r="F31" s="502">
        <v>5</v>
      </c>
      <c r="G31" s="8">
        <v>16</v>
      </c>
      <c r="H31" s="85">
        <f t="shared" si="1"/>
        <v>4.4000000000000004</v>
      </c>
      <c r="I31" s="139">
        <v>4.625</v>
      </c>
      <c r="J31" s="62">
        <v>17</v>
      </c>
      <c r="K31" s="151">
        <v>14</v>
      </c>
      <c r="L31" s="177">
        <f t="shared" si="2"/>
        <v>4.1500000000000004</v>
      </c>
      <c r="M31" s="139">
        <v>4.4285714285714288</v>
      </c>
      <c r="N31" s="62">
        <v>12</v>
      </c>
      <c r="O31" s="178">
        <v>26</v>
      </c>
      <c r="P31" s="139">
        <f t="shared" si="3"/>
        <v>4.2300000000000004</v>
      </c>
      <c r="Q31" s="394">
        <v>4.7307692307692308</v>
      </c>
      <c r="R31" s="62">
        <v>4</v>
      </c>
      <c r="S31" s="179">
        <v>24</v>
      </c>
      <c r="T31" s="139">
        <f t="shared" si="4"/>
        <v>4.0199999999999996</v>
      </c>
      <c r="U31" s="139">
        <v>4.1666666699999997</v>
      </c>
      <c r="V31" s="62">
        <v>37</v>
      </c>
      <c r="W31" s="403">
        <f t="shared" si="6"/>
        <v>75</v>
      </c>
      <c r="Y31" s="24"/>
      <c r="Z31" s="24"/>
      <c r="AB31" s="24"/>
    </row>
    <row r="32" spans="1:28" ht="15" customHeight="1" x14ac:dyDescent="0.25">
      <c r="A32" s="8">
        <v>2</v>
      </c>
      <c r="B32" s="392" t="s">
        <v>50</v>
      </c>
      <c r="C32" s="280">
        <v>15</v>
      </c>
      <c r="D32" s="3">
        <f t="shared" si="0"/>
        <v>4.17</v>
      </c>
      <c r="E32" s="393">
        <v>4.5999999999999996</v>
      </c>
      <c r="F32" s="502">
        <v>17</v>
      </c>
      <c r="G32" s="8">
        <v>22</v>
      </c>
      <c r="H32" s="85">
        <f t="shared" si="1"/>
        <v>4.4000000000000004</v>
      </c>
      <c r="I32" s="139">
        <v>4.5454545454545459</v>
      </c>
      <c r="J32" s="62">
        <v>32</v>
      </c>
      <c r="K32" s="151">
        <v>21</v>
      </c>
      <c r="L32" s="177">
        <f t="shared" si="2"/>
        <v>4.1500000000000004</v>
      </c>
      <c r="M32" s="139">
        <v>4.4285714285714288</v>
      </c>
      <c r="N32" s="62">
        <v>11</v>
      </c>
      <c r="O32" s="153">
        <v>18</v>
      </c>
      <c r="P32" s="139">
        <f t="shared" si="3"/>
        <v>4.2300000000000004</v>
      </c>
      <c r="Q32" s="394">
        <v>4.0555555555555554</v>
      </c>
      <c r="R32" s="62">
        <v>73</v>
      </c>
      <c r="S32" s="179">
        <v>31</v>
      </c>
      <c r="T32" s="139">
        <f t="shared" si="4"/>
        <v>4.0199999999999996</v>
      </c>
      <c r="U32" s="139">
        <v>4.0645161300000003</v>
      </c>
      <c r="V32" s="62">
        <v>48</v>
      </c>
      <c r="W32" s="395">
        <f t="shared" si="6"/>
        <v>181</v>
      </c>
      <c r="Y32" s="24"/>
      <c r="Z32" s="24"/>
      <c r="AB32" s="24"/>
    </row>
    <row r="33" spans="1:28" ht="15" customHeight="1" x14ac:dyDescent="0.25">
      <c r="A33" s="8">
        <v>3</v>
      </c>
      <c r="B33" s="392" t="s">
        <v>48</v>
      </c>
      <c r="C33" s="280">
        <v>12</v>
      </c>
      <c r="D33" s="3">
        <f t="shared" si="0"/>
        <v>4.17</v>
      </c>
      <c r="E33" s="393">
        <v>4.583333333333333</v>
      </c>
      <c r="F33" s="502">
        <v>18</v>
      </c>
      <c r="G33" s="95">
        <v>20</v>
      </c>
      <c r="H33" s="85">
        <f t="shared" si="1"/>
        <v>4.4000000000000004</v>
      </c>
      <c r="I33" s="139">
        <v>4.75</v>
      </c>
      <c r="J33" s="62">
        <v>7</v>
      </c>
      <c r="K33" s="151">
        <v>17</v>
      </c>
      <c r="L33" s="177">
        <f t="shared" si="2"/>
        <v>4.1500000000000004</v>
      </c>
      <c r="M33" s="139">
        <v>4.3529411764705879</v>
      </c>
      <c r="N33" s="62">
        <v>20</v>
      </c>
      <c r="O33" s="178">
        <v>26</v>
      </c>
      <c r="P33" s="139">
        <f t="shared" si="3"/>
        <v>4.2300000000000004</v>
      </c>
      <c r="Q33" s="394">
        <v>4</v>
      </c>
      <c r="R33" s="62">
        <v>79</v>
      </c>
      <c r="S33" s="153">
        <v>18</v>
      </c>
      <c r="T33" s="139">
        <f t="shared" si="4"/>
        <v>4.0199999999999996</v>
      </c>
      <c r="U33" s="139">
        <v>4.1666666699999997</v>
      </c>
      <c r="V33" s="62">
        <v>38</v>
      </c>
      <c r="W33" s="395">
        <f t="shared" si="6"/>
        <v>162</v>
      </c>
      <c r="Y33" s="24"/>
      <c r="Z33" s="24"/>
      <c r="AB33" s="24"/>
    </row>
    <row r="34" spans="1:28" ht="15" customHeight="1" x14ac:dyDescent="0.25">
      <c r="A34" s="8">
        <v>4</v>
      </c>
      <c r="B34" s="392" t="s">
        <v>91</v>
      </c>
      <c r="C34" s="280">
        <v>40</v>
      </c>
      <c r="D34" s="3">
        <f t="shared" si="0"/>
        <v>4.17</v>
      </c>
      <c r="E34" s="393">
        <v>4.55</v>
      </c>
      <c r="F34" s="502">
        <v>20</v>
      </c>
      <c r="G34" s="8">
        <v>67</v>
      </c>
      <c r="H34" s="85">
        <f t="shared" si="1"/>
        <v>4.4000000000000004</v>
      </c>
      <c r="I34" s="139">
        <v>4.5373134328358207</v>
      </c>
      <c r="J34" s="62">
        <v>35</v>
      </c>
      <c r="K34" s="151">
        <v>47</v>
      </c>
      <c r="L34" s="177">
        <f t="shared" si="2"/>
        <v>4.1500000000000004</v>
      </c>
      <c r="M34" s="139">
        <v>4.5319148936170217</v>
      </c>
      <c r="N34" s="62">
        <v>7</v>
      </c>
      <c r="O34" s="178">
        <v>59</v>
      </c>
      <c r="P34" s="139">
        <f t="shared" si="3"/>
        <v>4.2300000000000004</v>
      </c>
      <c r="Q34" s="394">
        <v>4.6440677966101696</v>
      </c>
      <c r="R34" s="62">
        <v>10</v>
      </c>
      <c r="S34" s="179">
        <v>27</v>
      </c>
      <c r="T34" s="139">
        <f t="shared" si="4"/>
        <v>4.0199999999999996</v>
      </c>
      <c r="U34" s="139">
        <v>4.07407407</v>
      </c>
      <c r="V34" s="62">
        <v>47</v>
      </c>
      <c r="W34" s="395">
        <f t="shared" si="6"/>
        <v>119</v>
      </c>
      <c r="Y34" s="24"/>
      <c r="Z34" s="24"/>
      <c r="AB34" s="24"/>
    </row>
    <row r="35" spans="1:28" ht="15" customHeight="1" x14ac:dyDescent="0.25">
      <c r="A35" s="8">
        <v>5</v>
      </c>
      <c r="B35" s="392" t="s">
        <v>82</v>
      </c>
      <c r="C35" s="280">
        <v>11</v>
      </c>
      <c r="D35" s="3">
        <f t="shared" si="0"/>
        <v>4.17</v>
      </c>
      <c r="E35" s="393">
        <v>4.5454545454545459</v>
      </c>
      <c r="F35" s="502">
        <v>22</v>
      </c>
      <c r="G35" s="8">
        <v>41</v>
      </c>
      <c r="H35" s="85">
        <f t="shared" si="1"/>
        <v>4.4000000000000004</v>
      </c>
      <c r="I35" s="139">
        <v>4.7560975609756095</v>
      </c>
      <c r="J35" s="62">
        <v>6</v>
      </c>
      <c r="K35" s="151">
        <v>28</v>
      </c>
      <c r="L35" s="177">
        <f t="shared" si="2"/>
        <v>4.1500000000000004</v>
      </c>
      <c r="M35" s="139">
        <v>4.3214285714285712</v>
      </c>
      <c r="N35" s="62">
        <v>24</v>
      </c>
      <c r="O35" s="178">
        <v>26</v>
      </c>
      <c r="P35" s="139">
        <f t="shared" si="3"/>
        <v>4.2300000000000004</v>
      </c>
      <c r="Q35" s="394">
        <v>4.6538461538461542</v>
      </c>
      <c r="R35" s="62">
        <v>9</v>
      </c>
      <c r="S35" s="179">
        <v>14</v>
      </c>
      <c r="T35" s="139">
        <f t="shared" si="4"/>
        <v>4.0199999999999996</v>
      </c>
      <c r="U35" s="139">
        <v>4.3571428599999997</v>
      </c>
      <c r="V35" s="62">
        <v>11</v>
      </c>
      <c r="W35" s="395">
        <f t="shared" si="6"/>
        <v>72</v>
      </c>
      <c r="Y35" s="24"/>
      <c r="Z35" s="24"/>
      <c r="AB35" s="24"/>
    </row>
    <row r="36" spans="1:28" ht="15" customHeight="1" x14ac:dyDescent="0.25">
      <c r="A36" s="8">
        <v>6</v>
      </c>
      <c r="B36" s="392" t="s">
        <v>81</v>
      </c>
      <c r="C36" s="280">
        <v>9</v>
      </c>
      <c r="D36" s="3">
        <f t="shared" si="0"/>
        <v>4.17</v>
      </c>
      <c r="E36" s="393">
        <v>4.4444444444444446</v>
      </c>
      <c r="F36" s="502">
        <v>27</v>
      </c>
      <c r="G36" s="95">
        <v>50</v>
      </c>
      <c r="H36" s="85">
        <f t="shared" si="1"/>
        <v>4.4000000000000004</v>
      </c>
      <c r="I36" s="139">
        <v>4.66</v>
      </c>
      <c r="J36" s="62">
        <v>14</v>
      </c>
      <c r="K36" s="151">
        <v>42</v>
      </c>
      <c r="L36" s="177">
        <f t="shared" si="2"/>
        <v>4.1500000000000004</v>
      </c>
      <c r="M36" s="139">
        <v>4.3809523809523814</v>
      </c>
      <c r="N36" s="62">
        <v>15</v>
      </c>
      <c r="O36" s="153">
        <v>42</v>
      </c>
      <c r="P36" s="139">
        <f t="shared" si="3"/>
        <v>4.2300000000000004</v>
      </c>
      <c r="Q36" s="394">
        <v>4.5238095238095237</v>
      </c>
      <c r="R36" s="62">
        <v>17</v>
      </c>
      <c r="S36" s="153">
        <v>14</v>
      </c>
      <c r="T36" s="139">
        <f t="shared" si="4"/>
        <v>4.0199999999999996</v>
      </c>
      <c r="U36" s="139">
        <v>3.9285714299999999</v>
      </c>
      <c r="V36" s="62">
        <v>65</v>
      </c>
      <c r="W36" s="395">
        <f t="shared" si="6"/>
        <v>138</v>
      </c>
      <c r="Y36" s="24"/>
      <c r="Z36" s="24"/>
      <c r="AB36" s="24"/>
    </row>
    <row r="37" spans="1:28" ht="15" customHeight="1" x14ac:dyDescent="0.25">
      <c r="A37" s="8">
        <v>7</v>
      </c>
      <c r="B37" s="392" t="s">
        <v>83</v>
      </c>
      <c r="C37" s="280">
        <v>10</v>
      </c>
      <c r="D37" s="3">
        <f t="shared" si="0"/>
        <v>4.17</v>
      </c>
      <c r="E37" s="393">
        <v>4.4000000000000004</v>
      </c>
      <c r="F37" s="502">
        <v>33</v>
      </c>
      <c r="G37" s="8">
        <v>37</v>
      </c>
      <c r="H37" s="85">
        <f t="shared" si="1"/>
        <v>4.4000000000000004</v>
      </c>
      <c r="I37" s="139">
        <v>4.3783783783783781</v>
      </c>
      <c r="J37" s="62">
        <v>55</v>
      </c>
      <c r="K37" s="151">
        <v>51</v>
      </c>
      <c r="L37" s="177">
        <f t="shared" si="2"/>
        <v>4.1500000000000004</v>
      </c>
      <c r="M37" s="139">
        <v>4.1960784313725492</v>
      </c>
      <c r="N37" s="62">
        <v>41</v>
      </c>
      <c r="O37" s="178">
        <v>22</v>
      </c>
      <c r="P37" s="139">
        <f t="shared" si="3"/>
        <v>4.2300000000000004</v>
      </c>
      <c r="Q37" s="394">
        <v>4.7272727272727275</v>
      </c>
      <c r="R37" s="62">
        <v>5</v>
      </c>
      <c r="S37" s="179">
        <v>28</v>
      </c>
      <c r="T37" s="139">
        <f t="shared" si="4"/>
        <v>4.0199999999999996</v>
      </c>
      <c r="U37" s="139">
        <v>4.25</v>
      </c>
      <c r="V37" s="62">
        <v>22</v>
      </c>
      <c r="W37" s="395">
        <f t="shared" si="6"/>
        <v>156</v>
      </c>
      <c r="Y37" s="24"/>
      <c r="Z37" s="24"/>
      <c r="AB37" s="24"/>
    </row>
    <row r="38" spans="1:28" ht="15" customHeight="1" x14ac:dyDescent="0.25">
      <c r="A38" s="8">
        <v>8</v>
      </c>
      <c r="B38" s="392" t="s">
        <v>133</v>
      </c>
      <c r="C38" s="280">
        <v>32</v>
      </c>
      <c r="D38" s="3">
        <f t="shared" si="0"/>
        <v>4.17</v>
      </c>
      <c r="E38" s="393">
        <v>4.125</v>
      </c>
      <c r="F38" s="502">
        <v>57</v>
      </c>
      <c r="G38" s="8">
        <v>32</v>
      </c>
      <c r="H38" s="85">
        <f t="shared" si="1"/>
        <v>4.4000000000000004</v>
      </c>
      <c r="I38" s="139">
        <v>4.46875</v>
      </c>
      <c r="J38" s="62">
        <v>46</v>
      </c>
      <c r="K38" s="151">
        <v>33</v>
      </c>
      <c r="L38" s="177">
        <f t="shared" si="2"/>
        <v>4.1500000000000004</v>
      </c>
      <c r="M38" s="139">
        <v>4.0606060606060606</v>
      </c>
      <c r="N38" s="62">
        <v>58</v>
      </c>
      <c r="O38" s="178">
        <v>20</v>
      </c>
      <c r="P38" s="139">
        <f t="shared" si="3"/>
        <v>4.2300000000000004</v>
      </c>
      <c r="Q38" s="394">
        <v>4.3499999999999996</v>
      </c>
      <c r="R38" s="62">
        <v>41</v>
      </c>
      <c r="S38" s="179">
        <v>26</v>
      </c>
      <c r="T38" s="139">
        <f t="shared" si="4"/>
        <v>4.0199999999999996</v>
      </c>
      <c r="U38" s="139">
        <v>4.1923076899999998</v>
      </c>
      <c r="V38" s="62">
        <v>32</v>
      </c>
      <c r="W38" s="395">
        <f t="shared" si="6"/>
        <v>234</v>
      </c>
      <c r="Y38" s="24"/>
      <c r="Z38" s="24"/>
      <c r="AB38" s="24"/>
    </row>
    <row r="39" spans="1:28" ht="15" customHeight="1" x14ac:dyDescent="0.25">
      <c r="A39" s="8">
        <v>9</v>
      </c>
      <c r="B39" s="392" t="s">
        <v>47</v>
      </c>
      <c r="C39" s="280">
        <v>27</v>
      </c>
      <c r="D39" s="3">
        <f t="shared" si="0"/>
        <v>4.17</v>
      </c>
      <c r="E39" s="393">
        <v>4.0370370370370372</v>
      </c>
      <c r="F39" s="502">
        <v>71</v>
      </c>
      <c r="G39" s="8">
        <v>45</v>
      </c>
      <c r="H39" s="85">
        <f t="shared" si="1"/>
        <v>4.4000000000000004</v>
      </c>
      <c r="I39" s="139">
        <v>4.1111111111111107</v>
      </c>
      <c r="J39" s="62">
        <v>88</v>
      </c>
      <c r="K39" s="151">
        <v>39</v>
      </c>
      <c r="L39" s="177">
        <f t="shared" si="2"/>
        <v>4.1500000000000004</v>
      </c>
      <c r="M39" s="139">
        <v>3.6666666666666665</v>
      </c>
      <c r="N39" s="62">
        <v>105</v>
      </c>
      <c r="O39" s="178">
        <v>78</v>
      </c>
      <c r="P39" s="139">
        <f t="shared" si="3"/>
        <v>4.2300000000000004</v>
      </c>
      <c r="Q39" s="394">
        <v>3.9615384615384617</v>
      </c>
      <c r="R39" s="62">
        <v>85</v>
      </c>
      <c r="S39" s="179">
        <v>13</v>
      </c>
      <c r="T39" s="139">
        <f t="shared" si="4"/>
        <v>4.0199999999999996</v>
      </c>
      <c r="U39" s="139">
        <v>3.5384615400000001</v>
      </c>
      <c r="V39" s="62">
        <v>87</v>
      </c>
      <c r="W39" s="395">
        <f t="shared" si="6"/>
        <v>436</v>
      </c>
      <c r="Y39" s="24"/>
      <c r="Z39" s="24"/>
      <c r="AB39" s="24"/>
    </row>
    <row r="40" spans="1:28" ht="15" customHeight="1" x14ac:dyDescent="0.25">
      <c r="A40" s="8">
        <v>10</v>
      </c>
      <c r="B40" s="392" t="s">
        <v>52</v>
      </c>
      <c r="C40" s="280">
        <v>11</v>
      </c>
      <c r="D40" s="3">
        <f t="shared" si="0"/>
        <v>4.17</v>
      </c>
      <c r="E40" s="393">
        <v>4</v>
      </c>
      <c r="F40" s="502">
        <v>73</v>
      </c>
      <c r="G40" s="8">
        <v>20</v>
      </c>
      <c r="H40" s="85">
        <f t="shared" si="1"/>
        <v>4.4000000000000004</v>
      </c>
      <c r="I40" s="139">
        <v>4.1500000000000004</v>
      </c>
      <c r="J40" s="62">
        <v>85</v>
      </c>
      <c r="K40" s="151">
        <v>17</v>
      </c>
      <c r="L40" s="177">
        <f t="shared" si="2"/>
        <v>4.1500000000000004</v>
      </c>
      <c r="M40" s="139">
        <v>4</v>
      </c>
      <c r="N40" s="62">
        <v>67</v>
      </c>
      <c r="O40" s="178">
        <v>14</v>
      </c>
      <c r="P40" s="139">
        <f t="shared" si="3"/>
        <v>4.2300000000000004</v>
      </c>
      <c r="Q40" s="394">
        <v>4.3571428571428568</v>
      </c>
      <c r="R40" s="62">
        <v>39</v>
      </c>
      <c r="S40" s="179">
        <v>23</v>
      </c>
      <c r="T40" s="139">
        <f t="shared" si="4"/>
        <v>4.0199999999999996</v>
      </c>
      <c r="U40" s="139">
        <v>4.0434782599999997</v>
      </c>
      <c r="V40" s="62">
        <v>50</v>
      </c>
      <c r="W40" s="395">
        <f t="shared" si="6"/>
        <v>314</v>
      </c>
      <c r="Y40" s="24"/>
      <c r="Z40" s="24"/>
      <c r="AB40" s="24"/>
    </row>
    <row r="41" spans="1:28" ht="15" customHeight="1" x14ac:dyDescent="0.25">
      <c r="A41" s="8">
        <v>11</v>
      </c>
      <c r="B41" s="392" t="s">
        <v>51</v>
      </c>
      <c r="C41" s="280">
        <v>13</v>
      </c>
      <c r="D41" s="3">
        <f t="shared" si="0"/>
        <v>4.17</v>
      </c>
      <c r="E41" s="393">
        <v>3.9230769230769229</v>
      </c>
      <c r="F41" s="502">
        <v>78</v>
      </c>
      <c r="G41" s="8">
        <v>14</v>
      </c>
      <c r="H41" s="85">
        <f t="shared" si="1"/>
        <v>4.4000000000000004</v>
      </c>
      <c r="I41" s="139">
        <v>4.0714285714285712</v>
      </c>
      <c r="J41" s="62">
        <v>94</v>
      </c>
      <c r="K41" s="151">
        <v>17</v>
      </c>
      <c r="L41" s="177">
        <f t="shared" si="2"/>
        <v>4.1500000000000004</v>
      </c>
      <c r="M41" s="139">
        <v>3.7647058823529411</v>
      </c>
      <c r="N41" s="62">
        <v>96</v>
      </c>
      <c r="O41" s="153">
        <v>20</v>
      </c>
      <c r="P41" s="139">
        <f t="shared" si="3"/>
        <v>4.2300000000000004</v>
      </c>
      <c r="Q41" s="394">
        <v>4.3</v>
      </c>
      <c r="R41" s="62">
        <v>45</v>
      </c>
      <c r="S41" s="179">
        <v>7</v>
      </c>
      <c r="T41" s="139">
        <f t="shared" si="4"/>
        <v>4.0199999999999996</v>
      </c>
      <c r="U41" s="139">
        <v>3.28571429</v>
      </c>
      <c r="V41" s="62">
        <v>96</v>
      </c>
      <c r="W41" s="395">
        <f t="shared" si="6"/>
        <v>409</v>
      </c>
      <c r="Y41" s="24"/>
      <c r="Z41" s="24"/>
      <c r="AB41" s="24"/>
    </row>
    <row r="42" spans="1:28" ht="15" customHeight="1" x14ac:dyDescent="0.25">
      <c r="A42" s="8">
        <v>12</v>
      </c>
      <c r="B42" s="392" t="s">
        <v>54</v>
      </c>
      <c r="C42" s="280">
        <v>16</v>
      </c>
      <c r="D42" s="3">
        <f t="shared" si="0"/>
        <v>4.17</v>
      </c>
      <c r="E42" s="393">
        <v>3.875</v>
      </c>
      <c r="F42" s="502">
        <v>82</v>
      </c>
      <c r="G42" s="95">
        <v>48</v>
      </c>
      <c r="H42" s="85">
        <f t="shared" si="1"/>
        <v>4.4000000000000004</v>
      </c>
      <c r="I42" s="139">
        <v>4.104166666666667</v>
      </c>
      <c r="J42" s="62">
        <v>90</v>
      </c>
      <c r="K42" s="151">
        <v>26</v>
      </c>
      <c r="L42" s="177">
        <f t="shared" si="2"/>
        <v>4.1500000000000004</v>
      </c>
      <c r="M42" s="139">
        <v>4.0384615384615383</v>
      </c>
      <c r="N42" s="62">
        <v>65</v>
      </c>
      <c r="O42" s="178">
        <v>23</v>
      </c>
      <c r="P42" s="139">
        <f t="shared" si="3"/>
        <v>4.2300000000000004</v>
      </c>
      <c r="Q42" s="394">
        <v>4.4347826086956523</v>
      </c>
      <c r="R42" s="62">
        <v>31</v>
      </c>
      <c r="S42" s="153">
        <v>36</v>
      </c>
      <c r="T42" s="139">
        <f t="shared" si="4"/>
        <v>4.0199999999999996</v>
      </c>
      <c r="U42" s="139">
        <v>3.88888889</v>
      </c>
      <c r="V42" s="62">
        <v>68</v>
      </c>
      <c r="W42" s="395">
        <f t="shared" si="6"/>
        <v>336</v>
      </c>
      <c r="Y42" s="24"/>
      <c r="Z42" s="24"/>
      <c r="AB42" s="24"/>
    </row>
    <row r="43" spans="1:28" ht="15" customHeight="1" x14ac:dyDescent="0.25">
      <c r="A43" s="8">
        <v>13</v>
      </c>
      <c r="B43" s="392" t="s">
        <v>80</v>
      </c>
      <c r="C43" s="280">
        <v>8</v>
      </c>
      <c r="D43" s="3">
        <f t="shared" si="0"/>
        <v>4.17</v>
      </c>
      <c r="E43" s="393">
        <v>3.875</v>
      </c>
      <c r="F43" s="502">
        <v>83</v>
      </c>
      <c r="G43" s="95">
        <v>25</v>
      </c>
      <c r="H43" s="85">
        <f t="shared" si="1"/>
        <v>4.4000000000000004</v>
      </c>
      <c r="I43" s="139">
        <v>4.16</v>
      </c>
      <c r="J43" s="62">
        <v>82</v>
      </c>
      <c r="K43" s="151">
        <v>18</v>
      </c>
      <c r="L43" s="177">
        <f t="shared" si="2"/>
        <v>4.1500000000000004</v>
      </c>
      <c r="M43" s="139">
        <v>3.6111111111111112</v>
      </c>
      <c r="N43" s="62">
        <v>107</v>
      </c>
      <c r="O43" s="178">
        <v>15</v>
      </c>
      <c r="P43" s="139">
        <f t="shared" si="3"/>
        <v>4.2300000000000004</v>
      </c>
      <c r="Q43" s="394">
        <v>4</v>
      </c>
      <c r="R43" s="62">
        <v>82</v>
      </c>
      <c r="S43" s="159"/>
      <c r="T43" s="139">
        <f t="shared" si="4"/>
        <v>4.0199999999999996</v>
      </c>
      <c r="U43" s="139"/>
      <c r="V43" s="62">
        <v>101</v>
      </c>
      <c r="W43" s="395">
        <f t="shared" si="6"/>
        <v>455</v>
      </c>
      <c r="Y43" s="24"/>
      <c r="Z43" s="24"/>
      <c r="AB43" s="24"/>
    </row>
    <row r="44" spans="1:28" ht="15" customHeight="1" x14ac:dyDescent="0.25">
      <c r="A44" s="8">
        <v>14</v>
      </c>
      <c r="B44" s="392" t="s">
        <v>55</v>
      </c>
      <c r="C44" s="280">
        <v>13</v>
      </c>
      <c r="D44" s="3">
        <f t="shared" si="0"/>
        <v>4.17</v>
      </c>
      <c r="E44" s="393">
        <v>3.8461538461538463</v>
      </c>
      <c r="F44" s="502">
        <v>84</v>
      </c>
      <c r="G44" s="8">
        <v>30</v>
      </c>
      <c r="H44" s="85">
        <f t="shared" si="1"/>
        <v>4.4000000000000004</v>
      </c>
      <c r="I44" s="139">
        <v>4.5333333333333332</v>
      </c>
      <c r="J44" s="62">
        <v>39</v>
      </c>
      <c r="K44" s="151">
        <v>18</v>
      </c>
      <c r="L44" s="177">
        <f t="shared" si="2"/>
        <v>4.1500000000000004</v>
      </c>
      <c r="M44" s="139">
        <v>3.4444444444444402</v>
      </c>
      <c r="N44" s="62">
        <v>108</v>
      </c>
      <c r="O44" s="178">
        <v>22</v>
      </c>
      <c r="P44" s="139">
        <f t="shared" si="3"/>
        <v>4.2300000000000004</v>
      </c>
      <c r="Q44" s="394">
        <v>4.5</v>
      </c>
      <c r="R44" s="62">
        <v>19</v>
      </c>
      <c r="S44" s="179">
        <v>14</v>
      </c>
      <c r="T44" s="139">
        <f t="shared" si="4"/>
        <v>4.0199999999999996</v>
      </c>
      <c r="U44" s="139">
        <v>3.8571428600000002</v>
      </c>
      <c r="V44" s="62">
        <v>69</v>
      </c>
      <c r="W44" s="395">
        <f t="shared" si="6"/>
        <v>319</v>
      </c>
      <c r="Y44" s="24"/>
      <c r="Z44" s="24"/>
      <c r="AB44" s="24"/>
    </row>
    <row r="45" spans="1:28" ht="15" customHeight="1" x14ac:dyDescent="0.25">
      <c r="A45" s="8">
        <v>15</v>
      </c>
      <c r="B45" s="392" t="s">
        <v>44</v>
      </c>
      <c r="C45" s="280">
        <v>26</v>
      </c>
      <c r="D45" s="3">
        <f t="shared" si="0"/>
        <v>4.17</v>
      </c>
      <c r="E45" s="393">
        <v>3.7307692307692308</v>
      </c>
      <c r="F45" s="502">
        <v>92</v>
      </c>
      <c r="G45" s="95">
        <v>58</v>
      </c>
      <c r="H45" s="85">
        <f t="shared" si="1"/>
        <v>4.4000000000000004</v>
      </c>
      <c r="I45" s="139">
        <v>4.3275862068965516</v>
      </c>
      <c r="J45" s="62">
        <v>61</v>
      </c>
      <c r="K45" s="151">
        <v>43</v>
      </c>
      <c r="L45" s="177">
        <f t="shared" si="2"/>
        <v>4.1500000000000004</v>
      </c>
      <c r="M45" s="139">
        <v>3.9069767441860463</v>
      </c>
      <c r="N45" s="62">
        <v>79</v>
      </c>
      <c r="O45" s="178">
        <v>39</v>
      </c>
      <c r="P45" s="139">
        <f t="shared" si="3"/>
        <v>4.2300000000000004</v>
      </c>
      <c r="Q45" s="394">
        <v>3.8974358974358974</v>
      </c>
      <c r="R45" s="62">
        <v>92</v>
      </c>
      <c r="S45" s="153">
        <v>20</v>
      </c>
      <c r="T45" s="139">
        <f t="shared" si="4"/>
        <v>4.0199999999999996</v>
      </c>
      <c r="U45" s="139">
        <v>3.7</v>
      </c>
      <c r="V45" s="62">
        <v>78</v>
      </c>
      <c r="W45" s="395">
        <f t="shared" si="6"/>
        <v>402</v>
      </c>
      <c r="Y45" s="24"/>
      <c r="Z45" s="24"/>
      <c r="AB45" s="24"/>
    </row>
    <row r="46" spans="1:28" ht="15" customHeight="1" x14ac:dyDescent="0.25">
      <c r="A46" s="8">
        <v>16</v>
      </c>
      <c r="B46" s="392" t="s">
        <v>53</v>
      </c>
      <c r="C46" s="280">
        <v>11</v>
      </c>
      <c r="D46" s="3">
        <f t="shared" si="0"/>
        <v>4.17</v>
      </c>
      <c r="E46" s="393">
        <v>3.7272727272727271</v>
      </c>
      <c r="F46" s="502">
        <v>94</v>
      </c>
      <c r="G46" s="8">
        <v>9</v>
      </c>
      <c r="H46" s="85">
        <f t="shared" si="1"/>
        <v>4.4000000000000004</v>
      </c>
      <c r="I46" s="139">
        <v>4.2222222222222223</v>
      </c>
      <c r="J46" s="62">
        <v>76</v>
      </c>
      <c r="K46" s="151">
        <v>11</v>
      </c>
      <c r="L46" s="177">
        <f t="shared" si="2"/>
        <v>4.1500000000000004</v>
      </c>
      <c r="M46" s="139">
        <v>4</v>
      </c>
      <c r="N46" s="62">
        <v>69</v>
      </c>
      <c r="O46" s="178">
        <v>10</v>
      </c>
      <c r="P46" s="139">
        <f t="shared" si="3"/>
        <v>4.2300000000000004</v>
      </c>
      <c r="Q46" s="394">
        <v>4.4000000000000004</v>
      </c>
      <c r="R46" s="62">
        <v>33</v>
      </c>
      <c r="S46" s="179">
        <v>17</v>
      </c>
      <c r="T46" s="139">
        <f t="shared" si="4"/>
        <v>4.0199999999999996</v>
      </c>
      <c r="U46" s="139">
        <v>3.6470588199999998</v>
      </c>
      <c r="V46" s="62">
        <v>80</v>
      </c>
      <c r="W46" s="395">
        <f t="shared" si="6"/>
        <v>352</v>
      </c>
      <c r="Y46" s="24"/>
      <c r="Z46" s="24"/>
      <c r="AB46" s="24"/>
    </row>
    <row r="47" spans="1:28" ht="15" customHeight="1" x14ac:dyDescent="0.25">
      <c r="A47" s="8">
        <v>17</v>
      </c>
      <c r="B47" s="392" t="s">
        <v>46</v>
      </c>
      <c r="C47" s="280">
        <v>5</v>
      </c>
      <c r="D47" s="3">
        <f t="shared" si="0"/>
        <v>4.17</v>
      </c>
      <c r="E47" s="393">
        <v>3.6</v>
      </c>
      <c r="F47" s="502">
        <v>99</v>
      </c>
      <c r="G47" s="95">
        <v>21</v>
      </c>
      <c r="H47" s="85">
        <f t="shared" si="1"/>
        <v>4.4000000000000004</v>
      </c>
      <c r="I47" s="139">
        <v>4.1904761904761907</v>
      </c>
      <c r="J47" s="62">
        <v>78</v>
      </c>
      <c r="K47" s="151">
        <v>22</v>
      </c>
      <c r="L47" s="177">
        <f t="shared" si="2"/>
        <v>4.1500000000000004</v>
      </c>
      <c r="M47" s="139">
        <v>3.8181818181818183</v>
      </c>
      <c r="N47" s="62">
        <v>89</v>
      </c>
      <c r="O47" s="153">
        <v>24</v>
      </c>
      <c r="P47" s="139">
        <f t="shared" si="3"/>
        <v>4.2300000000000004</v>
      </c>
      <c r="Q47" s="394">
        <v>3.9583333333333335</v>
      </c>
      <c r="R47" s="62">
        <v>86</v>
      </c>
      <c r="S47" s="153">
        <v>23</v>
      </c>
      <c r="T47" s="139">
        <f t="shared" si="4"/>
        <v>4.0199999999999996</v>
      </c>
      <c r="U47" s="139">
        <v>3.82608696</v>
      </c>
      <c r="V47" s="62">
        <v>71</v>
      </c>
      <c r="W47" s="395">
        <f t="shared" si="6"/>
        <v>423</v>
      </c>
      <c r="Y47" s="24"/>
      <c r="Z47" s="24"/>
      <c r="AB47" s="24"/>
    </row>
    <row r="48" spans="1:28" ht="15" customHeight="1" x14ac:dyDescent="0.25">
      <c r="A48" s="8">
        <v>18</v>
      </c>
      <c r="B48" s="409" t="s">
        <v>79</v>
      </c>
      <c r="C48" s="503">
        <v>11</v>
      </c>
      <c r="D48" s="239">
        <f t="shared" si="0"/>
        <v>4.17</v>
      </c>
      <c r="E48" s="393">
        <v>3.5454545454545454</v>
      </c>
      <c r="F48" s="502">
        <v>102</v>
      </c>
      <c r="G48" s="95"/>
      <c r="H48" s="85">
        <f t="shared" si="1"/>
        <v>4.4000000000000004</v>
      </c>
      <c r="I48" s="411"/>
      <c r="J48" s="62">
        <v>110</v>
      </c>
      <c r="K48" s="151"/>
      <c r="L48" s="177">
        <f t="shared" si="2"/>
        <v>4.1500000000000004</v>
      </c>
      <c r="M48" s="139"/>
      <c r="N48" s="412">
        <v>109</v>
      </c>
      <c r="O48" s="178">
        <v>22</v>
      </c>
      <c r="P48" s="139">
        <f t="shared" si="3"/>
        <v>4.2300000000000004</v>
      </c>
      <c r="Q48" s="394">
        <v>3.9090909090909092</v>
      </c>
      <c r="R48" s="62">
        <v>91</v>
      </c>
      <c r="S48" s="179"/>
      <c r="T48" s="139">
        <f t="shared" si="4"/>
        <v>4.0199999999999996</v>
      </c>
      <c r="U48" s="139"/>
      <c r="V48" s="62">
        <v>101</v>
      </c>
      <c r="W48" s="395">
        <f t="shared" si="6"/>
        <v>513</v>
      </c>
      <c r="Y48" s="24"/>
      <c r="Z48" s="24"/>
      <c r="AB48" s="24"/>
    </row>
    <row r="49" spans="1:28" ht="15" customHeight="1" thickBot="1" x14ac:dyDescent="0.3">
      <c r="A49" s="11">
        <v>19</v>
      </c>
      <c r="B49" s="409" t="s">
        <v>49</v>
      </c>
      <c r="C49" s="503"/>
      <c r="D49" s="239">
        <f t="shared" si="0"/>
        <v>4.17</v>
      </c>
      <c r="E49" s="489"/>
      <c r="F49" s="502">
        <v>110</v>
      </c>
      <c r="G49" s="8">
        <v>16</v>
      </c>
      <c r="H49" s="85">
        <f t="shared" si="1"/>
        <v>4.4000000000000004</v>
      </c>
      <c r="I49" s="139">
        <v>3.8125</v>
      </c>
      <c r="J49" s="62">
        <v>103</v>
      </c>
      <c r="K49" s="151"/>
      <c r="L49" s="177">
        <f t="shared" si="2"/>
        <v>4.1500000000000004</v>
      </c>
      <c r="M49" s="139"/>
      <c r="N49" s="410">
        <v>109</v>
      </c>
      <c r="O49" s="178">
        <v>16</v>
      </c>
      <c r="P49" s="139">
        <f t="shared" si="3"/>
        <v>4.2300000000000004</v>
      </c>
      <c r="Q49" s="394">
        <v>4</v>
      </c>
      <c r="R49" s="62">
        <v>81</v>
      </c>
      <c r="S49" s="179">
        <v>6</v>
      </c>
      <c r="T49" s="139">
        <f t="shared" si="4"/>
        <v>4.0199999999999996</v>
      </c>
      <c r="U49" s="139">
        <v>3.5</v>
      </c>
      <c r="V49" s="62">
        <v>92</v>
      </c>
      <c r="W49" s="397">
        <f t="shared" si="6"/>
        <v>495</v>
      </c>
      <c r="Y49" s="24"/>
      <c r="Z49" s="24"/>
      <c r="AB49" s="24"/>
    </row>
    <row r="50" spans="1:28" ht="15" customHeight="1" thickBot="1" x14ac:dyDescent="0.3">
      <c r="A50" s="398"/>
      <c r="B50" s="399" t="s">
        <v>145</v>
      </c>
      <c r="C50" s="478">
        <f>SUM(C51:C69)</f>
        <v>378</v>
      </c>
      <c r="D50" s="479">
        <f t="shared" si="0"/>
        <v>4.17</v>
      </c>
      <c r="E50" s="493">
        <f>AVERAGE(E51:E69)</f>
        <v>4.2761054232643607</v>
      </c>
      <c r="F50" s="466"/>
      <c r="G50" s="467">
        <f>SUM(G51:G69)</f>
        <v>645</v>
      </c>
      <c r="H50" s="468">
        <f t="shared" si="1"/>
        <v>4.4000000000000004</v>
      </c>
      <c r="I50" s="480">
        <f>AVERAGE(I51:I69)</f>
        <v>4.3716802744865575</v>
      </c>
      <c r="J50" s="470"/>
      <c r="K50" s="471">
        <f>SUM(K51:K69)</f>
        <v>549</v>
      </c>
      <c r="L50" s="472">
        <f t="shared" si="2"/>
        <v>4.1500000000000004</v>
      </c>
      <c r="M50" s="472">
        <f>AVERAGE(M51:M69)</f>
        <v>4.1189084860864238</v>
      </c>
      <c r="N50" s="470"/>
      <c r="O50" s="471">
        <f>SUM(O51:O69)</f>
        <v>534</v>
      </c>
      <c r="P50" s="473">
        <f t="shared" si="3"/>
        <v>4.2300000000000004</v>
      </c>
      <c r="Q50" s="516">
        <f>AVERAGE(Q51:Q69)</f>
        <v>4.2690607687414204</v>
      </c>
      <c r="R50" s="475"/>
      <c r="S50" s="471">
        <f>SUM(S51:S69)</f>
        <v>340</v>
      </c>
      <c r="T50" s="477">
        <f t="shared" si="4"/>
        <v>4.0199999999999996</v>
      </c>
      <c r="U50" s="472">
        <f>AVERAGE(U51:U69)</f>
        <v>3.9850450953333332</v>
      </c>
      <c r="V50" s="400"/>
      <c r="W50" s="401"/>
      <c r="Y50" s="24"/>
      <c r="Z50" s="24"/>
      <c r="AB50" s="24"/>
    </row>
    <row r="51" spans="1:28" ht="15" customHeight="1" x14ac:dyDescent="0.25">
      <c r="A51" s="13">
        <v>1</v>
      </c>
      <c r="B51" s="392" t="s">
        <v>40</v>
      </c>
      <c r="C51" s="280">
        <v>11</v>
      </c>
      <c r="D51" s="3">
        <f t="shared" ref="D51:D85" si="7">$E$128</f>
        <v>4.17</v>
      </c>
      <c r="E51" s="393">
        <v>4.9090909090909092</v>
      </c>
      <c r="F51" s="502">
        <v>1</v>
      </c>
      <c r="G51" s="95">
        <v>28</v>
      </c>
      <c r="H51" s="85">
        <f t="shared" ref="H51:H114" si="8">$I$128</f>
        <v>4.4000000000000004</v>
      </c>
      <c r="I51" s="139">
        <v>4.8928571428571432</v>
      </c>
      <c r="J51" s="62">
        <v>2</v>
      </c>
      <c r="K51" s="151">
        <v>22</v>
      </c>
      <c r="L51" s="177">
        <f t="shared" ref="L51:L114" si="9">$M$128</f>
        <v>4.1500000000000004</v>
      </c>
      <c r="M51" s="139">
        <v>4.3636363636363633</v>
      </c>
      <c r="N51" s="62">
        <v>17</v>
      </c>
      <c r="O51" s="178">
        <v>21</v>
      </c>
      <c r="P51" s="139">
        <f t="shared" ref="P51:P114" si="10">$Q$128</f>
        <v>4.2300000000000004</v>
      </c>
      <c r="Q51" s="394">
        <v>4.2857142857142856</v>
      </c>
      <c r="R51" s="62">
        <v>46</v>
      </c>
      <c r="S51" s="153">
        <v>11</v>
      </c>
      <c r="T51" s="139">
        <f t="shared" ref="T51:T114" si="11">$U$128</f>
        <v>4.0199999999999996</v>
      </c>
      <c r="U51" s="139">
        <v>4</v>
      </c>
      <c r="V51" s="62">
        <v>57</v>
      </c>
      <c r="W51" s="403">
        <f t="shared" si="6"/>
        <v>123</v>
      </c>
      <c r="Y51" s="24"/>
      <c r="Z51" s="24"/>
      <c r="AB51" s="24"/>
    </row>
    <row r="52" spans="1:28" ht="15" customHeight="1" x14ac:dyDescent="0.25">
      <c r="A52" s="8">
        <v>2</v>
      </c>
      <c r="B52" s="392" t="s">
        <v>38</v>
      </c>
      <c r="C52" s="280">
        <v>17</v>
      </c>
      <c r="D52" s="3">
        <f t="shared" si="7"/>
        <v>4.17</v>
      </c>
      <c r="E52" s="393">
        <v>4.8235294117647056</v>
      </c>
      <c r="F52" s="502">
        <v>4</v>
      </c>
      <c r="G52" s="95">
        <v>9</v>
      </c>
      <c r="H52" s="85">
        <f t="shared" si="8"/>
        <v>4.4000000000000004</v>
      </c>
      <c r="I52" s="139">
        <v>4.5555555555555554</v>
      </c>
      <c r="J52" s="62">
        <v>31</v>
      </c>
      <c r="K52" s="151">
        <v>13</v>
      </c>
      <c r="L52" s="177">
        <f t="shared" si="9"/>
        <v>4.1500000000000004</v>
      </c>
      <c r="M52" s="139">
        <v>4.1538461538461542</v>
      </c>
      <c r="N52" s="62">
        <v>48</v>
      </c>
      <c r="O52" s="153">
        <v>6</v>
      </c>
      <c r="P52" s="139">
        <f t="shared" si="10"/>
        <v>4.2300000000000004</v>
      </c>
      <c r="Q52" s="394">
        <v>4.166666666666667</v>
      </c>
      <c r="R52" s="413">
        <v>62</v>
      </c>
      <c r="S52" s="179">
        <v>7</v>
      </c>
      <c r="T52" s="139">
        <f t="shared" si="11"/>
        <v>4.0199999999999996</v>
      </c>
      <c r="U52" s="139">
        <v>4</v>
      </c>
      <c r="V52" s="62">
        <v>59</v>
      </c>
      <c r="W52" s="395">
        <f t="shared" si="6"/>
        <v>204</v>
      </c>
      <c r="Y52" s="24"/>
      <c r="Z52" s="24"/>
      <c r="AB52" s="24"/>
    </row>
    <row r="53" spans="1:28" ht="15" customHeight="1" x14ac:dyDescent="0.25">
      <c r="A53" s="8">
        <v>3</v>
      </c>
      <c r="B53" s="392" t="s">
        <v>134</v>
      </c>
      <c r="C53" s="280">
        <v>18</v>
      </c>
      <c r="D53" s="3">
        <f t="shared" si="7"/>
        <v>4.17</v>
      </c>
      <c r="E53" s="393">
        <v>4.7777777777777777</v>
      </c>
      <c r="F53" s="502">
        <v>7</v>
      </c>
      <c r="G53" s="95">
        <v>36</v>
      </c>
      <c r="H53" s="85">
        <f t="shared" si="8"/>
        <v>4.4000000000000004</v>
      </c>
      <c r="I53" s="139">
        <v>4.7777777777777777</v>
      </c>
      <c r="J53" s="62">
        <v>4</v>
      </c>
      <c r="K53" s="151">
        <v>22</v>
      </c>
      <c r="L53" s="177">
        <f t="shared" si="9"/>
        <v>4.1500000000000004</v>
      </c>
      <c r="M53" s="139">
        <v>4.7727272727272725</v>
      </c>
      <c r="N53" s="62">
        <v>1</v>
      </c>
      <c r="O53" s="178">
        <v>18</v>
      </c>
      <c r="P53" s="139">
        <f t="shared" si="10"/>
        <v>4.2300000000000004</v>
      </c>
      <c r="Q53" s="394">
        <v>4.7777777777777777</v>
      </c>
      <c r="R53" s="413">
        <v>3</v>
      </c>
      <c r="S53" s="153">
        <v>11</v>
      </c>
      <c r="T53" s="139">
        <f t="shared" si="11"/>
        <v>4.0199999999999996</v>
      </c>
      <c r="U53" s="139">
        <v>4.6363636399999999</v>
      </c>
      <c r="V53" s="62">
        <v>1</v>
      </c>
      <c r="W53" s="395">
        <f t="shared" si="6"/>
        <v>16</v>
      </c>
      <c r="Y53" s="24"/>
      <c r="Z53" s="24"/>
      <c r="AB53" s="24"/>
    </row>
    <row r="54" spans="1:28" ht="15" customHeight="1" x14ac:dyDescent="0.25">
      <c r="A54" s="8">
        <v>4</v>
      </c>
      <c r="B54" s="392" t="s">
        <v>93</v>
      </c>
      <c r="C54" s="280">
        <v>4</v>
      </c>
      <c r="D54" s="3">
        <f t="shared" si="7"/>
        <v>4.17</v>
      </c>
      <c r="E54" s="393">
        <v>4.75</v>
      </c>
      <c r="F54" s="502">
        <v>9</v>
      </c>
      <c r="G54" s="95">
        <v>7</v>
      </c>
      <c r="H54" s="85">
        <f t="shared" si="8"/>
        <v>4.4000000000000004</v>
      </c>
      <c r="I54" s="139">
        <v>3.8571428571428572</v>
      </c>
      <c r="J54" s="62">
        <v>100</v>
      </c>
      <c r="K54" s="151">
        <v>10</v>
      </c>
      <c r="L54" s="177">
        <f t="shared" si="9"/>
        <v>4.1500000000000004</v>
      </c>
      <c r="M54" s="139">
        <v>3.9</v>
      </c>
      <c r="N54" s="62">
        <v>81</v>
      </c>
      <c r="O54" s="178">
        <v>14</v>
      </c>
      <c r="P54" s="139">
        <f t="shared" si="10"/>
        <v>4.2300000000000004</v>
      </c>
      <c r="Q54" s="394">
        <v>3.9285714285714284</v>
      </c>
      <c r="R54" s="413">
        <v>88</v>
      </c>
      <c r="S54" s="179"/>
      <c r="T54" s="139">
        <f t="shared" si="11"/>
        <v>4.0199999999999996</v>
      </c>
      <c r="U54" s="139"/>
      <c r="V54" s="62">
        <v>101</v>
      </c>
      <c r="W54" s="395">
        <f t="shared" si="6"/>
        <v>379</v>
      </c>
      <c r="Y54" s="24"/>
      <c r="Z54" s="24"/>
      <c r="AB54" s="24"/>
    </row>
    <row r="55" spans="1:28" ht="15" customHeight="1" x14ac:dyDescent="0.25">
      <c r="A55" s="8">
        <v>5</v>
      </c>
      <c r="B55" s="392" t="s">
        <v>151</v>
      </c>
      <c r="C55" s="280">
        <v>22</v>
      </c>
      <c r="D55" s="3">
        <f t="shared" si="7"/>
        <v>4.17</v>
      </c>
      <c r="E55" s="393">
        <v>4.6363636363636367</v>
      </c>
      <c r="F55" s="502">
        <v>14</v>
      </c>
      <c r="G55" s="95">
        <v>31</v>
      </c>
      <c r="H55" s="85">
        <f t="shared" si="8"/>
        <v>4.4000000000000004</v>
      </c>
      <c r="I55" s="139">
        <v>4.5161290322580649</v>
      </c>
      <c r="J55" s="62">
        <v>40</v>
      </c>
      <c r="K55" s="151">
        <v>25</v>
      </c>
      <c r="L55" s="177">
        <f t="shared" si="9"/>
        <v>4.1500000000000004</v>
      </c>
      <c r="M55" s="139">
        <v>4.32</v>
      </c>
      <c r="N55" s="62">
        <v>25</v>
      </c>
      <c r="O55" s="178">
        <v>14</v>
      </c>
      <c r="P55" s="139">
        <f t="shared" si="10"/>
        <v>4.2300000000000004</v>
      </c>
      <c r="Q55" s="394">
        <v>4.5</v>
      </c>
      <c r="R55" s="62">
        <v>21</v>
      </c>
      <c r="S55" s="153">
        <v>28</v>
      </c>
      <c r="T55" s="139">
        <f t="shared" si="11"/>
        <v>4.0199999999999996</v>
      </c>
      <c r="U55" s="139">
        <v>4.2142857100000004</v>
      </c>
      <c r="V55" s="62">
        <v>27</v>
      </c>
      <c r="W55" s="395">
        <f t="shared" si="6"/>
        <v>127</v>
      </c>
      <c r="Y55" s="24"/>
      <c r="Z55" s="24"/>
      <c r="AB55" s="24"/>
    </row>
    <row r="56" spans="1:28" ht="15" customHeight="1" x14ac:dyDescent="0.25">
      <c r="A56" s="8">
        <v>6</v>
      </c>
      <c r="B56" s="392" t="s">
        <v>42</v>
      </c>
      <c r="C56" s="280">
        <v>18</v>
      </c>
      <c r="D56" s="3">
        <f t="shared" si="7"/>
        <v>4.17</v>
      </c>
      <c r="E56" s="393">
        <v>4.6111111111111107</v>
      </c>
      <c r="F56" s="502">
        <v>16</v>
      </c>
      <c r="G56" s="95">
        <v>22</v>
      </c>
      <c r="H56" s="85">
        <f t="shared" si="8"/>
        <v>4.4000000000000004</v>
      </c>
      <c r="I56" s="139">
        <v>4.5</v>
      </c>
      <c r="J56" s="62">
        <v>43</v>
      </c>
      <c r="K56" s="151">
        <v>39</v>
      </c>
      <c r="L56" s="177">
        <f t="shared" si="9"/>
        <v>4.1500000000000004</v>
      </c>
      <c r="M56" s="139">
        <v>4.0769230769230766</v>
      </c>
      <c r="N56" s="62">
        <v>56</v>
      </c>
      <c r="O56" s="178">
        <v>29</v>
      </c>
      <c r="P56" s="139">
        <f t="shared" si="10"/>
        <v>4.2300000000000004</v>
      </c>
      <c r="Q56" s="394">
        <v>4.4827586206896548</v>
      </c>
      <c r="R56" s="413">
        <v>24</v>
      </c>
      <c r="S56" s="179">
        <v>13</v>
      </c>
      <c r="T56" s="139">
        <f t="shared" si="11"/>
        <v>4.0199999999999996</v>
      </c>
      <c r="U56" s="139">
        <v>3.5384615400000001</v>
      </c>
      <c r="V56" s="62">
        <v>86</v>
      </c>
      <c r="W56" s="395">
        <f t="shared" si="6"/>
        <v>225</v>
      </c>
      <c r="Y56" s="24"/>
      <c r="Z56" s="24"/>
      <c r="AB56" s="24"/>
    </row>
    <row r="57" spans="1:28" ht="15" customHeight="1" x14ac:dyDescent="0.25">
      <c r="A57" s="8">
        <v>7</v>
      </c>
      <c r="B57" s="499" t="s">
        <v>96</v>
      </c>
      <c r="C57" s="280">
        <v>30</v>
      </c>
      <c r="D57" s="3">
        <f t="shared" si="7"/>
        <v>4.17</v>
      </c>
      <c r="E57" s="393">
        <v>4.5</v>
      </c>
      <c r="F57" s="502">
        <v>24</v>
      </c>
      <c r="G57" s="95">
        <v>44</v>
      </c>
      <c r="H57" s="85">
        <f t="shared" si="8"/>
        <v>4.4000000000000004</v>
      </c>
      <c r="I57" s="139">
        <v>4.5909090909090908</v>
      </c>
      <c r="J57" s="62">
        <v>22</v>
      </c>
      <c r="K57" s="151">
        <v>32</v>
      </c>
      <c r="L57" s="177">
        <f t="shared" si="9"/>
        <v>4.1500000000000004</v>
      </c>
      <c r="M57" s="139">
        <v>4.28125</v>
      </c>
      <c r="N57" s="62">
        <v>31</v>
      </c>
      <c r="O57" s="153">
        <v>17</v>
      </c>
      <c r="P57" s="139">
        <f t="shared" si="10"/>
        <v>4.2300000000000004</v>
      </c>
      <c r="Q57" s="394">
        <v>4.2352941176470589</v>
      </c>
      <c r="R57" s="62">
        <v>50</v>
      </c>
      <c r="S57" s="179">
        <v>23</v>
      </c>
      <c r="T57" s="139">
        <f t="shared" si="11"/>
        <v>4.0199999999999996</v>
      </c>
      <c r="U57" s="139">
        <v>4.3478260899999999</v>
      </c>
      <c r="V57" s="62">
        <v>12</v>
      </c>
      <c r="W57" s="395">
        <f t="shared" si="6"/>
        <v>139</v>
      </c>
      <c r="Y57" s="24"/>
      <c r="Z57" s="24"/>
      <c r="AB57" s="24"/>
    </row>
    <row r="58" spans="1:28" ht="15" customHeight="1" x14ac:dyDescent="0.25">
      <c r="A58" s="8">
        <v>8</v>
      </c>
      <c r="B58" s="392" t="s">
        <v>141</v>
      </c>
      <c r="C58" s="280">
        <v>15</v>
      </c>
      <c r="D58" s="3">
        <f t="shared" si="7"/>
        <v>4.17</v>
      </c>
      <c r="E58" s="393">
        <v>4.4000000000000004</v>
      </c>
      <c r="F58" s="502">
        <v>32</v>
      </c>
      <c r="G58" s="95">
        <v>37</v>
      </c>
      <c r="H58" s="85">
        <f t="shared" si="8"/>
        <v>4.4000000000000004</v>
      </c>
      <c r="I58" s="139">
        <v>4.5675675675675675</v>
      </c>
      <c r="J58" s="62">
        <v>26</v>
      </c>
      <c r="K58" s="151">
        <v>26</v>
      </c>
      <c r="L58" s="177">
        <f t="shared" si="9"/>
        <v>4.1500000000000004</v>
      </c>
      <c r="M58" s="139">
        <v>4.5</v>
      </c>
      <c r="N58" s="62">
        <v>8</v>
      </c>
      <c r="O58" s="178">
        <v>44</v>
      </c>
      <c r="P58" s="139">
        <f t="shared" si="10"/>
        <v>4.2300000000000004</v>
      </c>
      <c r="Q58" s="394">
        <v>4.5454545454545459</v>
      </c>
      <c r="R58" s="413">
        <v>14</v>
      </c>
      <c r="S58" s="179">
        <v>11</v>
      </c>
      <c r="T58" s="139">
        <f t="shared" si="11"/>
        <v>4.0199999999999996</v>
      </c>
      <c r="U58" s="139">
        <v>4.2727272699999999</v>
      </c>
      <c r="V58" s="62">
        <v>19</v>
      </c>
      <c r="W58" s="395">
        <f t="shared" si="6"/>
        <v>99</v>
      </c>
      <c r="Y58" s="24"/>
      <c r="Z58" s="24"/>
      <c r="AB58" s="24"/>
    </row>
    <row r="59" spans="1:28" ht="15" customHeight="1" x14ac:dyDescent="0.25">
      <c r="A59" s="8">
        <v>9</v>
      </c>
      <c r="B59" s="392" t="s">
        <v>43</v>
      </c>
      <c r="C59" s="280">
        <v>16</v>
      </c>
      <c r="D59" s="3">
        <f t="shared" si="7"/>
        <v>4.17</v>
      </c>
      <c r="E59" s="393">
        <v>4.3125</v>
      </c>
      <c r="F59" s="502">
        <v>40</v>
      </c>
      <c r="G59" s="95">
        <v>32</v>
      </c>
      <c r="H59" s="85">
        <f t="shared" si="8"/>
        <v>4.4000000000000004</v>
      </c>
      <c r="I59" s="139">
        <v>4.84375</v>
      </c>
      <c r="J59" s="62">
        <v>3</v>
      </c>
      <c r="K59" s="151">
        <v>22</v>
      </c>
      <c r="L59" s="177">
        <f t="shared" si="9"/>
        <v>4.1500000000000004</v>
      </c>
      <c r="M59" s="139">
        <v>4.0909090909090908</v>
      </c>
      <c r="N59" s="62">
        <v>55</v>
      </c>
      <c r="O59" s="178">
        <v>22</v>
      </c>
      <c r="P59" s="139">
        <f t="shared" si="10"/>
        <v>4.2300000000000004</v>
      </c>
      <c r="Q59" s="394">
        <v>4.6818181818181817</v>
      </c>
      <c r="R59" s="62">
        <v>8</v>
      </c>
      <c r="S59" s="153">
        <v>6</v>
      </c>
      <c r="T59" s="139">
        <f t="shared" si="11"/>
        <v>4.0199999999999996</v>
      </c>
      <c r="U59" s="139">
        <v>3.3333333299999999</v>
      </c>
      <c r="V59" s="62">
        <v>94</v>
      </c>
      <c r="W59" s="395">
        <f t="shared" si="6"/>
        <v>200</v>
      </c>
      <c r="Y59" s="24"/>
      <c r="Z59" s="24"/>
      <c r="AB59" s="24"/>
    </row>
    <row r="60" spans="1:28" ht="15" customHeight="1" x14ac:dyDescent="0.25">
      <c r="A60" s="8">
        <v>10</v>
      </c>
      <c r="B60" s="392" t="s">
        <v>35</v>
      </c>
      <c r="C60" s="280">
        <v>26</v>
      </c>
      <c r="D60" s="3">
        <f t="shared" si="7"/>
        <v>4.17</v>
      </c>
      <c r="E60" s="393">
        <v>4.2307692307692308</v>
      </c>
      <c r="F60" s="502">
        <v>50</v>
      </c>
      <c r="G60" s="95">
        <v>25</v>
      </c>
      <c r="H60" s="85">
        <f t="shared" si="8"/>
        <v>4.4000000000000004</v>
      </c>
      <c r="I60" s="139">
        <v>4.16</v>
      </c>
      <c r="J60" s="62">
        <v>83</v>
      </c>
      <c r="K60" s="151">
        <v>25</v>
      </c>
      <c r="L60" s="177">
        <f t="shared" si="9"/>
        <v>4.1500000000000004</v>
      </c>
      <c r="M60" s="139">
        <v>3.84</v>
      </c>
      <c r="N60" s="62">
        <v>87</v>
      </c>
      <c r="O60" s="178">
        <v>55</v>
      </c>
      <c r="P60" s="139">
        <f t="shared" si="10"/>
        <v>4.2300000000000004</v>
      </c>
      <c r="Q60" s="394">
        <v>3.6363636363636362</v>
      </c>
      <c r="R60" s="62">
        <v>105</v>
      </c>
      <c r="S60" s="153">
        <v>22</v>
      </c>
      <c r="T60" s="139">
        <f t="shared" si="11"/>
        <v>4.0199999999999996</v>
      </c>
      <c r="U60" s="139">
        <v>3.9545454499999999</v>
      </c>
      <c r="V60" s="62">
        <v>60</v>
      </c>
      <c r="W60" s="395">
        <f t="shared" si="6"/>
        <v>385</v>
      </c>
      <c r="Y60" s="24"/>
      <c r="Z60" s="24"/>
      <c r="AB60" s="24"/>
    </row>
    <row r="61" spans="1:28" ht="15" customHeight="1" x14ac:dyDescent="0.25">
      <c r="A61" s="8">
        <v>11</v>
      </c>
      <c r="B61" s="392" t="s">
        <v>119</v>
      </c>
      <c r="C61" s="280">
        <v>46</v>
      </c>
      <c r="D61" s="3">
        <f t="shared" si="7"/>
        <v>4.17</v>
      </c>
      <c r="E61" s="393">
        <v>4.1739130434782608</v>
      </c>
      <c r="F61" s="502">
        <v>52</v>
      </c>
      <c r="G61" s="101">
        <v>129</v>
      </c>
      <c r="H61" s="85">
        <f t="shared" si="8"/>
        <v>4.4000000000000004</v>
      </c>
      <c r="I61" s="139">
        <v>4.4806201550387597</v>
      </c>
      <c r="J61" s="62">
        <v>44</v>
      </c>
      <c r="K61" s="151">
        <v>86</v>
      </c>
      <c r="L61" s="177">
        <f t="shared" si="9"/>
        <v>4.1500000000000004</v>
      </c>
      <c r="M61" s="139">
        <v>4.4186046511627906</v>
      </c>
      <c r="N61" s="62">
        <v>13</v>
      </c>
      <c r="O61" s="178">
        <v>93</v>
      </c>
      <c r="P61" s="139">
        <f t="shared" si="10"/>
        <v>4.2300000000000004</v>
      </c>
      <c r="Q61" s="394">
        <v>4.4838709677419351</v>
      </c>
      <c r="R61" s="62">
        <v>23</v>
      </c>
      <c r="S61" s="153">
        <v>75</v>
      </c>
      <c r="T61" s="139">
        <f t="shared" si="11"/>
        <v>4.0199999999999996</v>
      </c>
      <c r="U61" s="139">
        <v>4.3866666700000003</v>
      </c>
      <c r="V61" s="62">
        <v>9</v>
      </c>
      <c r="W61" s="395">
        <f t="shared" si="6"/>
        <v>141</v>
      </c>
      <c r="Y61" s="24"/>
      <c r="Z61" s="24"/>
      <c r="AB61" s="24"/>
    </row>
    <row r="62" spans="1:28" ht="15" customHeight="1" x14ac:dyDescent="0.25">
      <c r="A62" s="8">
        <v>12</v>
      </c>
      <c r="B62" s="392" t="s">
        <v>95</v>
      </c>
      <c r="C62" s="280">
        <v>63</v>
      </c>
      <c r="D62" s="3">
        <f t="shared" si="7"/>
        <v>4.17</v>
      </c>
      <c r="E62" s="393">
        <v>4.1587301587301591</v>
      </c>
      <c r="F62" s="502">
        <v>56</v>
      </c>
      <c r="G62" s="95">
        <v>100</v>
      </c>
      <c r="H62" s="85">
        <f t="shared" si="8"/>
        <v>4.4000000000000004</v>
      </c>
      <c r="I62" s="139">
        <v>4.2300000000000004</v>
      </c>
      <c r="J62" s="62">
        <v>75</v>
      </c>
      <c r="K62" s="151">
        <v>95</v>
      </c>
      <c r="L62" s="177">
        <f t="shared" si="9"/>
        <v>4.1500000000000004</v>
      </c>
      <c r="M62" s="139">
        <v>4.094736842105263</v>
      </c>
      <c r="N62" s="62">
        <v>54</v>
      </c>
      <c r="O62" s="178">
        <v>79</v>
      </c>
      <c r="P62" s="139">
        <f t="shared" si="10"/>
        <v>4.2300000000000004</v>
      </c>
      <c r="Q62" s="394">
        <v>4.2025316455696204</v>
      </c>
      <c r="R62" s="62">
        <v>57</v>
      </c>
      <c r="S62" s="153">
        <v>56</v>
      </c>
      <c r="T62" s="139">
        <f t="shared" si="11"/>
        <v>4.0199999999999996</v>
      </c>
      <c r="U62" s="139">
        <v>4.0535714299999999</v>
      </c>
      <c r="V62" s="62">
        <v>49</v>
      </c>
      <c r="W62" s="395">
        <f t="shared" si="6"/>
        <v>291</v>
      </c>
      <c r="Y62" s="24"/>
      <c r="Z62" s="24"/>
      <c r="AB62" s="24"/>
    </row>
    <row r="63" spans="1:28" ht="15" customHeight="1" x14ac:dyDescent="0.25">
      <c r="A63" s="8">
        <v>13</v>
      </c>
      <c r="B63" s="414" t="s">
        <v>39</v>
      </c>
      <c r="C63" s="504">
        <v>15</v>
      </c>
      <c r="D63" s="4">
        <f t="shared" si="7"/>
        <v>4.17</v>
      </c>
      <c r="E63" s="393">
        <v>4.1333333333333337</v>
      </c>
      <c r="F63" s="502">
        <v>58</v>
      </c>
      <c r="G63" s="95">
        <v>25</v>
      </c>
      <c r="H63" s="85">
        <f t="shared" si="8"/>
        <v>4.4000000000000004</v>
      </c>
      <c r="I63" s="139">
        <v>4.3600000000000003</v>
      </c>
      <c r="J63" s="62">
        <v>59</v>
      </c>
      <c r="K63" s="151">
        <v>16</v>
      </c>
      <c r="L63" s="177">
        <f t="shared" si="9"/>
        <v>4.1500000000000004</v>
      </c>
      <c r="M63" s="139">
        <v>4.0599999999999996</v>
      </c>
      <c r="N63" s="62">
        <v>59</v>
      </c>
      <c r="O63" s="178">
        <v>22</v>
      </c>
      <c r="P63" s="139">
        <f t="shared" si="10"/>
        <v>4.2300000000000004</v>
      </c>
      <c r="Q63" s="394">
        <v>4.1818181818181817</v>
      </c>
      <c r="R63" s="413">
        <v>61</v>
      </c>
      <c r="S63" s="179">
        <v>9</v>
      </c>
      <c r="T63" s="139">
        <f t="shared" si="11"/>
        <v>4.0199999999999996</v>
      </c>
      <c r="U63" s="139">
        <v>3.2222222199999999</v>
      </c>
      <c r="V63" s="62">
        <v>97</v>
      </c>
      <c r="W63" s="395">
        <f t="shared" si="6"/>
        <v>334</v>
      </c>
      <c r="Y63" s="24"/>
      <c r="Z63" s="24"/>
      <c r="AB63" s="24"/>
    </row>
    <row r="64" spans="1:28" ht="15" customHeight="1" x14ac:dyDescent="0.25">
      <c r="A64" s="8">
        <v>14</v>
      </c>
      <c r="B64" s="392" t="s">
        <v>92</v>
      </c>
      <c r="C64" s="280">
        <v>17</v>
      </c>
      <c r="D64" s="3">
        <f t="shared" si="7"/>
        <v>4.17</v>
      </c>
      <c r="E64" s="393">
        <v>3.8823529411764706</v>
      </c>
      <c r="F64" s="502">
        <v>81</v>
      </c>
      <c r="G64" s="95">
        <v>23</v>
      </c>
      <c r="H64" s="85">
        <f t="shared" si="8"/>
        <v>4.4000000000000004</v>
      </c>
      <c r="I64" s="139">
        <v>4.3913043478260869</v>
      </c>
      <c r="J64" s="62">
        <v>51</v>
      </c>
      <c r="K64" s="151">
        <v>19</v>
      </c>
      <c r="L64" s="177">
        <f t="shared" si="9"/>
        <v>4.1500000000000004</v>
      </c>
      <c r="M64" s="139">
        <v>3.6842105263157894</v>
      </c>
      <c r="N64" s="62">
        <v>104</v>
      </c>
      <c r="O64" s="153">
        <v>25</v>
      </c>
      <c r="P64" s="139">
        <f t="shared" si="10"/>
        <v>4.2300000000000004</v>
      </c>
      <c r="Q64" s="394">
        <v>3.92</v>
      </c>
      <c r="R64" s="62">
        <v>89</v>
      </c>
      <c r="S64" s="153">
        <v>23</v>
      </c>
      <c r="T64" s="139">
        <f t="shared" si="11"/>
        <v>4.0199999999999996</v>
      </c>
      <c r="U64" s="139">
        <v>3.52</v>
      </c>
      <c r="V64" s="62">
        <v>88</v>
      </c>
      <c r="W64" s="395">
        <f t="shared" si="6"/>
        <v>413</v>
      </c>
      <c r="Y64" s="24"/>
      <c r="Z64" s="24"/>
      <c r="AB64" s="24"/>
    </row>
    <row r="65" spans="1:28" ht="15" customHeight="1" x14ac:dyDescent="0.25">
      <c r="A65" s="8">
        <v>15</v>
      </c>
      <c r="B65" s="392" t="s">
        <v>94</v>
      </c>
      <c r="C65" s="280">
        <v>21</v>
      </c>
      <c r="D65" s="3">
        <f t="shared" si="7"/>
        <v>4.17</v>
      </c>
      <c r="E65" s="393">
        <v>3.8095238095238093</v>
      </c>
      <c r="F65" s="502">
        <v>87</v>
      </c>
      <c r="G65" s="95">
        <v>11</v>
      </c>
      <c r="H65" s="85">
        <f t="shared" si="8"/>
        <v>4.4000000000000004</v>
      </c>
      <c r="I65" s="139">
        <v>4.5454545454545459</v>
      </c>
      <c r="J65" s="62">
        <v>33</v>
      </c>
      <c r="K65" s="151">
        <v>24</v>
      </c>
      <c r="L65" s="177">
        <f t="shared" si="9"/>
        <v>4.1500000000000004</v>
      </c>
      <c r="M65" s="139">
        <v>3.9166666666666665</v>
      </c>
      <c r="N65" s="62">
        <v>77</v>
      </c>
      <c r="O65" s="178">
        <v>9</v>
      </c>
      <c r="P65" s="139">
        <f t="shared" si="10"/>
        <v>4.2300000000000004</v>
      </c>
      <c r="Q65" s="394">
        <v>4.1100000000000003</v>
      </c>
      <c r="R65" s="413">
        <v>67</v>
      </c>
      <c r="S65" s="179">
        <v>13</v>
      </c>
      <c r="T65" s="139">
        <f t="shared" si="11"/>
        <v>4.0199999999999996</v>
      </c>
      <c r="U65" s="139">
        <v>4.0769230800000003</v>
      </c>
      <c r="V65" s="62">
        <v>45</v>
      </c>
      <c r="W65" s="395">
        <f t="shared" si="6"/>
        <v>309</v>
      </c>
      <c r="Y65" s="24"/>
      <c r="Z65" s="24"/>
      <c r="AB65" s="24"/>
    </row>
    <row r="66" spans="1:28" ht="15" customHeight="1" x14ac:dyDescent="0.25">
      <c r="A66" s="8">
        <v>16</v>
      </c>
      <c r="B66" s="392" t="s">
        <v>41</v>
      </c>
      <c r="C66" s="280">
        <v>19</v>
      </c>
      <c r="D66" s="3">
        <f t="shared" si="7"/>
        <v>4.17</v>
      </c>
      <c r="E66" s="393">
        <v>3.7894736842105261</v>
      </c>
      <c r="F66" s="502">
        <v>89</v>
      </c>
      <c r="G66" s="95">
        <v>49</v>
      </c>
      <c r="H66" s="85">
        <f t="shared" si="8"/>
        <v>4.4000000000000004</v>
      </c>
      <c r="I66" s="139">
        <v>4.2857142857142856</v>
      </c>
      <c r="J66" s="62">
        <v>66</v>
      </c>
      <c r="K66" s="151">
        <v>38</v>
      </c>
      <c r="L66" s="177">
        <f t="shared" si="9"/>
        <v>4.1500000000000004</v>
      </c>
      <c r="M66" s="139">
        <v>4.2368421052631575</v>
      </c>
      <c r="N66" s="62">
        <v>36</v>
      </c>
      <c r="O66" s="178">
        <v>42</v>
      </c>
      <c r="P66" s="139">
        <f t="shared" si="10"/>
        <v>4.2300000000000004</v>
      </c>
      <c r="Q66" s="394">
        <v>4.4285714285714288</v>
      </c>
      <c r="R66" s="62">
        <v>29</v>
      </c>
      <c r="S66" s="153">
        <v>32</v>
      </c>
      <c r="T66" s="139">
        <f t="shared" si="11"/>
        <v>4.0199999999999996</v>
      </c>
      <c r="U66" s="139">
        <v>4.21875</v>
      </c>
      <c r="V66" s="62">
        <v>26</v>
      </c>
      <c r="W66" s="395">
        <f t="shared" si="6"/>
        <v>246</v>
      </c>
      <c r="Y66" s="24"/>
      <c r="Z66" s="24"/>
      <c r="AB66" s="24"/>
    </row>
    <row r="67" spans="1:28" ht="15" customHeight="1" x14ac:dyDescent="0.25">
      <c r="A67" s="8">
        <v>17</v>
      </c>
      <c r="B67" s="392" t="s">
        <v>76</v>
      </c>
      <c r="C67" s="280">
        <v>14</v>
      </c>
      <c r="D67" s="3">
        <f t="shared" si="7"/>
        <v>4.17</v>
      </c>
      <c r="E67" s="393">
        <v>3.5714285714285716</v>
      </c>
      <c r="F67" s="502">
        <v>101</v>
      </c>
      <c r="G67" s="95">
        <v>10</v>
      </c>
      <c r="H67" s="85">
        <f t="shared" si="8"/>
        <v>4.4000000000000004</v>
      </c>
      <c r="I67" s="139">
        <v>3.7</v>
      </c>
      <c r="J67" s="62">
        <v>106</v>
      </c>
      <c r="K67" s="151">
        <v>20</v>
      </c>
      <c r="L67" s="177">
        <f t="shared" si="9"/>
        <v>4.1500000000000004</v>
      </c>
      <c r="M67" s="139">
        <v>3.7</v>
      </c>
      <c r="N67" s="62">
        <v>102</v>
      </c>
      <c r="O67" s="178"/>
      <c r="P67" s="139">
        <f t="shared" si="10"/>
        <v>4.2300000000000004</v>
      </c>
      <c r="Q67" s="394"/>
      <c r="R67" s="406">
        <v>109</v>
      </c>
      <c r="S67" s="159"/>
      <c r="T67" s="139">
        <f t="shared" si="11"/>
        <v>4.0199999999999996</v>
      </c>
      <c r="U67" s="139"/>
      <c r="V67" s="62">
        <v>101</v>
      </c>
      <c r="W67" s="395">
        <f t="shared" si="6"/>
        <v>519</v>
      </c>
      <c r="Y67" s="24"/>
      <c r="Z67" s="24"/>
      <c r="AB67" s="24"/>
    </row>
    <row r="68" spans="1:28" ht="15" customHeight="1" x14ac:dyDescent="0.25">
      <c r="A68" s="8">
        <v>18</v>
      </c>
      <c r="B68" s="392" t="s">
        <v>77</v>
      </c>
      <c r="C68" s="280">
        <v>6</v>
      </c>
      <c r="D68" s="3">
        <f t="shared" si="7"/>
        <v>4.17</v>
      </c>
      <c r="E68" s="393">
        <v>3.5</v>
      </c>
      <c r="F68" s="502">
        <v>104</v>
      </c>
      <c r="G68" s="95">
        <v>7</v>
      </c>
      <c r="H68" s="85">
        <f t="shared" si="8"/>
        <v>4.4000000000000004</v>
      </c>
      <c r="I68" s="139">
        <v>3.8571428571428572</v>
      </c>
      <c r="J68" s="62">
        <v>99</v>
      </c>
      <c r="K68" s="151">
        <v>15</v>
      </c>
      <c r="L68" s="177">
        <f t="shared" si="9"/>
        <v>4.1500000000000004</v>
      </c>
      <c r="M68" s="139">
        <v>3.73</v>
      </c>
      <c r="N68" s="62">
        <v>98</v>
      </c>
      <c r="O68" s="178">
        <v>7</v>
      </c>
      <c r="P68" s="139">
        <f t="shared" si="10"/>
        <v>4.2300000000000004</v>
      </c>
      <c r="Q68" s="394">
        <v>4.57</v>
      </c>
      <c r="R68" s="413">
        <v>16</v>
      </c>
      <c r="S68" s="159"/>
      <c r="T68" s="139">
        <f t="shared" si="11"/>
        <v>4.0199999999999996</v>
      </c>
      <c r="U68" s="139"/>
      <c r="V68" s="62">
        <v>101</v>
      </c>
      <c r="W68" s="403">
        <f t="shared" si="6"/>
        <v>418</v>
      </c>
      <c r="Y68" s="24"/>
      <c r="Z68" s="24"/>
      <c r="AB68" s="24"/>
    </row>
    <row r="69" spans="1:28" ht="15" customHeight="1" thickBot="1" x14ac:dyDescent="0.3">
      <c r="A69" s="9">
        <v>19</v>
      </c>
      <c r="B69" s="409" t="s">
        <v>37</v>
      </c>
      <c r="C69" s="503"/>
      <c r="D69" s="239">
        <f t="shared" si="7"/>
        <v>4.17</v>
      </c>
      <c r="E69" s="489"/>
      <c r="F69" s="502">
        <v>110</v>
      </c>
      <c r="G69" s="95">
        <v>20</v>
      </c>
      <c r="H69" s="85">
        <f t="shared" si="8"/>
        <v>4.4000000000000004</v>
      </c>
      <c r="I69" s="139">
        <v>3.95</v>
      </c>
      <c r="J69" s="62">
        <v>97</v>
      </c>
      <c r="K69" s="151"/>
      <c r="L69" s="177">
        <f t="shared" si="9"/>
        <v>4.1500000000000004</v>
      </c>
      <c r="M69" s="139"/>
      <c r="N69" s="408">
        <v>109</v>
      </c>
      <c r="O69" s="178">
        <v>17</v>
      </c>
      <c r="P69" s="139">
        <f t="shared" si="10"/>
        <v>4.2300000000000004</v>
      </c>
      <c r="Q69" s="394">
        <v>3.7058823529411766</v>
      </c>
      <c r="R69" s="413">
        <v>102</v>
      </c>
      <c r="S69" s="179"/>
      <c r="T69" s="139">
        <f t="shared" si="11"/>
        <v>4.0199999999999996</v>
      </c>
      <c r="U69" s="139"/>
      <c r="V69" s="62">
        <v>101</v>
      </c>
      <c r="W69" s="415">
        <f t="shared" si="6"/>
        <v>519</v>
      </c>
      <c r="Y69" s="24"/>
      <c r="Z69" s="24"/>
      <c r="AB69" s="24"/>
    </row>
    <row r="70" spans="1:28" ht="15" customHeight="1" thickBot="1" x14ac:dyDescent="0.3">
      <c r="A70" s="398"/>
      <c r="B70" s="399" t="s">
        <v>146</v>
      </c>
      <c r="C70" s="478">
        <f>SUM(C71:C85)</f>
        <v>256</v>
      </c>
      <c r="D70" s="479">
        <f t="shared" si="7"/>
        <v>4.17</v>
      </c>
      <c r="E70" s="493">
        <f>AVERAGE(E71:E85)</f>
        <v>4.1707754529421193</v>
      </c>
      <c r="F70" s="466"/>
      <c r="G70" s="467">
        <f>SUM(G71:G85)</f>
        <v>388</v>
      </c>
      <c r="H70" s="468">
        <f t="shared" si="8"/>
        <v>4.4000000000000004</v>
      </c>
      <c r="I70" s="469">
        <f>AVERAGE(I71:I85)</f>
        <v>4.2903046306241786</v>
      </c>
      <c r="J70" s="481"/>
      <c r="K70" s="471">
        <f>SUM(K71:K85)</f>
        <v>397</v>
      </c>
      <c r="L70" s="472">
        <f t="shared" si="9"/>
        <v>4.1500000000000004</v>
      </c>
      <c r="M70" s="472">
        <f>AVERAGE(M71:M85)</f>
        <v>4.0803395592601266</v>
      </c>
      <c r="N70" s="481"/>
      <c r="O70" s="471">
        <f>SUM(O71:O85)</f>
        <v>421</v>
      </c>
      <c r="P70" s="473">
        <f t="shared" si="10"/>
        <v>4.2300000000000004</v>
      </c>
      <c r="Q70" s="516">
        <f>AVERAGE(Q71:Q85)</f>
        <v>4.1957822215211023</v>
      </c>
      <c r="R70" s="475"/>
      <c r="S70" s="476">
        <f>SUM(S71:S85)</f>
        <v>308</v>
      </c>
      <c r="T70" s="472">
        <f t="shared" si="11"/>
        <v>4.0199999999999996</v>
      </c>
      <c r="U70" s="472">
        <f>AVERAGE(U71:U85)</f>
        <v>3.9324573907692306</v>
      </c>
      <c r="V70" s="416"/>
      <c r="W70" s="401"/>
      <c r="Y70" s="24"/>
      <c r="Z70" s="24"/>
      <c r="AB70" s="24"/>
    </row>
    <row r="71" spans="1:28" x14ac:dyDescent="0.25">
      <c r="A71" s="13">
        <v>1</v>
      </c>
      <c r="B71" s="392" t="s">
        <v>34</v>
      </c>
      <c r="C71" s="280">
        <v>12</v>
      </c>
      <c r="D71" s="3">
        <f t="shared" si="7"/>
        <v>4.17</v>
      </c>
      <c r="E71" s="488">
        <v>4.833333333333333</v>
      </c>
      <c r="F71" s="502">
        <v>3</v>
      </c>
      <c r="G71" s="95">
        <v>27</v>
      </c>
      <c r="H71" s="85">
        <f t="shared" si="8"/>
        <v>4.4000000000000004</v>
      </c>
      <c r="I71" s="139">
        <v>4.5555555555555554</v>
      </c>
      <c r="J71" s="62">
        <v>28</v>
      </c>
      <c r="K71" s="151">
        <v>19</v>
      </c>
      <c r="L71" s="177">
        <f t="shared" si="9"/>
        <v>4.1500000000000004</v>
      </c>
      <c r="M71" s="139">
        <v>4.1052631578947372</v>
      </c>
      <c r="N71" s="62">
        <v>52</v>
      </c>
      <c r="O71" s="178">
        <v>40</v>
      </c>
      <c r="P71" s="139">
        <f t="shared" si="10"/>
        <v>4.2300000000000004</v>
      </c>
      <c r="Q71" s="394">
        <v>4.5999999999999996</v>
      </c>
      <c r="R71" s="413">
        <v>11</v>
      </c>
      <c r="S71" s="179">
        <v>36</v>
      </c>
      <c r="T71" s="139">
        <f t="shared" si="11"/>
        <v>4.0199999999999996</v>
      </c>
      <c r="U71" s="139">
        <v>4.5277777800000001</v>
      </c>
      <c r="V71" s="62">
        <v>5</v>
      </c>
      <c r="W71" s="403">
        <f t="shared" si="6"/>
        <v>99</v>
      </c>
      <c r="Y71" s="24"/>
      <c r="Z71" s="24"/>
      <c r="AB71" s="24"/>
    </row>
    <row r="72" spans="1:28" x14ac:dyDescent="0.25">
      <c r="A72" s="8">
        <v>2</v>
      </c>
      <c r="B72" s="392" t="s">
        <v>123</v>
      </c>
      <c r="C72" s="280">
        <v>27</v>
      </c>
      <c r="D72" s="3">
        <f t="shared" si="7"/>
        <v>4.17</v>
      </c>
      <c r="E72" s="488">
        <v>4.5555555555555554</v>
      </c>
      <c r="F72" s="502">
        <v>19</v>
      </c>
      <c r="G72" s="95">
        <v>22</v>
      </c>
      <c r="H72" s="85">
        <f t="shared" si="8"/>
        <v>4.4000000000000004</v>
      </c>
      <c r="I72" s="139">
        <v>4.2727272727272725</v>
      </c>
      <c r="J72" s="62">
        <v>70</v>
      </c>
      <c r="K72" s="151">
        <v>28</v>
      </c>
      <c r="L72" s="177">
        <f t="shared" si="9"/>
        <v>4.1500000000000004</v>
      </c>
      <c r="M72" s="139">
        <v>4.0357142857142856</v>
      </c>
      <c r="N72" s="62">
        <v>64</v>
      </c>
      <c r="O72" s="178">
        <v>21</v>
      </c>
      <c r="P72" s="139">
        <f t="shared" si="10"/>
        <v>4.2300000000000004</v>
      </c>
      <c r="Q72" s="394">
        <v>4.3809523809523814</v>
      </c>
      <c r="R72" s="413">
        <v>37</v>
      </c>
      <c r="S72" s="179">
        <v>37</v>
      </c>
      <c r="T72" s="139">
        <f t="shared" si="11"/>
        <v>4.0199999999999996</v>
      </c>
      <c r="U72" s="139">
        <v>3.5945945899999998</v>
      </c>
      <c r="V72" s="62">
        <v>83</v>
      </c>
      <c r="W72" s="395">
        <f t="shared" si="6"/>
        <v>273</v>
      </c>
      <c r="Y72" s="24"/>
      <c r="Z72" s="24"/>
      <c r="AB72" s="24"/>
    </row>
    <row r="73" spans="1:28" x14ac:dyDescent="0.25">
      <c r="A73" s="8">
        <v>3</v>
      </c>
      <c r="B73" s="392" t="s">
        <v>98</v>
      </c>
      <c r="C73" s="280">
        <v>11</v>
      </c>
      <c r="D73" s="3">
        <f t="shared" si="7"/>
        <v>4.17</v>
      </c>
      <c r="E73" s="488">
        <v>4.5454545454545459</v>
      </c>
      <c r="F73" s="502">
        <v>23</v>
      </c>
      <c r="G73" s="95">
        <v>27</v>
      </c>
      <c r="H73" s="85">
        <f t="shared" si="8"/>
        <v>4.4000000000000004</v>
      </c>
      <c r="I73" s="139">
        <v>4.666666666666667</v>
      </c>
      <c r="J73" s="62">
        <v>13</v>
      </c>
      <c r="K73" s="151">
        <v>23</v>
      </c>
      <c r="L73" s="177">
        <f t="shared" si="9"/>
        <v>4.1500000000000004</v>
      </c>
      <c r="M73" s="139">
        <v>4.3043478260869561</v>
      </c>
      <c r="N73" s="62">
        <v>29</v>
      </c>
      <c r="O73" s="178">
        <v>50</v>
      </c>
      <c r="P73" s="139">
        <f t="shared" si="10"/>
        <v>4.2300000000000004</v>
      </c>
      <c r="Q73" s="394">
        <v>4.68</v>
      </c>
      <c r="R73" s="413">
        <v>7</v>
      </c>
      <c r="S73" s="179">
        <v>18</v>
      </c>
      <c r="T73" s="139">
        <f t="shared" si="11"/>
        <v>4.0199999999999996</v>
      </c>
      <c r="U73" s="139">
        <v>3.9444444399999998</v>
      </c>
      <c r="V73" s="62">
        <v>63</v>
      </c>
      <c r="W73" s="395">
        <f t="shared" si="6"/>
        <v>135</v>
      </c>
      <c r="Y73" s="24"/>
      <c r="Z73" s="24"/>
      <c r="AB73" s="24"/>
    </row>
    <row r="74" spans="1:28" x14ac:dyDescent="0.25">
      <c r="A74" s="8">
        <v>4</v>
      </c>
      <c r="B74" s="392" t="s">
        <v>99</v>
      </c>
      <c r="C74" s="280">
        <v>33</v>
      </c>
      <c r="D74" s="3">
        <f t="shared" si="7"/>
        <v>4.17</v>
      </c>
      <c r="E74" s="488">
        <v>4.4242424242424239</v>
      </c>
      <c r="F74" s="502">
        <v>30</v>
      </c>
      <c r="G74" s="95">
        <v>39</v>
      </c>
      <c r="H74" s="85">
        <f t="shared" si="8"/>
        <v>4.4000000000000004</v>
      </c>
      <c r="I74" s="139">
        <v>4.615384615384615</v>
      </c>
      <c r="J74" s="62">
        <v>18</v>
      </c>
      <c r="K74" s="151">
        <v>49</v>
      </c>
      <c r="L74" s="177">
        <f t="shared" si="9"/>
        <v>4.1500000000000004</v>
      </c>
      <c r="M74" s="139">
        <v>4.2857142857142856</v>
      </c>
      <c r="N74" s="62">
        <v>30</v>
      </c>
      <c r="O74" s="178">
        <v>29</v>
      </c>
      <c r="P74" s="139">
        <f t="shared" si="10"/>
        <v>4.2300000000000004</v>
      </c>
      <c r="Q74" s="394">
        <v>4.3448275862068968</v>
      </c>
      <c r="R74" s="413">
        <v>42</v>
      </c>
      <c r="S74" s="179">
        <v>11</v>
      </c>
      <c r="T74" s="139">
        <f t="shared" si="11"/>
        <v>4.0199999999999996</v>
      </c>
      <c r="U74" s="139">
        <v>3.8181818199999999</v>
      </c>
      <c r="V74" s="62">
        <v>72</v>
      </c>
      <c r="W74" s="395">
        <f t="shared" si="6"/>
        <v>192</v>
      </c>
      <c r="Y74" s="24"/>
      <c r="Z74" s="24"/>
      <c r="AB74" s="24"/>
    </row>
    <row r="75" spans="1:28" x14ac:dyDescent="0.25">
      <c r="A75" s="8">
        <v>5</v>
      </c>
      <c r="B75" s="392" t="s">
        <v>122</v>
      </c>
      <c r="C75" s="280">
        <v>25</v>
      </c>
      <c r="D75" s="3">
        <f t="shared" si="7"/>
        <v>4.17</v>
      </c>
      <c r="E75" s="488">
        <v>4.28</v>
      </c>
      <c r="F75" s="502">
        <v>44</v>
      </c>
      <c r="G75" s="8">
        <v>38</v>
      </c>
      <c r="H75" s="85">
        <f t="shared" si="8"/>
        <v>4.4000000000000004</v>
      </c>
      <c r="I75" s="139">
        <v>4.5789473684210522</v>
      </c>
      <c r="J75" s="62">
        <v>23</v>
      </c>
      <c r="K75" s="151">
        <v>28</v>
      </c>
      <c r="L75" s="177">
        <f t="shared" si="9"/>
        <v>4.1500000000000004</v>
      </c>
      <c r="M75" s="139">
        <v>4.5714285714285712</v>
      </c>
      <c r="N75" s="62">
        <v>6</v>
      </c>
      <c r="O75" s="153">
        <v>24</v>
      </c>
      <c r="P75" s="139">
        <f t="shared" si="10"/>
        <v>4.2300000000000004</v>
      </c>
      <c r="Q75" s="394">
        <v>4.583333333333333</v>
      </c>
      <c r="R75" s="413">
        <v>12</v>
      </c>
      <c r="S75" s="179">
        <v>15</v>
      </c>
      <c r="T75" s="139">
        <f t="shared" si="11"/>
        <v>4.0199999999999996</v>
      </c>
      <c r="U75" s="139">
        <v>4.2</v>
      </c>
      <c r="V75" s="62">
        <v>28</v>
      </c>
      <c r="W75" s="395">
        <f t="shared" si="6"/>
        <v>113</v>
      </c>
      <c r="Y75" s="24"/>
      <c r="Z75" s="24"/>
      <c r="AB75" s="24"/>
    </row>
    <row r="76" spans="1:28" x14ac:dyDescent="0.25">
      <c r="A76" s="8">
        <v>6</v>
      </c>
      <c r="B76" s="392" t="s">
        <v>101</v>
      </c>
      <c r="C76" s="280">
        <v>18</v>
      </c>
      <c r="D76" s="3">
        <f t="shared" si="7"/>
        <v>4.17</v>
      </c>
      <c r="E76" s="488">
        <v>4.2777777777777777</v>
      </c>
      <c r="F76" s="502">
        <v>46</v>
      </c>
      <c r="G76" s="95">
        <v>22</v>
      </c>
      <c r="H76" s="85">
        <f t="shared" si="8"/>
        <v>4.4000000000000004</v>
      </c>
      <c r="I76" s="139">
        <v>3.8181818181818183</v>
      </c>
      <c r="J76" s="62">
        <v>102</v>
      </c>
      <c r="K76" s="151">
        <v>25</v>
      </c>
      <c r="L76" s="177">
        <f t="shared" si="9"/>
        <v>4.1500000000000004</v>
      </c>
      <c r="M76" s="139">
        <v>3.76</v>
      </c>
      <c r="N76" s="62">
        <v>95</v>
      </c>
      <c r="O76" s="178">
        <v>42</v>
      </c>
      <c r="P76" s="139">
        <f t="shared" si="10"/>
        <v>4.2300000000000004</v>
      </c>
      <c r="Q76" s="394">
        <v>3.6666666666666665</v>
      </c>
      <c r="R76" s="413">
        <v>104</v>
      </c>
      <c r="S76" s="179">
        <v>19</v>
      </c>
      <c r="T76" s="139">
        <f t="shared" si="11"/>
        <v>4.0199999999999996</v>
      </c>
      <c r="U76" s="139">
        <v>3.1578947400000001</v>
      </c>
      <c r="V76" s="62">
        <v>98</v>
      </c>
      <c r="W76" s="417">
        <f t="shared" si="6"/>
        <v>445</v>
      </c>
      <c r="Y76" s="24"/>
      <c r="Z76" s="24"/>
      <c r="AB76" s="24"/>
    </row>
    <row r="77" spans="1:28" x14ac:dyDescent="0.25">
      <c r="A77" s="8">
        <v>7</v>
      </c>
      <c r="B77" s="392" t="s">
        <v>97</v>
      </c>
      <c r="C77" s="280">
        <v>11</v>
      </c>
      <c r="D77" s="3">
        <f t="shared" si="7"/>
        <v>4.17</v>
      </c>
      <c r="E77" s="488">
        <v>4.2727272727272725</v>
      </c>
      <c r="F77" s="502">
        <v>48</v>
      </c>
      <c r="G77" s="8">
        <v>30</v>
      </c>
      <c r="H77" s="85">
        <f t="shared" si="8"/>
        <v>4.4000000000000004</v>
      </c>
      <c r="I77" s="139">
        <v>4.6333333333333337</v>
      </c>
      <c r="J77" s="62">
        <v>16</v>
      </c>
      <c r="K77" s="151">
        <v>29</v>
      </c>
      <c r="L77" s="177">
        <f t="shared" si="9"/>
        <v>4.1500000000000004</v>
      </c>
      <c r="M77" s="139">
        <v>4.3793103448275863</v>
      </c>
      <c r="N77" s="62">
        <v>16</v>
      </c>
      <c r="O77" s="178">
        <v>41</v>
      </c>
      <c r="P77" s="139">
        <f t="shared" si="10"/>
        <v>4.2300000000000004</v>
      </c>
      <c r="Q77" s="394">
        <v>4.2195121951219514</v>
      </c>
      <c r="R77" s="413">
        <v>56</v>
      </c>
      <c r="S77" s="179">
        <v>24</v>
      </c>
      <c r="T77" s="139">
        <f t="shared" si="11"/>
        <v>4.0199999999999996</v>
      </c>
      <c r="U77" s="139">
        <v>3.5833333299999999</v>
      </c>
      <c r="V77" s="62">
        <v>84</v>
      </c>
      <c r="W77" s="395">
        <f t="shared" si="6"/>
        <v>220</v>
      </c>
      <c r="Y77" s="24"/>
      <c r="Z77" s="24"/>
      <c r="AB77" s="24"/>
    </row>
    <row r="78" spans="1:28" x14ac:dyDescent="0.25">
      <c r="A78" s="8">
        <v>8</v>
      </c>
      <c r="B78" s="392" t="s">
        <v>120</v>
      </c>
      <c r="C78" s="280">
        <v>27</v>
      </c>
      <c r="D78" s="3">
        <f t="shared" si="7"/>
        <v>4.17</v>
      </c>
      <c r="E78" s="488">
        <v>4.1851851851851851</v>
      </c>
      <c r="F78" s="502">
        <v>51</v>
      </c>
      <c r="G78" s="95">
        <v>39</v>
      </c>
      <c r="H78" s="85">
        <f t="shared" si="8"/>
        <v>4.4000000000000004</v>
      </c>
      <c r="I78" s="139">
        <v>4.384615384615385</v>
      </c>
      <c r="J78" s="62">
        <v>54</v>
      </c>
      <c r="K78" s="151">
        <v>40</v>
      </c>
      <c r="L78" s="177">
        <f t="shared" si="9"/>
        <v>4.1500000000000004</v>
      </c>
      <c r="M78" s="139">
        <v>4.1500000000000004</v>
      </c>
      <c r="N78" s="62">
        <v>47</v>
      </c>
      <c r="O78" s="178">
        <v>40</v>
      </c>
      <c r="P78" s="139">
        <f t="shared" si="10"/>
        <v>4.2300000000000004</v>
      </c>
      <c r="Q78" s="394">
        <v>4.5</v>
      </c>
      <c r="R78" s="413">
        <v>18</v>
      </c>
      <c r="S78" s="179">
        <v>47</v>
      </c>
      <c r="T78" s="139">
        <f t="shared" si="11"/>
        <v>4.0199999999999996</v>
      </c>
      <c r="U78" s="139">
        <v>4.1914893600000003</v>
      </c>
      <c r="V78" s="62">
        <v>29</v>
      </c>
      <c r="W78" s="395">
        <f t="shared" si="6"/>
        <v>199</v>
      </c>
      <c r="Y78" s="24"/>
      <c r="Z78" s="24"/>
      <c r="AB78" s="24"/>
    </row>
    <row r="79" spans="1:28" x14ac:dyDescent="0.25">
      <c r="A79" s="8">
        <v>9</v>
      </c>
      <c r="B79" s="392" t="s">
        <v>100</v>
      </c>
      <c r="C79" s="280">
        <v>18</v>
      </c>
      <c r="D79" s="3">
        <f t="shared" si="7"/>
        <v>4.17</v>
      </c>
      <c r="E79" s="488">
        <v>4.166666666666667</v>
      </c>
      <c r="F79" s="502">
        <v>53</v>
      </c>
      <c r="G79" s="95">
        <v>22</v>
      </c>
      <c r="H79" s="85">
        <f t="shared" si="8"/>
        <v>4.4000000000000004</v>
      </c>
      <c r="I79" s="139">
        <v>4.4090909090909092</v>
      </c>
      <c r="J79" s="62">
        <v>49</v>
      </c>
      <c r="K79" s="151">
        <v>28</v>
      </c>
      <c r="L79" s="177">
        <f t="shared" si="9"/>
        <v>4.1500000000000004</v>
      </c>
      <c r="M79" s="139">
        <v>4.1785714285714288</v>
      </c>
      <c r="N79" s="62">
        <v>43</v>
      </c>
      <c r="O79" s="153">
        <v>21</v>
      </c>
      <c r="P79" s="139">
        <f t="shared" si="10"/>
        <v>4.2300000000000004</v>
      </c>
      <c r="Q79" s="394">
        <v>4.0476190476190474</v>
      </c>
      <c r="R79" s="413">
        <v>75</v>
      </c>
      <c r="S79" s="179">
        <v>27</v>
      </c>
      <c r="T79" s="139">
        <f t="shared" si="11"/>
        <v>4.0199999999999996</v>
      </c>
      <c r="U79" s="139">
        <v>4.5925925899999998</v>
      </c>
      <c r="V79" s="62">
        <v>3</v>
      </c>
      <c r="W79" s="395">
        <f t="shared" si="6"/>
        <v>223</v>
      </c>
      <c r="Y79" s="24"/>
      <c r="Z79" s="24"/>
      <c r="AB79" s="24"/>
    </row>
    <row r="80" spans="1:28" x14ac:dyDescent="0.25">
      <c r="A80" s="8">
        <v>10</v>
      </c>
      <c r="B80" s="392" t="s">
        <v>32</v>
      </c>
      <c r="C80" s="280">
        <v>15</v>
      </c>
      <c r="D80" s="3">
        <f t="shared" si="7"/>
        <v>4.17</v>
      </c>
      <c r="E80" s="488">
        <v>4.1333333333333337</v>
      </c>
      <c r="F80" s="502">
        <v>59</v>
      </c>
      <c r="G80" s="8">
        <v>15</v>
      </c>
      <c r="H80" s="85">
        <f t="shared" si="8"/>
        <v>4.4000000000000004</v>
      </c>
      <c r="I80" s="139">
        <v>3.8</v>
      </c>
      <c r="J80" s="62">
        <v>105</v>
      </c>
      <c r="K80" s="151">
        <v>24</v>
      </c>
      <c r="L80" s="177">
        <f t="shared" si="9"/>
        <v>4.1500000000000004</v>
      </c>
      <c r="M80" s="139">
        <v>3.7083333333333335</v>
      </c>
      <c r="N80" s="62">
        <v>99</v>
      </c>
      <c r="O80" s="178">
        <v>30</v>
      </c>
      <c r="P80" s="139">
        <f t="shared" si="10"/>
        <v>4.2300000000000004</v>
      </c>
      <c r="Q80" s="394">
        <v>4.2</v>
      </c>
      <c r="R80" s="413">
        <v>59</v>
      </c>
      <c r="S80" s="179">
        <v>19</v>
      </c>
      <c r="T80" s="139">
        <f t="shared" si="11"/>
        <v>4.0199999999999996</v>
      </c>
      <c r="U80" s="139">
        <v>3.73684211</v>
      </c>
      <c r="V80" s="62">
        <v>74</v>
      </c>
      <c r="W80" s="395">
        <f t="shared" ref="W80:W126" si="12">J80+N80+R80+V80+F80</f>
        <v>396</v>
      </c>
      <c r="Y80" s="24"/>
      <c r="Z80" s="24"/>
      <c r="AB80" s="24"/>
    </row>
    <row r="81" spans="1:28" x14ac:dyDescent="0.25">
      <c r="A81" s="8">
        <v>11</v>
      </c>
      <c r="B81" s="392" t="s">
        <v>33</v>
      </c>
      <c r="C81" s="280">
        <v>9</v>
      </c>
      <c r="D81" s="3">
        <f t="shared" si="7"/>
        <v>4.17</v>
      </c>
      <c r="E81" s="488">
        <v>4.1111111111111107</v>
      </c>
      <c r="F81" s="502">
        <v>61</v>
      </c>
      <c r="G81" s="95">
        <v>36</v>
      </c>
      <c r="H81" s="85">
        <f t="shared" si="8"/>
        <v>4.4000000000000004</v>
      </c>
      <c r="I81" s="139">
        <v>4.583333333333333</v>
      </c>
      <c r="J81" s="62">
        <v>24</v>
      </c>
      <c r="K81" s="151">
        <v>28</v>
      </c>
      <c r="L81" s="177">
        <f t="shared" si="9"/>
        <v>4.1500000000000004</v>
      </c>
      <c r="M81" s="139">
        <v>4.1071428571428568</v>
      </c>
      <c r="N81" s="62">
        <v>50</v>
      </c>
      <c r="O81" s="178">
        <v>18</v>
      </c>
      <c r="P81" s="139">
        <f t="shared" si="10"/>
        <v>4.2300000000000004</v>
      </c>
      <c r="Q81" s="394">
        <v>4.2222222222222223</v>
      </c>
      <c r="R81" s="413">
        <v>55</v>
      </c>
      <c r="S81" s="179">
        <v>19</v>
      </c>
      <c r="T81" s="139">
        <f t="shared" si="11"/>
        <v>4.0199999999999996</v>
      </c>
      <c r="U81" s="139">
        <v>4.47368421</v>
      </c>
      <c r="V81" s="62">
        <v>6</v>
      </c>
      <c r="W81" s="395">
        <f t="shared" si="12"/>
        <v>196</v>
      </c>
      <c r="Y81" s="24"/>
      <c r="Z81" s="24"/>
      <c r="AB81" s="24"/>
    </row>
    <row r="82" spans="1:28" x14ac:dyDescent="0.25">
      <c r="A82" s="8">
        <v>12</v>
      </c>
      <c r="B82" s="392" t="s">
        <v>153</v>
      </c>
      <c r="C82" s="95">
        <v>14</v>
      </c>
      <c r="D82" s="3">
        <f t="shared" si="7"/>
        <v>4.17</v>
      </c>
      <c r="E82" s="488">
        <v>3.7857142857142856</v>
      </c>
      <c r="F82" s="502">
        <v>90</v>
      </c>
      <c r="G82" s="280"/>
      <c r="H82" s="85">
        <f t="shared" si="8"/>
        <v>4.4000000000000004</v>
      </c>
      <c r="I82" s="405"/>
      <c r="J82" s="62">
        <v>110</v>
      </c>
      <c r="K82" s="151"/>
      <c r="L82" s="177">
        <f t="shared" si="9"/>
        <v>4.1500000000000004</v>
      </c>
      <c r="M82" s="139"/>
      <c r="N82" s="62">
        <v>95</v>
      </c>
      <c r="O82" s="178"/>
      <c r="P82" s="139">
        <f t="shared" si="10"/>
        <v>4.2300000000000004</v>
      </c>
      <c r="Q82" s="394"/>
      <c r="R82" s="406">
        <v>109</v>
      </c>
      <c r="S82" s="153"/>
      <c r="T82" s="139">
        <f t="shared" si="11"/>
        <v>4.0199999999999996</v>
      </c>
      <c r="U82" s="139"/>
      <c r="V82" s="62">
        <v>101</v>
      </c>
      <c r="W82" s="395">
        <f t="shared" si="12"/>
        <v>505</v>
      </c>
      <c r="Y82" s="24"/>
      <c r="Z82" s="24"/>
      <c r="AB82" s="24"/>
    </row>
    <row r="83" spans="1:28" x14ac:dyDescent="0.25">
      <c r="A83" s="8">
        <v>13</v>
      </c>
      <c r="B83" s="392" t="s">
        <v>29</v>
      </c>
      <c r="C83" s="280">
        <v>16</v>
      </c>
      <c r="D83" s="3">
        <f t="shared" si="7"/>
        <v>4.17</v>
      </c>
      <c r="E83" s="488">
        <v>3.6875</v>
      </c>
      <c r="F83" s="502">
        <v>96</v>
      </c>
      <c r="G83" s="95">
        <v>25</v>
      </c>
      <c r="H83" s="85">
        <f t="shared" si="8"/>
        <v>4.4000000000000004</v>
      </c>
      <c r="I83" s="139">
        <v>3.8</v>
      </c>
      <c r="J83" s="62">
        <v>104</v>
      </c>
      <c r="K83" s="151">
        <v>15</v>
      </c>
      <c r="L83" s="177">
        <f t="shared" si="9"/>
        <v>4.1500000000000004</v>
      </c>
      <c r="M83" s="139">
        <v>3.8</v>
      </c>
      <c r="N83" s="62">
        <v>93</v>
      </c>
      <c r="O83" s="178">
        <v>14</v>
      </c>
      <c r="P83" s="139">
        <f t="shared" si="10"/>
        <v>4.2300000000000004</v>
      </c>
      <c r="Q83" s="394">
        <v>3.6428571428571428</v>
      </c>
      <c r="R83" s="413">
        <v>106</v>
      </c>
      <c r="S83" s="179">
        <v>9</v>
      </c>
      <c r="T83" s="139">
        <f t="shared" si="11"/>
        <v>4.0199999999999996</v>
      </c>
      <c r="U83" s="139">
        <v>3.11111111</v>
      </c>
      <c r="V83" s="62">
        <v>100</v>
      </c>
      <c r="W83" s="395">
        <f t="shared" si="12"/>
        <v>499</v>
      </c>
      <c r="Y83" s="24"/>
      <c r="Z83" s="24"/>
      <c r="AB83" s="24"/>
    </row>
    <row r="84" spans="1:28" x14ac:dyDescent="0.25">
      <c r="A84" s="418">
        <v>14</v>
      </c>
      <c r="B84" s="409" t="s">
        <v>121</v>
      </c>
      <c r="C84" s="503">
        <v>9</v>
      </c>
      <c r="D84" s="239">
        <f t="shared" si="7"/>
        <v>4.17</v>
      </c>
      <c r="E84" s="488">
        <v>3.6666666666666665</v>
      </c>
      <c r="F84" s="501">
        <v>97</v>
      </c>
      <c r="G84" s="117">
        <v>32</v>
      </c>
      <c r="H84" s="85">
        <f t="shared" si="8"/>
        <v>4.4000000000000004</v>
      </c>
      <c r="I84" s="139">
        <v>4.375</v>
      </c>
      <c r="J84" s="62">
        <v>56</v>
      </c>
      <c r="K84" s="151">
        <v>39</v>
      </c>
      <c r="L84" s="177">
        <f t="shared" si="9"/>
        <v>4.1500000000000004</v>
      </c>
      <c r="M84" s="139">
        <v>4.1025641025641022</v>
      </c>
      <c r="N84" s="62">
        <v>53</v>
      </c>
      <c r="O84" s="178">
        <v>32</v>
      </c>
      <c r="P84" s="139">
        <f t="shared" si="10"/>
        <v>4.2300000000000004</v>
      </c>
      <c r="Q84" s="394">
        <v>3.96875</v>
      </c>
      <c r="R84" s="413">
        <v>84</v>
      </c>
      <c r="S84" s="187">
        <v>27</v>
      </c>
      <c r="T84" s="139">
        <f t="shared" si="11"/>
        <v>4.0199999999999996</v>
      </c>
      <c r="U84" s="411">
        <v>4.1900000000000004</v>
      </c>
      <c r="V84" s="62">
        <v>31</v>
      </c>
      <c r="W84" s="395">
        <f t="shared" si="12"/>
        <v>321</v>
      </c>
      <c r="Y84" s="24"/>
      <c r="Z84" s="24"/>
      <c r="AB84" s="24"/>
    </row>
    <row r="85" spans="1:28" ht="15.75" thickBot="1" x14ac:dyDescent="0.3">
      <c r="A85" s="418">
        <v>15</v>
      </c>
      <c r="B85" s="392" t="s">
        <v>102</v>
      </c>
      <c r="C85" s="280">
        <v>11</v>
      </c>
      <c r="D85" s="3">
        <f t="shared" si="7"/>
        <v>4.17</v>
      </c>
      <c r="E85" s="488">
        <v>3.6363636363636362</v>
      </c>
      <c r="F85" s="502">
        <v>98</v>
      </c>
      <c r="G85" s="95">
        <v>14</v>
      </c>
      <c r="H85" s="85">
        <f t="shared" si="8"/>
        <v>4.4000000000000004</v>
      </c>
      <c r="I85" s="139">
        <v>3.5714285714285716</v>
      </c>
      <c r="J85" s="62">
        <v>108</v>
      </c>
      <c r="K85" s="151">
        <v>22</v>
      </c>
      <c r="L85" s="177">
        <f t="shared" si="9"/>
        <v>4.1500000000000004</v>
      </c>
      <c r="M85" s="139">
        <v>3.6363636363636362</v>
      </c>
      <c r="N85" s="62">
        <v>106</v>
      </c>
      <c r="O85" s="153">
        <v>19</v>
      </c>
      <c r="P85" s="139">
        <f t="shared" si="10"/>
        <v>4.2300000000000004</v>
      </c>
      <c r="Q85" s="394">
        <v>3.6842105263157894</v>
      </c>
      <c r="R85" s="413">
        <v>103</v>
      </c>
      <c r="S85" s="179"/>
      <c r="T85" s="139">
        <f t="shared" si="11"/>
        <v>4.0199999999999996</v>
      </c>
      <c r="U85" s="139"/>
      <c r="V85" s="62">
        <v>101</v>
      </c>
      <c r="W85" s="419">
        <f t="shared" si="12"/>
        <v>516</v>
      </c>
      <c r="Y85" s="24"/>
      <c r="Z85" s="24"/>
      <c r="AB85" s="24"/>
    </row>
    <row r="86" spans="1:28" ht="16.5" thickBot="1" x14ac:dyDescent="0.3">
      <c r="A86" s="398"/>
      <c r="B86" s="399" t="s">
        <v>147</v>
      </c>
      <c r="C86" s="478">
        <f>SUM(C87:C115)</f>
        <v>667</v>
      </c>
      <c r="D86" s="479">
        <f>$E$128</f>
        <v>4.17</v>
      </c>
      <c r="E86" s="493">
        <f>AVERAGE(E87:E115)</f>
        <v>4.0649922712539679</v>
      </c>
      <c r="F86" s="466"/>
      <c r="G86" s="467">
        <f>SUM(G87:G115)</f>
        <v>1181</v>
      </c>
      <c r="H86" s="468">
        <f>$I$128</f>
        <v>4.4000000000000004</v>
      </c>
      <c r="I86" s="469">
        <f>AVERAGE(I87:I115)</f>
        <v>4.2998062750637729</v>
      </c>
      <c r="J86" s="481"/>
      <c r="K86" s="471">
        <f>SUM(K87:K115)</f>
        <v>1084</v>
      </c>
      <c r="L86" s="472">
        <f>$M$128</f>
        <v>4.1500000000000004</v>
      </c>
      <c r="M86" s="472">
        <f>AVERAGE(M87:M115)</f>
        <v>4.0357754725557804</v>
      </c>
      <c r="N86" s="481"/>
      <c r="O86" s="471">
        <f>SUM(O87:O115)</f>
        <v>1052</v>
      </c>
      <c r="P86" s="473">
        <f>$Q$128</f>
        <v>4.2300000000000004</v>
      </c>
      <c r="Q86" s="516">
        <f>AVERAGE(Q87:Q115)</f>
        <v>4.1659653786519479</v>
      </c>
      <c r="R86" s="475"/>
      <c r="S86" s="471">
        <f>SUM(S87:S115)</f>
        <v>963</v>
      </c>
      <c r="T86" s="472">
        <f>$U$128</f>
        <v>4.0199999999999996</v>
      </c>
      <c r="U86" s="472">
        <f>AVERAGE(U87:U115)</f>
        <v>3.9963051723076926</v>
      </c>
      <c r="V86" s="420"/>
      <c r="W86" s="401"/>
      <c r="Y86" s="24"/>
      <c r="Z86" s="24"/>
      <c r="AB86" s="24"/>
    </row>
    <row r="87" spans="1:28" x14ac:dyDescent="0.25">
      <c r="A87" s="13">
        <v>1</v>
      </c>
      <c r="B87" s="392" t="s">
        <v>20</v>
      </c>
      <c r="C87" s="280">
        <v>53</v>
      </c>
      <c r="D87" s="3">
        <f t="shared" ref="D87:D115" si="13">$E$128</f>
        <v>4.17</v>
      </c>
      <c r="E87" s="393">
        <v>4.7547169811320753</v>
      </c>
      <c r="F87" s="502">
        <v>8</v>
      </c>
      <c r="G87" s="8">
        <v>90</v>
      </c>
      <c r="H87" s="85">
        <f t="shared" si="8"/>
        <v>4.4000000000000004</v>
      </c>
      <c r="I87" s="139">
        <v>4.5444444444444443</v>
      </c>
      <c r="J87" s="62">
        <v>34</v>
      </c>
      <c r="K87" s="151">
        <v>81</v>
      </c>
      <c r="L87" s="177">
        <f t="shared" si="9"/>
        <v>4.1500000000000004</v>
      </c>
      <c r="M87" s="139">
        <v>4.2592592592592595</v>
      </c>
      <c r="N87" s="62">
        <v>32</v>
      </c>
      <c r="O87" s="153">
        <v>85</v>
      </c>
      <c r="P87" s="139">
        <f t="shared" si="10"/>
        <v>4.2300000000000004</v>
      </c>
      <c r="Q87" s="394">
        <v>4.223529411764706</v>
      </c>
      <c r="R87" s="413">
        <v>52</v>
      </c>
      <c r="S87" s="153">
        <v>72</v>
      </c>
      <c r="T87" s="139">
        <f t="shared" si="11"/>
        <v>4.0199999999999996</v>
      </c>
      <c r="U87" s="139">
        <v>4.3333333300000003</v>
      </c>
      <c r="V87" s="62">
        <v>13</v>
      </c>
      <c r="W87" s="378">
        <f t="shared" si="12"/>
        <v>139</v>
      </c>
      <c r="Y87" s="24"/>
      <c r="Z87" s="24"/>
      <c r="AB87" s="24"/>
    </row>
    <row r="88" spans="1:28" x14ac:dyDescent="0.25">
      <c r="A88" s="8">
        <v>2</v>
      </c>
      <c r="B88" s="392" t="s">
        <v>124</v>
      </c>
      <c r="C88" s="280">
        <v>34</v>
      </c>
      <c r="D88" s="3">
        <f t="shared" si="13"/>
        <v>4.17</v>
      </c>
      <c r="E88" s="393">
        <v>4.6764705882352944</v>
      </c>
      <c r="F88" s="502">
        <v>12</v>
      </c>
      <c r="G88" s="8">
        <v>38</v>
      </c>
      <c r="H88" s="85">
        <f t="shared" si="8"/>
        <v>4.4000000000000004</v>
      </c>
      <c r="I88" s="139">
        <v>4.6842105263157894</v>
      </c>
      <c r="J88" s="62">
        <v>11</v>
      </c>
      <c r="K88" s="151">
        <v>26</v>
      </c>
      <c r="L88" s="177">
        <f t="shared" si="9"/>
        <v>4.1500000000000004</v>
      </c>
      <c r="M88" s="139">
        <v>4.3461538461538458</v>
      </c>
      <c r="N88" s="62">
        <v>19</v>
      </c>
      <c r="O88" s="178">
        <v>17</v>
      </c>
      <c r="P88" s="139">
        <f t="shared" si="10"/>
        <v>4.2300000000000004</v>
      </c>
      <c r="Q88" s="394">
        <v>4.4705882352941178</v>
      </c>
      <c r="R88" s="413">
        <v>27</v>
      </c>
      <c r="S88" s="153">
        <v>25</v>
      </c>
      <c r="T88" s="139">
        <f t="shared" si="11"/>
        <v>4.0199999999999996</v>
      </c>
      <c r="U88" s="139">
        <v>3.64</v>
      </c>
      <c r="V88" s="62">
        <v>81</v>
      </c>
      <c r="W88" s="395">
        <f t="shared" si="12"/>
        <v>150</v>
      </c>
      <c r="Y88" s="24"/>
      <c r="Z88" s="24"/>
      <c r="AB88" s="24"/>
    </row>
    <row r="89" spans="1:28" x14ac:dyDescent="0.25">
      <c r="A89" s="8">
        <v>3</v>
      </c>
      <c r="B89" s="392" t="s">
        <v>6</v>
      </c>
      <c r="C89" s="280">
        <v>18</v>
      </c>
      <c r="D89" s="3">
        <f t="shared" si="13"/>
        <v>4.17</v>
      </c>
      <c r="E89" s="393">
        <v>4.4444444444444446</v>
      </c>
      <c r="F89" s="502">
        <v>26</v>
      </c>
      <c r="G89" s="8">
        <v>29</v>
      </c>
      <c r="H89" s="85">
        <f t="shared" si="8"/>
        <v>4.4000000000000004</v>
      </c>
      <c r="I89" s="139">
        <v>4.3103448275862073</v>
      </c>
      <c r="J89" s="62">
        <v>65</v>
      </c>
      <c r="K89" s="151">
        <v>17</v>
      </c>
      <c r="L89" s="177">
        <f t="shared" si="9"/>
        <v>4.1500000000000004</v>
      </c>
      <c r="M89" s="139">
        <v>3.8823529411764706</v>
      </c>
      <c r="N89" s="62">
        <v>82</v>
      </c>
      <c r="O89" s="178">
        <v>13</v>
      </c>
      <c r="P89" s="139">
        <f t="shared" si="10"/>
        <v>4.2300000000000004</v>
      </c>
      <c r="Q89" s="394">
        <v>3.9230769230769229</v>
      </c>
      <c r="R89" s="413">
        <v>90</v>
      </c>
      <c r="S89" s="179">
        <v>8</v>
      </c>
      <c r="T89" s="139">
        <f t="shared" si="11"/>
        <v>4.0199999999999996</v>
      </c>
      <c r="U89" s="139">
        <v>4</v>
      </c>
      <c r="V89" s="62">
        <v>58</v>
      </c>
      <c r="W89" s="395">
        <f t="shared" si="12"/>
        <v>321</v>
      </c>
      <c r="Y89" s="24"/>
      <c r="Z89" s="24"/>
      <c r="AB89" s="24"/>
    </row>
    <row r="90" spans="1:28" x14ac:dyDescent="0.25">
      <c r="A90" s="8">
        <v>4</v>
      </c>
      <c r="B90" s="392" t="s">
        <v>166</v>
      </c>
      <c r="C90" s="280">
        <v>56</v>
      </c>
      <c r="D90" s="3">
        <f t="shared" si="13"/>
        <v>4.17</v>
      </c>
      <c r="E90" s="393">
        <v>4.4285714285714288</v>
      </c>
      <c r="F90" s="502">
        <v>28</v>
      </c>
      <c r="G90" s="8">
        <v>92</v>
      </c>
      <c r="H90" s="85">
        <f t="shared" si="8"/>
        <v>4.4000000000000004</v>
      </c>
      <c r="I90" s="139">
        <v>4.6847826086956523</v>
      </c>
      <c r="J90" s="62">
        <v>10</v>
      </c>
      <c r="K90" s="151">
        <v>103</v>
      </c>
      <c r="L90" s="177">
        <f t="shared" si="9"/>
        <v>4.1500000000000004</v>
      </c>
      <c r="M90" s="139">
        <v>4.3106796116504853</v>
      </c>
      <c r="N90" s="62">
        <v>27</v>
      </c>
      <c r="O90" s="178">
        <v>66</v>
      </c>
      <c r="P90" s="139">
        <f t="shared" si="10"/>
        <v>4.2300000000000004</v>
      </c>
      <c r="Q90" s="394">
        <v>4.4696969696969697</v>
      </c>
      <c r="R90" s="413">
        <v>25</v>
      </c>
      <c r="S90" s="153">
        <v>69</v>
      </c>
      <c r="T90" s="139">
        <f t="shared" si="11"/>
        <v>4.0199999999999996</v>
      </c>
      <c r="U90" s="139">
        <v>4.0869565200000002</v>
      </c>
      <c r="V90" s="62">
        <v>42</v>
      </c>
      <c r="W90" s="395">
        <f t="shared" si="12"/>
        <v>132</v>
      </c>
      <c r="Y90" s="24"/>
      <c r="Z90" s="24"/>
      <c r="AB90" s="24"/>
    </row>
    <row r="91" spans="1:28" x14ac:dyDescent="0.25">
      <c r="A91" s="8">
        <v>5</v>
      </c>
      <c r="B91" s="392" t="s">
        <v>1</v>
      </c>
      <c r="C91" s="280">
        <v>9</v>
      </c>
      <c r="D91" s="3">
        <f t="shared" si="13"/>
        <v>4.17</v>
      </c>
      <c r="E91" s="393">
        <v>4.333333333333333</v>
      </c>
      <c r="F91" s="502">
        <v>36</v>
      </c>
      <c r="G91" s="8">
        <v>24</v>
      </c>
      <c r="H91" s="85">
        <f t="shared" si="8"/>
        <v>4.4000000000000004</v>
      </c>
      <c r="I91" s="139">
        <v>4.375</v>
      </c>
      <c r="J91" s="62">
        <v>57</v>
      </c>
      <c r="K91" s="151">
        <v>21</v>
      </c>
      <c r="L91" s="177">
        <f t="shared" si="9"/>
        <v>4.1500000000000004</v>
      </c>
      <c r="M91" s="139">
        <v>4</v>
      </c>
      <c r="N91" s="62">
        <v>66</v>
      </c>
      <c r="O91" s="153">
        <v>22</v>
      </c>
      <c r="P91" s="139">
        <f t="shared" si="10"/>
        <v>4.2300000000000004</v>
      </c>
      <c r="Q91" s="394">
        <v>3.7727272727272729</v>
      </c>
      <c r="R91" s="413">
        <v>98</v>
      </c>
      <c r="S91" s="179">
        <v>13</v>
      </c>
      <c r="T91" s="139">
        <f t="shared" si="11"/>
        <v>4.0199999999999996</v>
      </c>
      <c r="U91" s="139">
        <v>3.6923076899999998</v>
      </c>
      <c r="V91" s="62">
        <v>79</v>
      </c>
      <c r="W91" s="395">
        <f t="shared" si="12"/>
        <v>336</v>
      </c>
      <c r="Y91" s="24"/>
      <c r="Z91" s="24"/>
      <c r="AB91" s="24"/>
    </row>
    <row r="92" spans="1:28" x14ac:dyDescent="0.25">
      <c r="A92" s="8">
        <v>6</v>
      </c>
      <c r="B92" s="392" t="s">
        <v>15</v>
      </c>
      <c r="C92" s="280">
        <v>22</v>
      </c>
      <c r="D92" s="3">
        <f t="shared" si="13"/>
        <v>4.17</v>
      </c>
      <c r="E92" s="393">
        <v>4.3181818181818183</v>
      </c>
      <c r="F92" s="502">
        <v>38</v>
      </c>
      <c r="G92" s="8">
        <v>66</v>
      </c>
      <c r="H92" s="85">
        <f t="shared" si="8"/>
        <v>4.4000000000000004</v>
      </c>
      <c r="I92" s="139">
        <v>4.3787878787878789</v>
      </c>
      <c r="J92" s="62">
        <v>52</v>
      </c>
      <c r="K92" s="151">
        <v>45</v>
      </c>
      <c r="L92" s="177">
        <f t="shared" si="9"/>
        <v>4.1500000000000004</v>
      </c>
      <c r="M92" s="139">
        <v>3.9333333333333331</v>
      </c>
      <c r="N92" s="62">
        <v>76</v>
      </c>
      <c r="O92" s="153">
        <v>55</v>
      </c>
      <c r="P92" s="139">
        <f t="shared" si="10"/>
        <v>4.2300000000000004</v>
      </c>
      <c r="Q92" s="394">
        <v>4.127272727272727</v>
      </c>
      <c r="R92" s="413">
        <v>66</v>
      </c>
      <c r="S92" s="179">
        <v>32</v>
      </c>
      <c r="T92" s="139">
        <f t="shared" si="11"/>
        <v>4.0199999999999996</v>
      </c>
      <c r="U92" s="139">
        <v>4.15625</v>
      </c>
      <c r="V92" s="62">
        <v>39</v>
      </c>
      <c r="W92" s="395">
        <f t="shared" si="12"/>
        <v>271</v>
      </c>
      <c r="Y92" s="24"/>
      <c r="Z92" s="24"/>
      <c r="AB92" s="24"/>
    </row>
    <row r="93" spans="1:28" x14ac:dyDescent="0.25">
      <c r="A93" s="8">
        <v>7</v>
      </c>
      <c r="B93" s="392" t="s">
        <v>167</v>
      </c>
      <c r="C93" s="280">
        <v>60</v>
      </c>
      <c r="D93" s="3">
        <f t="shared" si="13"/>
        <v>4.17</v>
      </c>
      <c r="E93" s="393">
        <v>4.3166666666666664</v>
      </c>
      <c r="F93" s="502">
        <v>37</v>
      </c>
      <c r="G93" s="8">
        <v>94</v>
      </c>
      <c r="H93" s="85">
        <f t="shared" si="8"/>
        <v>4.4000000000000004</v>
      </c>
      <c r="I93" s="139">
        <v>4.4787234042553195</v>
      </c>
      <c r="J93" s="62">
        <v>45</v>
      </c>
      <c r="K93" s="151">
        <v>85</v>
      </c>
      <c r="L93" s="177">
        <f t="shared" si="9"/>
        <v>4.1500000000000004</v>
      </c>
      <c r="M93" s="139">
        <v>4.2470588235294118</v>
      </c>
      <c r="N93" s="62">
        <v>35</v>
      </c>
      <c r="O93" s="178">
        <v>87</v>
      </c>
      <c r="P93" s="139">
        <f t="shared" si="10"/>
        <v>4.2300000000000004</v>
      </c>
      <c r="Q93" s="394">
        <v>4.2758620689655169</v>
      </c>
      <c r="R93" s="413">
        <v>47</v>
      </c>
      <c r="S93" s="153">
        <v>78</v>
      </c>
      <c r="T93" s="139">
        <f t="shared" si="11"/>
        <v>4.0199999999999996</v>
      </c>
      <c r="U93" s="139">
        <v>4.1794871799999997</v>
      </c>
      <c r="V93" s="62">
        <v>33</v>
      </c>
      <c r="W93" s="395">
        <f t="shared" si="12"/>
        <v>197</v>
      </c>
      <c r="Y93" s="24"/>
      <c r="Z93" s="24"/>
      <c r="AB93" s="24"/>
    </row>
    <row r="94" spans="1:28" x14ac:dyDescent="0.25">
      <c r="A94" s="8">
        <v>8</v>
      </c>
      <c r="B94" s="392" t="s">
        <v>24</v>
      </c>
      <c r="C94" s="280">
        <v>16</v>
      </c>
      <c r="D94" s="3">
        <f t="shared" si="13"/>
        <v>4.17</v>
      </c>
      <c r="E94" s="393">
        <v>4.3125</v>
      </c>
      <c r="F94" s="502">
        <v>41</v>
      </c>
      <c r="G94" s="8">
        <v>49</v>
      </c>
      <c r="H94" s="85">
        <f t="shared" si="8"/>
        <v>4.4000000000000004</v>
      </c>
      <c r="I94" s="139">
        <v>4.5102040816326534</v>
      </c>
      <c r="J94" s="62">
        <v>42</v>
      </c>
      <c r="K94" s="151">
        <v>51</v>
      </c>
      <c r="L94" s="177">
        <f t="shared" si="9"/>
        <v>4.1500000000000004</v>
      </c>
      <c r="M94" s="139">
        <v>4.117647058823529</v>
      </c>
      <c r="N94" s="62">
        <v>49</v>
      </c>
      <c r="O94" s="178">
        <v>64</v>
      </c>
      <c r="P94" s="139">
        <f t="shared" si="10"/>
        <v>4.2300000000000004</v>
      </c>
      <c r="Q94" s="394">
        <v>4.359375</v>
      </c>
      <c r="R94" s="413">
        <v>38</v>
      </c>
      <c r="S94" s="179">
        <v>63</v>
      </c>
      <c r="T94" s="139">
        <f t="shared" si="11"/>
        <v>4.0199999999999996</v>
      </c>
      <c r="U94" s="139">
        <v>4.3174603200000004</v>
      </c>
      <c r="V94" s="62">
        <v>15</v>
      </c>
      <c r="W94" s="395">
        <f t="shared" si="12"/>
        <v>185</v>
      </c>
      <c r="Y94" s="24"/>
      <c r="Z94" s="24"/>
      <c r="AB94" s="24"/>
    </row>
    <row r="95" spans="1:28" x14ac:dyDescent="0.25">
      <c r="A95" s="8">
        <v>9</v>
      </c>
      <c r="B95" s="392" t="s">
        <v>18</v>
      </c>
      <c r="C95" s="280">
        <v>39</v>
      </c>
      <c r="D95" s="3">
        <f t="shared" si="13"/>
        <v>4.17</v>
      </c>
      <c r="E95" s="393">
        <v>4.3076923076923075</v>
      </c>
      <c r="F95" s="502">
        <v>39</v>
      </c>
      <c r="G95" s="8">
        <v>86</v>
      </c>
      <c r="H95" s="85">
        <f t="shared" si="8"/>
        <v>4.4000000000000004</v>
      </c>
      <c r="I95" s="139">
        <v>4.558139534883721</v>
      </c>
      <c r="J95" s="62">
        <v>27</v>
      </c>
      <c r="K95" s="151">
        <v>66</v>
      </c>
      <c r="L95" s="177">
        <f t="shared" si="9"/>
        <v>4.1500000000000004</v>
      </c>
      <c r="M95" s="139">
        <v>4.3484848484848486</v>
      </c>
      <c r="N95" s="62">
        <v>18</v>
      </c>
      <c r="O95" s="178">
        <v>59</v>
      </c>
      <c r="P95" s="139">
        <f t="shared" si="10"/>
        <v>4.2300000000000004</v>
      </c>
      <c r="Q95" s="394">
        <v>4.2203389830508478</v>
      </c>
      <c r="R95" s="413">
        <v>53</v>
      </c>
      <c r="S95" s="153">
        <v>47</v>
      </c>
      <c r="T95" s="139">
        <f t="shared" si="11"/>
        <v>4.0199999999999996</v>
      </c>
      <c r="U95" s="139">
        <v>3.8936170200000002</v>
      </c>
      <c r="V95" s="62">
        <v>67</v>
      </c>
      <c r="W95" s="395">
        <f t="shared" si="12"/>
        <v>204</v>
      </c>
      <c r="Y95" s="24"/>
      <c r="Z95" s="24"/>
      <c r="AB95" s="24"/>
    </row>
    <row r="96" spans="1:28" x14ac:dyDescent="0.25">
      <c r="A96" s="8">
        <v>10</v>
      </c>
      <c r="B96" s="392" t="s">
        <v>23</v>
      </c>
      <c r="C96" s="280">
        <v>14</v>
      </c>
      <c r="D96" s="3">
        <f t="shared" si="13"/>
        <v>4.17</v>
      </c>
      <c r="E96" s="393">
        <v>4.2857142857142856</v>
      </c>
      <c r="F96" s="502">
        <v>42</v>
      </c>
      <c r="G96" s="8">
        <v>17</v>
      </c>
      <c r="H96" s="85">
        <f t="shared" si="8"/>
        <v>4.4000000000000004</v>
      </c>
      <c r="I96" s="139">
        <v>4.2352941176470589</v>
      </c>
      <c r="J96" s="62">
        <v>74</v>
      </c>
      <c r="K96" s="151">
        <v>29</v>
      </c>
      <c r="L96" s="177">
        <f t="shared" si="9"/>
        <v>4.1500000000000004</v>
      </c>
      <c r="M96" s="139">
        <v>4.2068965517241379</v>
      </c>
      <c r="N96" s="62">
        <v>40</v>
      </c>
      <c r="O96" s="153">
        <v>39</v>
      </c>
      <c r="P96" s="139">
        <f t="shared" si="10"/>
        <v>4.2300000000000004</v>
      </c>
      <c r="Q96" s="394">
        <v>4.333333333333333</v>
      </c>
      <c r="R96" s="413">
        <v>43</v>
      </c>
      <c r="S96" s="179">
        <v>8</v>
      </c>
      <c r="T96" s="139">
        <f t="shared" si="11"/>
        <v>4.0199999999999996</v>
      </c>
      <c r="U96" s="139">
        <v>3.5</v>
      </c>
      <c r="V96" s="62">
        <v>91</v>
      </c>
      <c r="W96" s="395">
        <f t="shared" si="12"/>
        <v>290</v>
      </c>
      <c r="Y96" s="24"/>
      <c r="Z96" s="24"/>
      <c r="AB96" s="24"/>
    </row>
    <row r="97" spans="1:28" x14ac:dyDescent="0.25">
      <c r="A97" s="8">
        <v>11</v>
      </c>
      <c r="B97" s="392" t="s">
        <v>28</v>
      </c>
      <c r="C97" s="280">
        <v>27</v>
      </c>
      <c r="D97" s="3">
        <f t="shared" si="13"/>
        <v>4.17</v>
      </c>
      <c r="E97" s="393">
        <v>4.2592592592592595</v>
      </c>
      <c r="F97" s="502">
        <v>49</v>
      </c>
      <c r="G97" s="8">
        <v>27</v>
      </c>
      <c r="H97" s="85">
        <f t="shared" si="8"/>
        <v>4.4000000000000004</v>
      </c>
      <c r="I97" s="139">
        <v>4.4074074074074074</v>
      </c>
      <c r="J97" s="62">
        <v>48</v>
      </c>
      <c r="K97" s="151">
        <v>19</v>
      </c>
      <c r="L97" s="177">
        <f t="shared" si="9"/>
        <v>4.1500000000000004</v>
      </c>
      <c r="M97" s="139">
        <v>4.0526315789473681</v>
      </c>
      <c r="N97" s="62">
        <v>62</v>
      </c>
      <c r="O97" s="178">
        <v>14</v>
      </c>
      <c r="P97" s="139">
        <f t="shared" si="10"/>
        <v>4.2300000000000004</v>
      </c>
      <c r="Q97" s="394">
        <v>4.7142857142857144</v>
      </c>
      <c r="R97" s="413">
        <v>6</v>
      </c>
      <c r="S97" s="153">
        <v>32</v>
      </c>
      <c r="T97" s="139">
        <f t="shared" si="11"/>
        <v>4.0199999999999996</v>
      </c>
      <c r="U97" s="139">
        <v>4.1875</v>
      </c>
      <c r="V97" s="62">
        <v>30</v>
      </c>
      <c r="W97" s="395">
        <f t="shared" si="12"/>
        <v>195</v>
      </c>
      <c r="Y97" s="24"/>
      <c r="Z97" s="24"/>
      <c r="AB97" s="24"/>
    </row>
    <row r="98" spans="1:28" x14ac:dyDescent="0.25">
      <c r="A98" s="8">
        <v>12</v>
      </c>
      <c r="B98" s="392" t="s">
        <v>16</v>
      </c>
      <c r="C98" s="280">
        <v>19</v>
      </c>
      <c r="D98" s="3">
        <f t="shared" si="13"/>
        <v>4.17</v>
      </c>
      <c r="E98" s="393">
        <v>4.1052631578947372</v>
      </c>
      <c r="F98" s="502">
        <v>60</v>
      </c>
      <c r="G98" s="8">
        <v>26</v>
      </c>
      <c r="H98" s="85">
        <f t="shared" si="8"/>
        <v>4.4000000000000004</v>
      </c>
      <c r="I98" s="139">
        <v>4.5769230769230766</v>
      </c>
      <c r="J98" s="62">
        <v>25</v>
      </c>
      <c r="K98" s="151">
        <v>22</v>
      </c>
      <c r="L98" s="177">
        <f t="shared" si="9"/>
        <v>4.1500000000000004</v>
      </c>
      <c r="M98" s="139">
        <v>4.2272727272727275</v>
      </c>
      <c r="N98" s="62">
        <v>38</v>
      </c>
      <c r="O98" s="153">
        <v>25</v>
      </c>
      <c r="P98" s="139">
        <f t="shared" si="10"/>
        <v>4.2300000000000004</v>
      </c>
      <c r="Q98" s="394">
        <v>4.16</v>
      </c>
      <c r="R98" s="413">
        <v>63</v>
      </c>
      <c r="S98" s="179">
        <v>12</v>
      </c>
      <c r="T98" s="139">
        <f t="shared" si="11"/>
        <v>4.0199999999999996</v>
      </c>
      <c r="U98" s="139">
        <v>4.25</v>
      </c>
      <c r="V98" s="62">
        <v>24</v>
      </c>
      <c r="W98" s="395">
        <f t="shared" si="12"/>
        <v>210</v>
      </c>
      <c r="Y98" s="24"/>
      <c r="Z98" s="24"/>
      <c r="AB98" s="24"/>
    </row>
    <row r="99" spans="1:28" x14ac:dyDescent="0.25">
      <c r="A99" s="8">
        <v>13</v>
      </c>
      <c r="B99" s="392" t="s">
        <v>8</v>
      </c>
      <c r="C99" s="280">
        <v>39</v>
      </c>
      <c r="D99" s="3">
        <f t="shared" si="13"/>
        <v>4.17</v>
      </c>
      <c r="E99" s="393">
        <v>4.1025641025641022</v>
      </c>
      <c r="F99" s="502">
        <v>62</v>
      </c>
      <c r="G99" s="8">
        <v>75</v>
      </c>
      <c r="H99" s="421">
        <f t="shared" si="8"/>
        <v>4.4000000000000004</v>
      </c>
      <c r="I99" s="139">
        <v>4.4000000000000004</v>
      </c>
      <c r="J99" s="62">
        <v>50</v>
      </c>
      <c r="K99" s="151">
        <v>54</v>
      </c>
      <c r="L99" s="177">
        <f t="shared" si="9"/>
        <v>4.1500000000000004</v>
      </c>
      <c r="M99" s="139">
        <v>3.9629629629629628</v>
      </c>
      <c r="N99" s="62">
        <v>71</v>
      </c>
      <c r="O99" s="178">
        <v>61</v>
      </c>
      <c r="P99" s="139">
        <f t="shared" si="10"/>
        <v>4.2300000000000004</v>
      </c>
      <c r="Q99" s="394">
        <v>4</v>
      </c>
      <c r="R99" s="413">
        <v>77</v>
      </c>
      <c r="S99" s="153">
        <v>97</v>
      </c>
      <c r="T99" s="139">
        <f t="shared" si="11"/>
        <v>4.0199999999999996</v>
      </c>
      <c r="U99" s="139">
        <v>4.0309278400000004</v>
      </c>
      <c r="V99" s="62">
        <v>51</v>
      </c>
      <c r="W99" s="395">
        <f t="shared" si="12"/>
        <v>311</v>
      </c>
      <c r="Y99" s="24"/>
      <c r="Z99" s="24"/>
      <c r="AB99" s="24"/>
    </row>
    <row r="100" spans="1:28" x14ac:dyDescent="0.25">
      <c r="A100" s="8">
        <v>14</v>
      </c>
      <c r="B100" s="392" t="s">
        <v>22</v>
      </c>
      <c r="C100" s="280">
        <v>24</v>
      </c>
      <c r="D100" s="3">
        <f t="shared" si="13"/>
        <v>4.17</v>
      </c>
      <c r="E100" s="393">
        <v>4.083333333333333</v>
      </c>
      <c r="F100" s="502">
        <v>65</v>
      </c>
      <c r="G100" s="8">
        <v>55</v>
      </c>
      <c r="H100" s="85">
        <f t="shared" si="8"/>
        <v>4.4000000000000004</v>
      </c>
      <c r="I100" s="139">
        <v>4.5272727272727273</v>
      </c>
      <c r="J100" s="62">
        <v>36</v>
      </c>
      <c r="K100" s="151">
        <v>56</v>
      </c>
      <c r="L100" s="177">
        <f t="shared" si="9"/>
        <v>4.1500000000000004</v>
      </c>
      <c r="M100" s="139">
        <v>4.1607142857142856</v>
      </c>
      <c r="N100" s="62">
        <v>46</v>
      </c>
      <c r="O100" s="178">
        <v>25</v>
      </c>
      <c r="P100" s="139">
        <f t="shared" si="10"/>
        <v>4.2300000000000004</v>
      </c>
      <c r="Q100" s="394">
        <v>4.32</v>
      </c>
      <c r="R100" s="413">
        <v>44</v>
      </c>
      <c r="S100" s="179">
        <v>56</v>
      </c>
      <c r="T100" s="139">
        <f t="shared" si="11"/>
        <v>4.0199999999999996</v>
      </c>
      <c r="U100" s="139">
        <v>4.2321428599999997</v>
      </c>
      <c r="V100" s="62">
        <v>25</v>
      </c>
      <c r="W100" s="395">
        <f t="shared" si="12"/>
        <v>216</v>
      </c>
      <c r="Y100" s="24"/>
      <c r="Z100" s="24"/>
      <c r="AB100" s="24"/>
    </row>
    <row r="101" spans="1:28" x14ac:dyDescent="0.25">
      <c r="A101" s="8">
        <v>15</v>
      </c>
      <c r="B101" s="392" t="s">
        <v>11</v>
      </c>
      <c r="C101" s="280">
        <v>25</v>
      </c>
      <c r="D101" s="3">
        <f t="shared" si="13"/>
        <v>4.17</v>
      </c>
      <c r="E101" s="393">
        <v>4.08</v>
      </c>
      <c r="F101" s="502">
        <v>64</v>
      </c>
      <c r="G101" s="8">
        <v>30</v>
      </c>
      <c r="H101" s="85">
        <f t="shared" si="8"/>
        <v>4.4000000000000004</v>
      </c>
      <c r="I101" s="139">
        <v>3.6</v>
      </c>
      <c r="J101" s="62">
        <v>107</v>
      </c>
      <c r="K101" s="151">
        <v>45</v>
      </c>
      <c r="L101" s="177">
        <f t="shared" si="9"/>
        <v>4.1500000000000004</v>
      </c>
      <c r="M101" s="139">
        <v>3.8</v>
      </c>
      <c r="N101" s="62">
        <v>92</v>
      </c>
      <c r="O101" s="178">
        <v>36</v>
      </c>
      <c r="P101" s="139">
        <f t="shared" si="10"/>
        <v>4.2300000000000004</v>
      </c>
      <c r="Q101" s="394">
        <v>4.083333333333333</v>
      </c>
      <c r="R101" s="413">
        <v>71</v>
      </c>
      <c r="S101" s="179">
        <v>37</v>
      </c>
      <c r="T101" s="139">
        <f t="shared" si="11"/>
        <v>4.0199999999999996</v>
      </c>
      <c r="U101" s="139">
        <v>4.0270270300000002</v>
      </c>
      <c r="V101" s="62">
        <v>52</v>
      </c>
      <c r="W101" s="395">
        <f t="shared" si="12"/>
        <v>386</v>
      </c>
      <c r="Y101" s="24"/>
      <c r="Z101" s="24"/>
      <c r="AB101" s="24"/>
    </row>
    <row r="102" spans="1:28" x14ac:dyDescent="0.25">
      <c r="A102" s="8">
        <v>16</v>
      </c>
      <c r="B102" s="392" t="s">
        <v>14</v>
      </c>
      <c r="C102" s="280">
        <v>27</v>
      </c>
      <c r="D102" s="3">
        <f t="shared" si="13"/>
        <v>4.17</v>
      </c>
      <c r="E102" s="393">
        <v>4.0740740740740744</v>
      </c>
      <c r="F102" s="502">
        <v>66</v>
      </c>
      <c r="G102" s="8">
        <v>39</v>
      </c>
      <c r="H102" s="85">
        <f t="shared" si="8"/>
        <v>4.4000000000000004</v>
      </c>
      <c r="I102" s="139">
        <v>4.1794871794871797</v>
      </c>
      <c r="J102" s="62">
        <v>79</v>
      </c>
      <c r="K102" s="151">
        <v>31</v>
      </c>
      <c r="L102" s="177">
        <f t="shared" si="9"/>
        <v>4.1500000000000004</v>
      </c>
      <c r="M102" s="139">
        <v>3.838709677419355</v>
      </c>
      <c r="N102" s="62">
        <v>85</v>
      </c>
      <c r="O102" s="178">
        <v>53</v>
      </c>
      <c r="P102" s="139">
        <f t="shared" si="10"/>
        <v>4.2300000000000004</v>
      </c>
      <c r="Q102" s="394">
        <v>4.0943396226415096</v>
      </c>
      <c r="R102" s="413">
        <v>68</v>
      </c>
      <c r="S102" s="179">
        <v>51</v>
      </c>
      <c r="T102" s="139">
        <f t="shared" si="11"/>
        <v>4.0199999999999996</v>
      </c>
      <c r="U102" s="139">
        <v>4.0196078399999999</v>
      </c>
      <c r="V102" s="62">
        <v>53</v>
      </c>
      <c r="W102" s="395">
        <f t="shared" si="12"/>
        <v>351</v>
      </c>
      <c r="Y102" s="24"/>
      <c r="Z102" s="24"/>
      <c r="AB102" s="24"/>
    </row>
    <row r="103" spans="1:28" x14ac:dyDescent="0.25">
      <c r="A103" s="8">
        <v>17</v>
      </c>
      <c r="B103" s="392" t="s">
        <v>9</v>
      </c>
      <c r="C103" s="280">
        <v>15</v>
      </c>
      <c r="D103" s="3">
        <f t="shared" si="13"/>
        <v>4.17</v>
      </c>
      <c r="E103" s="393">
        <v>4.0666666666666664</v>
      </c>
      <c r="F103" s="502">
        <v>67</v>
      </c>
      <c r="G103" s="8">
        <v>24</v>
      </c>
      <c r="H103" s="85">
        <f t="shared" si="8"/>
        <v>4.4000000000000004</v>
      </c>
      <c r="I103" s="139">
        <v>4.083333333333333</v>
      </c>
      <c r="J103" s="62">
        <v>92</v>
      </c>
      <c r="K103" s="151">
        <v>21</v>
      </c>
      <c r="L103" s="177">
        <f t="shared" si="9"/>
        <v>4.1500000000000004</v>
      </c>
      <c r="M103" s="139">
        <v>4.0476190476190474</v>
      </c>
      <c r="N103" s="62">
        <v>61</v>
      </c>
      <c r="O103" s="178">
        <v>39</v>
      </c>
      <c r="P103" s="139">
        <f t="shared" si="10"/>
        <v>4.2300000000000004</v>
      </c>
      <c r="Q103" s="394">
        <v>4.0256410256410255</v>
      </c>
      <c r="R103" s="413">
        <v>76</v>
      </c>
      <c r="S103" s="153">
        <v>24</v>
      </c>
      <c r="T103" s="139">
        <f t="shared" si="11"/>
        <v>4.0199999999999996</v>
      </c>
      <c r="U103" s="139">
        <v>4.0833333300000003</v>
      </c>
      <c r="V103" s="62">
        <v>44</v>
      </c>
      <c r="W103" s="395">
        <f t="shared" si="12"/>
        <v>340</v>
      </c>
      <c r="Y103" s="24"/>
      <c r="Z103" s="24"/>
      <c r="AB103" s="24"/>
    </row>
    <row r="104" spans="1:28" x14ac:dyDescent="0.25">
      <c r="A104" s="8">
        <v>18</v>
      </c>
      <c r="B104" s="392" t="s">
        <v>4</v>
      </c>
      <c r="C104" s="280">
        <v>31</v>
      </c>
      <c r="D104" s="3">
        <f t="shared" si="13"/>
        <v>4.17</v>
      </c>
      <c r="E104" s="393">
        <v>4.064516129032258</v>
      </c>
      <c r="F104" s="502">
        <v>69</v>
      </c>
      <c r="G104" s="8">
        <v>34</v>
      </c>
      <c r="H104" s="85">
        <f t="shared" si="8"/>
        <v>4.4000000000000004</v>
      </c>
      <c r="I104" s="139">
        <v>4.3235294117647056</v>
      </c>
      <c r="J104" s="62">
        <v>64</v>
      </c>
      <c r="K104" s="151">
        <v>43</v>
      </c>
      <c r="L104" s="177">
        <f t="shared" si="9"/>
        <v>4.1500000000000004</v>
      </c>
      <c r="M104" s="139">
        <v>3.9767441860465116</v>
      </c>
      <c r="N104" s="62">
        <v>70</v>
      </c>
      <c r="O104" s="178">
        <v>23</v>
      </c>
      <c r="P104" s="139">
        <f t="shared" si="10"/>
        <v>4.2300000000000004</v>
      </c>
      <c r="Q104" s="394">
        <v>3.8695652173913042</v>
      </c>
      <c r="R104" s="413">
        <v>95</v>
      </c>
      <c r="S104" s="153">
        <v>31</v>
      </c>
      <c r="T104" s="139">
        <f t="shared" si="11"/>
        <v>4.0199999999999996</v>
      </c>
      <c r="U104" s="139">
        <v>3.7096774199999998</v>
      </c>
      <c r="V104" s="62">
        <v>75</v>
      </c>
      <c r="W104" s="395">
        <f t="shared" si="12"/>
        <v>373</v>
      </c>
      <c r="Y104" s="24"/>
      <c r="Z104" s="24"/>
      <c r="AB104" s="24"/>
    </row>
    <row r="105" spans="1:28" x14ac:dyDescent="0.25">
      <c r="A105" s="8">
        <v>19</v>
      </c>
      <c r="B105" s="392" t="s">
        <v>7</v>
      </c>
      <c r="C105" s="280">
        <v>20</v>
      </c>
      <c r="D105" s="3">
        <f t="shared" si="13"/>
        <v>4.17</v>
      </c>
      <c r="E105" s="393">
        <v>4.05</v>
      </c>
      <c r="F105" s="502">
        <v>70</v>
      </c>
      <c r="G105" s="8">
        <v>38</v>
      </c>
      <c r="H105" s="85">
        <f t="shared" si="8"/>
        <v>4.4000000000000004</v>
      </c>
      <c r="I105" s="139">
        <v>4.0789473684210522</v>
      </c>
      <c r="J105" s="62">
        <v>91</v>
      </c>
      <c r="K105" s="151">
        <v>41</v>
      </c>
      <c r="L105" s="177">
        <f t="shared" si="9"/>
        <v>4.1500000000000004</v>
      </c>
      <c r="M105" s="139">
        <v>3.8536585365853657</v>
      </c>
      <c r="N105" s="62">
        <v>84</v>
      </c>
      <c r="O105" s="178">
        <v>21</v>
      </c>
      <c r="P105" s="139">
        <f t="shared" si="10"/>
        <v>4.2300000000000004</v>
      </c>
      <c r="Q105" s="394">
        <v>3.9523809523809526</v>
      </c>
      <c r="R105" s="413">
        <v>87</v>
      </c>
      <c r="S105" s="179">
        <v>10</v>
      </c>
      <c r="T105" s="139">
        <f t="shared" si="11"/>
        <v>4.0199999999999996</v>
      </c>
      <c r="U105" s="139">
        <v>3.6</v>
      </c>
      <c r="V105" s="62">
        <v>82</v>
      </c>
      <c r="W105" s="395">
        <f t="shared" si="12"/>
        <v>414</v>
      </c>
      <c r="Y105" s="24"/>
      <c r="Z105" s="24"/>
      <c r="AB105" s="24"/>
    </row>
    <row r="106" spans="1:28" x14ac:dyDescent="0.25">
      <c r="A106" s="8">
        <v>20</v>
      </c>
      <c r="B106" s="392" t="s">
        <v>25</v>
      </c>
      <c r="C106" s="280">
        <v>14</v>
      </c>
      <c r="D106" s="3">
        <f t="shared" si="13"/>
        <v>4.17</v>
      </c>
      <c r="E106" s="393">
        <v>3.9285714285714284</v>
      </c>
      <c r="F106" s="502">
        <v>77</v>
      </c>
      <c r="G106" s="8">
        <v>26</v>
      </c>
      <c r="H106" s="85">
        <f t="shared" si="8"/>
        <v>4.4000000000000004</v>
      </c>
      <c r="I106" s="139">
        <v>3.8461538461538463</v>
      </c>
      <c r="J106" s="62">
        <v>101</v>
      </c>
      <c r="K106" s="151">
        <v>21</v>
      </c>
      <c r="L106" s="177">
        <f t="shared" si="9"/>
        <v>4.1500000000000004</v>
      </c>
      <c r="M106" s="139">
        <v>3.9047619047619047</v>
      </c>
      <c r="N106" s="62">
        <v>80</v>
      </c>
      <c r="O106" s="178">
        <v>25</v>
      </c>
      <c r="P106" s="139">
        <f t="shared" si="10"/>
        <v>4.2300000000000004</v>
      </c>
      <c r="Q106" s="394">
        <v>4.4000000000000004</v>
      </c>
      <c r="R106" s="413">
        <v>32</v>
      </c>
      <c r="S106" s="179">
        <v>18</v>
      </c>
      <c r="T106" s="139">
        <f t="shared" si="11"/>
        <v>4.0199999999999996</v>
      </c>
      <c r="U106" s="139">
        <v>4.1111111100000004</v>
      </c>
      <c r="V106" s="62">
        <v>41</v>
      </c>
      <c r="W106" s="395">
        <f t="shared" si="12"/>
        <v>331</v>
      </c>
      <c r="Y106" s="24"/>
      <c r="Z106" s="24"/>
      <c r="AB106" s="24"/>
    </row>
    <row r="107" spans="1:28" x14ac:dyDescent="0.25">
      <c r="A107" s="8">
        <v>21</v>
      </c>
      <c r="B107" s="392" t="s">
        <v>12</v>
      </c>
      <c r="C107" s="280">
        <v>12</v>
      </c>
      <c r="D107" s="3">
        <f t="shared" si="13"/>
        <v>4.17</v>
      </c>
      <c r="E107" s="393">
        <v>3.8333333333333335</v>
      </c>
      <c r="F107" s="502">
        <v>85</v>
      </c>
      <c r="G107" s="8">
        <v>30</v>
      </c>
      <c r="H107" s="85">
        <f t="shared" si="8"/>
        <v>4.4000000000000004</v>
      </c>
      <c r="I107" s="139">
        <v>4.166666666666667</v>
      </c>
      <c r="J107" s="62">
        <v>81</v>
      </c>
      <c r="K107" s="151">
        <v>19</v>
      </c>
      <c r="L107" s="177">
        <f t="shared" si="9"/>
        <v>4.1500000000000004</v>
      </c>
      <c r="M107" s="139">
        <v>3.9473684210526314</v>
      </c>
      <c r="N107" s="62">
        <v>73</v>
      </c>
      <c r="O107" s="153">
        <v>47</v>
      </c>
      <c r="P107" s="139">
        <f t="shared" si="10"/>
        <v>4.2300000000000004</v>
      </c>
      <c r="Q107" s="394">
        <v>4.0851063829787231</v>
      </c>
      <c r="R107" s="413">
        <v>69</v>
      </c>
      <c r="S107" s="179">
        <v>40</v>
      </c>
      <c r="T107" s="139">
        <f t="shared" si="11"/>
        <v>4.0199999999999996</v>
      </c>
      <c r="U107" s="139">
        <v>4.2750000000000004</v>
      </c>
      <c r="V107" s="62">
        <v>18</v>
      </c>
      <c r="W107" s="395">
        <f t="shared" si="12"/>
        <v>326</v>
      </c>
      <c r="Y107" s="24"/>
      <c r="Z107" s="24"/>
      <c r="AB107" s="24"/>
    </row>
    <row r="108" spans="1:28" x14ac:dyDescent="0.25">
      <c r="A108" s="8">
        <v>22</v>
      </c>
      <c r="B108" s="392" t="s">
        <v>75</v>
      </c>
      <c r="C108" s="280">
        <v>6</v>
      </c>
      <c r="D108" s="3">
        <f t="shared" si="13"/>
        <v>4.17</v>
      </c>
      <c r="E108" s="393">
        <v>3.8333333333333335</v>
      </c>
      <c r="F108" s="502">
        <v>86</v>
      </c>
      <c r="G108" s="8">
        <v>13</v>
      </c>
      <c r="H108" s="85">
        <f t="shared" si="8"/>
        <v>4.4000000000000004</v>
      </c>
      <c r="I108" s="139">
        <v>4.0769230769230766</v>
      </c>
      <c r="J108" s="62">
        <v>93</v>
      </c>
      <c r="K108" s="151">
        <v>19</v>
      </c>
      <c r="L108" s="177">
        <f t="shared" si="9"/>
        <v>4.1500000000000004</v>
      </c>
      <c r="M108" s="139">
        <v>3.736842105263158</v>
      </c>
      <c r="N108" s="62">
        <v>97</v>
      </c>
      <c r="O108" s="178"/>
      <c r="P108" s="139">
        <f t="shared" si="10"/>
        <v>4.2300000000000004</v>
      </c>
      <c r="Q108" s="394"/>
      <c r="R108" s="406">
        <v>109</v>
      </c>
      <c r="S108" s="159"/>
      <c r="T108" s="139">
        <f t="shared" si="11"/>
        <v>4.0199999999999996</v>
      </c>
      <c r="U108" s="139"/>
      <c r="V108" s="62">
        <v>101</v>
      </c>
      <c r="W108" s="395">
        <f t="shared" si="12"/>
        <v>486</v>
      </c>
      <c r="Y108" s="24"/>
      <c r="Z108" s="24"/>
      <c r="AB108" s="24"/>
    </row>
    <row r="109" spans="1:28" x14ac:dyDescent="0.25">
      <c r="A109" s="8">
        <v>23</v>
      </c>
      <c r="B109" s="392" t="s">
        <v>19</v>
      </c>
      <c r="C109" s="280">
        <v>10</v>
      </c>
      <c r="D109" s="3">
        <f t="shared" si="13"/>
        <v>4.17</v>
      </c>
      <c r="E109" s="393">
        <v>3.8</v>
      </c>
      <c r="F109" s="502">
        <v>88</v>
      </c>
      <c r="G109" s="8">
        <v>39</v>
      </c>
      <c r="H109" s="85">
        <f t="shared" si="8"/>
        <v>4.4000000000000004</v>
      </c>
      <c r="I109" s="139">
        <v>4.2051282051282053</v>
      </c>
      <c r="J109" s="62">
        <v>77</v>
      </c>
      <c r="K109" s="151">
        <v>25</v>
      </c>
      <c r="L109" s="177">
        <f t="shared" si="9"/>
        <v>4.1500000000000004</v>
      </c>
      <c r="M109" s="139">
        <v>3.84</v>
      </c>
      <c r="N109" s="62">
        <v>86</v>
      </c>
      <c r="O109" s="153">
        <v>27</v>
      </c>
      <c r="P109" s="139">
        <f t="shared" si="10"/>
        <v>4.2300000000000004</v>
      </c>
      <c r="Q109" s="394">
        <v>4.2222222222222223</v>
      </c>
      <c r="R109" s="413">
        <v>54</v>
      </c>
      <c r="S109" s="179">
        <v>24</v>
      </c>
      <c r="T109" s="139">
        <f t="shared" si="11"/>
        <v>4.0199999999999996</v>
      </c>
      <c r="U109" s="139">
        <v>3.8333333299999999</v>
      </c>
      <c r="V109" s="62">
        <v>70</v>
      </c>
      <c r="W109" s="395">
        <f t="shared" si="12"/>
        <v>375</v>
      </c>
      <c r="Y109" s="24"/>
      <c r="Z109" s="24"/>
      <c r="AB109" s="24"/>
    </row>
    <row r="110" spans="1:28" x14ac:dyDescent="0.25">
      <c r="A110" s="8">
        <v>24</v>
      </c>
      <c r="B110" s="392" t="s">
        <v>165</v>
      </c>
      <c r="C110" s="280">
        <v>26</v>
      </c>
      <c r="D110" s="3">
        <f t="shared" si="13"/>
        <v>4.17</v>
      </c>
      <c r="E110" s="393">
        <v>3.7692307692307692</v>
      </c>
      <c r="F110" s="502">
        <v>91</v>
      </c>
      <c r="G110" s="8">
        <v>44</v>
      </c>
      <c r="H110" s="85">
        <f t="shared" si="8"/>
        <v>4.4000000000000004</v>
      </c>
      <c r="I110" s="139">
        <v>4.2727272727272725</v>
      </c>
      <c r="J110" s="62">
        <v>68</v>
      </c>
      <c r="K110" s="151">
        <v>45</v>
      </c>
      <c r="L110" s="177">
        <f t="shared" si="9"/>
        <v>4.1500000000000004</v>
      </c>
      <c r="M110" s="139">
        <v>3.9555555555555557</v>
      </c>
      <c r="N110" s="62">
        <v>72</v>
      </c>
      <c r="O110" s="178">
        <v>42</v>
      </c>
      <c r="P110" s="139">
        <f t="shared" si="10"/>
        <v>4.2300000000000004</v>
      </c>
      <c r="Q110" s="394">
        <v>4.0476190476190474</v>
      </c>
      <c r="R110" s="413">
        <v>74</v>
      </c>
      <c r="S110" s="153">
        <v>72</v>
      </c>
      <c r="T110" s="139">
        <f t="shared" si="11"/>
        <v>4.0199999999999996</v>
      </c>
      <c r="U110" s="139">
        <v>4.25</v>
      </c>
      <c r="V110" s="62">
        <v>21</v>
      </c>
      <c r="W110" s="395">
        <f t="shared" si="12"/>
        <v>326</v>
      </c>
      <c r="Y110" s="24"/>
      <c r="Z110" s="24"/>
      <c r="AB110" s="24"/>
    </row>
    <row r="111" spans="1:28" x14ac:dyDescent="0.25">
      <c r="A111" s="8">
        <v>25</v>
      </c>
      <c r="B111" s="392" t="s">
        <v>3</v>
      </c>
      <c r="C111" s="280">
        <v>11</v>
      </c>
      <c r="D111" s="3">
        <f t="shared" si="13"/>
        <v>4.17</v>
      </c>
      <c r="E111" s="393">
        <v>3.5454545454545454</v>
      </c>
      <c r="F111" s="502">
        <v>103</v>
      </c>
      <c r="G111" s="8">
        <v>15</v>
      </c>
      <c r="H111" s="85">
        <f t="shared" si="8"/>
        <v>4.4000000000000004</v>
      </c>
      <c r="I111" s="139">
        <v>4</v>
      </c>
      <c r="J111" s="62">
        <v>95</v>
      </c>
      <c r="K111" s="151">
        <v>13</v>
      </c>
      <c r="L111" s="177">
        <f t="shared" si="9"/>
        <v>4.1500000000000004</v>
      </c>
      <c r="M111" s="139">
        <v>3.6923076923076925</v>
      </c>
      <c r="N111" s="62">
        <v>103</v>
      </c>
      <c r="O111" s="178">
        <v>7</v>
      </c>
      <c r="P111" s="139">
        <f t="shared" si="10"/>
        <v>4.2300000000000004</v>
      </c>
      <c r="Q111" s="394">
        <v>3.8571428571428572</v>
      </c>
      <c r="R111" s="413">
        <v>96</v>
      </c>
      <c r="S111" s="179">
        <v>11</v>
      </c>
      <c r="T111" s="139">
        <f t="shared" si="11"/>
        <v>4.0199999999999996</v>
      </c>
      <c r="U111" s="139">
        <v>4.1818181799999996</v>
      </c>
      <c r="V111" s="62">
        <v>35</v>
      </c>
      <c r="W111" s="395">
        <f t="shared" si="12"/>
        <v>432</v>
      </c>
      <c r="Y111" s="24"/>
      <c r="Z111" s="24"/>
      <c r="AB111" s="24"/>
    </row>
    <row r="112" spans="1:28" x14ac:dyDescent="0.25">
      <c r="A112" s="8">
        <v>26</v>
      </c>
      <c r="B112" s="392" t="s">
        <v>17</v>
      </c>
      <c r="C112" s="280">
        <v>11</v>
      </c>
      <c r="D112" s="3">
        <f t="shared" si="13"/>
        <v>4.17</v>
      </c>
      <c r="E112" s="393">
        <v>3.4545454545454546</v>
      </c>
      <c r="F112" s="502">
        <v>105</v>
      </c>
      <c r="G112" s="8">
        <v>24</v>
      </c>
      <c r="H112" s="85">
        <f t="shared" si="8"/>
        <v>4.4000000000000004</v>
      </c>
      <c r="I112" s="139">
        <v>3.9583333333333335</v>
      </c>
      <c r="J112" s="62">
        <v>96</v>
      </c>
      <c r="K112" s="151">
        <v>27</v>
      </c>
      <c r="L112" s="177">
        <f t="shared" si="9"/>
        <v>4.1500000000000004</v>
      </c>
      <c r="M112" s="139">
        <v>4.1111111111111107</v>
      </c>
      <c r="N112" s="62">
        <v>51</v>
      </c>
      <c r="O112" s="178">
        <v>35</v>
      </c>
      <c r="P112" s="139">
        <f t="shared" si="10"/>
        <v>4.2300000000000004</v>
      </c>
      <c r="Q112" s="394">
        <v>4.2</v>
      </c>
      <c r="R112" s="413">
        <v>58</v>
      </c>
      <c r="S112" s="179">
        <v>23</v>
      </c>
      <c r="T112" s="139">
        <f t="shared" si="11"/>
        <v>4.0199999999999996</v>
      </c>
      <c r="U112" s="139">
        <v>3.9130434799999998</v>
      </c>
      <c r="V112" s="62">
        <v>66</v>
      </c>
      <c r="W112" s="395">
        <f t="shared" si="12"/>
        <v>376</v>
      </c>
      <c r="Y112" s="24"/>
      <c r="Z112" s="24"/>
      <c r="AB112" s="24"/>
    </row>
    <row r="113" spans="1:28" x14ac:dyDescent="0.25">
      <c r="A113" s="8">
        <v>27</v>
      </c>
      <c r="B113" s="392" t="s">
        <v>13</v>
      </c>
      <c r="C113" s="280">
        <v>16</v>
      </c>
      <c r="D113" s="3">
        <f t="shared" si="13"/>
        <v>4.17</v>
      </c>
      <c r="E113" s="393">
        <v>3.4375</v>
      </c>
      <c r="F113" s="502">
        <v>106</v>
      </c>
      <c r="G113" s="8">
        <v>24</v>
      </c>
      <c r="H113" s="85">
        <f t="shared" si="8"/>
        <v>4.4000000000000004</v>
      </c>
      <c r="I113" s="139">
        <v>4.375</v>
      </c>
      <c r="J113" s="62">
        <v>58</v>
      </c>
      <c r="K113" s="151">
        <v>21</v>
      </c>
      <c r="L113" s="177">
        <f t="shared" si="9"/>
        <v>4.1500000000000004</v>
      </c>
      <c r="M113" s="139">
        <v>3.7142857142857144</v>
      </c>
      <c r="N113" s="62">
        <v>100</v>
      </c>
      <c r="O113" s="153">
        <v>22</v>
      </c>
      <c r="P113" s="139">
        <f t="shared" si="10"/>
        <v>4.2300000000000004</v>
      </c>
      <c r="Q113" s="394">
        <v>4.0909090909090908</v>
      </c>
      <c r="R113" s="413">
        <v>70</v>
      </c>
      <c r="S113" s="153"/>
      <c r="T113" s="139">
        <f t="shared" si="11"/>
        <v>4.0199999999999996</v>
      </c>
      <c r="U113" s="139"/>
      <c r="V113" s="62">
        <v>101</v>
      </c>
      <c r="W113" s="395">
        <f t="shared" si="12"/>
        <v>435</v>
      </c>
      <c r="Y113" s="24"/>
      <c r="Z113" s="24"/>
      <c r="AB113" s="24"/>
    </row>
    <row r="114" spans="1:28" x14ac:dyDescent="0.25">
      <c r="A114" s="8">
        <v>28</v>
      </c>
      <c r="B114" s="392" t="s">
        <v>5</v>
      </c>
      <c r="C114" s="280">
        <v>13</v>
      </c>
      <c r="D114" s="3">
        <f t="shared" si="13"/>
        <v>4.17</v>
      </c>
      <c r="E114" s="393">
        <v>3.1538461538461537</v>
      </c>
      <c r="F114" s="502">
        <v>109</v>
      </c>
      <c r="G114" s="8">
        <v>17</v>
      </c>
      <c r="H114" s="89">
        <f t="shared" si="8"/>
        <v>4.4000000000000004</v>
      </c>
      <c r="I114" s="139">
        <v>4.2941176470588234</v>
      </c>
      <c r="J114" s="62">
        <v>67</v>
      </c>
      <c r="K114" s="151">
        <v>13</v>
      </c>
      <c r="L114" s="177">
        <f t="shared" si="9"/>
        <v>4.1500000000000004</v>
      </c>
      <c r="M114" s="139">
        <v>3.9230769230769229</v>
      </c>
      <c r="N114" s="62">
        <v>78</v>
      </c>
      <c r="O114" s="178">
        <v>24</v>
      </c>
      <c r="P114" s="139">
        <f t="shared" si="10"/>
        <v>4.2300000000000004</v>
      </c>
      <c r="Q114" s="394">
        <v>3.875</v>
      </c>
      <c r="R114" s="413">
        <v>94</v>
      </c>
      <c r="S114" s="179">
        <v>10</v>
      </c>
      <c r="T114" s="139">
        <f t="shared" si="11"/>
        <v>4.0199999999999996</v>
      </c>
      <c r="U114" s="139">
        <v>3.4</v>
      </c>
      <c r="V114" s="62">
        <v>93</v>
      </c>
      <c r="W114" s="403">
        <f t="shared" si="12"/>
        <v>441</v>
      </c>
      <c r="Y114" s="24"/>
      <c r="Z114" s="24"/>
      <c r="AB114" s="24"/>
    </row>
    <row r="115" spans="1:28" ht="15.75" thickBot="1" x14ac:dyDescent="0.3">
      <c r="A115" s="418">
        <v>29</v>
      </c>
      <c r="B115" s="392" t="s">
        <v>27</v>
      </c>
      <c r="C115" s="280"/>
      <c r="D115" s="3">
        <f t="shared" si="13"/>
        <v>4.17</v>
      </c>
      <c r="E115" s="4"/>
      <c r="F115" s="502">
        <v>110</v>
      </c>
      <c r="G115" s="8">
        <v>16</v>
      </c>
      <c r="H115" s="85">
        <f t="shared" ref="H115:H126" si="14">$I$128</f>
        <v>4.4000000000000004</v>
      </c>
      <c r="I115" s="139">
        <v>4.5625</v>
      </c>
      <c r="J115" s="62">
        <v>30</v>
      </c>
      <c r="K115" s="151">
        <v>25</v>
      </c>
      <c r="L115" s="177">
        <f t="shared" ref="L115:L126" si="15">$M$128</f>
        <v>4.1500000000000004</v>
      </c>
      <c r="M115" s="139">
        <v>4.6399999999999997</v>
      </c>
      <c r="N115" s="62">
        <v>4</v>
      </c>
      <c r="O115" s="178">
        <v>19</v>
      </c>
      <c r="P115" s="139">
        <f t="shared" ref="P115:P126" si="16">$Q$128</f>
        <v>4.2300000000000004</v>
      </c>
      <c r="Q115" s="394">
        <v>4.4736842105263159</v>
      </c>
      <c r="R115" s="413">
        <v>26</v>
      </c>
      <c r="S115" s="179"/>
      <c r="T115" s="139">
        <f t="shared" ref="T115:T126" si="17">$U$128</f>
        <v>4.0199999999999996</v>
      </c>
      <c r="U115" s="139"/>
      <c r="V115" s="62">
        <v>101</v>
      </c>
      <c r="W115" s="397">
        <f t="shared" si="12"/>
        <v>271</v>
      </c>
      <c r="Y115" s="24"/>
      <c r="Z115" s="24"/>
      <c r="AB115" s="24"/>
    </row>
    <row r="116" spans="1:28" ht="16.5" thickBot="1" x14ac:dyDescent="0.3">
      <c r="A116" s="398"/>
      <c r="B116" s="399" t="s">
        <v>148</v>
      </c>
      <c r="C116" s="478">
        <f>SUM(C117:C126)</f>
        <v>236</v>
      </c>
      <c r="D116" s="482">
        <f>$E$128</f>
        <v>4.17</v>
      </c>
      <c r="E116" s="493">
        <f>AVERAGE(E117:E126)</f>
        <v>4.2433238979468602</v>
      </c>
      <c r="F116" s="466"/>
      <c r="G116" s="467">
        <f>SUM(G117:G126)</f>
        <v>350</v>
      </c>
      <c r="H116" s="468">
        <f t="shared" si="14"/>
        <v>4.4000000000000004</v>
      </c>
      <c r="I116" s="477">
        <f>AVERAGE(I117:I126)</f>
        <v>4.5301728670207382</v>
      </c>
      <c r="J116" s="481"/>
      <c r="K116" s="471">
        <f>SUM(K117:K126)</f>
        <v>337</v>
      </c>
      <c r="L116" s="472">
        <f t="shared" si="15"/>
        <v>4.1500000000000004</v>
      </c>
      <c r="M116" s="472">
        <f>AVERAGE(M117:M126)</f>
        <v>4.2049491238271566</v>
      </c>
      <c r="N116" s="481"/>
      <c r="O116" s="471">
        <f>SUM(O117:O126)</f>
        <v>259</v>
      </c>
      <c r="P116" s="473">
        <f t="shared" si="16"/>
        <v>4.2300000000000004</v>
      </c>
      <c r="Q116" s="516">
        <f>AVERAGE(Q117:Q126)</f>
        <v>4.4188461538461539</v>
      </c>
      <c r="R116" s="475"/>
      <c r="S116" s="471">
        <f>SUM(S117:S126)</f>
        <v>267</v>
      </c>
      <c r="T116" s="472">
        <f t="shared" si="17"/>
        <v>4.0199999999999996</v>
      </c>
      <c r="U116" s="472">
        <f>AVERAGE(U117:U126)</f>
        <v>4.1558109042857145</v>
      </c>
      <c r="V116" s="422"/>
      <c r="W116" s="401"/>
      <c r="Y116" s="24"/>
      <c r="Z116" s="24"/>
      <c r="AB116" s="24"/>
    </row>
    <row r="117" spans="1:28" x14ac:dyDescent="0.25">
      <c r="A117" s="6">
        <v>1</v>
      </c>
      <c r="B117" s="392" t="s">
        <v>140</v>
      </c>
      <c r="C117" s="280">
        <v>30</v>
      </c>
      <c r="D117" s="3">
        <f t="shared" ref="D117:D126" si="18">$E$128</f>
        <v>4.17</v>
      </c>
      <c r="E117" s="393">
        <v>4.8</v>
      </c>
      <c r="F117" s="502">
        <v>6</v>
      </c>
      <c r="G117" s="8">
        <v>86</v>
      </c>
      <c r="H117" s="89">
        <f t="shared" si="14"/>
        <v>4.4000000000000004</v>
      </c>
      <c r="I117" s="139">
        <v>4.6976744186046515</v>
      </c>
      <c r="J117" s="62">
        <v>8</v>
      </c>
      <c r="K117" s="151">
        <v>57</v>
      </c>
      <c r="L117" s="177">
        <f t="shared" si="15"/>
        <v>4.1500000000000004</v>
      </c>
      <c r="M117" s="139">
        <v>4.666666666666667</v>
      </c>
      <c r="N117" s="62">
        <v>2</v>
      </c>
      <c r="O117" s="178">
        <v>75</v>
      </c>
      <c r="P117" s="139">
        <f t="shared" si="16"/>
        <v>4.2300000000000004</v>
      </c>
      <c r="Q117" s="394">
        <v>4.4933333333333332</v>
      </c>
      <c r="R117" s="413">
        <v>22</v>
      </c>
      <c r="S117" s="153">
        <v>60</v>
      </c>
      <c r="T117" s="139">
        <f t="shared" si="17"/>
        <v>4.0199999999999996</v>
      </c>
      <c r="U117" s="139">
        <v>4.55</v>
      </c>
      <c r="V117" s="62">
        <v>4</v>
      </c>
      <c r="W117" s="378">
        <f t="shared" si="12"/>
        <v>42</v>
      </c>
      <c r="Y117" s="24"/>
      <c r="Z117" s="24"/>
      <c r="AB117" s="24"/>
    </row>
    <row r="118" spans="1:28" x14ac:dyDescent="0.25">
      <c r="A118" s="13">
        <v>2</v>
      </c>
      <c r="B118" s="392" t="s">
        <v>104</v>
      </c>
      <c r="C118" s="280">
        <v>45</v>
      </c>
      <c r="D118" s="3">
        <f t="shared" si="18"/>
        <v>4.17</v>
      </c>
      <c r="E118" s="393">
        <v>4.7111111111111112</v>
      </c>
      <c r="F118" s="502">
        <v>10</v>
      </c>
      <c r="G118" s="8">
        <v>43</v>
      </c>
      <c r="H118" s="85">
        <f t="shared" si="14"/>
        <v>4.4000000000000004</v>
      </c>
      <c r="I118" s="139">
        <v>4.7674418604651159</v>
      </c>
      <c r="J118" s="62">
        <v>5</v>
      </c>
      <c r="K118" s="151">
        <v>53</v>
      </c>
      <c r="L118" s="177">
        <f t="shared" si="15"/>
        <v>4.1500000000000004</v>
      </c>
      <c r="M118" s="139">
        <v>4.3018867924528301</v>
      </c>
      <c r="N118" s="62">
        <v>28</v>
      </c>
      <c r="O118" s="178">
        <v>52</v>
      </c>
      <c r="P118" s="139">
        <f t="shared" si="16"/>
        <v>4.2300000000000004</v>
      </c>
      <c r="Q118" s="394">
        <v>4.4615384615384617</v>
      </c>
      <c r="R118" s="413">
        <v>28</v>
      </c>
      <c r="S118" s="153">
        <v>46</v>
      </c>
      <c r="T118" s="139">
        <f t="shared" si="17"/>
        <v>4.0199999999999996</v>
      </c>
      <c r="U118" s="139">
        <v>4.3695652200000001</v>
      </c>
      <c r="V118" s="62">
        <v>10</v>
      </c>
      <c r="W118" s="395">
        <f t="shared" si="12"/>
        <v>81</v>
      </c>
      <c r="Y118" s="24"/>
      <c r="Z118" s="24"/>
      <c r="AB118" s="24"/>
    </row>
    <row r="119" spans="1:28" x14ac:dyDescent="0.25">
      <c r="A119" s="13">
        <v>3</v>
      </c>
      <c r="B119" s="392" t="s">
        <v>103</v>
      </c>
      <c r="C119" s="280">
        <v>30</v>
      </c>
      <c r="D119" s="3">
        <f t="shared" si="18"/>
        <v>4.17</v>
      </c>
      <c r="E119" s="393">
        <v>4.7</v>
      </c>
      <c r="F119" s="502">
        <v>11</v>
      </c>
      <c r="G119" s="8">
        <v>46</v>
      </c>
      <c r="H119" s="85">
        <f t="shared" si="14"/>
        <v>4.4000000000000004</v>
      </c>
      <c r="I119" s="139">
        <v>4.5869565217391308</v>
      </c>
      <c r="J119" s="62">
        <v>21</v>
      </c>
      <c r="K119" s="151">
        <v>33</v>
      </c>
      <c r="L119" s="177">
        <f t="shared" si="15"/>
        <v>4.1500000000000004</v>
      </c>
      <c r="M119" s="139">
        <v>4.333333333333333</v>
      </c>
      <c r="N119" s="62">
        <v>23</v>
      </c>
      <c r="O119" s="153">
        <v>35</v>
      </c>
      <c r="P119" s="139">
        <f t="shared" si="16"/>
        <v>4.2300000000000004</v>
      </c>
      <c r="Q119" s="394">
        <v>4.57</v>
      </c>
      <c r="R119" s="413">
        <v>15</v>
      </c>
      <c r="S119" s="153">
        <v>31</v>
      </c>
      <c r="T119" s="139">
        <f t="shared" si="17"/>
        <v>4.0199999999999996</v>
      </c>
      <c r="U119" s="139">
        <v>4.26</v>
      </c>
      <c r="V119" s="62">
        <v>20</v>
      </c>
      <c r="W119" s="395">
        <f t="shared" si="12"/>
        <v>90</v>
      </c>
      <c r="Y119" s="24"/>
      <c r="Z119" s="24"/>
      <c r="AB119" s="24"/>
    </row>
    <row r="120" spans="1:28" x14ac:dyDescent="0.25">
      <c r="A120" s="13">
        <v>4</v>
      </c>
      <c r="B120" s="392" t="s">
        <v>125</v>
      </c>
      <c r="C120" s="280">
        <v>25</v>
      </c>
      <c r="D120" s="3">
        <f t="shared" si="18"/>
        <v>4.17</v>
      </c>
      <c r="E120" s="393">
        <v>4.28</v>
      </c>
      <c r="F120" s="502">
        <v>45</v>
      </c>
      <c r="G120" s="8">
        <v>39</v>
      </c>
      <c r="H120" s="85">
        <f t="shared" si="14"/>
        <v>4.4000000000000004</v>
      </c>
      <c r="I120" s="139">
        <v>4.1794871794871797</v>
      </c>
      <c r="J120" s="62">
        <v>80</v>
      </c>
      <c r="K120" s="151">
        <v>49</v>
      </c>
      <c r="L120" s="177">
        <f t="shared" si="15"/>
        <v>4.1500000000000004</v>
      </c>
      <c r="M120" s="139">
        <v>4.1836734693877551</v>
      </c>
      <c r="N120" s="62">
        <v>42</v>
      </c>
      <c r="O120" s="178">
        <v>39</v>
      </c>
      <c r="P120" s="139">
        <f t="shared" si="16"/>
        <v>4.2300000000000004</v>
      </c>
      <c r="Q120" s="394">
        <v>4.2820512820512819</v>
      </c>
      <c r="R120" s="413">
        <v>48</v>
      </c>
      <c r="S120" s="153">
        <v>63</v>
      </c>
      <c r="T120" s="139">
        <f t="shared" si="17"/>
        <v>4.0199999999999996</v>
      </c>
      <c r="U120" s="139">
        <v>4.3968254</v>
      </c>
      <c r="V120" s="62">
        <v>8</v>
      </c>
      <c r="W120" s="395">
        <f t="shared" si="12"/>
        <v>223</v>
      </c>
      <c r="Y120" s="24"/>
      <c r="Z120" s="24"/>
      <c r="AB120" s="24"/>
    </row>
    <row r="121" spans="1:28" ht="15" customHeight="1" x14ac:dyDescent="0.25">
      <c r="A121" s="13">
        <v>5</v>
      </c>
      <c r="B121" s="392" t="s">
        <v>152</v>
      </c>
      <c r="C121" s="280">
        <v>64</v>
      </c>
      <c r="D121" s="3">
        <f t="shared" si="18"/>
        <v>4.17</v>
      </c>
      <c r="E121" s="393">
        <v>4.265625</v>
      </c>
      <c r="F121" s="502">
        <v>47</v>
      </c>
      <c r="G121" s="8">
        <v>48</v>
      </c>
      <c r="H121" s="85">
        <f t="shared" si="14"/>
        <v>4.4000000000000004</v>
      </c>
      <c r="I121" s="139">
        <v>4.375</v>
      </c>
      <c r="J121" s="62">
        <v>53</v>
      </c>
      <c r="K121" s="151">
        <v>54</v>
      </c>
      <c r="L121" s="177">
        <f t="shared" si="15"/>
        <v>4.1500000000000004</v>
      </c>
      <c r="M121" s="139">
        <v>4.0370370370370372</v>
      </c>
      <c r="N121" s="62">
        <v>63</v>
      </c>
      <c r="O121" s="178"/>
      <c r="P121" s="139">
        <f t="shared" si="16"/>
        <v>4.2300000000000004</v>
      </c>
      <c r="Q121" s="394"/>
      <c r="R121" s="406">
        <v>109</v>
      </c>
      <c r="S121" s="159"/>
      <c r="T121" s="139">
        <f t="shared" si="17"/>
        <v>4.0199999999999996</v>
      </c>
      <c r="U121" s="139"/>
      <c r="V121" s="62">
        <v>101</v>
      </c>
      <c r="W121" s="395">
        <f t="shared" si="12"/>
        <v>373</v>
      </c>
      <c r="Y121" s="24"/>
      <c r="Z121" s="24"/>
      <c r="AB121" s="24"/>
    </row>
    <row r="122" spans="1:28" x14ac:dyDescent="0.25">
      <c r="A122" s="13">
        <v>6</v>
      </c>
      <c r="B122" s="392" t="s">
        <v>105</v>
      </c>
      <c r="C122" s="280">
        <v>23</v>
      </c>
      <c r="D122" s="3">
        <f t="shared" si="18"/>
        <v>4.17</v>
      </c>
      <c r="E122" s="393">
        <v>3.9565217391304346</v>
      </c>
      <c r="F122" s="502">
        <v>76</v>
      </c>
      <c r="G122" s="8">
        <v>38</v>
      </c>
      <c r="H122" s="85">
        <f t="shared" si="14"/>
        <v>4.4000000000000004</v>
      </c>
      <c r="I122" s="139">
        <v>4.3157894736842106</v>
      </c>
      <c r="J122" s="62">
        <v>63</v>
      </c>
      <c r="K122" s="151">
        <v>30</v>
      </c>
      <c r="L122" s="177">
        <f t="shared" si="15"/>
        <v>4.1500000000000004</v>
      </c>
      <c r="M122" s="139">
        <v>4.0666666666666664</v>
      </c>
      <c r="N122" s="62">
        <v>57</v>
      </c>
      <c r="O122" s="153">
        <v>24</v>
      </c>
      <c r="P122" s="139">
        <f t="shared" si="16"/>
        <v>4.2300000000000004</v>
      </c>
      <c r="Q122" s="394">
        <v>4.375</v>
      </c>
      <c r="R122" s="413">
        <v>36</v>
      </c>
      <c r="S122" s="153">
        <v>35</v>
      </c>
      <c r="T122" s="139">
        <f t="shared" si="17"/>
        <v>4.0199999999999996</v>
      </c>
      <c r="U122" s="139">
        <v>3.9428571400000001</v>
      </c>
      <c r="V122" s="62">
        <v>62</v>
      </c>
      <c r="W122" s="395">
        <f t="shared" si="12"/>
        <v>294</v>
      </c>
      <c r="Y122" s="24"/>
      <c r="Z122" s="24"/>
      <c r="AB122" s="24"/>
    </row>
    <row r="123" spans="1:28" x14ac:dyDescent="0.25">
      <c r="A123" s="13">
        <v>7</v>
      </c>
      <c r="B123" s="392" t="s">
        <v>74</v>
      </c>
      <c r="C123" s="280">
        <v>10</v>
      </c>
      <c r="D123" s="3">
        <f t="shared" si="18"/>
        <v>4.17</v>
      </c>
      <c r="E123" s="393">
        <v>3.9</v>
      </c>
      <c r="F123" s="502">
        <v>80</v>
      </c>
      <c r="G123" s="8">
        <v>18</v>
      </c>
      <c r="H123" s="85">
        <f t="shared" si="14"/>
        <v>4.4000000000000004</v>
      </c>
      <c r="I123" s="139">
        <v>4.6111111111111107</v>
      </c>
      <c r="J123" s="62">
        <v>20</v>
      </c>
      <c r="K123" s="151">
        <v>15</v>
      </c>
      <c r="L123" s="177">
        <f t="shared" si="15"/>
        <v>4.1500000000000004</v>
      </c>
      <c r="M123" s="139">
        <v>4</v>
      </c>
      <c r="N123" s="62">
        <v>68</v>
      </c>
      <c r="O123" s="178"/>
      <c r="P123" s="139">
        <f t="shared" si="16"/>
        <v>4.2300000000000004</v>
      </c>
      <c r="Q123" s="394"/>
      <c r="R123" s="406">
        <v>109</v>
      </c>
      <c r="S123" s="153"/>
      <c r="T123" s="139">
        <f t="shared" si="17"/>
        <v>4.0199999999999996</v>
      </c>
      <c r="U123" s="139"/>
      <c r="V123" s="62">
        <v>101</v>
      </c>
      <c r="W123" s="395">
        <f t="shared" si="12"/>
        <v>378</v>
      </c>
      <c r="Y123" s="24"/>
      <c r="Z123" s="24"/>
      <c r="AB123" s="24"/>
    </row>
    <row r="124" spans="1:28" x14ac:dyDescent="0.25">
      <c r="A124" s="13">
        <v>8</v>
      </c>
      <c r="B124" s="392" t="s">
        <v>73</v>
      </c>
      <c r="C124" s="280">
        <v>9</v>
      </c>
      <c r="D124" s="3">
        <f t="shared" si="18"/>
        <v>4.17</v>
      </c>
      <c r="E124" s="393">
        <v>3.3333333333333335</v>
      </c>
      <c r="F124" s="502">
        <v>108</v>
      </c>
      <c r="G124" s="8"/>
      <c r="H124" s="85">
        <f t="shared" si="14"/>
        <v>4.4000000000000004</v>
      </c>
      <c r="I124" s="139"/>
      <c r="J124" s="62">
        <v>110</v>
      </c>
      <c r="K124" s="151">
        <v>22</v>
      </c>
      <c r="L124" s="177">
        <f t="shared" si="15"/>
        <v>4.1500000000000004</v>
      </c>
      <c r="M124" s="139">
        <v>3.7727272727272729</v>
      </c>
      <c r="N124" s="62">
        <v>94</v>
      </c>
      <c r="O124" s="178"/>
      <c r="P124" s="139">
        <f t="shared" si="16"/>
        <v>4.2300000000000004</v>
      </c>
      <c r="Q124" s="394"/>
      <c r="R124" s="406">
        <v>109</v>
      </c>
      <c r="S124" s="153"/>
      <c r="T124" s="139">
        <f t="shared" si="17"/>
        <v>4.0199999999999996</v>
      </c>
      <c r="U124" s="139"/>
      <c r="V124" s="62">
        <v>101</v>
      </c>
      <c r="W124" s="395">
        <f t="shared" si="12"/>
        <v>522</v>
      </c>
      <c r="Z124" s="24"/>
    </row>
    <row r="125" spans="1:28" x14ac:dyDescent="0.25">
      <c r="A125" s="8">
        <v>9</v>
      </c>
      <c r="B125" s="392" t="s">
        <v>136</v>
      </c>
      <c r="C125" s="280"/>
      <c r="D125" s="3">
        <f t="shared" si="18"/>
        <v>4.17</v>
      </c>
      <c r="E125" s="4"/>
      <c r="F125" s="502">
        <v>110</v>
      </c>
      <c r="G125" s="8">
        <v>11</v>
      </c>
      <c r="H125" s="89">
        <f t="shared" si="14"/>
        <v>4.4000000000000004</v>
      </c>
      <c r="I125" s="139">
        <v>5</v>
      </c>
      <c r="J125" s="62">
        <v>1</v>
      </c>
      <c r="K125" s="151">
        <v>8</v>
      </c>
      <c r="L125" s="177">
        <f t="shared" si="15"/>
        <v>4.1500000000000004</v>
      </c>
      <c r="M125" s="139">
        <v>4.625</v>
      </c>
      <c r="N125" s="62">
        <v>5</v>
      </c>
      <c r="O125" s="178">
        <v>14</v>
      </c>
      <c r="P125" s="139">
        <f t="shared" si="16"/>
        <v>4.2300000000000004</v>
      </c>
      <c r="Q125" s="394">
        <v>5</v>
      </c>
      <c r="R125" s="413">
        <v>1</v>
      </c>
      <c r="S125" s="153">
        <v>11</v>
      </c>
      <c r="T125" s="139">
        <f t="shared" si="17"/>
        <v>4.0199999999999996</v>
      </c>
      <c r="U125" s="139">
        <v>4</v>
      </c>
      <c r="V125" s="62">
        <v>56</v>
      </c>
      <c r="W125" s="403">
        <f t="shared" si="12"/>
        <v>173</v>
      </c>
      <c r="Z125" s="24"/>
    </row>
    <row r="126" spans="1:28" ht="15.75" thickBot="1" x14ac:dyDescent="0.3">
      <c r="A126" s="15">
        <v>10</v>
      </c>
      <c r="B126" s="424" t="s">
        <v>137</v>
      </c>
      <c r="C126" s="425"/>
      <c r="D126" s="10">
        <f t="shared" si="18"/>
        <v>4.17</v>
      </c>
      <c r="E126" s="497"/>
      <c r="F126" s="505">
        <v>110</v>
      </c>
      <c r="G126" s="9">
        <v>21</v>
      </c>
      <c r="H126" s="88">
        <f t="shared" si="14"/>
        <v>4.4000000000000004</v>
      </c>
      <c r="I126" s="140">
        <v>4.2380952380952381</v>
      </c>
      <c r="J126" s="63">
        <v>73</v>
      </c>
      <c r="K126" s="160">
        <v>16</v>
      </c>
      <c r="L126" s="180">
        <f t="shared" si="15"/>
        <v>4.1500000000000004</v>
      </c>
      <c r="M126" s="140">
        <v>4.0625</v>
      </c>
      <c r="N126" s="63">
        <v>60</v>
      </c>
      <c r="O126" s="161">
        <v>20</v>
      </c>
      <c r="P126" s="140">
        <f t="shared" si="16"/>
        <v>4.2300000000000004</v>
      </c>
      <c r="Q126" s="498">
        <v>3.75</v>
      </c>
      <c r="R126" s="513">
        <v>99</v>
      </c>
      <c r="S126" s="161">
        <v>21</v>
      </c>
      <c r="T126" s="140">
        <f t="shared" si="17"/>
        <v>4.0199999999999996</v>
      </c>
      <c r="U126" s="140">
        <v>3.5714285700000001</v>
      </c>
      <c r="V126" s="63">
        <v>85</v>
      </c>
      <c r="W126" s="415">
        <f t="shared" si="12"/>
        <v>427</v>
      </c>
      <c r="Z126" s="24"/>
    </row>
    <row r="127" spans="1:28" x14ac:dyDescent="0.25">
      <c r="B127" s="428" t="s">
        <v>163</v>
      </c>
      <c r="C127" s="428"/>
      <c r="D127" s="428"/>
      <c r="E127" s="492">
        <f>AVERAGE(E5,E7:E14,E16:E29,E31:E49,E51:E69,E71:E85,E87:E115,E117:E126)</f>
        <v>4.1593264137819599</v>
      </c>
      <c r="F127" s="428"/>
      <c r="G127" s="368"/>
      <c r="H127" s="368"/>
      <c r="I127" s="492">
        <f>AVERAGE(I5,I7:I14,I16:I29,I31:I49,I51:I69,I71:I85,I87:I115,I117:I126)</f>
        <v>4.3452905907418229</v>
      </c>
      <c r="J127" s="492"/>
      <c r="K127" s="492"/>
      <c r="L127" s="492"/>
      <c r="M127" s="492">
        <f t="shared" ref="M127:U127" si="19">AVERAGE(M5,M7:M14,M16:M29,M31:M49,M51:M69,M71:M85,M87:M115,M117:M126)</f>
        <v>4.096959686250627</v>
      </c>
      <c r="N127" s="429"/>
      <c r="O127" s="429"/>
      <c r="P127" s="429"/>
      <c r="Q127" s="492">
        <f t="shared" si="19"/>
        <v>4.2153462073169754</v>
      </c>
      <c r="R127" s="429"/>
      <c r="S127" s="429"/>
      <c r="T127" s="429"/>
      <c r="U127" s="492">
        <f t="shared" si="19"/>
        <v>3.9781232860000024</v>
      </c>
    </row>
    <row r="128" spans="1:28" x14ac:dyDescent="0.25">
      <c r="B128" s="430" t="s">
        <v>164</v>
      </c>
      <c r="C128" s="430"/>
      <c r="D128" s="430"/>
      <c r="E128" s="465">
        <v>4.17</v>
      </c>
      <c r="F128" s="430"/>
      <c r="I128" s="518">
        <v>4.4000000000000004</v>
      </c>
      <c r="J128" s="519"/>
      <c r="K128" s="519"/>
      <c r="L128" s="519"/>
      <c r="M128" s="517">
        <v>4.1500000000000004</v>
      </c>
      <c r="N128" s="431"/>
      <c r="O128" s="431"/>
      <c r="P128" s="431"/>
      <c r="Q128" s="517">
        <v>4.2300000000000004</v>
      </c>
      <c r="R128" s="431"/>
      <c r="S128" s="431"/>
      <c r="T128" s="431"/>
      <c r="U128" s="517">
        <v>4.0199999999999996</v>
      </c>
    </row>
  </sheetData>
  <mergeCells count="8">
    <mergeCell ref="W2:W3"/>
    <mergeCell ref="C2:F2"/>
    <mergeCell ref="A2:A3"/>
    <mergeCell ref="B2:B3"/>
    <mergeCell ref="G2:J2"/>
    <mergeCell ref="K2:N2"/>
    <mergeCell ref="O2:R2"/>
    <mergeCell ref="S2:V2"/>
  </mergeCells>
  <conditionalFormatting sqref="E4:E128">
    <cfRule type="cellIs" dxfId="114" priority="14" stopIfTrue="1" operator="greaterThanOrEqual">
      <formula>4.5</formula>
    </cfRule>
    <cfRule type="cellIs" dxfId="113" priority="15" stopIfTrue="1" operator="greaterThanOrEqual">
      <formula>4.157</formula>
    </cfRule>
    <cfRule type="containsBlanks" dxfId="112" priority="16" stopIfTrue="1">
      <formula>LEN(TRIM(E4))=0</formula>
    </cfRule>
    <cfRule type="cellIs" dxfId="111" priority="17" stopIfTrue="1" operator="lessThan">
      <formula>3.5</formula>
    </cfRule>
    <cfRule type="cellIs" dxfId="110" priority="18" stopIfTrue="1" operator="between">
      <formula>3.5</formula>
      <formula>$E$127</formula>
    </cfRule>
    <cfRule type="cellIs" dxfId="109" priority="19" stopIfTrue="1" operator="between">
      <formula>$E$127</formula>
      <formula>4.499</formula>
    </cfRule>
    <cfRule type="cellIs" dxfId="108" priority="20" stopIfTrue="1" operator="equal">
      <formula>4.5</formula>
    </cfRule>
  </conditionalFormatting>
  <conditionalFormatting sqref="I4:I128">
    <cfRule type="cellIs" dxfId="107" priority="3" stopIfTrue="1" operator="equal">
      <formula>$I$127</formula>
    </cfRule>
    <cfRule type="cellIs" dxfId="106" priority="21" stopIfTrue="1" operator="between">
      <formula>3.5</formula>
      <formula>$I$127</formula>
    </cfRule>
    <cfRule type="containsBlanks" dxfId="105" priority="22" stopIfTrue="1">
      <formula>LEN(TRIM(I4))=0</formula>
    </cfRule>
    <cfRule type="cellIs" dxfId="104" priority="23" stopIfTrue="1" operator="lessThan">
      <formula>3.5</formula>
    </cfRule>
    <cfRule type="cellIs" dxfId="103" priority="24" stopIfTrue="1" operator="between">
      <formula>4.499</formula>
      <formula>$I$127</formula>
    </cfRule>
    <cfRule type="cellIs" dxfId="102" priority="25" stopIfTrue="1" operator="greaterThanOrEqual">
      <formula>4.5</formula>
    </cfRule>
  </conditionalFormatting>
  <conditionalFormatting sqref="M4:M128">
    <cfRule type="cellIs" dxfId="101" priority="2" stopIfTrue="1" operator="equal">
      <formula>$M$127</formula>
    </cfRule>
    <cfRule type="containsBlanks" dxfId="100" priority="9" stopIfTrue="1">
      <formula>LEN(TRIM(M4))=0</formula>
    </cfRule>
    <cfRule type="cellIs" dxfId="99" priority="10" stopIfTrue="1" operator="lessThan">
      <formula>3.5</formula>
    </cfRule>
    <cfRule type="cellIs" dxfId="98" priority="11" stopIfTrue="1" operator="between">
      <formula>3.5</formula>
      <formula>$M$127</formula>
    </cfRule>
    <cfRule type="cellIs" dxfId="97" priority="12" stopIfTrue="1" operator="between">
      <formula>$M$127</formula>
      <formula>4.499</formula>
    </cfRule>
    <cfRule type="cellIs" dxfId="96" priority="13" stopIfTrue="1" operator="greaterThanOrEqual">
      <formula>4.5</formula>
    </cfRule>
  </conditionalFormatting>
  <conditionalFormatting sqref="Q4:Q128">
    <cfRule type="cellIs" dxfId="95" priority="1" stopIfTrue="1" operator="equal">
      <formula>$Q$127</formula>
    </cfRule>
    <cfRule type="containsBlanks" dxfId="94" priority="4" stopIfTrue="1">
      <formula>LEN(TRIM(Q4))=0</formula>
    </cfRule>
    <cfRule type="cellIs" dxfId="93" priority="5" stopIfTrue="1" operator="lessThan">
      <formula>3.5</formula>
    </cfRule>
    <cfRule type="cellIs" dxfId="92" priority="6" stopIfTrue="1" operator="between">
      <formula>3.5</formula>
      <formula>$Q$127</formula>
    </cfRule>
    <cfRule type="cellIs" dxfId="91" priority="7" stopIfTrue="1" operator="between">
      <formula>$Q$127</formula>
      <formula>4.499</formula>
    </cfRule>
    <cfRule type="cellIs" dxfId="90" priority="8" stopIfTrue="1" operator="greaterThanOrEqual">
      <formula>4.5</formula>
    </cfRule>
  </conditionalFormatting>
  <conditionalFormatting sqref="U4:U128">
    <cfRule type="cellIs" dxfId="89" priority="26" stopIfTrue="1" operator="equal">
      <formula>$U$127</formula>
    </cfRule>
    <cfRule type="containsBlanks" dxfId="88" priority="27" stopIfTrue="1">
      <formula>LEN(TRIM(U4))=0</formula>
    </cfRule>
    <cfRule type="cellIs" dxfId="87" priority="28" stopIfTrue="1" operator="lessThan">
      <formula>3.5</formula>
    </cfRule>
    <cfRule type="cellIs" dxfId="86" priority="29" stopIfTrue="1" operator="between">
      <formula>3.5</formula>
      <formula>$U$127</formula>
    </cfRule>
    <cfRule type="cellIs" dxfId="85" priority="30" stopIfTrue="1" operator="between">
      <formula>$U$127</formula>
      <formula>4.499</formula>
    </cfRule>
    <cfRule type="cellIs" dxfId="84" priority="31" stopIfTrue="1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42578125" bestFit="1" customWidth="1"/>
    <col min="2" max="2" width="18.7109375" customWidth="1"/>
    <col min="3" max="3" width="30" customWidth="1"/>
    <col min="4" max="5" width="7.7109375" customWidth="1"/>
    <col min="6" max="6" width="18.7109375" customWidth="1"/>
    <col min="7" max="7" width="29.85546875" customWidth="1"/>
    <col min="8" max="9" width="7.7109375" customWidth="1"/>
    <col min="10" max="10" width="18.7109375" customWidth="1"/>
    <col min="11" max="11" width="29.85546875" customWidth="1"/>
    <col min="12" max="13" width="7.7109375" customWidth="1"/>
    <col min="14" max="14" width="18.7109375" customWidth="1"/>
    <col min="15" max="15" width="29.85546875" customWidth="1"/>
    <col min="16" max="17" width="7.7109375" customWidth="1"/>
    <col min="18" max="18" width="18.7109375" customWidth="1"/>
    <col min="19" max="19" width="29.85546875" customWidth="1"/>
    <col min="20" max="21" width="7.7109375" customWidth="1"/>
    <col min="22" max="22" width="8.7109375" customWidth="1"/>
  </cols>
  <sheetData>
    <row r="1" spans="1:24" x14ac:dyDescent="0.25">
      <c r="W1" s="46"/>
      <c r="X1" s="23" t="s">
        <v>126</v>
      </c>
    </row>
    <row r="2" spans="1:24" x14ac:dyDescent="0.25">
      <c r="A2" s="547" t="s">
        <v>117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W2" s="45"/>
      <c r="X2" s="23" t="s">
        <v>130</v>
      </c>
    </row>
    <row r="3" spans="1:24" ht="15.75" thickBot="1" x14ac:dyDescent="0.3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W3" s="303"/>
      <c r="X3" s="23" t="s">
        <v>131</v>
      </c>
    </row>
    <row r="4" spans="1:24" ht="15.75" thickBot="1" x14ac:dyDescent="0.3">
      <c r="A4" s="548" t="s">
        <v>72</v>
      </c>
      <c r="B4" s="550">
        <v>2019</v>
      </c>
      <c r="C4" s="551"/>
      <c r="D4" s="551"/>
      <c r="E4" s="551"/>
      <c r="F4" s="550">
        <v>2018</v>
      </c>
      <c r="G4" s="551"/>
      <c r="H4" s="551"/>
      <c r="I4" s="552"/>
      <c r="J4" s="550">
        <v>2017</v>
      </c>
      <c r="K4" s="551"/>
      <c r="L4" s="551"/>
      <c r="M4" s="552"/>
      <c r="N4" s="550">
        <v>2016</v>
      </c>
      <c r="O4" s="551"/>
      <c r="P4" s="551"/>
      <c r="Q4" s="552"/>
      <c r="R4" s="550">
        <v>2015</v>
      </c>
      <c r="S4" s="551"/>
      <c r="T4" s="551"/>
      <c r="U4" s="552"/>
      <c r="V4" s="304"/>
      <c r="W4" s="305"/>
      <c r="X4" s="23" t="s">
        <v>127</v>
      </c>
    </row>
    <row r="5" spans="1:24" ht="45.75" thickBot="1" x14ac:dyDescent="0.3">
      <c r="A5" s="549"/>
      <c r="B5" s="38" t="s">
        <v>71</v>
      </c>
      <c r="C5" s="298" t="s">
        <v>154</v>
      </c>
      <c r="D5" s="306" t="s">
        <v>155</v>
      </c>
      <c r="E5" s="294" t="s">
        <v>156</v>
      </c>
      <c r="F5" s="38" t="s">
        <v>71</v>
      </c>
      <c r="G5" s="298" t="s">
        <v>154</v>
      </c>
      <c r="H5" s="306" t="s">
        <v>155</v>
      </c>
      <c r="I5" s="295" t="s">
        <v>156</v>
      </c>
      <c r="J5" s="293" t="s">
        <v>71</v>
      </c>
      <c r="K5" s="307" t="s">
        <v>154</v>
      </c>
      <c r="L5" s="299" t="s">
        <v>155</v>
      </c>
      <c r="M5" s="296" t="s">
        <v>156</v>
      </c>
      <c r="N5" s="293" t="s">
        <v>71</v>
      </c>
      <c r="O5" s="300" t="s">
        <v>154</v>
      </c>
      <c r="P5" s="299" t="s">
        <v>155</v>
      </c>
      <c r="Q5" s="296" t="s">
        <v>156</v>
      </c>
      <c r="R5" s="293" t="s">
        <v>71</v>
      </c>
      <c r="S5" s="300" t="s">
        <v>154</v>
      </c>
      <c r="T5" s="299" t="s">
        <v>155</v>
      </c>
      <c r="U5" s="296" t="s">
        <v>156</v>
      </c>
      <c r="V5" s="308"/>
    </row>
    <row r="6" spans="1:24" ht="15" customHeight="1" x14ac:dyDescent="0.25">
      <c r="A6" s="49">
        <v>1</v>
      </c>
      <c r="B6" s="207" t="s">
        <v>36</v>
      </c>
      <c r="C6" s="207" t="s">
        <v>40</v>
      </c>
      <c r="D6" s="207">
        <v>4.17</v>
      </c>
      <c r="E6" s="48">
        <v>4.9090909090909092</v>
      </c>
      <c r="F6" s="13" t="s">
        <v>0</v>
      </c>
      <c r="G6" s="32" t="s">
        <v>136</v>
      </c>
      <c r="H6" s="309">
        <v>4.4000000000000004</v>
      </c>
      <c r="I6" s="59">
        <v>5</v>
      </c>
      <c r="J6" s="7" t="s">
        <v>36</v>
      </c>
      <c r="K6" s="34" t="s">
        <v>134</v>
      </c>
      <c r="L6" s="310">
        <v>4.1500000000000004</v>
      </c>
      <c r="M6" s="134">
        <v>4.7727272727272725</v>
      </c>
      <c r="N6" s="7" t="s">
        <v>0</v>
      </c>
      <c r="O6" s="34" t="s">
        <v>136</v>
      </c>
      <c r="P6" s="311">
        <v>4.2300000000000004</v>
      </c>
      <c r="Q6" s="142">
        <v>5</v>
      </c>
      <c r="R6" s="312" t="s">
        <v>36</v>
      </c>
      <c r="S6" s="313" t="s">
        <v>134</v>
      </c>
      <c r="T6" s="314">
        <v>4.0199999999999996</v>
      </c>
      <c r="U6" s="315">
        <v>4.6363636399999999</v>
      </c>
      <c r="V6" s="41"/>
    </row>
    <row r="7" spans="1:24" ht="15" customHeight="1" x14ac:dyDescent="0.25">
      <c r="A7" s="54">
        <v>2</v>
      </c>
      <c r="B7" s="252" t="s">
        <v>30</v>
      </c>
      <c r="C7" s="252" t="s">
        <v>31</v>
      </c>
      <c r="D7" s="252">
        <v>4.17</v>
      </c>
      <c r="E7" s="39">
        <v>4.833333333333333</v>
      </c>
      <c r="F7" s="8" t="s">
        <v>36</v>
      </c>
      <c r="G7" s="3" t="s">
        <v>40</v>
      </c>
      <c r="H7" s="316">
        <v>4.4000000000000004</v>
      </c>
      <c r="I7" s="39">
        <v>4.8928571428571432</v>
      </c>
      <c r="J7" s="2" t="s">
        <v>0</v>
      </c>
      <c r="K7" s="3" t="s">
        <v>140</v>
      </c>
      <c r="L7" s="317">
        <v>4.1500000000000004</v>
      </c>
      <c r="M7" s="135">
        <v>4.666666666666667</v>
      </c>
      <c r="N7" s="2" t="s">
        <v>69</v>
      </c>
      <c r="O7" s="3" t="s">
        <v>84</v>
      </c>
      <c r="P7" s="318">
        <v>4.2300000000000004</v>
      </c>
      <c r="Q7" s="143">
        <v>4.8596491228070171</v>
      </c>
      <c r="R7" s="319" t="s">
        <v>58</v>
      </c>
      <c r="S7" s="320" t="s">
        <v>66</v>
      </c>
      <c r="T7" s="321">
        <v>4.0199999999999996</v>
      </c>
      <c r="U7" s="322">
        <v>4.6153846200000004</v>
      </c>
      <c r="V7" s="41"/>
    </row>
    <row r="8" spans="1:24" ht="15" customHeight="1" x14ac:dyDescent="0.25">
      <c r="A8" s="54">
        <v>3</v>
      </c>
      <c r="B8" s="252" t="s">
        <v>30</v>
      </c>
      <c r="C8" s="252" t="s">
        <v>34</v>
      </c>
      <c r="D8" s="252">
        <v>4.17</v>
      </c>
      <c r="E8" s="235">
        <v>4.833333333333333</v>
      </c>
      <c r="F8" s="8" t="s">
        <v>36</v>
      </c>
      <c r="G8" s="3" t="s">
        <v>43</v>
      </c>
      <c r="H8" s="316">
        <v>4.4000000000000004</v>
      </c>
      <c r="I8" s="39">
        <v>4.84375</v>
      </c>
      <c r="J8" s="2" t="s">
        <v>69</v>
      </c>
      <c r="K8" s="3" t="s">
        <v>84</v>
      </c>
      <c r="L8" s="317">
        <v>4.1500000000000004</v>
      </c>
      <c r="M8" s="135">
        <v>4.6486486486486482</v>
      </c>
      <c r="N8" s="2" t="s">
        <v>36</v>
      </c>
      <c r="O8" s="3" t="s">
        <v>134</v>
      </c>
      <c r="P8" s="318">
        <v>4.2300000000000004</v>
      </c>
      <c r="Q8" s="143">
        <v>4.7777777777777777</v>
      </c>
      <c r="R8" s="319" t="s">
        <v>30</v>
      </c>
      <c r="S8" s="320" t="s">
        <v>100</v>
      </c>
      <c r="T8" s="321">
        <v>4.0199999999999996</v>
      </c>
      <c r="U8" s="322">
        <v>4.5925925899999998</v>
      </c>
      <c r="V8" s="41"/>
    </row>
    <row r="9" spans="1:24" ht="15" customHeight="1" x14ac:dyDescent="0.25">
      <c r="A9" s="54">
        <v>4</v>
      </c>
      <c r="B9" s="252" t="s">
        <v>36</v>
      </c>
      <c r="C9" s="252" t="s">
        <v>38</v>
      </c>
      <c r="D9" s="252">
        <v>4.17</v>
      </c>
      <c r="E9" s="39">
        <v>4.8235294117647056</v>
      </c>
      <c r="F9" s="8" t="s">
        <v>36</v>
      </c>
      <c r="G9" s="32" t="s">
        <v>134</v>
      </c>
      <c r="H9" s="316">
        <v>4.4000000000000004</v>
      </c>
      <c r="I9" s="39">
        <v>4.7777777777777777</v>
      </c>
      <c r="J9" s="2" t="s">
        <v>2</v>
      </c>
      <c r="K9" s="3" t="s">
        <v>27</v>
      </c>
      <c r="L9" s="317">
        <v>4.1500000000000004</v>
      </c>
      <c r="M9" s="135">
        <v>4.6399999999999997</v>
      </c>
      <c r="N9" s="2" t="s">
        <v>45</v>
      </c>
      <c r="O9" s="3" t="s">
        <v>56</v>
      </c>
      <c r="P9" s="318">
        <v>4.2300000000000004</v>
      </c>
      <c r="Q9" s="143">
        <v>4.7307692307692308</v>
      </c>
      <c r="R9" s="319" t="s">
        <v>0</v>
      </c>
      <c r="S9" s="320" t="s">
        <v>140</v>
      </c>
      <c r="T9" s="321">
        <v>4.0199999999999996</v>
      </c>
      <c r="U9" s="322">
        <v>4.55</v>
      </c>
      <c r="V9" s="41"/>
    </row>
    <row r="10" spans="1:24" ht="15" customHeight="1" x14ac:dyDescent="0.25">
      <c r="A10" s="54">
        <v>5</v>
      </c>
      <c r="B10" s="252" t="s">
        <v>45</v>
      </c>
      <c r="C10" s="252" t="s">
        <v>56</v>
      </c>
      <c r="D10" s="252">
        <v>4.17</v>
      </c>
      <c r="E10" s="39">
        <v>4.8181818181818183</v>
      </c>
      <c r="F10" s="8" t="s">
        <v>0</v>
      </c>
      <c r="G10" s="3" t="s">
        <v>104</v>
      </c>
      <c r="H10" s="316">
        <v>4.4000000000000004</v>
      </c>
      <c r="I10" s="39">
        <v>4.7674418604651159</v>
      </c>
      <c r="J10" s="2" t="s">
        <v>0</v>
      </c>
      <c r="K10" s="3" t="s">
        <v>136</v>
      </c>
      <c r="L10" s="317">
        <v>4.1500000000000004</v>
      </c>
      <c r="M10" s="135">
        <v>4.625</v>
      </c>
      <c r="N10" s="2" t="s">
        <v>45</v>
      </c>
      <c r="O10" s="3" t="s">
        <v>83</v>
      </c>
      <c r="P10" s="318">
        <v>4.2300000000000004</v>
      </c>
      <c r="Q10" s="143">
        <v>4.7272727272727275</v>
      </c>
      <c r="R10" s="319" t="s">
        <v>30</v>
      </c>
      <c r="S10" s="320" t="s">
        <v>34</v>
      </c>
      <c r="T10" s="321">
        <v>4.0199999999999996</v>
      </c>
      <c r="U10" s="322">
        <v>4.5277777800000001</v>
      </c>
      <c r="V10" s="41"/>
    </row>
    <row r="11" spans="1:24" ht="15" customHeight="1" x14ac:dyDescent="0.25">
      <c r="A11" s="54">
        <v>6</v>
      </c>
      <c r="B11" s="252" t="s">
        <v>0</v>
      </c>
      <c r="C11" s="252" t="s">
        <v>138</v>
      </c>
      <c r="D11" s="252">
        <v>4.17</v>
      </c>
      <c r="E11" s="39">
        <v>4.8</v>
      </c>
      <c r="F11" s="8" t="s">
        <v>45</v>
      </c>
      <c r="G11" s="3" t="s">
        <v>82</v>
      </c>
      <c r="H11" s="316">
        <v>4.4000000000000004</v>
      </c>
      <c r="I11" s="39">
        <v>4.7560975609756095</v>
      </c>
      <c r="J11" s="2" t="s">
        <v>30</v>
      </c>
      <c r="K11" s="3" t="s">
        <v>122</v>
      </c>
      <c r="L11" s="317">
        <v>4.1500000000000004</v>
      </c>
      <c r="M11" s="135">
        <v>4.5714285714285712</v>
      </c>
      <c r="N11" s="2" t="s">
        <v>2</v>
      </c>
      <c r="O11" s="3" t="s">
        <v>28</v>
      </c>
      <c r="P11" s="318">
        <v>4.2300000000000004</v>
      </c>
      <c r="Q11" s="143">
        <v>4.7142857142857144</v>
      </c>
      <c r="R11" s="319" t="s">
        <v>30</v>
      </c>
      <c r="S11" s="320" t="s">
        <v>33</v>
      </c>
      <c r="T11" s="321">
        <v>4.0199999999999996</v>
      </c>
      <c r="U11" s="322">
        <v>4.47368421</v>
      </c>
      <c r="V11" s="41"/>
    </row>
    <row r="12" spans="1:24" ht="15" customHeight="1" x14ac:dyDescent="0.25">
      <c r="A12" s="54">
        <v>7</v>
      </c>
      <c r="B12" s="252" t="s">
        <v>36</v>
      </c>
      <c r="C12" s="252" t="s">
        <v>134</v>
      </c>
      <c r="D12" s="252">
        <v>4.17</v>
      </c>
      <c r="E12" s="39">
        <v>4.7777777777777777</v>
      </c>
      <c r="F12" s="8" t="s">
        <v>45</v>
      </c>
      <c r="G12" s="3" t="s">
        <v>48</v>
      </c>
      <c r="H12" s="316">
        <v>4.4000000000000004</v>
      </c>
      <c r="I12" s="39">
        <v>4.75</v>
      </c>
      <c r="J12" s="2" t="s">
        <v>45</v>
      </c>
      <c r="K12" s="3" t="s">
        <v>91</v>
      </c>
      <c r="L12" s="317">
        <v>4.1500000000000004</v>
      </c>
      <c r="M12" s="135">
        <v>4.5319148936170217</v>
      </c>
      <c r="N12" s="2" t="s">
        <v>30</v>
      </c>
      <c r="O12" s="3" t="s">
        <v>98</v>
      </c>
      <c r="P12" s="318">
        <v>4.2300000000000004</v>
      </c>
      <c r="Q12" s="143">
        <v>4.68</v>
      </c>
      <c r="R12" s="319" t="s">
        <v>69</v>
      </c>
      <c r="S12" s="320" t="s">
        <v>84</v>
      </c>
      <c r="T12" s="321">
        <v>4.0199999999999996</v>
      </c>
      <c r="U12" s="322">
        <v>4.4375</v>
      </c>
      <c r="V12" s="41"/>
    </row>
    <row r="13" spans="1:24" ht="15" customHeight="1" x14ac:dyDescent="0.25">
      <c r="A13" s="54">
        <v>8</v>
      </c>
      <c r="B13" s="252" t="s">
        <v>2</v>
      </c>
      <c r="C13" s="252" t="s">
        <v>20</v>
      </c>
      <c r="D13" s="252">
        <v>4.17</v>
      </c>
      <c r="E13" s="39">
        <v>4.7547169811320753</v>
      </c>
      <c r="F13" s="8" t="s">
        <v>0</v>
      </c>
      <c r="G13" s="3" t="s">
        <v>138</v>
      </c>
      <c r="H13" s="316">
        <v>4.4000000000000004</v>
      </c>
      <c r="I13" s="39">
        <v>4.6976744186046515</v>
      </c>
      <c r="J13" s="2" t="s">
        <v>36</v>
      </c>
      <c r="K13" s="3" t="s">
        <v>141</v>
      </c>
      <c r="L13" s="317">
        <v>4.1500000000000004</v>
      </c>
      <c r="M13" s="135">
        <v>4.5</v>
      </c>
      <c r="N13" s="2" t="s">
        <v>36</v>
      </c>
      <c r="O13" s="3" t="s">
        <v>43</v>
      </c>
      <c r="P13" s="318">
        <v>4.2300000000000004</v>
      </c>
      <c r="Q13" s="143">
        <v>4.6818181818181817</v>
      </c>
      <c r="R13" s="319" t="s">
        <v>0</v>
      </c>
      <c r="S13" s="320" t="s">
        <v>125</v>
      </c>
      <c r="T13" s="321">
        <v>4.0199999999999996</v>
      </c>
      <c r="U13" s="322">
        <v>4.3968254</v>
      </c>
      <c r="V13" s="41"/>
    </row>
    <row r="14" spans="1:24" ht="15" customHeight="1" x14ac:dyDescent="0.25">
      <c r="A14" s="54">
        <v>9</v>
      </c>
      <c r="B14" s="252" t="s">
        <v>36</v>
      </c>
      <c r="C14" s="252" t="s">
        <v>93</v>
      </c>
      <c r="D14" s="252">
        <v>4.17</v>
      </c>
      <c r="E14" s="39">
        <v>4.75</v>
      </c>
      <c r="F14" s="8" t="s">
        <v>58</v>
      </c>
      <c r="G14" s="32" t="s">
        <v>68</v>
      </c>
      <c r="H14" s="316">
        <v>4.4000000000000004</v>
      </c>
      <c r="I14" s="39">
        <v>4.7</v>
      </c>
      <c r="J14" s="2" t="s">
        <v>58</v>
      </c>
      <c r="K14" s="3" t="s">
        <v>68</v>
      </c>
      <c r="L14" s="317">
        <v>4.1500000000000004</v>
      </c>
      <c r="M14" s="135">
        <v>4.493150684931507</v>
      </c>
      <c r="N14" s="2" t="s">
        <v>45</v>
      </c>
      <c r="O14" s="3" t="s">
        <v>82</v>
      </c>
      <c r="P14" s="318">
        <v>4.2300000000000004</v>
      </c>
      <c r="Q14" s="143">
        <v>4.6538461538461542</v>
      </c>
      <c r="R14" s="319" t="s">
        <v>36</v>
      </c>
      <c r="S14" s="320" t="s">
        <v>119</v>
      </c>
      <c r="T14" s="321">
        <v>4.0199999999999996</v>
      </c>
      <c r="U14" s="322">
        <v>4.3866666700000003</v>
      </c>
      <c r="V14" s="41"/>
    </row>
    <row r="15" spans="1:24" ht="15" customHeight="1" thickBot="1" x14ac:dyDescent="0.3">
      <c r="A15" s="323">
        <v>10</v>
      </c>
      <c r="B15" s="210" t="s">
        <v>0</v>
      </c>
      <c r="C15" s="210" t="s">
        <v>104</v>
      </c>
      <c r="D15" s="210">
        <v>4.17</v>
      </c>
      <c r="E15" s="40">
        <v>4.7111111111111112</v>
      </c>
      <c r="F15" s="9" t="s">
        <v>2</v>
      </c>
      <c r="G15" s="10" t="s">
        <v>26</v>
      </c>
      <c r="H15" s="324">
        <v>4.4000000000000004</v>
      </c>
      <c r="I15" s="40">
        <v>4.6847826086956523</v>
      </c>
      <c r="J15" s="5" t="s">
        <v>58</v>
      </c>
      <c r="K15" s="10" t="s">
        <v>66</v>
      </c>
      <c r="L15" s="325">
        <v>4.1500000000000004</v>
      </c>
      <c r="M15" s="136">
        <v>4.4324324324324325</v>
      </c>
      <c r="N15" s="5" t="s">
        <v>45</v>
      </c>
      <c r="O15" s="10" t="s">
        <v>91</v>
      </c>
      <c r="P15" s="326">
        <v>4.2300000000000004</v>
      </c>
      <c r="Q15" s="144">
        <v>4.6440677966101696</v>
      </c>
      <c r="R15" s="327" t="s">
        <v>0</v>
      </c>
      <c r="S15" s="328" t="s">
        <v>104</v>
      </c>
      <c r="T15" s="329">
        <v>4.0199999999999996</v>
      </c>
      <c r="U15" s="330">
        <v>4.3695652200000001</v>
      </c>
      <c r="V15" s="41"/>
    </row>
    <row r="16" spans="1:24" ht="15" customHeight="1" x14ac:dyDescent="0.25">
      <c r="A16" s="50">
        <v>11</v>
      </c>
      <c r="B16" s="207" t="s">
        <v>0</v>
      </c>
      <c r="C16" s="207" t="s">
        <v>103</v>
      </c>
      <c r="D16" s="207">
        <v>4.17</v>
      </c>
      <c r="E16" s="48">
        <v>4.7</v>
      </c>
      <c r="F16" s="6" t="s">
        <v>2</v>
      </c>
      <c r="G16" s="34" t="s">
        <v>124</v>
      </c>
      <c r="H16" s="309">
        <v>4.4000000000000004</v>
      </c>
      <c r="I16" s="48">
        <v>4.6842105263157894</v>
      </c>
      <c r="J16" s="14" t="s">
        <v>45</v>
      </c>
      <c r="K16" s="32" t="s">
        <v>50</v>
      </c>
      <c r="L16" s="331">
        <v>4.1500000000000004</v>
      </c>
      <c r="M16" s="137">
        <v>4.4285714285714288</v>
      </c>
      <c r="N16" s="14" t="s">
        <v>30</v>
      </c>
      <c r="O16" s="32" t="s">
        <v>34</v>
      </c>
      <c r="P16" s="332">
        <v>4.2300000000000004</v>
      </c>
      <c r="Q16" s="145">
        <v>4.5999999999999996</v>
      </c>
      <c r="R16" s="333" t="s">
        <v>45</v>
      </c>
      <c r="S16" s="334" t="s">
        <v>82</v>
      </c>
      <c r="T16" s="335">
        <v>4.0199999999999996</v>
      </c>
      <c r="U16" s="336">
        <v>4.3571428599999997</v>
      </c>
      <c r="V16" s="41"/>
    </row>
    <row r="17" spans="1:22" ht="15" customHeight="1" x14ac:dyDescent="0.25">
      <c r="A17" s="54">
        <v>12</v>
      </c>
      <c r="B17" s="252" t="s">
        <v>2</v>
      </c>
      <c r="C17" s="252" t="s">
        <v>124</v>
      </c>
      <c r="D17" s="252">
        <v>4.17</v>
      </c>
      <c r="E17" s="39">
        <v>4.6764705882352944</v>
      </c>
      <c r="F17" s="8" t="s">
        <v>69</v>
      </c>
      <c r="G17" s="3" t="s">
        <v>86</v>
      </c>
      <c r="H17" s="316">
        <v>4.4000000000000004</v>
      </c>
      <c r="I17" s="39">
        <v>4.6724137931034484</v>
      </c>
      <c r="J17" s="2" t="s">
        <v>45</v>
      </c>
      <c r="K17" s="3" t="s">
        <v>56</v>
      </c>
      <c r="L17" s="317">
        <v>4.1500000000000004</v>
      </c>
      <c r="M17" s="135">
        <v>4.4285714285714288</v>
      </c>
      <c r="N17" s="2" t="s">
        <v>30</v>
      </c>
      <c r="O17" s="3" t="s">
        <v>122</v>
      </c>
      <c r="P17" s="318">
        <v>4.2300000000000004</v>
      </c>
      <c r="Q17" s="143">
        <v>4.583333333333333</v>
      </c>
      <c r="R17" s="319" t="s">
        <v>36</v>
      </c>
      <c r="S17" s="320" t="s">
        <v>96</v>
      </c>
      <c r="T17" s="321">
        <v>4.0199999999999996</v>
      </c>
      <c r="U17" s="322">
        <v>4.3478260899999999</v>
      </c>
      <c r="V17" s="41"/>
    </row>
    <row r="18" spans="1:22" ht="15" customHeight="1" x14ac:dyDescent="0.25">
      <c r="A18" s="54">
        <v>13</v>
      </c>
      <c r="B18" s="252" t="s">
        <v>69</v>
      </c>
      <c r="C18" s="252" t="s">
        <v>84</v>
      </c>
      <c r="D18" s="252">
        <v>4.17</v>
      </c>
      <c r="E18" s="39">
        <v>4.666666666666667</v>
      </c>
      <c r="F18" s="8" t="s">
        <v>30</v>
      </c>
      <c r="G18" s="3" t="s">
        <v>98</v>
      </c>
      <c r="H18" s="316">
        <v>4.4000000000000004</v>
      </c>
      <c r="I18" s="39">
        <v>4.666666666666667</v>
      </c>
      <c r="J18" s="2" t="s">
        <v>36</v>
      </c>
      <c r="K18" s="3" t="s">
        <v>119</v>
      </c>
      <c r="L18" s="317">
        <v>4.1500000000000004</v>
      </c>
      <c r="M18" s="135">
        <v>4.4186046511627906</v>
      </c>
      <c r="N18" s="2" t="s">
        <v>69</v>
      </c>
      <c r="O18" s="3" t="s">
        <v>87</v>
      </c>
      <c r="P18" s="318">
        <v>4.2300000000000004</v>
      </c>
      <c r="Q18" s="143">
        <v>4.5681818181818183</v>
      </c>
      <c r="R18" s="319" t="s">
        <v>2</v>
      </c>
      <c r="S18" s="320" t="s">
        <v>20</v>
      </c>
      <c r="T18" s="321">
        <v>4.0199999999999996</v>
      </c>
      <c r="U18" s="322">
        <v>4.3333333300000003</v>
      </c>
      <c r="V18" s="41"/>
    </row>
    <row r="19" spans="1:22" ht="15" customHeight="1" x14ac:dyDescent="0.25">
      <c r="A19" s="54">
        <v>14</v>
      </c>
      <c r="B19" s="252" t="s">
        <v>36</v>
      </c>
      <c r="C19" s="252" t="s">
        <v>151</v>
      </c>
      <c r="D19" s="252">
        <v>4.17</v>
      </c>
      <c r="E19" s="39">
        <v>4.6363636363636367</v>
      </c>
      <c r="F19" s="8" t="s">
        <v>45</v>
      </c>
      <c r="G19" s="3" t="s">
        <v>81</v>
      </c>
      <c r="H19" s="316">
        <v>4.4000000000000004</v>
      </c>
      <c r="I19" s="39">
        <v>4.66</v>
      </c>
      <c r="J19" s="2" t="s">
        <v>69</v>
      </c>
      <c r="K19" s="3" t="s">
        <v>85</v>
      </c>
      <c r="L19" s="317">
        <v>4.1500000000000004</v>
      </c>
      <c r="M19" s="135">
        <v>4.4117647058823533</v>
      </c>
      <c r="N19" s="2" t="s">
        <v>36</v>
      </c>
      <c r="O19" s="3" t="s">
        <v>141</v>
      </c>
      <c r="P19" s="318">
        <v>4.2300000000000004</v>
      </c>
      <c r="Q19" s="143">
        <v>4.5454545454545459</v>
      </c>
      <c r="R19" s="319" t="s">
        <v>58</v>
      </c>
      <c r="S19" s="320" t="s">
        <v>67</v>
      </c>
      <c r="T19" s="321">
        <v>4.0199999999999996</v>
      </c>
      <c r="U19" s="322">
        <v>4.3333333300000003</v>
      </c>
      <c r="V19" s="41"/>
    </row>
    <row r="20" spans="1:22" ht="15" customHeight="1" x14ac:dyDescent="0.25">
      <c r="A20" s="54">
        <v>15</v>
      </c>
      <c r="B20" s="252" t="s">
        <v>58</v>
      </c>
      <c r="C20" s="252" t="s">
        <v>68</v>
      </c>
      <c r="D20" s="252">
        <v>4.17</v>
      </c>
      <c r="E20" s="39">
        <v>4.6206896551724137</v>
      </c>
      <c r="F20" s="8" t="s">
        <v>58</v>
      </c>
      <c r="G20" s="3" t="s">
        <v>67</v>
      </c>
      <c r="H20" s="316">
        <v>4.4000000000000004</v>
      </c>
      <c r="I20" s="39">
        <v>4.6470588235294121</v>
      </c>
      <c r="J20" s="2" t="s">
        <v>45</v>
      </c>
      <c r="K20" s="3" t="s">
        <v>81</v>
      </c>
      <c r="L20" s="317">
        <v>4.1500000000000004</v>
      </c>
      <c r="M20" s="135">
        <v>4.3809523809523814</v>
      </c>
      <c r="N20" s="2" t="s">
        <v>0</v>
      </c>
      <c r="O20" s="3" t="s">
        <v>103</v>
      </c>
      <c r="P20" s="318">
        <v>4.2300000000000004</v>
      </c>
      <c r="Q20" s="143">
        <v>4.57</v>
      </c>
      <c r="R20" s="319" t="s">
        <v>2</v>
      </c>
      <c r="S20" s="320" t="s">
        <v>24</v>
      </c>
      <c r="T20" s="321">
        <v>4.0199999999999996</v>
      </c>
      <c r="U20" s="322">
        <v>4.3174603200000004</v>
      </c>
      <c r="V20" s="41"/>
    </row>
    <row r="21" spans="1:22" ht="15" customHeight="1" x14ac:dyDescent="0.25">
      <c r="A21" s="54">
        <v>16</v>
      </c>
      <c r="B21" s="252" t="s">
        <v>36</v>
      </c>
      <c r="C21" s="252" t="s">
        <v>42</v>
      </c>
      <c r="D21" s="252">
        <v>4.17</v>
      </c>
      <c r="E21" s="39">
        <v>4.6111111111111107</v>
      </c>
      <c r="F21" s="8" t="s">
        <v>30</v>
      </c>
      <c r="G21" s="3" t="s">
        <v>97</v>
      </c>
      <c r="H21" s="316">
        <v>4.4000000000000004</v>
      </c>
      <c r="I21" s="39">
        <v>4.6333333333333337</v>
      </c>
      <c r="J21" s="2" t="s">
        <v>30</v>
      </c>
      <c r="K21" s="3" t="s">
        <v>97</v>
      </c>
      <c r="L21" s="317">
        <v>4.1500000000000004</v>
      </c>
      <c r="M21" s="135">
        <v>4.3793103448275863</v>
      </c>
      <c r="N21" s="2" t="s">
        <v>36</v>
      </c>
      <c r="O21" s="3" t="s">
        <v>77</v>
      </c>
      <c r="P21" s="318">
        <v>4.2300000000000004</v>
      </c>
      <c r="Q21" s="143">
        <v>4.57</v>
      </c>
      <c r="R21" s="319" t="s">
        <v>58</v>
      </c>
      <c r="S21" s="320" t="s">
        <v>68</v>
      </c>
      <c r="T21" s="321">
        <v>4.0199999999999996</v>
      </c>
      <c r="U21" s="322">
        <v>4.3050847499999998</v>
      </c>
      <c r="V21" s="41"/>
    </row>
    <row r="22" spans="1:22" ht="15" customHeight="1" x14ac:dyDescent="0.25">
      <c r="A22" s="54">
        <v>17</v>
      </c>
      <c r="B22" s="252" t="s">
        <v>45</v>
      </c>
      <c r="C22" s="252" t="s">
        <v>50</v>
      </c>
      <c r="D22" s="252">
        <v>4.17</v>
      </c>
      <c r="E22" s="39">
        <v>4.5999999999999996</v>
      </c>
      <c r="F22" s="8" t="s">
        <v>45</v>
      </c>
      <c r="G22" s="3" t="s">
        <v>56</v>
      </c>
      <c r="H22" s="316">
        <v>4.4000000000000004</v>
      </c>
      <c r="I22" s="39">
        <v>4.625</v>
      </c>
      <c r="J22" s="2" t="s">
        <v>36</v>
      </c>
      <c r="K22" s="3" t="s">
        <v>40</v>
      </c>
      <c r="L22" s="317">
        <v>4.1500000000000004</v>
      </c>
      <c r="M22" s="135">
        <v>4.3636363636363633</v>
      </c>
      <c r="N22" s="2" t="s">
        <v>45</v>
      </c>
      <c r="O22" s="3" t="s">
        <v>81</v>
      </c>
      <c r="P22" s="318">
        <v>4.2300000000000004</v>
      </c>
      <c r="Q22" s="143">
        <v>4.5238095238095237</v>
      </c>
      <c r="R22" s="319" t="s">
        <v>69</v>
      </c>
      <c r="S22" s="320" t="s">
        <v>85</v>
      </c>
      <c r="T22" s="321">
        <v>4.0199999999999996</v>
      </c>
      <c r="U22" s="322">
        <v>4.3</v>
      </c>
      <c r="V22" s="41"/>
    </row>
    <row r="23" spans="1:22" ht="15" customHeight="1" x14ac:dyDescent="0.25">
      <c r="A23" s="54">
        <v>18</v>
      </c>
      <c r="B23" s="252" t="s">
        <v>45</v>
      </c>
      <c r="C23" s="252" t="s">
        <v>48</v>
      </c>
      <c r="D23" s="252">
        <v>4.17</v>
      </c>
      <c r="E23" s="39">
        <v>4.583333333333333</v>
      </c>
      <c r="F23" s="8" t="s">
        <v>30</v>
      </c>
      <c r="G23" s="3" t="s">
        <v>99</v>
      </c>
      <c r="H23" s="316">
        <v>4.4000000000000004</v>
      </c>
      <c r="I23" s="39">
        <v>4.615384615384615</v>
      </c>
      <c r="J23" s="2" t="s">
        <v>2</v>
      </c>
      <c r="K23" s="3" t="s">
        <v>18</v>
      </c>
      <c r="L23" s="317">
        <v>4.1500000000000004</v>
      </c>
      <c r="M23" s="135">
        <v>4.3484848484848486</v>
      </c>
      <c r="N23" s="2" t="s">
        <v>30</v>
      </c>
      <c r="O23" s="3" t="s">
        <v>120</v>
      </c>
      <c r="P23" s="318">
        <v>4.2300000000000004</v>
      </c>
      <c r="Q23" s="143">
        <v>4.5</v>
      </c>
      <c r="R23" s="319" t="s">
        <v>2</v>
      </c>
      <c r="S23" s="320" t="s">
        <v>12</v>
      </c>
      <c r="T23" s="321">
        <v>4.0199999999999996</v>
      </c>
      <c r="U23" s="322">
        <v>4.2750000000000004</v>
      </c>
      <c r="V23" s="41"/>
    </row>
    <row r="24" spans="1:22" ht="15" customHeight="1" x14ac:dyDescent="0.25">
      <c r="A24" s="54">
        <v>19</v>
      </c>
      <c r="B24" s="252" t="s">
        <v>30</v>
      </c>
      <c r="C24" s="252" t="s">
        <v>123</v>
      </c>
      <c r="D24" s="252">
        <v>4.17</v>
      </c>
      <c r="E24" s="235">
        <v>4.5555555555555554</v>
      </c>
      <c r="F24" s="8" t="s">
        <v>69</v>
      </c>
      <c r="G24" s="3" t="s">
        <v>132</v>
      </c>
      <c r="H24" s="316">
        <v>4.4000000000000004</v>
      </c>
      <c r="I24" s="39">
        <v>4.6206896551724137</v>
      </c>
      <c r="J24" s="2" t="s">
        <v>2</v>
      </c>
      <c r="K24" s="3" t="s">
        <v>124</v>
      </c>
      <c r="L24" s="317">
        <v>4.1500000000000004</v>
      </c>
      <c r="M24" s="135">
        <v>4.3461538461538458</v>
      </c>
      <c r="N24" s="2" t="s">
        <v>45</v>
      </c>
      <c r="O24" s="3" t="s">
        <v>55</v>
      </c>
      <c r="P24" s="318">
        <v>4.2300000000000004</v>
      </c>
      <c r="Q24" s="143">
        <v>4.5</v>
      </c>
      <c r="R24" s="319" t="s">
        <v>36</v>
      </c>
      <c r="S24" s="320" t="s">
        <v>141</v>
      </c>
      <c r="T24" s="321">
        <v>4.0199999999999996</v>
      </c>
      <c r="U24" s="322">
        <v>4.2727272699999999</v>
      </c>
      <c r="V24" s="41"/>
    </row>
    <row r="25" spans="1:22" ht="15" customHeight="1" thickBot="1" x14ac:dyDescent="0.3">
      <c r="A25" s="337">
        <v>20</v>
      </c>
      <c r="B25" s="457" t="s">
        <v>45</v>
      </c>
      <c r="C25" s="457" t="s">
        <v>91</v>
      </c>
      <c r="D25" s="457">
        <v>4.17</v>
      </c>
      <c r="E25" s="40">
        <v>4.55</v>
      </c>
      <c r="F25" s="9" t="s">
        <v>0</v>
      </c>
      <c r="G25" s="10" t="s">
        <v>74</v>
      </c>
      <c r="H25" s="338">
        <v>4.4000000000000004</v>
      </c>
      <c r="I25" s="40">
        <v>4.6111111111111107</v>
      </c>
      <c r="J25" s="12" t="s">
        <v>45</v>
      </c>
      <c r="K25" s="36" t="s">
        <v>48</v>
      </c>
      <c r="L25" s="339">
        <v>4.1500000000000004</v>
      </c>
      <c r="M25" s="138">
        <v>4.3529411764705879</v>
      </c>
      <c r="N25" s="12" t="s">
        <v>69</v>
      </c>
      <c r="O25" s="36" t="s">
        <v>85</v>
      </c>
      <c r="P25" s="340">
        <v>4.2300000000000004</v>
      </c>
      <c r="Q25" s="146">
        <v>4.5</v>
      </c>
      <c r="R25" s="341" t="s">
        <v>0</v>
      </c>
      <c r="S25" s="342" t="s">
        <v>103</v>
      </c>
      <c r="T25" s="343">
        <v>4.0199999999999996</v>
      </c>
      <c r="U25" s="344">
        <v>4.26</v>
      </c>
      <c r="V25" s="41"/>
    </row>
    <row r="26" spans="1:22" ht="15" customHeight="1" x14ac:dyDescent="0.25">
      <c r="A26" s="49">
        <v>21</v>
      </c>
      <c r="B26" s="213" t="s">
        <v>58</v>
      </c>
      <c r="C26" s="213" t="s">
        <v>67</v>
      </c>
      <c r="D26" s="213">
        <v>4.17</v>
      </c>
      <c r="E26" s="48">
        <v>4.5454545454545459</v>
      </c>
      <c r="F26" s="6" t="s">
        <v>0</v>
      </c>
      <c r="G26" s="34" t="s">
        <v>103</v>
      </c>
      <c r="H26" s="345">
        <v>4.4000000000000004</v>
      </c>
      <c r="I26" s="48">
        <v>4.5869565217391308</v>
      </c>
      <c r="J26" s="7" t="s">
        <v>69</v>
      </c>
      <c r="K26" s="34" t="s">
        <v>86</v>
      </c>
      <c r="L26" s="310">
        <v>4.1500000000000004</v>
      </c>
      <c r="M26" s="134">
        <v>4.3287671232876717</v>
      </c>
      <c r="N26" s="7" t="s">
        <v>36</v>
      </c>
      <c r="O26" s="34" t="s">
        <v>157</v>
      </c>
      <c r="P26" s="311">
        <v>4.2300000000000004</v>
      </c>
      <c r="Q26" s="142">
        <v>4.5</v>
      </c>
      <c r="R26" s="312" t="s">
        <v>2</v>
      </c>
      <c r="S26" s="313" t="s">
        <v>10</v>
      </c>
      <c r="T26" s="314">
        <v>4.0199999999999996</v>
      </c>
      <c r="U26" s="315">
        <v>4.25</v>
      </c>
      <c r="V26" s="41"/>
    </row>
    <row r="27" spans="1:22" ht="15" customHeight="1" x14ac:dyDescent="0.25">
      <c r="A27" s="54">
        <v>22</v>
      </c>
      <c r="B27" s="252" t="s">
        <v>45</v>
      </c>
      <c r="C27" s="252" t="s">
        <v>82</v>
      </c>
      <c r="D27" s="252">
        <v>4.17</v>
      </c>
      <c r="E27" s="39">
        <v>4.5454545454545459</v>
      </c>
      <c r="F27" s="8" t="s">
        <v>36</v>
      </c>
      <c r="G27" s="3" t="s">
        <v>96</v>
      </c>
      <c r="H27" s="316">
        <v>4.4000000000000004</v>
      </c>
      <c r="I27" s="39">
        <v>4.5909090909090908</v>
      </c>
      <c r="J27" s="2" t="s">
        <v>58</v>
      </c>
      <c r="K27" s="3" t="s">
        <v>63</v>
      </c>
      <c r="L27" s="317">
        <v>4.1500000000000004</v>
      </c>
      <c r="M27" s="135">
        <v>4.333333333333333</v>
      </c>
      <c r="N27" s="2" t="s">
        <v>0</v>
      </c>
      <c r="O27" s="3" t="s">
        <v>140</v>
      </c>
      <c r="P27" s="318">
        <v>4.2300000000000004</v>
      </c>
      <c r="Q27" s="143">
        <v>4.4933333333333332</v>
      </c>
      <c r="R27" s="319" t="s">
        <v>45</v>
      </c>
      <c r="S27" s="320" t="s">
        <v>83</v>
      </c>
      <c r="T27" s="321">
        <v>4.0199999999999996</v>
      </c>
      <c r="U27" s="322">
        <v>4.25</v>
      </c>
      <c r="V27" s="41"/>
    </row>
    <row r="28" spans="1:22" ht="15" customHeight="1" x14ac:dyDescent="0.25">
      <c r="A28" s="54">
        <v>23</v>
      </c>
      <c r="B28" s="252" t="s">
        <v>30</v>
      </c>
      <c r="C28" s="252" t="s">
        <v>98</v>
      </c>
      <c r="D28" s="252">
        <v>4.17</v>
      </c>
      <c r="E28" s="235">
        <v>4.5454545454545459</v>
      </c>
      <c r="F28" s="8" t="s">
        <v>30</v>
      </c>
      <c r="G28" s="3" t="s">
        <v>122</v>
      </c>
      <c r="H28" s="316">
        <v>4.4000000000000004</v>
      </c>
      <c r="I28" s="39">
        <v>4.5789473684210522</v>
      </c>
      <c r="J28" s="2" t="s">
        <v>0</v>
      </c>
      <c r="K28" s="3" t="s">
        <v>103</v>
      </c>
      <c r="L28" s="317">
        <v>4.1500000000000004</v>
      </c>
      <c r="M28" s="135">
        <v>4.333333333333333</v>
      </c>
      <c r="N28" s="2" t="s">
        <v>36</v>
      </c>
      <c r="O28" s="3" t="s">
        <v>119</v>
      </c>
      <c r="P28" s="318">
        <v>4.2300000000000004</v>
      </c>
      <c r="Q28" s="143">
        <v>4.4838709677419351</v>
      </c>
      <c r="R28" s="319" t="s">
        <v>69</v>
      </c>
      <c r="S28" s="320" t="s">
        <v>90</v>
      </c>
      <c r="T28" s="321">
        <v>4.0199999999999996</v>
      </c>
      <c r="U28" s="322">
        <v>4.25</v>
      </c>
      <c r="V28" s="41"/>
    </row>
    <row r="29" spans="1:22" ht="15" customHeight="1" x14ac:dyDescent="0.25">
      <c r="A29" s="54">
        <v>24</v>
      </c>
      <c r="B29" s="252" t="s">
        <v>36</v>
      </c>
      <c r="C29" s="252" t="s">
        <v>96</v>
      </c>
      <c r="D29" s="252">
        <v>4.17</v>
      </c>
      <c r="E29" s="39">
        <v>4.5</v>
      </c>
      <c r="F29" s="8" t="s">
        <v>30</v>
      </c>
      <c r="G29" s="3" t="s">
        <v>33</v>
      </c>
      <c r="H29" s="309">
        <v>4.4000000000000004</v>
      </c>
      <c r="I29" s="39">
        <v>4.583333333333333</v>
      </c>
      <c r="J29" s="2" t="s">
        <v>45</v>
      </c>
      <c r="K29" s="3" t="s">
        <v>82</v>
      </c>
      <c r="L29" s="317">
        <v>4.1500000000000004</v>
      </c>
      <c r="M29" s="135">
        <v>4.3214285714285712</v>
      </c>
      <c r="N29" s="2" t="s">
        <v>36</v>
      </c>
      <c r="O29" s="3" t="s">
        <v>42</v>
      </c>
      <c r="P29" s="318">
        <v>4.2300000000000004</v>
      </c>
      <c r="Q29" s="143">
        <v>4.4827586206896548</v>
      </c>
      <c r="R29" s="319" t="s">
        <v>2</v>
      </c>
      <c r="S29" s="320" t="s">
        <v>16</v>
      </c>
      <c r="T29" s="321">
        <v>4.0199999999999996</v>
      </c>
      <c r="U29" s="322">
        <v>4.25</v>
      </c>
      <c r="V29" s="41"/>
    </row>
    <row r="30" spans="1:22" ht="15" customHeight="1" x14ac:dyDescent="0.25">
      <c r="A30" s="54">
        <v>25</v>
      </c>
      <c r="B30" s="252" t="s">
        <v>58</v>
      </c>
      <c r="C30" s="252" t="s">
        <v>70</v>
      </c>
      <c r="D30" s="252">
        <v>4.17</v>
      </c>
      <c r="E30" s="39">
        <v>4.5</v>
      </c>
      <c r="F30" s="8" t="s">
        <v>2</v>
      </c>
      <c r="G30" s="3" t="s">
        <v>16</v>
      </c>
      <c r="H30" s="316">
        <v>4.4000000000000004</v>
      </c>
      <c r="I30" s="39">
        <v>4.5769230769230766</v>
      </c>
      <c r="J30" s="2" t="s">
        <v>36</v>
      </c>
      <c r="K30" s="3" t="s">
        <v>151</v>
      </c>
      <c r="L30" s="317">
        <v>4.1500000000000004</v>
      </c>
      <c r="M30" s="135">
        <v>4.32</v>
      </c>
      <c r="N30" s="2" t="s">
        <v>2</v>
      </c>
      <c r="O30" s="3" t="s">
        <v>26</v>
      </c>
      <c r="P30" s="318">
        <v>4.2300000000000004</v>
      </c>
      <c r="Q30" s="143">
        <v>4.4696969696969697</v>
      </c>
      <c r="R30" s="319" t="s">
        <v>2</v>
      </c>
      <c r="S30" s="320" t="s">
        <v>22</v>
      </c>
      <c r="T30" s="321">
        <v>4.0199999999999996</v>
      </c>
      <c r="U30" s="322">
        <v>4.2321428599999997</v>
      </c>
      <c r="V30" s="41"/>
    </row>
    <row r="31" spans="1:22" ht="15" customHeight="1" x14ac:dyDescent="0.25">
      <c r="A31" s="54">
        <v>26</v>
      </c>
      <c r="B31" s="252" t="s">
        <v>2</v>
      </c>
      <c r="C31" s="252" t="s">
        <v>6</v>
      </c>
      <c r="D31" s="252">
        <v>4.17</v>
      </c>
      <c r="E31" s="39">
        <v>4.4444444444444446</v>
      </c>
      <c r="F31" s="8" t="s">
        <v>36</v>
      </c>
      <c r="G31" s="3" t="s">
        <v>135</v>
      </c>
      <c r="H31" s="316">
        <v>4.4000000000000004</v>
      </c>
      <c r="I31" s="39">
        <v>4.5675675675675675</v>
      </c>
      <c r="J31" s="2" t="s">
        <v>58</v>
      </c>
      <c r="K31" s="3" t="s">
        <v>67</v>
      </c>
      <c r="L31" s="317">
        <v>4.1500000000000004</v>
      </c>
      <c r="M31" s="135">
        <v>4.3157894736842106</v>
      </c>
      <c r="N31" s="2" t="s">
        <v>2</v>
      </c>
      <c r="O31" s="3" t="s">
        <v>27</v>
      </c>
      <c r="P31" s="318">
        <v>4.2300000000000004</v>
      </c>
      <c r="Q31" s="143">
        <v>4.4736842105263159</v>
      </c>
      <c r="R31" s="319" t="s">
        <v>36</v>
      </c>
      <c r="S31" s="320" t="s">
        <v>41</v>
      </c>
      <c r="T31" s="321">
        <v>4.0199999999999996</v>
      </c>
      <c r="U31" s="322">
        <v>4.21875</v>
      </c>
      <c r="V31" s="41"/>
    </row>
    <row r="32" spans="1:22" ht="15" customHeight="1" x14ac:dyDescent="0.25">
      <c r="A32" s="54">
        <v>27</v>
      </c>
      <c r="B32" s="252" t="s">
        <v>45</v>
      </c>
      <c r="C32" s="252" t="s">
        <v>81</v>
      </c>
      <c r="D32" s="252">
        <v>4.17</v>
      </c>
      <c r="E32" s="39">
        <v>4.4444444444444446</v>
      </c>
      <c r="F32" s="8" t="s">
        <v>2</v>
      </c>
      <c r="G32" s="3" t="s">
        <v>18</v>
      </c>
      <c r="H32" s="316">
        <v>4.4000000000000004</v>
      </c>
      <c r="I32" s="39">
        <v>4.558139534883721</v>
      </c>
      <c r="J32" s="2" t="s">
        <v>2</v>
      </c>
      <c r="K32" s="3" t="s">
        <v>26</v>
      </c>
      <c r="L32" s="317">
        <v>4.1500000000000004</v>
      </c>
      <c r="M32" s="135">
        <v>4.3106796116504853</v>
      </c>
      <c r="N32" s="2" t="s">
        <v>2</v>
      </c>
      <c r="O32" s="3" t="s">
        <v>124</v>
      </c>
      <c r="P32" s="318">
        <v>4.2300000000000004</v>
      </c>
      <c r="Q32" s="143">
        <v>4.4705882352941178</v>
      </c>
      <c r="R32" s="319" t="s">
        <v>36</v>
      </c>
      <c r="S32" s="320" t="s">
        <v>157</v>
      </c>
      <c r="T32" s="321">
        <v>4.0199999999999996</v>
      </c>
      <c r="U32" s="322">
        <v>4.2142857100000004</v>
      </c>
      <c r="V32" s="41"/>
    </row>
    <row r="33" spans="1:22" ht="15" customHeight="1" x14ac:dyDescent="0.25">
      <c r="A33" s="54">
        <v>28</v>
      </c>
      <c r="B33" s="252" t="s">
        <v>2</v>
      </c>
      <c r="C33" s="252" t="s">
        <v>26</v>
      </c>
      <c r="D33" s="252">
        <v>4.17</v>
      </c>
      <c r="E33" s="39">
        <v>4.4285714285714288</v>
      </c>
      <c r="F33" s="8" t="s">
        <v>30</v>
      </c>
      <c r="G33" s="3" t="s">
        <v>34</v>
      </c>
      <c r="H33" s="316">
        <v>4.4000000000000004</v>
      </c>
      <c r="I33" s="39">
        <v>4.5555555555555554</v>
      </c>
      <c r="J33" s="2" t="s">
        <v>0</v>
      </c>
      <c r="K33" s="3" t="s">
        <v>104</v>
      </c>
      <c r="L33" s="317">
        <v>4.1500000000000004</v>
      </c>
      <c r="M33" s="135">
        <v>4.3018867924528301</v>
      </c>
      <c r="N33" s="2" t="s">
        <v>0</v>
      </c>
      <c r="O33" s="3" t="s">
        <v>104</v>
      </c>
      <c r="P33" s="318">
        <v>4.2300000000000004</v>
      </c>
      <c r="Q33" s="143">
        <v>4.4615384615384617</v>
      </c>
      <c r="R33" s="319" t="s">
        <v>30</v>
      </c>
      <c r="S33" s="320" t="s">
        <v>122</v>
      </c>
      <c r="T33" s="321">
        <v>4.0199999999999996</v>
      </c>
      <c r="U33" s="322">
        <v>4.2</v>
      </c>
      <c r="V33" s="41"/>
    </row>
    <row r="34" spans="1:22" ht="15" customHeight="1" x14ac:dyDescent="0.25">
      <c r="A34" s="54">
        <v>29</v>
      </c>
      <c r="B34" s="252" t="s">
        <v>69</v>
      </c>
      <c r="C34" s="252" t="s">
        <v>88</v>
      </c>
      <c r="D34" s="252">
        <v>4.17</v>
      </c>
      <c r="E34" s="39">
        <v>4.4285714285714297</v>
      </c>
      <c r="F34" s="8" t="s">
        <v>30</v>
      </c>
      <c r="G34" s="3" t="s">
        <v>31</v>
      </c>
      <c r="H34" s="316">
        <v>4.4000000000000004</v>
      </c>
      <c r="I34" s="39">
        <v>4.5625</v>
      </c>
      <c r="J34" s="2" t="s">
        <v>30</v>
      </c>
      <c r="K34" s="3" t="s">
        <v>98</v>
      </c>
      <c r="L34" s="317">
        <v>4.1500000000000004</v>
      </c>
      <c r="M34" s="135">
        <v>4.3043478260869561</v>
      </c>
      <c r="N34" s="2" t="s">
        <v>36</v>
      </c>
      <c r="O34" s="3" t="s">
        <v>41</v>
      </c>
      <c r="P34" s="318">
        <v>4.2300000000000004</v>
      </c>
      <c r="Q34" s="143">
        <v>4.4285714285714288</v>
      </c>
      <c r="R34" s="319" t="s">
        <v>30</v>
      </c>
      <c r="S34" s="320" t="s">
        <v>120</v>
      </c>
      <c r="T34" s="321">
        <v>4.0199999999999996</v>
      </c>
      <c r="U34" s="322">
        <v>4.1914893600000003</v>
      </c>
      <c r="V34" s="41"/>
    </row>
    <row r="35" spans="1:22" ht="15" customHeight="1" thickBot="1" x14ac:dyDescent="0.3">
      <c r="A35" s="323">
        <v>30</v>
      </c>
      <c r="B35" s="210" t="s">
        <v>30</v>
      </c>
      <c r="C35" s="210" t="s">
        <v>99</v>
      </c>
      <c r="D35" s="210">
        <v>4.17</v>
      </c>
      <c r="E35" s="236">
        <v>4.4242424242424239</v>
      </c>
      <c r="F35" s="9" t="s">
        <v>2</v>
      </c>
      <c r="G35" s="10" t="s">
        <v>27</v>
      </c>
      <c r="H35" s="346">
        <v>4.4000000000000004</v>
      </c>
      <c r="I35" s="40">
        <v>4.5625</v>
      </c>
      <c r="J35" s="5" t="s">
        <v>30</v>
      </c>
      <c r="K35" s="10" t="s">
        <v>99</v>
      </c>
      <c r="L35" s="325">
        <v>4.1500000000000004</v>
      </c>
      <c r="M35" s="136">
        <v>4.2857142857142856</v>
      </c>
      <c r="N35" s="5" t="s">
        <v>69</v>
      </c>
      <c r="O35" s="10" t="s">
        <v>132</v>
      </c>
      <c r="P35" s="326">
        <v>4.2300000000000004</v>
      </c>
      <c r="Q35" s="144">
        <v>4.4285714285714288</v>
      </c>
      <c r="R35" s="327" t="s">
        <v>2</v>
      </c>
      <c r="S35" s="328" t="s">
        <v>28</v>
      </c>
      <c r="T35" s="329">
        <v>4.0199999999999996</v>
      </c>
      <c r="U35" s="330">
        <v>4.1875</v>
      </c>
      <c r="V35" s="41"/>
    </row>
    <row r="36" spans="1:22" ht="15" customHeight="1" x14ac:dyDescent="0.25">
      <c r="A36" s="50">
        <v>31</v>
      </c>
      <c r="B36" s="207" t="s">
        <v>69</v>
      </c>
      <c r="C36" s="207" t="s">
        <v>85</v>
      </c>
      <c r="D36" s="207">
        <v>4.17</v>
      </c>
      <c r="E36" s="48">
        <v>4.416666666666667</v>
      </c>
      <c r="F36" s="6" t="s">
        <v>36</v>
      </c>
      <c r="G36" s="34" t="s">
        <v>38</v>
      </c>
      <c r="H36" s="309">
        <v>4.4000000000000004</v>
      </c>
      <c r="I36" s="48">
        <v>4.5555555555555554</v>
      </c>
      <c r="J36" s="14" t="s">
        <v>36</v>
      </c>
      <c r="K36" s="32" t="s">
        <v>96</v>
      </c>
      <c r="L36" s="331">
        <v>4.1500000000000004</v>
      </c>
      <c r="M36" s="137">
        <v>4.28125</v>
      </c>
      <c r="N36" s="14" t="s">
        <v>45</v>
      </c>
      <c r="O36" s="32" t="s">
        <v>54</v>
      </c>
      <c r="P36" s="332">
        <v>4.2300000000000004</v>
      </c>
      <c r="Q36" s="145">
        <v>4.4347826086956523</v>
      </c>
      <c r="R36" s="347" t="s">
        <v>30</v>
      </c>
      <c r="S36" s="348" t="s">
        <v>121</v>
      </c>
      <c r="T36" s="335">
        <v>4.0199999999999996</v>
      </c>
      <c r="U36" s="349">
        <v>4.1900000000000004</v>
      </c>
      <c r="V36" s="41"/>
    </row>
    <row r="37" spans="1:22" ht="15" customHeight="1" x14ac:dyDescent="0.25">
      <c r="A37" s="54">
        <v>32</v>
      </c>
      <c r="B37" s="252" t="s">
        <v>36</v>
      </c>
      <c r="C37" s="252" t="s">
        <v>135</v>
      </c>
      <c r="D37" s="252">
        <v>4.17</v>
      </c>
      <c r="E37" s="39">
        <v>4.4000000000000004</v>
      </c>
      <c r="F37" s="8" t="s">
        <v>45</v>
      </c>
      <c r="G37" s="3" t="s">
        <v>50</v>
      </c>
      <c r="H37" s="316">
        <v>4.4000000000000004</v>
      </c>
      <c r="I37" s="39">
        <v>4.5454545454545459</v>
      </c>
      <c r="J37" s="2" t="s">
        <v>2</v>
      </c>
      <c r="K37" s="3" t="s">
        <v>20</v>
      </c>
      <c r="L37" s="317">
        <v>4.1500000000000004</v>
      </c>
      <c r="M37" s="135">
        <v>4.2592592592592595</v>
      </c>
      <c r="N37" s="2" t="s">
        <v>2</v>
      </c>
      <c r="O37" s="3" t="s">
        <v>25</v>
      </c>
      <c r="P37" s="318">
        <v>4.2300000000000004</v>
      </c>
      <c r="Q37" s="143">
        <v>4.4000000000000004</v>
      </c>
      <c r="R37" s="319" t="s">
        <v>45</v>
      </c>
      <c r="S37" s="320" t="s">
        <v>133</v>
      </c>
      <c r="T37" s="321">
        <v>4.0199999999999996</v>
      </c>
      <c r="U37" s="322">
        <v>4.1923076899999998</v>
      </c>
      <c r="V37" s="41"/>
    </row>
    <row r="38" spans="1:22" ht="15" customHeight="1" x14ac:dyDescent="0.25">
      <c r="A38" s="54">
        <v>33</v>
      </c>
      <c r="B38" s="252" t="s">
        <v>45</v>
      </c>
      <c r="C38" s="252" t="s">
        <v>83</v>
      </c>
      <c r="D38" s="252">
        <v>4.17</v>
      </c>
      <c r="E38" s="39">
        <v>4.4000000000000004</v>
      </c>
      <c r="F38" s="8" t="s">
        <v>36</v>
      </c>
      <c r="G38" s="3" t="s">
        <v>94</v>
      </c>
      <c r="H38" s="316">
        <v>4.4000000000000004</v>
      </c>
      <c r="I38" s="39">
        <v>4.5454545454545459</v>
      </c>
      <c r="J38" s="2" t="s">
        <v>69</v>
      </c>
      <c r="K38" s="3" t="s">
        <v>88</v>
      </c>
      <c r="L38" s="317">
        <v>4.1500000000000004</v>
      </c>
      <c r="M38" s="135">
        <v>4.2586206896551726</v>
      </c>
      <c r="N38" s="2" t="s">
        <v>45</v>
      </c>
      <c r="O38" s="3" t="s">
        <v>53</v>
      </c>
      <c r="P38" s="318">
        <v>4.2300000000000004</v>
      </c>
      <c r="Q38" s="143">
        <v>4.4000000000000004</v>
      </c>
      <c r="R38" s="319" t="s">
        <v>2</v>
      </c>
      <c r="S38" s="320" t="s">
        <v>21</v>
      </c>
      <c r="T38" s="321">
        <v>4.0199999999999996</v>
      </c>
      <c r="U38" s="322">
        <v>4.1794871799999997</v>
      </c>
      <c r="V38" s="41"/>
    </row>
    <row r="39" spans="1:22" ht="15" customHeight="1" x14ac:dyDescent="0.25">
      <c r="A39" s="54">
        <v>34</v>
      </c>
      <c r="B39" s="252" t="s">
        <v>58</v>
      </c>
      <c r="C39" s="252" t="s">
        <v>57</v>
      </c>
      <c r="D39" s="252">
        <v>4.17</v>
      </c>
      <c r="E39" s="39">
        <v>4.3888888888888893</v>
      </c>
      <c r="F39" s="8" t="s">
        <v>2</v>
      </c>
      <c r="G39" s="3" t="s">
        <v>20</v>
      </c>
      <c r="H39" s="316">
        <v>4.4000000000000004</v>
      </c>
      <c r="I39" s="39">
        <v>4.5444444444444443</v>
      </c>
      <c r="J39" s="2" t="s">
        <v>69</v>
      </c>
      <c r="K39" s="3" t="s">
        <v>87</v>
      </c>
      <c r="L39" s="317">
        <v>4.1500000000000004</v>
      </c>
      <c r="M39" s="135">
        <v>4.2608695652173916</v>
      </c>
      <c r="N39" s="2" t="s">
        <v>58</v>
      </c>
      <c r="O39" s="3" t="s">
        <v>68</v>
      </c>
      <c r="P39" s="318">
        <v>4.2300000000000004</v>
      </c>
      <c r="Q39" s="143">
        <v>4.3797468354430382</v>
      </c>
      <c r="R39" s="319" t="s">
        <v>58</v>
      </c>
      <c r="S39" s="320" t="s">
        <v>64</v>
      </c>
      <c r="T39" s="321">
        <v>4.0199999999999996</v>
      </c>
      <c r="U39" s="322">
        <v>4.1764705900000001</v>
      </c>
      <c r="V39" s="41"/>
    </row>
    <row r="40" spans="1:22" ht="15" customHeight="1" x14ac:dyDescent="0.25">
      <c r="A40" s="54">
        <v>35</v>
      </c>
      <c r="B40" s="252" t="s">
        <v>58</v>
      </c>
      <c r="C40" s="252" t="s">
        <v>65</v>
      </c>
      <c r="D40" s="252">
        <v>4.17</v>
      </c>
      <c r="E40" s="39">
        <v>4.384615384615385</v>
      </c>
      <c r="F40" s="8" t="s">
        <v>45</v>
      </c>
      <c r="G40" s="3" t="s">
        <v>91</v>
      </c>
      <c r="H40" s="316">
        <v>4.4000000000000004</v>
      </c>
      <c r="I40" s="39">
        <v>4.5373134328358207</v>
      </c>
      <c r="J40" s="2" t="s">
        <v>2</v>
      </c>
      <c r="K40" s="3" t="s">
        <v>21</v>
      </c>
      <c r="L40" s="317">
        <v>4.1500000000000004</v>
      </c>
      <c r="M40" s="135">
        <v>4.2470588235294118</v>
      </c>
      <c r="N40" s="2" t="s">
        <v>69</v>
      </c>
      <c r="O40" s="3" t="s">
        <v>88</v>
      </c>
      <c r="P40" s="318">
        <v>4.2300000000000004</v>
      </c>
      <c r="Q40" s="143">
        <v>4.384615384615385</v>
      </c>
      <c r="R40" s="319" t="s">
        <v>2</v>
      </c>
      <c r="S40" s="320" t="s">
        <v>3</v>
      </c>
      <c r="T40" s="321">
        <v>4.0199999999999996</v>
      </c>
      <c r="U40" s="322">
        <v>4.1818181799999996</v>
      </c>
      <c r="V40" s="41"/>
    </row>
    <row r="41" spans="1:22" ht="15" customHeight="1" x14ac:dyDescent="0.25">
      <c r="A41" s="54">
        <v>36</v>
      </c>
      <c r="B41" s="252" t="s">
        <v>2</v>
      </c>
      <c r="C41" s="252" t="s">
        <v>1</v>
      </c>
      <c r="D41" s="252">
        <v>4.17</v>
      </c>
      <c r="E41" s="39">
        <v>4.333333333333333</v>
      </c>
      <c r="F41" s="8" t="s">
        <v>2</v>
      </c>
      <c r="G41" s="3" t="s">
        <v>22</v>
      </c>
      <c r="H41" s="316">
        <v>4.4000000000000004</v>
      </c>
      <c r="I41" s="39">
        <v>4.5272727272727273</v>
      </c>
      <c r="J41" s="2" t="s">
        <v>36</v>
      </c>
      <c r="K41" s="3" t="s">
        <v>41</v>
      </c>
      <c r="L41" s="317">
        <v>4.1500000000000004</v>
      </c>
      <c r="M41" s="135">
        <v>4.2368421052631575</v>
      </c>
      <c r="N41" s="2" t="s">
        <v>0</v>
      </c>
      <c r="O41" s="3" t="s">
        <v>105</v>
      </c>
      <c r="P41" s="318">
        <v>4.2300000000000004</v>
      </c>
      <c r="Q41" s="143">
        <v>4.375</v>
      </c>
      <c r="R41" s="319" t="s">
        <v>58</v>
      </c>
      <c r="S41" s="320" t="s">
        <v>63</v>
      </c>
      <c r="T41" s="321">
        <v>4.0199999999999996</v>
      </c>
      <c r="U41" s="322">
        <v>4.1714285699999998</v>
      </c>
      <c r="V41" s="41"/>
    </row>
    <row r="42" spans="1:22" ht="15" customHeight="1" x14ac:dyDescent="0.25">
      <c r="A42" s="54">
        <v>37</v>
      </c>
      <c r="B42" s="252" t="s">
        <v>2</v>
      </c>
      <c r="C42" s="252" t="s">
        <v>21</v>
      </c>
      <c r="D42" s="252">
        <v>4.17</v>
      </c>
      <c r="E42" s="39">
        <v>4.3166666666666664</v>
      </c>
      <c r="F42" s="8" t="s">
        <v>58</v>
      </c>
      <c r="G42" s="3" t="s">
        <v>63</v>
      </c>
      <c r="H42" s="316">
        <v>4.4000000000000004</v>
      </c>
      <c r="I42" s="39">
        <v>4.5263157894736841</v>
      </c>
      <c r="J42" s="2" t="s">
        <v>69</v>
      </c>
      <c r="K42" s="3" t="s">
        <v>132</v>
      </c>
      <c r="L42" s="317">
        <v>4.1500000000000004</v>
      </c>
      <c r="M42" s="135">
        <v>4.2352941176470589</v>
      </c>
      <c r="N42" s="2" t="s">
        <v>30</v>
      </c>
      <c r="O42" s="3" t="s">
        <v>123</v>
      </c>
      <c r="P42" s="318">
        <v>4.2300000000000004</v>
      </c>
      <c r="Q42" s="143">
        <v>4.3809523809523814</v>
      </c>
      <c r="R42" s="319" t="s">
        <v>45</v>
      </c>
      <c r="S42" s="320" t="s">
        <v>56</v>
      </c>
      <c r="T42" s="321">
        <v>4.0199999999999996</v>
      </c>
      <c r="U42" s="322">
        <v>4.1666666699999997</v>
      </c>
      <c r="V42" s="41"/>
    </row>
    <row r="43" spans="1:22" ht="15" customHeight="1" x14ac:dyDescent="0.25">
      <c r="A43" s="54">
        <v>38</v>
      </c>
      <c r="B43" s="252" t="s">
        <v>2</v>
      </c>
      <c r="C43" s="252" t="s">
        <v>15</v>
      </c>
      <c r="D43" s="252">
        <v>4.17</v>
      </c>
      <c r="E43" s="39">
        <v>4.3181818181818183</v>
      </c>
      <c r="F43" s="8" t="s">
        <v>58</v>
      </c>
      <c r="G43" s="3" t="s">
        <v>66</v>
      </c>
      <c r="H43" s="316">
        <v>4.4000000000000004</v>
      </c>
      <c r="I43" s="39">
        <v>4.5263157894736841</v>
      </c>
      <c r="J43" s="2" t="s">
        <v>2</v>
      </c>
      <c r="K43" s="3" t="s">
        <v>16</v>
      </c>
      <c r="L43" s="317">
        <v>4.1500000000000004</v>
      </c>
      <c r="M43" s="135">
        <v>4.2272727272727275</v>
      </c>
      <c r="N43" s="2" t="s">
        <v>2</v>
      </c>
      <c r="O43" s="3" t="s">
        <v>24</v>
      </c>
      <c r="P43" s="318">
        <v>4.2300000000000004</v>
      </c>
      <c r="Q43" s="143">
        <v>4.359375</v>
      </c>
      <c r="R43" s="319" t="s">
        <v>45</v>
      </c>
      <c r="S43" s="320" t="s">
        <v>48</v>
      </c>
      <c r="T43" s="321">
        <v>4.0199999999999996</v>
      </c>
      <c r="U43" s="322">
        <v>4.1666666699999997</v>
      </c>
      <c r="V43" s="41"/>
    </row>
    <row r="44" spans="1:22" ht="15" customHeight="1" x14ac:dyDescent="0.25">
      <c r="A44" s="54">
        <v>39</v>
      </c>
      <c r="B44" s="252" t="s">
        <v>2</v>
      </c>
      <c r="C44" s="252" t="s">
        <v>18</v>
      </c>
      <c r="D44" s="252">
        <v>4.17</v>
      </c>
      <c r="E44" s="39">
        <v>4.3076923076923075</v>
      </c>
      <c r="F44" s="8" t="s">
        <v>45</v>
      </c>
      <c r="G44" s="3" t="s">
        <v>55</v>
      </c>
      <c r="H44" s="316">
        <v>4.4000000000000004</v>
      </c>
      <c r="I44" s="39">
        <v>4.5333333333333332</v>
      </c>
      <c r="J44" s="2" t="s">
        <v>58</v>
      </c>
      <c r="K44" s="3" t="s">
        <v>65</v>
      </c>
      <c r="L44" s="317">
        <v>4.1500000000000004</v>
      </c>
      <c r="M44" s="135">
        <v>4.215686274509804</v>
      </c>
      <c r="N44" s="2" t="s">
        <v>45</v>
      </c>
      <c r="O44" s="3" t="s">
        <v>52</v>
      </c>
      <c r="P44" s="318">
        <v>4.2300000000000004</v>
      </c>
      <c r="Q44" s="143">
        <v>4.3571428571428568</v>
      </c>
      <c r="R44" s="319" t="s">
        <v>2</v>
      </c>
      <c r="S44" s="320" t="s">
        <v>15</v>
      </c>
      <c r="T44" s="321">
        <v>4.0199999999999996</v>
      </c>
      <c r="U44" s="322">
        <v>4.15625</v>
      </c>
      <c r="V44" s="41"/>
    </row>
    <row r="45" spans="1:22" ht="15" customHeight="1" thickBot="1" x14ac:dyDescent="0.3">
      <c r="A45" s="337">
        <v>40</v>
      </c>
      <c r="B45" s="457" t="s">
        <v>36</v>
      </c>
      <c r="C45" s="457" t="s">
        <v>43</v>
      </c>
      <c r="D45" s="457">
        <v>4.17</v>
      </c>
      <c r="E45" s="40">
        <v>4.3125</v>
      </c>
      <c r="F45" s="9" t="s">
        <v>36</v>
      </c>
      <c r="G45" s="10" t="s">
        <v>151</v>
      </c>
      <c r="H45" s="338">
        <v>4.4000000000000004</v>
      </c>
      <c r="I45" s="40">
        <v>4.5161290322580649</v>
      </c>
      <c r="J45" s="12" t="s">
        <v>2</v>
      </c>
      <c r="K45" s="36" t="s">
        <v>23</v>
      </c>
      <c r="L45" s="339">
        <v>4.1500000000000004</v>
      </c>
      <c r="M45" s="138">
        <v>4.2068965517241379</v>
      </c>
      <c r="N45" s="12" t="s">
        <v>69</v>
      </c>
      <c r="O45" s="36" t="s">
        <v>86</v>
      </c>
      <c r="P45" s="340">
        <v>4.2300000000000004</v>
      </c>
      <c r="Q45" s="146">
        <v>4.354838709677419</v>
      </c>
      <c r="R45" s="341" t="s">
        <v>69</v>
      </c>
      <c r="S45" s="342" t="s">
        <v>89</v>
      </c>
      <c r="T45" s="343">
        <v>4.0199999999999996</v>
      </c>
      <c r="U45" s="344">
        <v>4.1428571400000003</v>
      </c>
      <c r="V45" s="41"/>
    </row>
    <row r="46" spans="1:22" ht="15" customHeight="1" x14ac:dyDescent="0.25">
      <c r="A46" s="49">
        <v>41</v>
      </c>
      <c r="B46" s="213" t="s">
        <v>2</v>
      </c>
      <c r="C46" s="213" t="s">
        <v>24</v>
      </c>
      <c r="D46" s="213">
        <v>4.17</v>
      </c>
      <c r="E46" s="48">
        <v>4.3125</v>
      </c>
      <c r="F46" s="6" t="s">
        <v>58</v>
      </c>
      <c r="G46" s="34" t="s">
        <v>65</v>
      </c>
      <c r="H46" s="345">
        <v>4.4000000000000004</v>
      </c>
      <c r="I46" s="48">
        <v>4.5084745762711869</v>
      </c>
      <c r="J46" s="7" t="s">
        <v>45</v>
      </c>
      <c r="K46" s="34" t="s">
        <v>83</v>
      </c>
      <c r="L46" s="310">
        <v>4.1500000000000004</v>
      </c>
      <c r="M46" s="134">
        <v>4.1960784313725492</v>
      </c>
      <c r="N46" s="7" t="s">
        <v>45</v>
      </c>
      <c r="O46" s="34" t="s">
        <v>133</v>
      </c>
      <c r="P46" s="311">
        <v>4.2300000000000004</v>
      </c>
      <c r="Q46" s="142">
        <v>4.3499999999999996</v>
      </c>
      <c r="R46" s="312" t="s">
        <v>2</v>
      </c>
      <c r="S46" s="313" t="s">
        <v>25</v>
      </c>
      <c r="T46" s="314">
        <v>4.0199999999999996</v>
      </c>
      <c r="U46" s="315">
        <v>4.1111111100000004</v>
      </c>
      <c r="V46" s="41"/>
    </row>
    <row r="47" spans="1:22" ht="15" customHeight="1" x14ac:dyDescent="0.25">
      <c r="A47" s="54">
        <v>42</v>
      </c>
      <c r="B47" s="252" t="s">
        <v>2</v>
      </c>
      <c r="C47" s="252" t="s">
        <v>23</v>
      </c>
      <c r="D47" s="252">
        <v>4.17</v>
      </c>
      <c r="E47" s="39">
        <v>4.2857142857142856</v>
      </c>
      <c r="F47" s="8" t="s">
        <v>2</v>
      </c>
      <c r="G47" s="3" t="s">
        <v>24</v>
      </c>
      <c r="H47" s="316">
        <v>4.4000000000000004</v>
      </c>
      <c r="I47" s="39">
        <v>4.5102040816326534</v>
      </c>
      <c r="J47" s="2" t="s">
        <v>0</v>
      </c>
      <c r="K47" s="3" t="s">
        <v>125</v>
      </c>
      <c r="L47" s="317">
        <v>4.1500000000000004</v>
      </c>
      <c r="M47" s="135">
        <v>4.1836734693877551</v>
      </c>
      <c r="N47" s="2" t="s">
        <v>30</v>
      </c>
      <c r="O47" s="3" t="s">
        <v>99</v>
      </c>
      <c r="P47" s="318">
        <v>4.2300000000000004</v>
      </c>
      <c r="Q47" s="143">
        <v>4.3448275862068968</v>
      </c>
      <c r="R47" s="319" t="s">
        <v>2</v>
      </c>
      <c r="S47" s="320" t="s">
        <v>26</v>
      </c>
      <c r="T47" s="321">
        <v>4.0199999999999996</v>
      </c>
      <c r="U47" s="322">
        <v>4.0869565200000002</v>
      </c>
      <c r="V47" s="41"/>
    </row>
    <row r="48" spans="1:22" ht="15" customHeight="1" x14ac:dyDescent="0.25">
      <c r="A48" s="54">
        <v>43</v>
      </c>
      <c r="B48" s="252" t="s">
        <v>58</v>
      </c>
      <c r="C48" s="252" t="s">
        <v>66</v>
      </c>
      <c r="D48" s="252">
        <v>4.17</v>
      </c>
      <c r="E48" s="39">
        <v>4.28</v>
      </c>
      <c r="F48" s="8" t="s">
        <v>36</v>
      </c>
      <c r="G48" s="3" t="s">
        <v>42</v>
      </c>
      <c r="H48" s="309">
        <v>4.4000000000000004</v>
      </c>
      <c r="I48" s="39">
        <v>4.5</v>
      </c>
      <c r="J48" s="2" t="s">
        <v>30</v>
      </c>
      <c r="K48" s="3" t="s">
        <v>100</v>
      </c>
      <c r="L48" s="317">
        <v>4.1500000000000004</v>
      </c>
      <c r="M48" s="135">
        <v>4.1785714285714288</v>
      </c>
      <c r="N48" s="2" t="s">
        <v>2</v>
      </c>
      <c r="O48" s="3" t="s">
        <v>23</v>
      </c>
      <c r="P48" s="318">
        <v>4.2300000000000004</v>
      </c>
      <c r="Q48" s="143">
        <v>4.333333333333333</v>
      </c>
      <c r="R48" s="319" t="s">
        <v>30</v>
      </c>
      <c r="S48" s="320" t="s">
        <v>31</v>
      </c>
      <c r="T48" s="321">
        <v>4.0199999999999996</v>
      </c>
      <c r="U48" s="322">
        <v>4.0909090900000002</v>
      </c>
      <c r="V48" s="41"/>
    </row>
    <row r="49" spans="1:22" ht="15" customHeight="1" x14ac:dyDescent="0.25">
      <c r="A49" s="54">
        <v>44</v>
      </c>
      <c r="B49" s="252" t="s">
        <v>30</v>
      </c>
      <c r="C49" s="252" t="s">
        <v>122</v>
      </c>
      <c r="D49" s="252">
        <v>4.17</v>
      </c>
      <c r="E49" s="235">
        <v>4.28</v>
      </c>
      <c r="F49" s="8" t="s">
        <v>36</v>
      </c>
      <c r="G49" s="3" t="s">
        <v>119</v>
      </c>
      <c r="H49" s="316">
        <v>4.4000000000000004</v>
      </c>
      <c r="I49" s="39">
        <v>4.4806201550387597</v>
      </c>
      <c r="J49" s="2" t="s">
        <v>58</v>
      </c>
      <c r="K49" s="3" t="s">
        <v>62</v>
      </c>
      <c r="L49" s="317">
        <v>4.1500000000000004</v>
      </c>
      <c r="M49" s="135">
        <v>4.166666666666667</v>
      </c>
      <c r="N49" s="2" t="s">
        <v>2</v>
      </c>
      <c r="O49" s="3" t="s">
        <v>22</v>
      </c>
      <c r="P49" s="318">
        <v>4.2300000000000004</v>
      </c>
      <c r="Q49" s="143">
        <v>4.32</v>
      </c>
      <c r="R49" s="319" t="s">
        <v>2</v>
      </c>
      <c r="S49" s="320" t="s">
        <v>9</v>
      </c>
      <c r="T49" s="321">
        <v>4.0199999999999996</v>
      </c>
      <c r="U49" s="322">
        <v>4.0833333300000003</v>
      </c>
      <c r="V49" s="41"/>
    </row>
    <row r="50" spans="1:22" ht="15" customHeight="1" x14ac:dyDescent="0.25">
      <c r="A50" s="54">
        <v>45</v>
      </c>
      <c r="B50" s="252" t="s">
        <v>0</v>
      </c>
      <c r="C50" s="252" t="s">
        <v>125</v>
      </c>
      <c r="D50" s="252">
        <v>4.17</v>
      </c>
      <c r="E50" s="39">
        <v>4.28</v>
      </c>
      <c r="F50" s="8" t="s">
        <v>2</v>
      </c>
      <c r="G50" s="3" t="s">
        <v>21</v>
      </c>
      <c r="H50" s="316">
        <v>4.4000000000000004</v>
      </c>
      <c r="I50" s="39">
        <v>4.4787234042553195</v>
      </c>
      <c r="J50" s="2" t="s">
        <v>30</v>
      </c>
      <c r="K50" s="3" t="s">
        <v>31</v>
      </c>
      <c r="L50" s="317">
        <v>4.1500000000000004</v>
      </c>
      <c r="M50" s="135">
        <v>4.166666666666667</v>
      </c>
      <c r="N50" s="2" t="s">
        <v>45</v>
      </c>
      <c r="O50" s="3" t="s">
        <v>51</v>
      </c>
      <c r="P50" s="318">
        <v>4.2300000000000004</v>
      </c>
      <c r="Q50" s="143">
        <v>4.3</v>
      </c>
      <c r="R50" s="319" t="s">
        <v>36</v>
      </c>
      <c r="S50" s="320" t="s">
        <v>94</v>
      </c>
      <c r="T50" s="321">
        <v>4.0199999999999996</v>
      </c>
      <c r="U50" s="322">
        <v>4.0769230800000003</v>
      </c>
      <c r="V50" s="41"/>
    </row>
    <row r="51" spans="1:22" ht="15" customHeight="1" x14ac:dyDescent="0.25">
      <c r="A51" s="54">
        <v>46</v>
      </c>
      <c r="B51" s="252" t="s">
        <v>30</v>
      </c>
      <c r="C51" s="252" t="s">
        <v>101</v>
      </c>
      <c r="D51" s="252">
        <v>4.17</v>
      </c>
      <c r="E51" s="235">
        <v>4.2777777777777777</v>
      </c>
      <c r="F51" s="8" t="s">
        <v>45</v>
      </c>
      <c r="G51" s="3" t="s">
        <v>133</v>
      </c>
      <c r="H51" s="316">
        <v>4.4000000000000004</v>
      </c>
      <c r="I51" s="39">
        <v>4.46875</v>
      </c>
      <c r="J51" s="2" t="s">
        <v>2</v>
      </c>
      <c r="K51" s="3" t="s">
        <v>22</v>
      </c>
      <c r="L51" s="317">
        <v>4.1500000000000004</v>
      </c>
      <c r="M51" s="135">
        <v>4.1607142857142856</v>
      </c>
      <c r="N51" s="2" t="s">
        <v>36</v>
      </c>
      <c r="O51" s="3" t="s">
        <v>40</v>
      </c>
      <c r="P51" s="318">
        <v>4.2300000000000004</v>
      </c>
      <c r="Q51" s="143">
        <v>4.2857142857142856</v>
      </c>
      <c r="R51" s="319" t="s">
        <v>58</v>
      </c>
      <c r="S51" s="320" t="s">
        <v>65</v>
      </c>
      <c r="T51" s="321">
        <v>4.0199999999999996</v>
      </c>
      <c r="U51" s="322">
        <v>4.0689655199999999</v>
      </c>
      <c r="V51" s="41"/>
    </row>
    <row r="52" spans="1:22" ht="15" customHeight="1" x14ac:dyDescent="0.25">
      <c r="A52" s="54">
        <v>47</v>
      </c>
      <c r="B52" s="252" t="s">
        <v>0</v>
      </c>
      <c r="C52" s="252" t="s">
        <v>152</v>
      </c>
      <c r="D52" s="252">
        <v>4.17</v>
      </c>
      <c r="E52" s="39">
        <v>4.265625</v>
      </c>
      <c r="F52" s="8" t="s">
        <v>69</v>
      </c>
      <c r="G52" s="3" t="s">
        <v>87</v>
      </c>
      <c r="H52" s="316">
        <v>4.4000000000000004</v>
      </c>
      <c r="I52" s="39">
        <v>4.4375</v>
      </c>
      <c r="J52" s="2" t="s">
        <v>30</v>
      </c>
      <c r="K52" s="3" t="s">
        <v>120</v>
      </c>
      <c r="L52" s="317">
        <v>4.1500000000000004</v>
      </c>
      <c r="M52" s="135">
        <v>4.1500000000000004</v>
      </c>
      <c r="N52" s="2" t="s">
        <v>2</v>
      </c>
      <c r="O52" s="3" t="s">
        <v>21</v>
      </c>
      <c r="P52" s="318">
        <v>4.2300000000000004</v>
      </c>
      <c r="Q52" s="143">
        <v>4.2758620689655169</v>
      </c>
      <c r="R52" s="319" t="s">
        <v>45</v>
      </c>
      <c r="S52" s="320" t="s">
        <v>91</v>
      </c>
      <c r="T52" s="321">
        <v>4.0199999999999996</v>
      </c>
      <c r="U52" s="322">
        <v>4.07407407</v>
      </c>
      <c r="V52" s="41"/>
    </row>
    <row r="53" spans="1:22" ht="15" customHeight="1" x14ac:dyDescent="0.25">
      <c r="A53" s="54">
        <v>48</v>
      </c>
      <c r="B53" s="252" t="s">
        <v>30</v>
      </c>
      <c r="C53" s="252" t="s">
        <v>97</v>
      </c>
      <c r="D53" s="252">
        <v>4.17</v>
      </c>
      <c r="E53" s="235">
        <v>4.2727272727272725</v>
      </c>
      <c r="F53" s="8" t="s">
        <v>2</v>
      </c>
      <c r="G53" s="3" t="s">
        <v>28</v>
      </c>
      <c r="H53" s="316">
        <v>4.4000000000000004</v>
      </c>
      <c r="I53" s="39">
        <v>4.4074074074074074</v>
      </c>
      <c r="J53" s="2" t="s">
        <v>36</v>
      </c>
      <c r="K53" s="3" t="s">
        <v>38</v>
      </c>
      <c r="L53" s="317">
        <v>4.1500000000000004</v>
      </c>
      <c r="M53" s="135">
        <v>4.1538461538461542</v>
      </c>
      <c r="N53" s="2" t="s">
        <v>0</v>
      </c>
      <c r="O53" s="3" t="s">
        <v>125</v>
      </c>
      <c r="P53" s="318">
        <v>4.2300000000000004</v>
      </c>
      <c r="Q53" s="143">
        <v>4.2820512820512819</v>
      </c>
      <c r="R53" s="319" t="s">
        <v>45</v>
      </c>
      <c r="S53" s="320" t="s">
        <v>50</v>
      </c>
      <c r="T53" s="321">
        <v>4.0199999999999996</v>
      </c>
      <c r="U53" s="322">
        <v>4.0645161300000003</v>
      </c>
      <c r="V53" s="41"/>
    </row>
    <row r="54" spans="1:22" ht="15" customHeight="1" x14ac:dyDescent="0.25">
      <c r="A54" s="54">
        <v>49</v>
      </c>
      <c r="B54" s="252" t="s">
        <v>2</v>
      </c>
      <c r="C54" s="252" t="s">
        <v>28</v>
      </c>
      <c r="D54" s="252">
        <v>4.17</v>
      </c>
      <c r="E54" s="39">
        <v>4.2592592592592595</v>
      </c>
      <c r="F54" s="8" t="s">
        <v>30</v>
      </c>
      <c r="G54" s="3" t="s">
        <v>100</v>
      </c>
      <c r="H54" s="316">
        <v>4.4000000000000004</v>
      </c>
      <c r="I54" s="39">
        <v>4.4090909090909092</v>
      </c>
      <c r="J54" s="2" t="s">
        <v>2</v>
      </c>
      <c r="K54" s="3" t="s">
        <v>24</v>
      </c>
      <c r="L54" s="317">
        <v>4.1500000000000004</v>
      </c>
      <c r="M54" s="135">
        <v>4.117647058823529</v>
      </c>
      <c r="N54" s="2" t="s">
        <v>58</v>
      </c>
      <c r="O54" s="3" t="s">
        <v>67</v>
      </c>
      <c r="P54" s="318">
        <v>4.2300000000000004</v>
      </c>
      <c r="Q54" s="143">
        <v>4.28</v>
      </c>
      <c r="R54" s="319" t="s">
        <v>36</v>
      </c>
      <c r="S54" s="320" t="s">
        <v>95</v>
      </c>
      <c r="T54" s="321">
        <v>4.0199999999999996</v>
      </c>
      <c r="U54" s="322">
        <v>4.0535714299999999</v>
      </c>
      <c r="V54" s="41"/>
    </row>
    <row r="55" spans="1:22" ht="15" customHeight="1" thickBot="1" x14ac:dyDescent="0.3">
      <c r="A55" s="323">
        <v>50</v>
      </c>
      <c r="B55" s="210" t="s">
        <v>36</v>
      </c>
      <c r="C55" s="210" t="s">
        <v>35</v>
      </c>
      <c r="D55" s="210">
        <v>4.17</v>
      </c>
      <c r="E55" s="40">
        <v>4.2307692307692308</v>
      </c>
      <c r="F55" s="9" t="s">
        <v>2</v>
      </c>
      <c r="G55" s="10" t="s">
        <v>8</v>
      </c>
      <c r="H55" s="346">
        <v>4.4000000000000004</v>
      </c>
      <c r="I55" s="40">
        <v>4.4000000000000004</v>
      </c>
      <c r="J55" s="5" t="s">
        <v>30</v>
      </c>
      <c r="K55" s="10" t="s">
        <v>33</v>
      </c>
      <c r="L55" s="325">
        <v>4.1500000000000004</v>
      </c>
      <c r="M55" s="136">
        <v>4.1071428571428568</v>
      </c>
      <c r="N55" s="5" t="s">
        <v>36</v>
      </c>
      <c r="O55" s="10" t="s">
        <v>96</v>
      </c>
      <c r="P55" s="326">
        <v>4.2300000000000004</v>
      </c>
      <c r="Q55" s="144">
        <v>4.2352941176470589</v>
      </c>
      <c r="R55" s="327" t="s">
        <v>45</v>
      </c>
      <c r="S55" s="328" t="s">
        <v>52</v>
      </c>
      <c r="T55" s="329">
        <v>4.0199999999999996</v>
      </c>
      <c r="U55" s="330">
        <v>4.0434782599999997</v>
      </c>
      <c r="V55" s="41"/>
    </row>
    <row r="56" spans="1:22" ht="15" customHeight="1" x14ac:dyDescent="0.25">
      <c r="A56" s="50">
        <v>51</v>
      </c>
      <c r="B56" s="207" t="s">
        <v>30</v>
      </c>
      <c r="C56" s="207" t="s">
        <v>120</v>
      </c>
      <c r="D56" s="207">
        <v>4.17</v>
      </c>
      <c r="E56" s="237">
        <v>4.1851851851851851</v>
      </c>
      <c r="F56" s="6" t="s">
        <v>36</v>
      </c>
      <c r="G56" s="34" t="s">
        <v>92</v>
      </c>
      <c r="H56" s="309">
        <v>4.4000000000000004</v>
      </c>
      <c r="I56" s="48">
        <v>4.3913043478260869</v>
      </c>
      <c r="J56" s="14" t="s">
        <v>2</v>
      </c>
      <c r="K56" s="32" t="s">
        <v>17</v>
      </c>
      <c r="L56" s="331">
        <v>4.1500000000000004</v>
      </c>
      <c r="M56" s="137">
        <v>4.1111111111111107</v>
      </c>
      <c r="N56" s="14" t="s">
        <v>69</v>
      </c>
      <c r="O56" s="32" t="s">
        <v>89</v>
      </c>
      <c r="P56" s="332">
        <v>4.2300000000000004</v>
      </c>
      <c r="Q56" s="145">
        <v>4.2285714285714286</v>
      </c>
      <c r="R56" s="333" t="s">
        <v>2</v>
      </c>
      <c r="S56" s="334" t="s">
        <v>8</v>
      </c>
      <c r="T56" s="335">
        <v>4.0199999999999996</v>
      </c>
      <c r="U56" s="336">
        <v>4.0309278400000004</v>
      </c>
      <c r="V56" s="41"/>
    </row>
    <row r="57" spans="1:22" ht="15" customHeight="1" x14ac:dyDescent="0.25">
      <c r="A57" s="54">
        <v>52</v>
      </c>
      <c r="B57" s="252" t="s">
        <v>36</v>
      </c>
      <c r="C57" s="252" t="s">
        <v>119</v>
      </c>
      <c r="D57" s="252">
        <v>4.17</v>
      </c>
      <c r="E57" s="39">
        <v>4.1739130434782608</v>
      </c>
      <c r="F57" s="8" t="s">
        <v>2</v>
      </c>
      <c r="G57" s="3" t="s">
        <v>15</v>
      </c>
      <c r="H57" s="316">
        <v>4.4000000000000004</v>
      </c>
      <c r="I57" s="39">
        <v>4.3787878787878789</v>
      </c>
      <c r="J57" s="2" t="s">
        <v>30</v>
      </c>
      <c r="K57" s="3" t="s">
        <v>34</v>
      </c>
      <c r="L57" s="317">
        <v>4.1500000000000004</v>
      </c>
      <c r="M57" s="135">
        <v>4.1052631578947372</v>
      </c>
      <c r="N57" s="2" t="s">
        <v>2</v>
      </c>
      <c r="O57" s="3" t="s">
        <v>20</v>
      </c>
      <c r="P57" s="318">
        <v>4.2300000000000004</v>
      </c>
      <c r="Q57" s="143">
        <v>4.223529411764706</v>
      </c>
      <c r="R57" s="319" t="s">
        <v>2</v>
      </c>
      <c r="S57" s="320" t="s">
        <v>11</v>
      </c>
      <c r="T57" s="321">
        <v>4.0199999999999996</v>
      </c>
      <c r="U57" s="322">
        <v>4.0270270300000002</v>
      </c>
      <c r="V57" s="41"/>
    </row>
    <row r="58" spans="1:22" ht="15" customHeight="1" x14ac:dyDescent="0.25">
      <c r="A58" s="54">
        <v>53</v>
      </c>
      <c r="B58" s="252" t="s">
        <v>30</v>
      </c>
      <c r="C58" s="252" t="s">
        <v>100</v>
      </c>
      <c r="D58" s="252">
        <v>4.17</v>
      </c>
      <c r="E58" s="235">
        <v>4.166666666666667</v>
      </c>
      <c r="F58" s="8" t="s">
        <v>0</v>
      </c>
      <c r="G58" s="3" t="s">
        <v>158</v>
      </c>
      <c r="H58" s="316">
        <v>4.4000000000000004</v>
      </c>
      <c r="I58" s="39">
        <v>4.375</v>
      </c>
      <c r="J58" s="2" t="s">
        <v>30</v>
      </c>
      <c r="K58" s="3" t="s">
        <v>121</v>
      </c>
      <c r="L58" s="317">
        <v>4.1500000000000004</v>
      </c>
      <c r="M58" s="135">
        <v>4.1025641025641022</v>
      </c>
      <c r="N58" s="2" t="s">
        <v>2</v>
      </c>
      <c r="O58" s="3" t="s">
        <v>18</v>
      </c>
      <c r="P58" s="318">
        <v>4.2300000000000004</v>
      </c>
      <c r="Q58" s="143">
        <v>4.2203389830508478</v>
      </c>
      <c r="R58" s="319" t="s">
        <v>2</v>
      </c>
      <c r="S58" s="320" t="s">
        <v>14</v>
      </c>
      <c r="T58" s="321">
        <v>4.0199999999999996</v>
      </c>
      <c r="U58" s="322">
        <v>4.0196078399999999</v>
      </c>
      <c r="V58" s="41"/>
    </row>
    <row r="59" spans="1:22" ht="15" customHeight="1" x14ac:dyDescent="0.25">
      <c r="A59" s="54">
        <v>54</v>
      </c>
      <c r="B59" s="252" t="s">
        <v>69</v>
      </c>
      <c r="C59" s="252" t="s">
        <v>132</v>
      </c>
      <c r="D59" s="252">
        <v>4.17</v>
      </c>
      <c r="E59" s="39">
        <v>4.166666666666667</v>
      </c>
      <c r="F59" s="8" t="s">
        <v>30</v>
      </c>
      <c r="G59" s="3" t="s">
        <v>120</v>
      </c>
      <c r="H59" s="316">
        <v>4.4000000000000004</v>
      </c>
      <c r="I59" s="39">
        <v>4.384615384615385</v>
      </c>
      <c r="J59" s="2" t="s">
        <v>36</v>
      </c>
      <c r="K59" s="3" t="s">
        <v>95</v>
      </c>
      <c r="L59" s="317">
        <v>4.1500000000000004</v>
      </c>
      <c r="M59" s="135">
        <v>4.094736842105263</v>
      </c>
      <c r="N59" s="2" t="s">
        <v>2</v>
      </c>
      <c r="O59" s="3" t="s">
        <v>19</v>
      </c>
      <c r="P59" s="318">
        <v>4.2300000000000004</v>
      </c>
      <c r="Q59" s="143">
        <v>4.2222222222222223</v>
      </c>
      <c r="R59" s="319" t="s">
        <v>69</v>
      </c>
      <c r="S59" s="320" t="s">
        <v>88</v>
      </c>
      <c r="T59" s="321">
        <v>4.0199999999999996</v>
      </c>
      <c r="U59" s="322">
        <v>4</v>
      </c>
      <c r="V59" s="41"/>
    </row>
    <row r="60" spans="1:22" ht="15" customHeight="1" x14ac:dyDescent="0.25">
      <c r="A60" s="54">
        <v>55</v>
      </c>
      <c r="B60" s="252" t="s">
        <v>58</v>
      </c>
      <c r="C60" s="252" t="s">
        <v>60</v>
      </c>
      <c r="D60" s="252">
        <v>4.17</v>
      </c>
      <c r="E60" s="39">
        <v>4.166666666666667</v>
      </c>
      <c r="F60" s="8" t="s">
        <v>45</v>
      </c>
      <c r="G60" s="3" t="s">
        <v>83</v>
      </c>
      <c r="H60" s="316">
        <v>4.4000000000000004</v>
      </c>
      <c r="I60" s="39">
        <v>4.3783783783783781</v>
      </c>
      <c r="J60" s="2" t="s">
        <v>36</v>
      </c>
      <c r="K60" s="3" t="s">
        <v>43</v>
      </c>
      <c r="L60" s="317">
        <v>4.1500000000000004</v>
      </c>
      <c r="M60" s="135">
        <v>4.0909090909090908</v>
      </c>
      <c r="N60" s="2" t="s">
        <v>30</v>
      </c>
      <c r="O60" s="3" t="s">
        <v>33</v>
      </c>
      <c r="P60" s="318">
        <v>4.2300000000000004</v>
      </c>
      <c r="Q60" s="143">
        <v>4.2222222222222223</v>
      </c>
      <c r="R60" s="319" t="s">
        <v>58</v>
      </c>
      <c r="S60" s="320" t="s">
        <v>70</v>
      </c>
      <c r="T60" s="321">
        <v>4.0199999999999996</v>
      </c>
      <c r="U60" s="322">
        <v>4</v>
      </c>
      <c r="V60" s="41"/>
    </row>
    <row r="61" spans="1:22" ht="15" customHeight="1" x14ac:dyDescent="0.25">
      <c r="A61" s="54">
        <v>56</v>
      </c>
      <c r="B61" s="252" t="s">
        <v>36</v>
      </c>
      <c r="C61" s="252" t="s">
        <v>95</v>
      </c>
      <c r="D61" s="252">
        <v>4.17</v>
      </c>
      <c r="E61" s="39">
        <v>4.1587301587301591</v>
      </c>
      <c r="F61" s="8" t="s">
        <v>30</v>
      </c>
      <c r="G61" s="3" t="s">
        <v>121</v>
      </c>
      <c r="H61" s="316">
        <v>4.4000000000000004</v>
      </c>
      <c r="I61" s="39">
        <v>4.375</v>
      </c>
      <c r="J61" s="2" t="s">
        <v>36</v>
      </c>
      <c r="K61" s="3" t="s">
        <v>42</v>
      </c>
      <c r="L61" s="317">
        <v>4.1500000000000004</v>
      </c>
      <c r="M61" s="135">
        <v>4.0769230769230766</v>
      </c>
      <c r="N61" s="2" t="s">
        <v>30</v>
      </c>
      <c r="O61" s="3" t="s">
        <v>97</v>
      </c>
      <c r="P61" s="318">
        <v>4.2300000000000004</v>
      </c>
      <c r="Q61" s="143">
        <v>4.2195121951219514</v>
      </c>
      <c r="R61" s="319" t="s">
        <v>0</v>
      </c>
      <c r="S61" s="320" t="s">
        <v>136</v>
      </c>
      <c r="T61" s="321">
        <v>4.0199999999999996</v>
      </c>
      <c r="U61" s="322">
        <v>4</v>
      </c>
      <c r="V61" s="41"/>
    </row>
    <row r="62" spans="1:22" ht="15" customHeight="1" x14ac:dyDescent="0.25">
      <c r="A62" s="54">
        <v>57</v>
      </c>
      <c r="B62" s="252" t="s">
        <v>45</v>
      </c>
      <c r="C62" s="252" t="s">
        <v>133</v>
      </c>
      <c r="D62" s="252">
        <v>4.17</v>
      </c>
      <c r="E62" s="39">
        <v>4.125</v>
      </c>
      <c r="F62" s="8" t="s">
        <v>2</v>
      </c>
      <c r="G62" s="32" t="s">
        <v>1</v>
      </c>
      <c r="H62" s="316">
        <v>4.4000000000000004</v>
      </c>
      <c r="I62" s="59">
        <v>4.375</v>
      </c>
      <c r="J62" s="2" t="s">
        <v>0</v>
      </c>
      <c r="K62" s="3" t="s">
        <v>105</v>
      </c>
      <c r="L62" s="317">
        <v>4.1500000000000004</v>
      </c>
      <c r="M62" s="135">
        <v>4.0666666666666664</v>
      </c>
      <c r="N62" s="2" t="s">
        <v>36</v>
      </c>
      <c r="O62" s="3" t="s">
        <v>95</v>
      </c>
      <c r="P62" s="318">
        <v>4.2300000000000004</v>
      </c>
      <c r="Q62" s="143">
        <v>4.2025316455696204</v>
      </c>
      <c r="R62" s="319" t="s">
        <v>36</v>
      </c>
      <c r="S62" s="320" t="s">
        <v>40</v>
      </c>
      <c r="T62" s="321">
        <v>4.0199999999999996</v>
      </c>
      <c r="U62" s="322">
        <v>4</v>
      </c>
      <c r="V62" s="41"/>
    </row>
    <row r="63" spans="1:22" ht="15" customHeight="1" x14ac:dyDescent="0.25">
      <c r="A63" s="54">
        <v>58</v>
      </c>
      <c r="B63" s="252" t="s">
        <v>36</v>
      </c>
      <c r="C63" s="252" t="s">
        <v>39</v>
      </c>
      <c r="D63" s="252">
        <v>4.17</v>
      </c>
      <c r="E63" s="39">
        <v>4.1333333333333337</v>
      </c>
      <c r="F63" s="8" t="s">
        <v>2</v>
      </c>
      <c r="G63" s="32" t="s">
        <v>13</v>
      </c>
      <c r="H63" s="316">
        <v>4.4000000000000004</v>
      </c>
      <c r="I63" s="39">
        <v>4.375</v>
      </c>
      <c r="J63" s="2" t="s">
        <v>45</v>
      </c>
      <c r="K63" s="3" t="s">
        <v>133</v>
      </c>
      <c r="L63" s="317">
        <v>4.1500000000000004</v>
      </c>
      <c r="M63" s="135">
        <v>4.0606060606060606</v>
      </c>
      <c r="N63" s="2" t="s">
        <v>2</v>
      </c>
      <c r="O63" s="3" t="s">
        <v>17</v>
      </c>
      <c r="P63" s="318">
        <v>4.2300000000000004</v>
      </c>
      <c r="Q63" s="143">
        <v>4.2</v>
      </c>
      <c r="R63" s="319" t="s">
        <v>2</v>
      </c>
      <c r="S63" s="320" t="s">
        <v>6</v>
      </c>
      <c r="T63" s="321">
        <v>4.0199999999999996</v>
      </c>
      <c r="U63" s="322">
        <v>4</v>
      </c>
      <c r="V63" s="41"/>
    </row>
    <row r="64" spans="1:22" ht="15" customHeight="1" x14ac:dyDescent="0.25">
      <c r="A64" s="54">
        <v>59</v>
      </c>
      <c r="B64" s="252" t="s">
        <v>30</v>
      </c>
      <c r="C64" s="252" t="s">
        <v>32</v>
      </c>
      <c r="D64" s="252">
        <v>4.17</v>
      </c>
      <c r="E64" s="235">
        <v>4.1333333333333337</v>
      </c>
      <c r="F64" s="8" t="s">
        <v>36</v>
      </c>
      <c r="G64" s="4" t="s">
        <v>39</v>
      </c>
      <c r="H64" s="316">
        <v>4.4000000000000004</v>
      </c>
      <c r="I64" s="39">
        <v>4.3600000000000003</v>
      </c>
      <c r="J64" s="2" t="s">
        <v>36</v>
      </c>
      <c r="K64" s="4" t="s">
        <v>39</v>
      </c>
      <c r="L64" s="317">
        <v>4.1500000000000004</v>
      </c>
      <c r="M64" s="135">
        <v>4.0599999999999996</v>
      </c>
      <c r="N64" s="2" t="s">
        <v>30</v>
      </c>
      <c r="O64" s="3" t="s">
        <v>32</v>
      </c>
      <c r="P64" s="318">
        <v>4.2300000000000004</v>
      </c>
      <c r="Q64" s="143">
        <v>4.2</v>
      </c>
      <c r="R64" s="319" t="s">
        <v>36</v>
      </c>
      <c r="S64" s="320" t="s">
        <v>38</v>
      </c>
      <c r="T64" s="321">
        <v>4.0199999999999996</v>
      </c>
      <c r="U64" s="322">
        <v>4</v>
      </c>
      <c r="V64" s="41"/>
    </row>
    <row r="65" spans="1:22" ht="15" customHeight="1" thickBot="1" x14ac:dyDescent="0.3">
      <c r="A65" s="337">
        <v>60</v>
      </c>
      <c r="B65" s="457" t="s">
        <v>2</v>
      </c>
      <c r="C65" s="457" t="s">
        <v>16</v>
      </c>
      <c r="D65" s="457">
        <v>4.17</v>
      </c>
      <c r="E65" s="40">
        <v>4.1052631578947372</v>
      </c>
      <c r="F65" s="9" t="s">
        <v>69</v>
      </c>
      <c r="G65" s="10" t="s">
        <v>85</v>
      </c>
      <c r="H65" s="338">
        <v>4.4000000000000004</v>
      </c>
      <c r="I65" s="40">
        <v>4.3499999999999996</v>
      </c>
      <c r="J65" s="12" t="s">
        <v>0</v>
      </c>
      <c r="K65" s="36" t="s">
        <v>137</v>
      </c>
      <c r="L65" s="339">
        <v>4.1500000000000004</v>
      </c>
      <c r="M65" s="138">
        <v>4.0625</v>
      </c>
      <c r="N65" s="12" t="s">
        <v>58</v>
      </c>
      <c r="O65" s="36" t="s">
        <v>70</v>
      </c>
      <c r="P65" s="340">
        <v>4.2300000000000004</v>
      </c>
      <c r="Q65" s="146">
        <v>4.193548387096774</v>
      </c>
      <c r="R65" s="341" t="s">
        <v>36</v>
      </c>
      <c r="S65" s="342" t="s">
        <v>35</v>
      </c>
      <c r="T65" s="343">
        <v>4.0199999999999996</v>
      </c>
      <c r="U65" s="344">
        <v>3.9545454499999999</v>
      </c>
      <c r="V65" s="41"/>
    </row>
    <row r="66" spans="1:22" ht="15" customHeight="1" x14ac:dyDescent="0.25">
      <c r="A66" s="49">
        <v>61</v>
      </c>
      <c r="B66" s="213" t="s">
        <v>30</v>
      </c>
      <c r="C66" s="213" t="s">
        <v>33</v>
      </c>
      <c r="D66" s="213">
        <v>4.17</v>
      </c>
      <c r="E66" s="237">
        <v>4.1111111111111107</v>
      </c>
      <c r="F66" s="6" t="s">
        <v>45</v>
      </c>
      <c r="G66" s="34" t="s">
        <v>44</v>
      </c>
      <c r="H66" s="345">
        <v>4.4000000000000004</v>
      </c>
      <c r="I66" s="48">
        <v>4.3275862068965516</v>
      </c>
      <c r="J66" s="7" t="s">
        <v>2</v>
      </c>
      <c r="K66" s="34" t="s">
        <v>9</v>
      </c>
      <c r="L66" s="310">
        <v>4.1500000000000004</v>
      </c>
      <c r="M66" s="134">
        <v>4.0476190476190474</v>
      </c>
      <c r="N66" s="7" t="s">
        <v>36</v>
      </c>
      <c r="O66" s="350" t="s">
        <v>39</v>
      </c>
      <c r="P66" s="311">
        <v>4.2300000000000004</v>
      </c>
      <c r="Q66" s="142">
        <v>4.1818181818181817</v>
      </c>
      <c r="R66" s="312" t="s">
        <v>69</v>
      </c>
      <c r="S66" s="313" t="s">
        <v>87</v>
      </c>
      <c r="T66" s="314">
        <v>4.0199999999999996</v>
      </c>
      <c r="U66" s="315">
        <v>3.9444444399999998</v>
      </c>
      <c r="V66" s="41"/>
    </row>
    <row r="67" spans="1:22" ht="15" customHeight="1" x14ac:dyDescent="0.25">
      <c r="A67" s="54">
        <v>62</v>
      </c>
      <c r="B67" s="252" t="s">
        <v>2</v>
      </c>
      <c r="C67" s="252" t="s">
        <v>8</v>
      </c>
      <c r="D67" s="252">
        <v>4.17</v>
      </c>
      <c r="E67" s="39">
        <v>4.1025641025641022</v>
      </c>
      <c r="F67" s="8" t="s">
        <v>69</v>
      </c>
      <c r="G67" s="3" t="s">
        <v>88</v>
      </c>
      <c r="H67" s="309">
        <v>4.4000000000000004</v>
      </c>
      <c r="I67" s="39">
        <v>4.3181818181818183</v>
      </c>
      <c r="J67" s="2" t="s">
        <v>2</v>
      </c>
      <c r="K67" s="3" t="s">
        <v>28</v>
      </c>
      <c r="L67" s="317">
        <v>4.1500000000000004</v>
      </c>
      <c r="M67" s="135">
        <v>4.0526315789473681</v>
      </c>
      <c r="N67" s="2" t="s">
        <v>36</v>
      </c>
      <c r="O67" s="3" t="s">
        <v>38</v>
      </c>
      <c r="P67" s="318">
        <v>4.2300000000000004</v>
      </c>
      <c r="Q67" s="143">
        <v>4.166666666666667</v>
      </c>
      <c r="R67" s="319" t="s">
        <v>0</v>
      </c>
      <c r="S67" s="320" t="s">
        <v>105</v>
      </c>
      <c r="T67" s="321">
        <v>4.0199999999999996</v>
      </c>
      <c r="U67" s="322">
        <v>3.9428571400000001</v>
      </c>
      <c r="V67" s="41"/>
    </row>
    <row r="68" spans="1:22" ht="15" customHeight="1" x14ac:dyDescent="0.25">
      <c r="A68" s="54">
        <v>63</v>
      </c>
      <c r="B68" s="252" t="s">
        <v>69</v>
      </c>
      <c r="C68" s="252" t="s">
        <v>86</v>
      </c>
      <c r="D68" s="252">
        <v>4.17</v>
      </c>
      <c r="E68" s="39">
        <v>4.0857142857142854</v>
      </c>
      <c r="F68" s="8" t="s">
        <v>0</v>
      </c>
      <c r="G68" s="3" t="s">
        <v>105</v>
      </c>
      <c r="H68" s="316">
        <v>4.4000000000000004</v>
      </c>
      <c r="I68" s="39">
        <v>4.3157894736842106</v>
      </c>
      <c r="J68" s="2" t="s">
        <v>0</v>
      </c>
      <c r="K68" s="3" t="s">
        <v>158</v>
      </c>
      <c r="L68" s="317">
        <v>4.1500000000000004</v>
      </c>
      <c r="M68" s="135">
        <v>4.0370370370370372</v>
      </c>
      <c r="N68" s="2" t="s">
        <v>2</v>
      </c>
      <c r="O68" s="3" t="s">
        <v>16</v>
      </c>
      <c r="P68" s="318">
        <v>4.2300000000000004</v>
      </c>
      <c r="Q68" s="143">
        <v>4.16</v>
      </c>
      <c r="R68" s="319" t="s">
        <v>30</v>
      </c>
      <c r="S68" s="320" t="s">
        <v>98</v>
      </c>
      <c r="T68" s="321">
        <v>4.0199999999999996</v>
      </c>
      <c r="U68" s="322">
        <v>3.9444444399999998</v>
      </c>
      <c r="V68" s="41"/>
    </row>
    <row r="69" spans="1:22" ht="15" customHeight="1" x14ac:dyDescent="0.25">
      <c r="A69" s="54">
        <v>64</v>
      </c>
      <c r="B69" s="252" t="s">
        <v>2</v>
      </c>
      <c r="C69" s="252" t="s">
        <v>11</v>
      </c>
      <c r="D69" s="252">
        <v>4.17</v>
      </c>
      <c r="E69" s="39">
        <v>4.08</v>
      </c>
      <c r="F69" s="8" t="s">
        <v>2</v>
      </c>
      <c r="G69" s="3" t="s">
        <v>4</v>
      </c>
      <c r="H69" s="316">
        <v>4.4000000000000004</v>
      </c>
      <c r="I69" s="39">
        <v>4.3235294117647056</v>
      </c>
      <c r="J69" s="2" t="s">
        <v>30</v>
      </c>
      <c r="K69" s="3" t="s">
        <v>123</v>
      </c>
      <c r="L69" s="317">
        <v>4.1500000000000004</v>
      </c>
      <c r="M69" s="135">
        <v>4.0357142857142856</v>
      </c>
      <c r="N69" s="2" t="s">
        <v>58</v>
      </c>
      <c r="O69" s="3" t="s">
        <v>66</v>
      </c>
      <c r="P69" s="318">
        <v>4.2300000000000004</v>
      </c>
      <c r="Q69" s="143">
        <v>4.1351351351351351</v>
      </c>
      <c r="R69" s="319" t="s">
        <v>58</v>
      </c>
      <c r="S69" s="320" t="s">
        <v>62</v>
      </c>
      <c r="T69" s="321">
        <v>4.0199999999999996</v>
      </c>
      <c r="U69" s="322">
        <v>3.9411764699999998</v>
      </c>
      <c r="V69" s="41"/>
    </row>
    <row r="70" spans="1:22" ht="15" customHeight="1" x14ac:dyDescent="0.25">
      <c r="A70" s="54">
        <v>65</v>
      </c>
      <c r="B70" s="252" t="s">
        <v>2</v>
      </c>
      <c r="C70" s="252" t="s">
        <v>22</v>
      </c>
      <c r="D70" s="252">
        <v>4.17</v>
      </c>
      <c r="E70" s="39">
        <v>4.083333333333333</v>
      </c>
      <c r="F70" s="8" t="s">
        <v>2</v>
      </c>
      <c r="G70" s="3" t="s">
        <v>6</v>
      </c>
      <c r="H70" s="316">
        <v>4.4000000000000004</v>
      </c>
      <c r="I70" s="39">
        <v>4.3103448275862073</v>
      </c>
      <c r="J70" s="2" t="s">
        <v>45</v>
      </c>
      <c r="K70" s="3" t="s">
        <v>54</v>
      </c>
      <c r="L70" s="317">
        <v>4.1500000000000004</v>
      </c>
      <c r="M70" s="135">
        <v>4.0384615384615383</v>
      </c>
      <c r="N70" s="2" t="s">
        <v>58</v>
      </c>
      <c r="O70" s="3" t="s">
        <v>65</v>
      </c>
      <c r="P70" s="318">
        <v>4.2300000000000004</v>
      </c>
      <c r="Q70" s="143">
        <v>4.129032258064516</v>
      </c>
      <c r="R70" s="319" t="s">
        <v>45</v>
      </c>
      <c r="S70" s="320" t="s">
        <v>81</v>
      </c>
      <c r="T70" s="321">
        <v>4.0199999999999996</v>
      </c>
      <c r="U70" s="322">
        <v>3.9285714299999999</v>
      </c>
      <c r="V70" s="41"/>
    </row>
    <row r="71" spans="1:22" ht="15" customHeight="1" x14ac:dyDescent="0.25">
      <c r="A71" s="54">
        <v>66</v>
      </c>
      <c r="B71" s="252" t="s">
        <v>2</v>
      </c>
      <c r="C71" s="252" t="s">
        <v>14</v>
      </c>
      <c r="D71" s="252">
        <v>4.17</v>
      </c>
      <c r="E71" s="39">
        <v>4.0740740740740744</v>
      </c>
      <c r="F71" s="8" t="s">
        <v>36</v>
      </c>
      <c r="G71" s="3" t="s">
        <v>41</v>
      </c>
      <c r="H71" s="316">
        <v>4.4000000000000004</v>
      </c>
      <c r="I71" s="39">
        <v>4.2857142857142856</v>
      </c>
      <c r="J71" s="2" t="s">
        <v>2</v>
      </c>
      <c r="K71" s="3" t="s">
        <v>1</v>
      </c>
      <c r="L71" s="317">
        <v>4.1500000000000004</v>
      </c>
      <c r="M71" s="135">
        <v>4</v>
      </c>
      <c r="N71" s="2" t="s">
        <v>2</v>
      </c>
      <c r="O71" s="3" t="s">
        <v>15</v>
      </c>
      <c r="P71" s="318">
        <v>4.2300000000000004</v>
      </c>
      <c r="Q71" s="143">
        <v>4.127272727272727</v>
      </c>
      <c r="R71" s="319" t="s">
        <v>2</v>
      </c>
      <c r="S71" s="320" t="s">
        <v>17</v>
      </c>
      <c r="T71" s="321">
        <v>4.0199999999999996</v>
      </c>
      <c r="U71" s="322">
        <v>3.9130434799999998</v>
      </c>
      <c r="V71" s="41"/>
    </row>
    <row r="72" spans="1:22" ht="15" customHeight="1" x14ac:dyDescent="0.25">
      <c r="A72" s="54">
        <v>67</v>
      </c>
      <c r="B72" s="252" t="s">
        <v>2</v>
      </c>
      <c r="C72" s="252" t="s">
        <v>9</v>
      </c>
      <c r="D72" s="252">
        <v>4.17</v>
      </c>
      <c r="E72" s="39">
        <v>4.0666666666666664</v>
      </c>
      <c r="F72" s="8" t="s">
        <v>2</v>
      </c>
      <c r="G72" s="3" t="s">
        <v>5</v>
      </c>
      <c r="H72" s="316">
        <v>4.4000000000000004</v>
      </c>
      <c r="I72" s="39">
        <v>4.2941176470588234</v>
      </c>
      <c r="J72" s="2" t="s">
        <v>45</v>
      </c>
      <c r="K72" s="3" t="s">
        <v>52</v>
      </c>
      <c r="L72" s="317">
        <v>4.1500000000000004</v>
      </c>
      <c r="M72" s="135">
        <v>4</v>
      </c>
      <c r="N72" s="2" t="s">
        <v>36</v>
      </c>
      <c r="O72" s="3" t="s">
        <v>94</v>
      </c>
      <c r="P72" s="318">
        <v>4.2300000000000004</v>
      </c>
      <c r="Q72" s="143">
        <v>4.1100000000000003</v>
      </c>
      <c r="R72" s="319" t="s">
        <v>2</v>
      </c>
      <c r="S72" s="320" t="s">
        <v>18</v>
      </c>
      <c r="T72" s="321">
        <v>4.0199999999999996</v>
      </c>
      <c r="U72" s="322">
        <v>3.8936170200000002</v>
      </c>
      <c r="V72" s="41"/>
    </row>
    <row r="73" spans="1:22" ht="15" customHeight="1" x14ac:dyDescent="0.25">
      <c r="A73" s="54">
        <v>68</v>
      </c>
      <c r="B73" s="252" t="s">
        <v>58</v>
      </c>
      <c r="C73" s="252" t="s">
        <v>64</v>
      </c>
      <c r="D73" s="252">
        <v>4.17</v>
      </c>
      <c r="E73" s="39">
        <v>4.0714285714285712</v>
      </c>
      <c r="F73" s="8" t="s">
        <v>2</v>
      </c>
      <c r="G73" s="3" t="s">
        <v>10</v>
      </c>
      <c r="H73" s="316">
        <v>4.4000000000000004</v>
      </c>
      <c r="I73" s="39">
        <v>4.2727272727272725</v>
      </c>
      <c r="J73" s="2" t="s">
        <v>0</v>
      </c>
      <c r="K73" s="3" t="s">
        <v>74</v>
      </c>
      <c r="L73" s="317">
        <v>4.1500000000000004</v>
      </c>
      <c r="M73" s="135">
        <v>4</v>
      </c>
      <c r="N73" s="2" t="s">
        <v>2</v>
      </c>
      <c r="O73" s="3" t="s">
        <v>14</v>
      </c>
      <c r="P73" s="318">
        <v>4.2300000000000004</v>
      </c>
      <c r="Q73" s="143">
        <v>4.0943396226415096</v>
      </c>
      <c r="R73" s="319" t="s">
        <v>45</v>
      </c>
      <c r="S73" s="320" t="s">
        <v>54</v>
      </c>
      <c r="T73" s="321">
        <v>4.0199999999999996</v>
      </c>
      <c r="U73" s="322">
        <v>3.88888889</v>
      </c>
      <c r="V73" s="41"/>
    </row>
    <row r="74" spans="1:22" ht="15" customHeight="1" x14ac:dyDescent="0.25">
      <c r="A74" s="54">
        <v>69</v>
      </c>
      <c r="B74" s="252" t="s">
        <v>2</v>
      </c>
      <c r="C74" s="252" t="s">
        <v>4</v>
      </c>
      <c r="D74" s="252">
        <v>4.17</v>
      </c>
      <c r="E74" s="39">
        <v>4.064516129032258</v>
      </c>
      <c r="F74" s="8" t="s">
        <v>69</v>
      </c>
      <c r="G74" s="3" t="s">
        <v>90</v>
      </c>
      <c r="H74" s="316">
        <v>4.4000000000000004</v>
      </c>
      <c r="I74" s="39">
        <v>4.2727272727272725</v>
      </c>
      <c r="J74" s="2" t="s">
        <v>45</v>
      </c>
      <c r="K74" s="3" t="s">
        <v>53</v>
      </c>
      <c r="L74" s="317">
        <v>4.1500000000000004</v>
      </c>
      <c r="M74" s="135">
        <v>4</v>
      </c>
      <c r="N74" s="2" t="s">
        <v>2</v>
      </c>
      <c r="O74" s="3" t="s">
        <v>12</v>
      </c>
      <c r="P74" s="318">
        <v>4.2300000000000004</v>
      </c>
      <c r="Q74" s="143">
        <v>4.0851063829787231</v>
      </c>
      <c r="R74" s="319" t="s">
        <v>45</v>
      </c>
      <c r="S74" s="320" t="s">
        <v>55</v>
      </c>
      <c r="T74" s="321">
        <v>4.0199999999999996</v>
      </c>
      <c r="U74" s="322">
        <v>3.8571428600000002</v>
      </c>
      <c r="V74" s="41"/>
    </row>
    <row r="75" spans="1:22" ht="15" customHeight="1" thickBot="1" x14ac:dyDescent="0.3">
      <c r="A75" s="323">
        <v>70</v>
      </c>
      <c r="B75" s="210" t="s">
        <v>2</v>
      </c>
      <c r="C75" s="210" t="s">
        <v>7</v>
      </c>
      <c r="D75" s="210">
        <v>4.17</v>
      </c>
      <c r="E75" s="40">
        <v>4.05</v>
      </c>
      <c r="F75" s="9" t="s">
        <v>30</v>
      </c>
      <c r="G75" s="10" t="s">
        <v>123</v>
      </c>
      <c r="H75" s="346">
        <v>4.4000000000000004</v>
      </c>
      <c r="I75" s="40">
        <v>4.2727272727272725</v>
      </c>
      <c r="J75" s="5" t="s">
        <v>2</v>
      </c>
      <c r="K75" s="10" t="s">
        <v>4</v>
      </c>
      <c r="L75" s="325">
        <v>4.1500000000000004</v>
      </c>
      <c r="M75" s="136">
        <v>3.9767441860465116</v>
      </c>
      <c r="N75" s="5" t="s">
        <v>2</v>
      </c>
      <c r="O75" s="10" t="s">
        <v>13</v>
      </c>
      <c r="P75" s="326">
        <v>4.2300000000000004</v>
      </c>
      <c r="Q75" s="144">
        <v>4.0909090909090908</v>
      </c>
      <c r="R75" s="327" t="s">
        <v>2</v>
      </c>
      <c r="S75" s="328" t="s">
        <v>19</v>
      </c>
      <c r="T75" s="329">
        <v>4.0199999999999996</v>
      </c>
      <c r="U75" s="330">
        <v>3.8333333299999999</v>
      </c>
      <c r="V75" s="41"/>
    </row>
    <row r="76" spans="1:22" ht="15" customHeight="1" x14ac:dyDescent="0.25">
      <c r="A76" s="50">
        <v>71</v>
      </c>
      <c r="B76" s="207" t="s">
        <v>45</v>
      </c>
      <c r="C76" s="207" t="s">
        <v>47</v>
      </c>
      <c r="D76" s="207">
        <v>4.17</v>
      </c>
      <c r="E76" s="48">
        <v>4.0370370370370372</v>
      </c>
      <c r="F76" s="6" t="s">
        <v>58</v>
      </c>
      <c r="G76" s="34" t="s">
        <v>118</v>
      </c>
      <c r="H76" s="309">
        <v>4.4000000000000004</v>
      </c>
      <c r="I76" s="48">
        <v>4.2608695652173916</v>
      </c>
      <c r="J76" s="14" t="s">
        <v>2</v>
      </c>
      <c r="K76" s="32" t="s">
        <v>8</v>
      </c>
      <c r="L76" s="331">
        <v>4.1500000000000004</v>
      </c>
      <c r="M76" s="137">
        <v>3.9629629629629628</v>
      </c>
      <c r="N76" s="14" t="s">
        <v>2</v>
      </c>
      <c r="O76" s="32" t="s">
        <v>11</v>
      </c>
      <c r="P76" s="332">
        <v>4.2300000000000004</v>
      </c>
      <c r="Q76" s="145">
        <v>4.083333333333333</v>
      </c>
      <c r="R76" s="333" t="s">
        <v>45</v>
      </c>
      <c r="S76" s="334" t="s">
        <v>46</v>
      </c>
      <c r="T76" s="335">
        <v>4.0199999999999996</v>
      </c>
      <c r="U76" s="336">
        <v>3.82608696</v>
      </c>
      <c r="V76" s="41"/>
    </row>
    <row r="77" spans="1:22" ht="15" customHeight="1" x14ac:dyDescent="0.25">
      <c r="A77" s="54">
        <v>72</v>
      </c>
      <c r="B77" s="252" t="s">
        <v>58</v>
      </c>
      <c r="C77" s="252" t="s">
        <v>62</v>
      </c>
      <c r="D77" s="252">
        <v>4.17</v>
      </c>
      <c r="E77" s="39">
        <v>4</v>
      </c>
      <c r="F77" s="8" t="s">
        <v>58</v>
      </c>
      <c r="G77" s="3" t="s">
        <v>70</v>
      </c>
      <c r="H77" s="316">
        <v>4.4000000000000004</v>
      </c>
      <c r="I77" s="39">
        <v>4.2391304347826084</v>
      </c>
      <c r="J77" s="2" t="s">
        <v>2</v>
      </c>
      <c r="K77" s="3" t="s">
        <v>10</v>
      </c>
      <c r="L77" s="317">
        <v>4.1500000000000004</v>
      </c>
      <c r="M77" s="135">
        <v>3.9555555555555557</v>
      </c>
      <c r="N77" s="2" t="s">
        <v>58</v>
      </c>
      <c r="O77" s="3" t="s">
        <v>64</v>
      </c>
      <c r="P77" s="318">
        <v>4.2300000000000004</v>
      </c>
      <c r="Q77" s="143">
        <v>4.083333333333333</v>
      </c>
      <c r="R77" s="319" t="s">
        <v>30</v>
      </c>
      <c r="S77" s="320" t="s">
        <v>99</v>
      </c>
      <c r="T77" s="321">
        <v>4.0199999999999996</v>
      </c>
      <c r="U77" s="322">
        <v>3.8181818199999999</v>
      </c>
      <c r="V77" s="41"/>
    </row>
    <row r="78" spans="1:22" ht="15" customHeight="1" x14ac:dyDescent="0.25">
      <c r="A78" s="54">
        <v>73</v>
      </c>
      <c r="B78" s="252" t="s">
        <v>45</v>
      </c>
      <c r="C78" s="252" t="s">
        <v>52</v>
      </c>
      <c r="D78" s="252">
        <v>4.17</v>
      </c>
      <c r="E78" s="39">
        <v>4</v>
      </c>
      <c r="F78" s="8" t="s">
        <v>0</v>
      </c>
      <c r="G78" s="3" t="s">
        <v>137</v>
      </c>
      <c r="H78" s="316">
        <v>4.4000000000000004</v>
      </c>
      <c r="I78" s="39">
        <v>4.2380952380952381</v>
      </c>
      <c r="J78" s="2" t="s">
        <v>2</v>
      </c>
      <c r="K78" s="3" t="s">
        <v>12</v>
      </c>
      <c r="L78" s="317">
        <v>4.1500000000000004</v>
      </c>
      <c r="M78" s="135">
        <v>3.9473684210526314</v>
      </c>
      <c r="N78" s="2" t="s">
        <v>45</v>
      </c>
      <c r="O78" s="3" t="s">
        <v>50</v>
      </c>
      <c r="P78" s="318">
        <v>4.2300000000000004</v>
      </c>
      <c r="Q78" s="143">
        <v>4.0555555555555554</v>
      </c>
      <c r="R78" s="319" t="s">
        <v>58</v>
      </c>
      <c r="S78" s="320" t="s">
        <v>57</v>
      </c>
      <c r="T78" s="321">
        <v>4.0199999999999996</v>
      </c>
      <c r="U78" s="322">
        <v>3.7727272699999999</v>
      </c>
      <c r="V78" s="41"/>
    </row>
    <row r="79" spans="1:22" ht="15" customHeight="1" x14ac:dyDescent="0.25">
      <c r="A79" s="54">
        <v>74</v>
      </c>
      <c r="B79" s="252" t="s">
        <v>69</v>
      </c>
      <c r="C79" s="252" t="s">
        <v>90</v>
      </c>
      <c r="D79" s="252">
        <v>4.17</v>
      </c>
      <c r="E79" s="39">
        <v>4</v>
      </c>
      <c r="F79" s="8" t="s">
        <v>2</v>
      </c>
      <c r="G79" s="3" t="s">
        <v>23</v>
      </c>
      <c r="H79" s="316">
        <v>4.4000000000000004</v>
      </c>
      <c r="I79" s="39">
        <v>4.2352941176470589</v>
      </c>
      <c r="J79" s="2" t="s">
        <v>58</v>
      </c>
      <c r="K79" s="3" t="s">
        <v>118</v>
      </c>
      <c r="L79" s="317">
        <v>4.1500000000000004</v>
      </c>
      <c r="M79" s="135">
        <v>3.9444444444444446</v>
      </c>
      <c r="N79" s="2" t="s">
        <v>2</v>
      </c>
      <c r="O79" s="3" t="s">
        <v>10</v>
      </c>
      <c r="P79" s="318">
        <v>4.2300000000000004</v>
      </c>
      <c r="Q79" s="143">
        <v>4.0476190476190474</v>
      </c>
      <c r="R79" s="319" t="s">
        <v>30</v>
      </c>
      <c r="S79" s="320" t="s">
        <v>32</v>
      </c>
      <c r="T79" s="321">
        <v>4.0199999999999996</v>
      </c>
      <c r="U79" s="322">
        <v>3.73684211</v>
      </c>
      <c r="V79" s="41"/>
    </row>
    <row r="80" spans="1:22" ht="15" customHeight="1" x14ac:dyDescent="0.25">
      <c r="A80" s="54">
        <v>75</v>
      </c>
      <c r="B80" s="252" t="s">
        <v>69</v>
      </c>
      <c r="C80" s="252" t="s">
        <v>87</v>
      </c>
      <c r="D80" s="252">
        <v>4.17</v>
      </c>
      <c r="E80" s="39">
        <v>3.9615384615384617</v>
      </c>
      <c r="F80" s="8" t="s">
        <v>36</v>
      </c>
      <c r="G80" s="3" t="s">
        <v>95</v>
      </c>
      <c r="H80" s="316">
        <v>4.4000000000000004</v>
      </c>
      <c r="I80" s="39">
        <v>4.2300000000000004</v>
      </c>
      <c r="J80" s="2" t="s">
        <v>58</v>
      </c>
      <c r="K80" s="3" t="s">
        <v>61</v>
      </c>
      <c r="L80" s="317">
        <v>4.1500000000000004</v>
      </c>
      <c r="M80" s="135">
        <v>3.9411764705882355</v>
      </c>
      <c r="N80" s="2" t="s">
        <v>30</v>
      </c>
      <c r="O80" s="3" t="s">
        <v>100</v>
      </c>
      <c r="P80" s="318">
        <v>4.2300000000000004</v>
      </c>
      <c r="Q80" s="143">
        <v>4.0476190476190474</v>
      </c>
      <c r="R80" s="319" t="s">
        <v>2</v>
      </c>
      <c r="S80" s="320" t="s">
        <v>4</v>
      </c>
      <c r="T80" s="321">
        <v>4.0199999999999996</v>
      </c>
      <c r="U80" s="322">
        <v>3.7096774199999998</v>
      </c>
      <c r="V80" s="41"/>
    </row>
    <row r="81" spans="1:22" ht="15" customHeight="1" x14ac:dyDescent="0.25">
      <c r="A81" s="54">
        <v>76</v>
      </c>
      <c r="B81" s="252" t="s">
        <v>0</v>
      </c>
      <c r="C81" s="252" t="s">
        <v>105</v>
      </c>
      <c r="D81" s="252">
        <v>4.17</v>
      </c>
      <c r="E81" s="39">
        <v>3.9565217391304346</v>
      </c>
      <c r="F81" s="8" t="s">
        <v>45</v>
      </c>
      <c r="G81" s="3" t="s">
        <v>53</v>
      </c>
      <c r="H81" s="316">
        <v>4.4000000000000004</v>
      </c>
      <c r="I81" s="39">
        <v>4.2222222222222223</v>
      </c>
      <c r="J81" s="2" t="s">
        <v>2</v>
      </c>
      <c r="K81" s="3" t="s">
        <v>15</v>
      </c>
      <c r="L81" s="317">
        <v>4.1500000000000004</v>
      </c>
      <c r="M81" s="135">
        <v>3.9333333333333331</v>
      </c>
      <c r="N81" s="2" t="s">
        <v>2</v>
      </c>
      <c r="O81" s="3" t="s">
        <v>9</v>
      </c>
      <c r="P81" s="318">
        <v>4.2300000000000004</v>
      </c>
      <c r="Q81" s="143">
        <v>4.0256410256410255</v>
      </c>
      <c r="R81" s="319" t="s">
        <v>58</v>
      </c>
      <c r="S81" s="320" t="s">
        <v>60</v>
      </c>
      <c r="T81" s="321">
        <v>4.0199999999999996</v>
      </c>
      <c r="U81" s="322">
        <v>3.70588235</v>
      </c>
      <c r="V81" s="41"/>
    </row>
    <row r="82" spans="1:22" ht="15" customHeight="1" x14ac:dyDescent="0.25">
      <c r="A82" s="54">
        <v>77</v>
      </c>
      <c r="B82" s="252" t="s">
        <v>2</v>
      </c>
      <c r="C82" s="252" t="s">
        <v>25</v>
      </c>
      <c r="D82" s="252">
        <v>4.17</v>
      </c>
      <c r="E82" s="39">
        <v>3.9285714285714284</v>
      </c>
      <c r="F82" s="8" t="s">
        <v>2</v>
      </c>
      <c r="G82" s="3" t="s">
        <v>19</v>
      </c>
      <c r="H82" s="309">
        <v>4.4000000000000004</v>
      </c>
      <c r="I82" s="39">
        <v>4.2051282051282053</v>
      </c>
      <c r="J82" s="2" t="s">
        <v>36</v>
      </c>
      <c r="K82" s="3" t="s">
        <v>94</v>
      </c>
      <c r="L82" s="317">
        <v>4.1500000000000004</v>
      </c>
      <c r="M82" s="135">
        <v>3.9166666666666665</v>
      </c>
      <c r="N82" s="2" t="s">
        <v>2</v>
      </c>
      <c r="O82" s="3" t="s">
        <v>8</v>
      </c>
      <c r="P82" s="318">
        <v>4.2300000000000004</v>
      </c>
      <c r="Q82" s="143">
        <v>4</v>
      </c>
      <c r="R82" s="319" t="s">
        <v>69</v>
      </c>
      <c r="S82" s="320" t="s">
        <v>86</v>
      </c>
      <c r="T82" s="321">
        <v>4.0199999999999996</v>
      </c>
      <c r="U82" s="322">
        <v>3.6956521699999998</v>
      </c>
      <c r="V82" s="41"/>
    </row>
    <row r="83" spans="1:22" ht="15" customHeight="1" x14ac:dyDescent="0.25">
      <c r="A83" s="54">
        <v>78</v>
      </c>
      <c r="B83" s="252" t="s">
        <v>45</v>
      </c>
      <c r="C83" s="252" t="s">
        <v>51</v>
      </c>
      <c r="D83" s="252">
        <v>4.17</v>
      </c>
      <c r="E83" s="39">
        <v>3.9230769230769229</v>
      </c>
      <c r="F83" s="8" t="s">
        <v>45</v>
      </c>
      <c r="G83" s="3" t="s">
        <v>46</v>
      </c>
      <c r="H83" s="316">
        <v>4.4000000000000004</v>
      </c>
      <c r="I83" s="39">
        <v>4.1904761904761907</v>
      </c>
      <c r="J83" s="2" t="s">
        <v>2</v>
      </c>
      <c r="K83" s="3" t="s">
        <v>5</v>
      </c>
      <c r="L83" s="317">
        <v>4.1500000000000004</v>
      </c>
      <c r="M83" s="135">
        <v>3.9230769230769229</v>
      </c>
      <c r="N83" s="2" t="s">
        <v>58</v>
      </c>
      <c r="O83" s="3" t="s">
        <v>63</v>
      </c>
      <c r="P83" s="318">
        <v>4.2300000000000004</v>
      </c>
      <c r="Q83" s="143">
        <v>4</v>
      </c>
      <c r="R83" s="319" t="s">
        <v>45</v>
      </c>
      <c r="S83" s="320" t="s">
        <v>44</v>
      </c>
      <c r="T83" s="321">
        <v>4.0199999999999996</v>
      </c>
      <c r="U83" s="322">
        <v>3.7</v>
      </c>
      <c r="V83" s="41"/>
    </row>
    <row r="84" spans="1:22" ht="15" customHeight="1" x14ac:dyDescent="0.25">
      <c r="A84" s="54">
        <v>79</v>
      </c>
      <c r="B84" s="252" t="s">
        <v>58</v>
      </c>
      <c r="C84" s="252" t="s">
        <v>118</v>
      </c>
      <c r="D84" s="252">
        <v>4.17</v>
      </c>
      <c r="E84" s="39">
        <v>3.9047619047619047</v>
      </c>
      <c r="F84" s="8" t="s">
        <v>2</v>
      </c>
      <c r="G84" s="3" t="s">
        <v>14</v>
      </c>
      <c r="H84" s="316">
        <v>4.4000000000000004</v>
      </c>
      <c r="I84" s="39">
        <v>4.1794871794871797</v>
      </c>
      <c r="J84" s="2" t="s">
        <v>45</v>
      </c>
      <c r="K84" s="3" t="s">
        <v>44</v>
      </c>
      <c r="L84" s="317">
        <v>4.1500000000000004</v>
      </c>
      <c r="M84" s="135">
        <v>3.9069767441860463</v>
      </c>
      <c r="N84" s="2" t="s">
        <v>45</v>
      </c>
      <c r="O84" s="3" t="s">
        <v>48</v>
      </c>
      <c r="P84" s="318">
        <v>4.2300000000000004</v>
      </c>
      <c r="Q84" s="143">
        <v>4</v>
      </c>
      <c r="R84" s="319" t="s">
        <v>2</v>
      </c>
      <c r="S84" s="320" t="s">
        <v>1</v>
      </c>
      <c r="T84" s="321">
        <v>4.0199999999999996</v>
      </c>
      <c r="U84" s="322">
        <v>3.6923076899999998</v>
      </c>
      <c r="V84" s="41"/>
    </row>
    <row r="85" spans="1:22" ht="15" customHeight="1" thickBot="1" x14ac:dyDescent="0.3">
      <c r="A85" s="337">
        <v>80</v>
      </c>
      <c r="B85" s="457" t="s">
        <v>0</v>
      </c>
      <c r="C85" s="457" t="s">
        <v>74</v>
      </c>
      <c r="D85" s="457">
        <v>4.17</v>
      </c>
      <c r="E85" s="40">
        <v>3.9</v>
      </c>
      <c r="F85" s="9" t="s">
        <v>0</v>
      </c>
      <c r="G85" s="10" t="s">
        <v>125</v>
      </c>
      <c r="H85" s="338">
        <v>4.4000000000000004</v>
      </c>
      <c r="I85" s="40">
        <v>4.1794871794871797</v>
      </c>
      <c r="J85" s="12" t="s">
        <v>2</v>
      </c>
      <c r="K85" s="36" t="s">
        <v>25</v>
      </c>
      <c r="L85" s="339">
        <v>4.1500000000000004</v>
      </c>
      <c r="M85" s="138">
        <v>3.9047619047619047</v>
      </c>
      <c r="N85" s="12" t="s">
        <v>58</v>
      </c>
      <c r="O85" s="36" t="s">
        <v>62</v>
      </c>
      <c r="P85" s="340">
        <v>4.2300000000000004</v>
      </c>
      <c r="Q85" s="146">
        <v>4</v>
      </c>
      <c r="R85" s="341" t="s">
        <v>45</v>
      </c>
      <c r="S85" s="342" t="s">
        <v>53</v>
      </c>
      <c r="T85" s="343">
        <v>4.0199999999999996</v>
      </c>
      <c r="U85" s="344">
        <v>3.6470588199999998</v>
      </c>
      <c r="V85" s="41"/>
    </row>
    <row r="86" spans="1:22" ht="15" customHeight="1" x14ac:dyDescent="0.25">
      <c r="A86" s="49">
        <v>81</v>
      </c>
      <c r="B86" s="213" t="s">
        <v>36</v>
      </c>
      <c r="C86" s="213" t="s">
        <v>92</v>
      </c>
      <c r="D86" s="213">
        <v>4.17</v>
      </c>
      <c r="E86" s="48">
        <v>3.8823529411764706</v>
      </c>
      <c r="F86" s="6" t="s">
        <v>2</v>
      </c>
      <c r="G86" s="34" t="s">
        <v>12</v>
      </c>
      <c r="H86" s="345">
        <v>4.4000000000000004</v>
      </c>
      <c r="I86" s="48">
        <v>4.166666666666667</v>
      </c>
      <c r="J86" s="7" t="s">
        <v>36</v>
      </c>
      <c r="K86" s="34" t="s">
        <v>93</v>
      </c>
      <c r="L86" s="310">
        <v>4.1500000000000004</v>
      </c>
      <c r="M86" s="134">
        <v>3.9</v>
      </c>
      <c r="N86" s="7" t="s">
        <v>45</v>
      </c>
      <c r="O86" s="351" t="s">
        <v>49</v>
      </c>
      <c r="P86" s="311">
        <v>4.2300000000000004</v>
      </c>
      <c r="Q86" s="142">
        <v>4</v>
      </c>
      <c r="R86" s="312" t="s">
        <v>2</v>
      </c>
      <c r="S86" s="313" t="s">
        <v>124</v>
      </c>
      <c r="T86" s="314">
        <v>4.0199999999999996</v>
      </c>
      <c r="U86" s="315">
        <v>3.64</v>
      </c>
      <c r="V86" s="41"/>
    </row>
    <row r="87" spans="1:22" ht="15" customHeight="1" x14ac:dyDescent="0.25">
      <c r="A87" s="54">
        <v>82</v>
      </c>
      <c r="B87" s="252" t="s">
        <v>45</v>
      </c>
      <c r="C87" s="252" t="s">
        <v>54</v>
      </c>
      <c r="D87" s="252">
        <v>4.17</v>
      </c>
      <c r="E87" s="39">
        <v>3.875</v>
      </c>
      <c r="F87" s="8" t="s">
        <v>45</v>
      </c>
      <c r="G87" s="3" t="s">
        <v>80</v>
      </c>
      <c r="H87" s="316">
        <v>4.4000000000000004</v>
      </c>
      <c r="I87" s="39">
        <v>4.16</v>
      </c>
      <c r="J87" s="2" t="s">
        <v>2</v>
      </c>
      <c r="K87" s="3" t="s">
        <v>6</v>
      </c>
      <c r="L87" s="317">
        <v>4.1500000000000004</v>
      </c>
      <c r="M87" s="135">
        <v>3.8823529411764706</v>
      </c>
      <c r="N87" s="2" t="s">
        <v>45</v>
      </c>
      <c r="O87" s="3" t="s">
        <v>80</v>
      </c>
      <c r="P87" s="318">
        <v>4.2300000000000004</v>
      </c>
      <c r="Q87" s="143">
        <v>4</v>
      </c>
      <c r="R87" s="319" t="s">
        <v>2</v>
      </c>
      <c r="S87" s="320" t="s">
        <v>7</v>
      </c>
      <c r="T87" s="321">
        <v>4.0199999999999996</v>
      </c>
      <c r="U87" s="322">
        <v>3.6</v>
      </c>
      <c r="V87" s="41"/>
    </row>
    <row r="88" spans="1:22" ht="15" customHeight="1" x14ac:dyDescent="0.25">
      <c r="A88" s="54">
        <v>83</v>
      </c>
      <c r="B88" s="252" t="s">
        <v>45</v>
      </c>
      <c r="C88" s="252" t="s">
        <v>80</v>
      </c>
      <c r="D88" s="252">
        <v>4.17</v>
      </c>
      <c r="E88" s="39">
        <v>3.875</v>
      </c>
      <c r="F88" s="8" t="s">
        <v>36</v>
      </c>
      <c r="G88" s="3" t="s">
        <v>35</v>
      </c>
      <c r="H88" s="316">
        <v>4.4000000000000004</v>
      </c>
      <c r="I88" s="39">
        <v>4.16</v>
      </c>
      <c r="J88" s="2" t="s">
        <v>69</v>
      </c>
      <c r="K88" s="3" t="s">
        <v>89</v>
      </c>
      <c r="L88" s="317">
        <v>4.1500000000000004</v>
      </c>
      <c r="M88" s="135">
        <v>3.8571428571428572</v>
      </c>
      <c r="N88" s="2" t="s">
        <v>30</v>
      </c>
      <c r="O88" s="3" t="s">
        <v>31</v>
      </c>
      <c r="P88" s="318">
        <v>4.2300000000000004</v>
      </c>
      <c r="Q88" s="143">
        <v>4</v>
      </c>
      <c r="R88" s="319" t="s">
        <v>30</v>
      </c>
      <c r="S88" s="320" t="s">
        <v>123</v>
      </c>
      <c r="T88" s="321">
        <v>4.0199999999999996</v>
      </c>
      <c r="U88" s="322">
        <v>3.5945945899999998</v>
      </c>
      <c r="V88" s="41"/>
    </row>
    <row r="89" spans="1:22" ht="15" customHeight="1" x14ac:dyDescent="0.25">
      <c r="A89" s="54">
        <v>84</v>
      </c>
      <c r="B89" s="252" t="s">
        <v>45</v>
      </c>
      <c r="C89" s="252" t="s">
        <v>55</v>
      </c>
      <c r="D89" s="252">
        <v>4.17</v>
      </c>
      <c r="E89" s="39">
        <v>3.8461538461538463</v>
      </c>
      <c r="F89" s="8" t="s">
        <v>58</v>
      </c>
      <c r="G89" s="3" t="s">
        <v>64</v>
      </c>
      <c r="H89" s="316">
        <v>4.4000000000000004</v>
      </c>
      <c r="I89" s="39">
        <v>4.1500000000000004</v>
      </c>
      <c r="J89" s="2" t="s">
        <v>2</v>
      </c>
      <c r="K89" s="3" t="s">
        <v>7</v>
      </c>
      <c r="L89" s="317">
        <v>4.1500000000000004</v>
      </c>
      <c r="M89" s="135">
        <v>3.8536585365853657</v>
      </c>
      <c r="N89" s="2" t="s">
        <v>30</v>
      </c>
      <c r="O89" s="3" t="s">
        <v>121</v>
      </c>
      <c r="P89" s="318">
        <v>4.2300000000000004</v>
      </c>
      <c r="Q89" s="143">
        <v>3.96875</v>
      </c>
      <c r="R89" s="319" t="s">
        <v>30</v>
      </c>
      <c r="S89" s="320" t="s">
        <v>97</v>
      </c>
      <c r="T89" s="321">
        <v>4.0199999999999996</v>
      </c>
      <c r="U89" s="322">
        <v>3.5833333299999999</v>
      </c>
      <c r="V89" s="41"/>
    </row>
    <row r="90" spans="1:22" ht="15" customHeight="1" x14ac:dyDescent="0.25">
      <c r="A90" s="54">
        <v>85</v>
      </c>
      <c r="B90" s="252" t="s">
        <v>2</v>
      </c>
      <c r="C90" s="252" t="s">
        <v>12</v>
      </c>
      <c r="D90" s="252">
        <v>4.17</v>
      </c>
      <c r="E90" s="39">
        <v>3.8333333333333335</v>
      </c>
      <c r="F90" s="8" t="s">
        <v>45</v>
      </c>
      <c r="G90" s="3" t="s">
        <v>52</v>
      </c>
      <c r="H90" s="316">
        <v>4.4000000000000004</v>
      </c>
      <c r="I90" s="39">
        <v>4.1500000000000004</v>
      </c>
      <c r="J90" s="2" t="s">
        <v>2</v>
      </c>
      <c r="K90" s="3" t="s">
        <v>14</v>
      </c>
      <c r="L90" s="317">
        <v>4.1500000000000004</v>
      </c>
      <c r="M90" s="135">
        <v>3.838709677419355</v>
      </c>
      <c r="N90" s="2" t="s">
        <v>45</v>
      </c>
      <c r="O90" s="3" t="s">
        <v>47</v>
      </c>
      <c r="P90" s="318">
        <v>4.2300000000000004</v>
      </c>
      <c r="Q90" s="143">
        <v>3.9615384615384617</v>
      </c>
      <c r="R90" s="319" t="s">
        <v>0</v>
      </c>
      <c r="S90" s="320" t="s">
        <v>137</v>
      </c>
      <c r="T90" s="321">
        <v>4.0199999999999996</v>
      </c>
      <c r="U90" s="322">
        <v>3.5714285700000001</v>
      </c>
      <c r="V90" s="41"/>
    </row>
    <row r="91" spans="1:22" ht="15" customHeight="1" x14ac:dyDescent="0.25">
      <c r="A91" s="54">
        <v>86</v>
      </c>
      <c r="B91" s="252" t="s">
        <v>2</v>
      </c>
      <c r="C91" s="252" t="s">
        <v>75</v>
      </c>
      <c r="D91" s="252">
        <v>4.17</v>
      </c>
      <c r="E91" s="39">
        <v>3.8333333333333335</v>
      </c>
      <c r="F91" s="8" t="s">
        <v>69</v>
      </c>
      <c r="G91" s="3" t="s">
        <v>84</v>
      </c>
      <c r="H91" s="316">
        <v>4.4000000000000004</v>
      </c>
      <c r="I91" s="39">
        <v>4.1232876712328768</v>
      </c>
      <c r="J91" s="2" t="s">
        <v>2</v>
      </c>
      <c r="K91" s="3" t="s">
        <v>19</v>
      </c>
      <c r="L91" s="317">
        <v>4.1500000000000004</v>
      </c>
      <c r="M91" s="135">
        <v>3.84</v>
      </c>
      <c r="N91" s="2" t="s">
        <v>45</v>
      </c>
      <c r="O91" s="3" t="s">
        <v>46</v>
      </c>
      <c r="P91" s="318">
        <v>4.2300000000000004</v>
      </c>
      <c r="Q91" s="143">
        <v>3.9583333333333335</v>
      </c>
      <c r="R91" s="319" t="s">
        <v>36</v>
      </c>
      <c r="S91" s="320" t="s">
        <v>42</v>
      </c>
      <c r="T91" s="321">
        <v>4.0199999999999996</v>
      </c>
      <c r="U91" s="322">
        <v>3.5384615400000001</v>
      </c>
      <c r="V91" s="41"/>
    </row>
    <row r="92" spans="1:22" ht="15" customHeight="1" x14ac:dyDescent="0.25">
      <c r="A92" s="54">
        <v>87</v>
      </c>
      <c r="B92" s="252" t="s">
        <v>36</v>
      </c>
      <c r="C92" s="252" t="s">
        <v>94</v>
      </c>
      <c r="D92" s="252">
        <v>4.17</v>
      </c>
      <c r="E92" s="39">
        <v>3.8095238095238093</v>
      </c>
      <c r="F92" s="8" t="s">
        <v>58</v>
      </c>
      <c r="G92" s="3" t="s">
        <v>62</v>
      </c>
      <c r="H92" s="316">
        <v>4.4000000000000004</v>
      </c>
      <c r="I92" s="39">
        <v>4.12</v>
      </c>
      <c r="J92" s="2" t="s">
        <v>36</v>
      </c>
      <c r="K92" s="3" t="s">
        <v>35</v>
      </c>
      <c r="L92" s="317">
        <v>4.1500000000000004</v>
      </c>
      <c r="M92" s="135">
        <v>3.84</v>
      </c>
      <c r="N92" s="2" t="s">
        <v>2</v>
      </c>
      <c r="O92" s="3" t="s">
        <v>7</v>
      </c>
      <c r="P92" s="318">
        <v>4.2300000000000004</v>
      </c>
      <c r="Q92" s="143">
        <v>3.9523809523809526</v>
      </c>
      <c r="R92" s="319" t="s">
        <v>45</v>
      </c>
      <c r="S92" s="320" t="s">
        <v>47</v>
      </c>
      <c r="T92" s="321">
        <v>4.0199999999999996</v>
      </c>
      <c r="U92" s="322">
        <v>3.5384615400000001</v>
      </c>
      <c r="V92" s="41"/>
    </row>
    <row r="93" spans="1:22" ht="15" customHeight="1" x14ac:dyDescent="0.25">
      <c r="A93" s="54">
        <v>88</v>
      </c>
      <c r="B93" s="252" t="s">
        <v>2</v>
      </c>
      <c r="C93" s="252" t="s">
        <v>19</v>
      </c>
      <c r="D93" s="252">
        <v>4.17</v>
      </c>
      <c r="E93" s="39">
        <v>3.8</v>
      </c>
      <c r="F93" s="8" t="s">
        <v>45</v>
      </c>
      <c r="G93" s="3" t="s">
        <v>47</v>
      </c>
      <c r="H93" s="316">
        <v>4.4000000000000004</v>
      </c>
      <c r="I93" s="39">
        <v>4.1111111111111107</v>
      </c>
      <c r="J93" s="2" t="s">
        <v>58</v>
      </c>
      <c r="K93" s="3" t="s">
        <v>78</v>
      </c>
      <c r="L93" s="317">
        <v>4.1500000000000004</v>
      </c>
      <c r="M93" s="135">
        <v>3.8297872340425534</v>
      </c>
      <c r="N93" s="2" t="s">
        <v>36</v>
      </c>
      <c r="O93" s="3" t="s">
        <v>93</v>
      </c>
      <c r="P93" s="318">
        <v>4.2300000000000004</v>
      </c>
      <c r="Q93" s="143">
        <v>3.9285714285714284</v>
      </c>
      <c r="R93" s="319" t="s">
        <v>36</v>
      </c>
      <c r="S93" s="320" t="s">
        <v>92</v>
      </c>
      <c r="T93" s="321">
        <v>4.0199999999999996</v>
      </c>
      <c r="U93" s="322">
        <v>3.52</v>
      </c>
      <c r="V93" s="41"/>
    </row>
    <row r="94" spans="1:22" ht="15" customHeight="1" x14ac:dyDescent="0.25">
      <c r="A94" s="54">
        <v>89</v>
      </c>
      <c r="B94" s="252" t="s">
        <v>36</v>
      </c>
      <c r="C94" s="252" t="s">
        <v>41</v>
      </c>
      <c r="D94" s="252">
        <v>4.17</v>
      </c>
      <c r="E94" s="39">
        <v>3.7894736842105261</v>
      </c>
      <c r="F94" s="8" t="s">
        <v>69</v>
      </c>
      <c r="G94" s="3" t="s">
        <v>89</v>
      </c>
      <c r="H94" s="316">
        <v>4.4000000000000004</v>
      </c>
      <c r="I94" s="39">
        <v>4.1052631578947372</v>
      </c>
      <c r="J94" s="2" t="s">
        <v>45</v>
      </c>
      <c r="K94" s="3" t="s">
        <v>46</v>
      </c>
      <c r="L94" s="317">
        <v>4.1500000000000004</v>
      </c>
      <c r="M94" s="135">
        <v>3.8181818181818183</v>
      </c>
      <c r="N94" s="2" t="s">
        <v>36</v>
      </c>
      <c r="O94" s="3" t="s">
        <v>92</v>
      </c>
      <c r="P94" s="318">
        <v>4.2300000000000004</v>
      </c>
      <c r="Q94" s="143">
        <v>3.92</v>
      </c>
      <c r="R94" s="319" t="s">
        <v>58</v>
      </c>
      <c r="S94" s="320" t="s">
        <v>61</v>
      </c>
      <c r="T94" s="321">
        <v>4.0199999999999996</v>
      </c>
      <c r="U94" s="322">
        <v>3.5238095199999999</v>
      </c>
      <c r="V94" s="41"/>
    </row>
    <row r="95" spans="1:22" ht="15" customHeight="1" thickBot="1" x14ac:dyDescent="0.3">
      <c r="A95" s="323">
        <v>90</v>
      </c>
      <c r="B95" s="210" t="s">
        <v>30</v>
      </c>
      <c r="C95" s="210" t="s">
        <v>153</v>
      </c>
      <c r="D95" s="210">
        <v>4.17</v>
      </c>
      <c r="E95" s="236">
        <v>3.7857142857142856</v>
      </c>
      <c r="F95" s="9" t="s">
        <v>45</v>
      </c>
      <c r="G95" s="10" t="s">
        <v>54</v>
      </c>
      <c r="H95" s="346">
        <v>4.4000000000000004</v>
      </c>
      <c r="I95" s="40">
        <v>4.104166666666667</v>
      </c>
      <c r="J95" s="5" t="s">
        <v>58</v>
      </c>
      <c r="K95" s="10" t="s">
        <v>70</v>
      </c>
      <c r="L95" s="325">
        <v>4.1500000000000004</v>
      </c>
      <c r="M95" s="136">
        <v>3.8181818181818183</v>
      </c>
      <c r="N95" s="5" t="s">
        <v>2</v>
      </c>
      <c r="O95" s="10" t="s">
        <v>6</v>
      </c>
      <c r="P95" s="326">
        <v>4.2300000000000004</v>
      </c>
      <c r="Q95" s="144">
        <v>3.9230769230769229</v>
      </c>
      <c r="R95" s="327" t="s">
        <v>69</v>
      </c>
      <c r="S95" s="328" t="s">
        <v>132</v>
      </c>
      <c r="T95" s="329">
        <v>4.0199999999999996</v>
      </c>
      <c r="U95" s="330">
        <v>3.5</v>
      </c>
      <c r="V95" s="41"/>
    </row>
    <row r="96" spans="1:22" ht="15" customHeight="1" x14ac:dyDescent="0.25">
      <c r="A96" s="50">
        <v>91</v>
      </c>
      <c r="B96" s="207" t="s">
        <v>2</v>
      </c>
      <c r="C96" s="207" t="s">
        <v>10</v>
      </c>
      <c r="D96" s="207">
        <v>4.17</v>
      </c>
      <c r="E96" s="48">
        <v>3.7692307692307692</v>
      </c>
      <c r="F96" s="6" t="s">
        <v>2</v>
      </c>
      <c r="G96" s="34" t="s">
        <v>7</v>
      </c>
      <c r="H96" s="309">
        <v>4.4000000000000004</v>
      </c>
      <c r="I96" s="48">
        <v>4.0789473684210522</v>
      </c>
      <c r="J96" s="14" t="s">
        <v>69</v>
      </c>
      <c r="K96" s="32" t="s">
        <v>90</v>
      </c>
      <c r="L96" s="331">
        <v>4.1500000000000004</v>
      </c>
      <c r="M96" s="137">
        <v>3.8095238095238093</v>
      </c>
      <c r="N96" s="14" t="s">
        <v>45</v>
      </c>
      <c r="O96" s="352" t="s">
        <v>79</v>
      </c>
      <c r="P96" s="332">
        <v>4.2300000000000004</v>
      </c>
      <c r="Q96" s="145">
        <v>3.9090909090909092</v>
      </c>
      <c r="R96" s="333" t="s">
        <v>2</v>
      </c>
      <c r="S96" s="334" t="s">
        <v>23</v>
      </c>
      <c r="T96" s="335">
        <v>4.0199999999999996</v>
      </c>
      <c r="U96" s="336">
        <v>3.5</v>
      </c>
      <c r="V96" s="41"/>
    </row>
    <row r="97" spans="1:22" ht="15" customHeight="1" x14ac:dyDescent="0.25">
      <c r="A97" s="54">
        <v>92</v>
      </c>
      <c r="B97" s="252" t="s">
        <v>45</v>
      </c>
      <c r="C97" s="252" t="s">
        <v>44</v>
      </c>
      <c r="D97" s="252">
        <v>4.17</v>
      </c>
      <c r="E97" s="39">
        <v>3.7307692307692308</v>
      </c>
      <c r="F97" s="8" t="s">
        <v>2</v>
      </c>
      <c r="G97" s="3" t="s">
        <v>9</v>
      </c>
      <c r="H97" s="316">
        <v>4.4000000000000004</v>
      </c>
      <c r="I97" s="39">
        <v>4.083333333333333</v>
      </c>
      <c r="J97" s="2" t="s">
        <v>2</v>
      </c>
      <c r="K97" s="3" t="s">
        <v>11</v>
      </c>
      <c r="L97" s="317">
        <v>4.1500000000000004</v>
      </c>
      <c r="M97" s="135">
        <v>3.8</v>
      </c>
      <c r="N97" s="2" t="s">
        <v>45</v>
      </c>
      <c r="O97" s="3" t="s">
        <v>44</v>
      </c>
      <c r="P97" s="318">
        <v>4.2300000000000004</v>
      </c>
      <c r="Q97" s="143">
        <v>3.8974358974358974</v>
      </c>
      <c r="R97" s="319" t="s">
        <v>45</v>
      </c>
      <c r="S97" s="353" t="s">
        <v>49</v>
      </c>
      <c r="T97" s="321">
        <v>4.0199999999999996</v>
      </c>
      <c r="U97" s="322">
        <v>3.5</v>
      </c>
      <c r="V97" s="41"/>
    </row>
    <row r="98" spans="1:22" ht="15" customHeight="1" x14ac:dyDescent="0.25">
      <c r="A98" s="54">
        <v>93</v>
      </c>
      <c r="B98" s="252" t="s">
        <v>58</v>
      </c>
      <c r="C98" s="252" t="s">
        <v>61</v>
      </c>
      <c r="D98" s="252">
        <v>4.17</v>
      </c>
      <c r="E98" s="39">
        <v>3.7333333333333334</v>
      </c>
      <c r="F98" s="8" t="s">
        <v>2</v>
      </c>
      <c r="G98" s="3" t="s">
        <v>75</v>
      </c>
      <c r="H98" s="316">
        <v>4.4000000000000004</v>
      </c>
      <c r="I98" s="39">
        <v>4.0769230769230766</v>
      </c>
      <c r="J98" s="2" t="s">
        <v>30</v>
      </c>
      <c r="K98" s="3" t="s">
        <v>29</v>
      </c>
      <c r="L98" s="317">
        <v>4.1500000000000004</v>
      </c>
      <c r="M98" s="135">
        <v>3.8</v>
      </c>
      <c r="N98" s="2" t="s">
        <v>58</v>
      </c>
      <c r="O98" s="3" t="s">
        <v>61</v>
      </c>
      <c r="P98" s="318">
        <v>4.2300000000000004</v>
      </c>
      <c r="Q98" s="143">
        <v>3.8888888888888888</v>
      </c>
      <c r="R98" s="319" t="s">
        <v>2</v>
      </c>
      <c r="S98" s="320" t="s">
        <v>5</v>
      </c>
      <c r="T98" s="321">
        <v>4.0199999999999996</v>
      </c>
      <c r="U98" s="322">
        <v>3.4</v>
      </c>
      <c r="V98" s="41"/>
    </row>
    <row r="99" spans="1:22" ht="15" customHeight="1" x14ac:dyDescent="0.25">
      <c r="A99" s="54">
        <v>94</v>
      </c>
      <c r="B99" s="252" t="s">
        <v>45</v>
      </c>
      <c r="C99" s="252" t="s">
        <v>53</v>
      </c>
      <c r="D99" s="252">
        <v>4.17</v>
      </c>
      <c r="E99" s="39">
        <v>3.7272727272727271</v>
      </c>
      <c r="F99" s="8" t="s">
        <v>45</v>
      </c>
      <c r="G99" s="3" t="s">
        <v>51</v>
      </c>
      <c r="H99" s="316">
        <v>4.4000000000000004</v>
      </c>
      <c r="I99" s="39">
        <v>4.0714285714285712</v>
      </c>
      <c r="J99" s="2" t="s">
        <v>0</v>
      </c>
      <c r="K99" s="3" t="s">
        <v>73</v>
      </c>
      <c r="L99" s="317">
        <v>4.1500000000000004</v>
      </c>
      <c r="M99" s="135">
        <v>3.7727272727272729</v>
      </c>
      <c r="N99" s="2" t="s">
        <v>2</v>
      </c>
      <c r="O99" s="3" t="s">
        <v>5</v>
      </c>
      <c r="P99" s="318">
        <v>4.2300000000000004</v>
      </c>
      <c r="Q99" s="143">
        <v>3.875</v>
      </c>
      <c r="R99" s="319" t="s">
        <v>36</v>
      </c>
      <c r="S99" s="320" t="s">
        <v>43</v>
      </c>
      <c r="T99" s="321">
        <v>4.0199999999999996</v>
      </c>
      <c r="U99" s="322">
        <v>3.3333333299999999</v>
      </c>
      <c r="V99" s="41"/>
    </row>
    <row r="100" spans="1:22" ht="15" customHeight="1" x14ac:dyDescent="0.25">
      <c r="A100" s="54">
        <v>95</v>
      </c>
      <c r="B100" s="252" t="s">
        <v>58</v>
      </c>
      <c r="C100" s="252" t="s">
        <v>63</v>
      </c>
      <c r="D100" s="252">
        <v>4.17</v>
      </c>
      <c r="E100" s="39">
        <v>3.6875</v>
      </c>
      <c r="F100" s="8" t="s">
        <v>2</v>
      </c>
      <c r="G100" s="3" t="s">
        <v>3</v>
      </c>
      <c r="H100" s="316">
        <v>4.4000000000000004</v>
      </c>
      <c r="I100" s="39">
        <v>4</v>
      </c>
      <c r="J100" s="2" t="s">
        <v>30</v>
      </c>
      <c r="K100" s="3" t="s">
        <v>101</v>
      </c>
      <c r="L100" s="317">
        <v>4.1500000000000004</v>
      </c>
      <c r="M100" s="135">
        <v>3.76</v>
      </c>
      <c r="N100" s="2" t="s">
        <v>2</v>
      </c>
      <c r="O100" s="3" t="s">
        <v>4</v>
      </c>
      <c r="P100" s="318">
        <v>4.2300000000000004</v>
      </c>
      <c r="Q100" s="143">
        <v>3.8695652173913042</v>
      </c>
      <c r="R100" s="319" t="s">
        <v>58</v>
      </c>
      <c r="S100" s="320" t="s">
        <v>118</v>
      </c>
      <c r="T100" s="321">
        <v>4.0199999999999996</v>
      </c>
      <c r="U100" s="322">
        <v>3.3076923100000002</v>
      </c>
      <c r="V100" s="41"/>
    </row>
    <row r="101" spans="1:22" ht="15" customHeight="1" x14ac:dyDescent="0.25">
      <c r="A101" s="54">
        <v>96</v>
      </c>
      <c r="B101" s="252" t="s">
        <v>30</v>
      </c>
      <c r="C101" s="252" t="s">
        <v>29</v>
      </c>
      <c r="D101" s="252">
        <v>4.17</v>
      </c>
      <c r="E101" s="235">
        <v>3.6875</v>
      </c>
      <c r="F101" s="8" t="s">
        <v>2</v>
      </c>
      <c r="G101" s="3" t="s">
        <v>17</v>
      </c>
      <c r="H101" s="316">
        <v>4.4000000000000004</v>
      </c>
      <c r="I101" s="39">
        <v>3.9583333333333335</v>
      </c>
      <c r="J101" s="2" t="s">
        <v>45</v>
      </c>
      <c r="K101" s="3" t="s">
        <v>51</v>
      </c>
      <c r="L101" s="317">
        <v>4.1500000000000004</v>
      </c>
      <c r="M101" s="135">
        <v>3.7647058823529411</v>
      </c>
      <c r="N101" s="2" t="s">
        <v>2</v>
      </c>
      <c r="O101" s="3" t="s">
        <v>3</v>
      </c>
      <c r="P101" s="318">
        <v>4.2300000000000004</v>
      </c>
      <c r="Q101" s="143">
        <v>3.8571428571428572</v>
      </c>
      <c r="R101" s="319" t="s">
        <v>45</v>
      </c>
      <c r="S101" s="320" t="s">
        <v>51</v>
      </c>
      <c r="T101" s="321">
        <v>4.0199999999999996</v>
      </c>
      <c r="U101" s="322">
        <v>3.28571429</v>
      </c>
      <c r="V101" s="41"/>
    </row>
    <row r="102" spans="1:22" ht="15" customHeight="1" x14ac:dyDescent="0.25">
      <c r="A102" s="54">
        <v>97</v>
      </c>
      <c r="B102" s="252" t="s">
        <v>30</v>
      </c>
      <c r="C102" s="252" t="s">
        <v>121</v>
      </c>
      <c r="D102" s="252">
        <v>4.17</v>
      </c>
      <c r="E102" s="235">
        <v>3.6666666666666665</v>
      </c>
      <c r="F102" s="8" t="s">
        <v>36</v>
      </c>
      <c r="G102" s="3" t="s">
        <v>37</v>
      </c>
      <c r="H102" s="316">
        <v>4.4000000000000004</v>
      </c>
      <c r="I102" s="39">
        <v>3.95</v>
      </c>
      <c r="J102" s="2" t="s">
        <v>2</v>
      </c>
      <c r="K102" s="3" t="s">
        <v>75</v>
      </c>
      <c r="L102" s="317">
        <v>4.1500000000000004</v>
      </c>
      <c r="M102" s="135">
        <v>3.736842105263158</v>
      </c>
      <c r="N102" s="2" t="s">
        <v>58</v>
      </c>
      <c r="O102" s="3" t="s">
        <v>118</v>
      </c>
      <c r="P102" s="318">
        <v>4.2300000000000004</v>
      </c>
      <c r="Q102" s="143">
        <v>3.8235294117647061</v>
      </c>
      <c r="R102" s="319" t="s">
        <v>36</v>
      </c>
      <c r="S102" s="354" t="s">
        <v>39</v>
      </c>
      <c r="T102" s="321">
        <v>4.0199999999999996</v>
      </c>
      <c r="U102" s="322">
        <v>3.2222222199999999</v>
      </c>
      <c r="V102" s="41"/>
    </row>
    <row r="103" spans="1:22" ht="15" customHeight="1" x14ac:dyDescent="0.25">
      <c r="A103" s="54">
        <v>98</v>
      </c>
      <c r="B103" s="252" t="s">
        <v>30</v>
      </c>
      <c r="C103" s="252" t="s">
        <v>102</v>
      </c>
      <c r="D103" s="252">
        <v>4.17</v>
      </c>
      <c r="E103" s="235">
        <v>3.6363636363636362</v>
      </c>
      <c r="F103" s="8" t="s">
        <v>58</v>
      </c>
      <c r="G103" s="3" t="s">
        <v>78</v>
      </c>
      <c r="H103" s="316">
        <v>4.4000000000000004</v>
      </c>
      <c r="I103" s="39">
        <v>3.9444444444444446</v>
      </c>
      <c r="J103" s="2" t="s">
        <v>36</v>
      </c>
      <c r="K103" s="3" t="s">
        <v>77</v>
      </c>
      <c r="L103" s="317">
        <v>4.1500000000000004</v>
      </c>
      <c r="M103" s="135">
        <v>3.73</v>
      </c>
      <c r="N103" s="2" t="s">
        <v>2</v>
      </c>
      <c r="O103" s="3" t="s">
        <v>1</v>
      </c>
      <c r="P103" s="318">
        <v>4.2300000000000004</v>
      </c>
      <c r="Q103" s="143">
        <v>3.7727272727272729</v>
      </c>
      <c r="R103" s="319" t="s">
        <v>30</v>
      </c>
      <c r="S103" s="320" t="s">
        <v>101</v>
      </c>
      <c r="T103" s="321">
        <v>4.0199999999999996</v>
      </c>
      <c r="U103" s="322">
        <v>3.1578947400000001</v>
      </c>
      <c r="V103" s="41"/>
    </row>
    <row r="104" spans="1:22" ht="15" customHeight="1" x14ac:dyDescent="0.25">
      <c r="A104" s="54">
        <v>99</v>
      </c>
      <c r="B104" s="252" t="s">
        <v>45</v>
      </c>
      <c r="C104" s="252" t="s">
        <v>46</v>
      </c>
      <c r="D104" s="252">
        <v>4.17</v>
      </c>
      <c r="E104" s="39">
        <v>3.6</v>
      </c>
      <c r="F104" s="8" t="s">
        <v>36</v>
      </c>
      <c r="G104" s="3" t="s">
        <v>77</v>
      </c>
      <c r="H104" s="316">
        <v>4.4000000000000004</v>
      </c>
      <c r="I104" s="39">
        <v>3.8571428571428572</v>
      </c>
      <c r="J104" s="2" t="s">
        <v>30</v>
      </c>
      <c r="K104" s="3" t="s">
        <v>32</v>
      </c>
      <c r="L104" s="317">
        <v>4.1500000000000004</v>
      </c>
      <c r="M104" s="135">
        <v>3.7083333333333335</v>
      </c>
      <c r="N104" s="2" t="s">
        <v>0</v>
      </c>
      <c r="O104" s="3" t="s">
        <v>137</v>
      </c>
      <c r="P104" s="318">
        <v>4.2300000000000004</v>
      </c>
      <c r="Q104" s="143">
        <v>3.75</v>
      </c>
      <c r="R104" s="319" t="s">
        <v>58</v>
      </c>
      <c r="S104" s="320" t="s">
        <v>59</v>
      </c>
      <c r="T104" s="321">
        <v>4.0199999999999996</v>
      </c>
      <c r="U104" s="322">
        <v>3.15</v>
      </c>
      <c r="V104" s="41"/>
    </row>
    <row r="105" spans="1:22" ht="15" customHeight="1" thickBot="1" x14ac:dyDescent="0.3">
      <c r="A105" s="323">
        <v>100</v>
      </c>
      <c r="B105" s="210" t="s">
        <v>69</v>
      </c>
      <c r="C105" s="210" t="s">
        <v>89</v>
      </c>
      <c r="D105" s="210">
        <v>4.17</v>
      </c>
      <c r="E105" s="40">
        <v>3.5833333333333335</v>
      </c>
      <c r="F105" s="9" t="s">
        <v>36</v>
      </c>
      <c r="G105" s="10" t="s">
        <v>93</v>
      </c>
      <c r="H105" s="338">
        <v>4.4000000000000004</v>
      </c>
      <c r="I105" s="40">
        <v>3.8571428571428572</v>
      </c>
      <c r="J105" s="12" t="s">
        <v>2</v>
      </c>
      <c r="K105" s="36" t="s">
        <v>13</v>
      </c>
      <c r="L105" s="339">
        <v>4.1500000000000004</v>
      </c>
      <c r="M105" s="138">
        <v>3.7142857142857144</v>
      </c>
      <c r="N105" s="12" t="s">
        <v>58</v>
      </c>
      <c r="O105" s="36" t="s">
        <v>60</v>
      </c>
      <c r="P105" s="340">
        <v>4.2300000000000004</v>
      </c>
      <c r="Q105" s="146">
        <v>3.7333333333333334</v>
      </c>
      <c r="R105" s="341" t="s">
        <v>30</v>
      </c>
      <c r="S105" s="342" t="s">
        <v>29</v>
      </c>
      <c r="T105" s="343">
        <v>4.0199999999999996</v>
      </c>
      <c r="U105" s="344">
        <v>3.11111111</v>
      </c>
      <c r="V105" s="41"/>
    </row>
    <row r="106" spans="1:22" ht="15" customHeight="1" x14ac:dyDescent="0.25">
      <c r="A106" s="50">
        <v>101</v>
      </c>
      <c r="B106" s="207" t="s">
        <v>36</v>
      </c>
      <c r="C106" s="207" t="s">
        <v>76</v>
      </c>
      <c r="D106" s="207">
        <v>4.17</v>
      </c>
      <c r="E106" s="59">
        <v>3.5714285714285716</v>
      </c>
      <c r="F106" s="13" t="s">
        <v>2</v>
      </c>
      <c r="G106" s="32" t="s">
        <v>25</v>
      </c>
      <c r="H106" s="345">
        <v>4.4000000000000004</v>
      </c>
      <c r="I106" s="59">
        <v>3.8461538461538463</v>
      </c>
      <c r="J106" s="7" t="s">
        <v>58</v>
      </c>
      <c r="K106" s="34" t="s">
        <v>57</v>
      </c>
      <c r="L106" s="310">
        <v>4.1500000000000004</v>
      </c>
      <c r="M106" s="134">
        <v>3.7</v>
      </c>
      <c r="N106" s="7" t="s">
        <v>58</v>
      </c>
      <c r="O106" s="34" t="s">
        <v>59</v>
      </c>
      <c r="P106" s="311">
        <v>4.2300000000000004</v>
      </c>
      <c r="Q106" s="142">
        <v>3.7058823529411766</v>
      </c>
      <c r="R106" s="355" t="s">
        <v>69</v>
      </c>
      <c r="S106" s="313" t="s">
        <v>158</v>
      </c>
      <c r="T106" s="314">
        <v>4.0199999999999996</v>
      </c>
      <c r="U106" s="315"/>
      <c r="V106" s="356"/>
    </row>
    <row r="107" spans="1:22" ht="15" customHeight="1" x14ac:dyDescent="0.25">
      <c r="A107" s="54">
        <v>102</v>
      </c>
      <c r="B107" s="252" t="s">
        <v>45</v>
      </c>
      <c r="C107" s="252" t="s">
        <v>79</v>
      </c>
      <c r="D107" s="252">
        <v>4.17</v>
      </c>
      <c r="E107" s="39">
        <v>3.5454545454545454</v>
      </c>
      <c r="F107" s="8" t="s">
        <v>30</v>
      </c>
      <c r="G107" s="3" t="s">
        <v>101</v>
      </c>
      <c r="H107" s="316">
        <v>4.4000000000000004</v>
      </c>
      <c r="I107" s="39">
        <v>3.8181818181818183</v>
      </c>
      <c r="J107" s="2" t="s">
        <v>36</v>
      </c>
      <c r="K107" s="3" t="s">
        <v>76</v>
      </c>
      <c r="L107" s="317">
        <v>4.1500000000000004</v>
      </c>
      <c r="M107" s="135">
        <v>3.7</v>
      </c>
      <c r="N107" s="2" t="s">
        <v>36</v>
      </c>
      <c r="O107" s="239" t="s">
        <v>37</v>
      </c>
      <c r="P107" s="318">
        <v>4.2300000000000004</v>
      </c>
      <c r="Q107" s="143">
        <v>3.7058823529411766</v>
      </c>
      <c r="R107" s="357" t="s">
        <v>58</v>
      </c>
      <c r="S107" s="320" t="s">
        <v>78</v>
      </c>
      <c r="T107" s="321">
        <v>4.0199999999999996</v>
      </c>
      <c r="U107" s="322"/>
      <c r="V107" s="356"/>
    </row>
    <row r="108" spans="1:22" ht="15" customHeight="1" x14ac:dyDescent="0.25">
      <c r="A108" s="54">
        <v>103</v>
      </c>
      <c r="B108" s="252" t="s">
        <v>2</v>
      </c>
      <c r="C108" s="252" t="s">
        <v>3</v>
      </c>
      <c r="D108" s="252">
        <v>4.17</v>
      </c>
      <c r="E108" s="39">
        <v>3.5454545454545454</v>
      </c>
      <c r="F108" s="8" t="s">
        <v>45</v>
      </c>
      <c r="G108" s="3" t="s">
        <v>49</v>
      </c>
      <c r="H108" s="316">
        <v>4.4000000000000004</v>
      </c>
      <c r="I108" s="39">
        <v>3.8125</v>
      </c>
      <c r="J108" s="2" t="s">
        <v>2</v>
      </c>
      <c r="K108" s="3" t="s">
        <v>3</v>
      </c>
      <c r="L108" s="317">
        <v>4.1500000000000004</v>
      </c>
      <c r="M108" s="135">
        <v>3.6923076923076925</v>
      </c>
      <c r="N108" s="2" t="s">
        <v>30</v>
      </c>
      <c r="O108" s="3" t="s">
        <v>102</v>
      </c>
      <c r="P108" s="318">
        <v>4.2300000000000004</v>
      </c>
      <c r="Q108" s="143">
        <v>3.6842105263157894</v>
      </c>
      <c r="R108" s="357" t="s">
        <v>45</v>
      </c>
      <c r="S108" s="320" t="s">
        <v>79</v>
      </c>
      <c r="T108" s="321">
        <v>4.0199999999999996</v>
      </c>
      <c r="U108" s="322"/>
      <c r="V108" s="356"/>
    </row>
    <row r="109" spans="1:22" ht="15" customHeight="1" x14ac:dyDescent="0.25">
      <c r="A109" s="54">
        <v>104</v>
      </c>
      <c r="B109" s="252" t="s">
        <v>36</v>
      </c>
      <c r="C109" s="252" t="s">
        <v>77</v>
      </c>
      <c r="D109" s="252">
        <v>4.17</v>
      </c>
      <c r="E109" s="39">
        <v>3.5</v>
      </c>
      <c r="F109" s="8" t="s">
        <v>30</v>
      </c>
      <c r="G109" s="3" t="s">
        <v>29</v>
      </c>
      <c r="H109" s="316">
        <v>4.4000000000000004</v>
      </c>
      <c r="I109" s="39">
        <v>3.8</v>
      </c>
      <c r="J109" s="2" t="s">
        <v>36</v>
      </c>
      <c r="K109" s="3" t="s">
        <v>92</v>
      </c>
      <c r="L109" s="317">
        <v>4.1500000000000004</v>
      </c>
      <c r="M109" s="135">
        <v>3.6842105263157894</v>
      </c>
      <c r="N109" s="2" t="s">
        <v>30</v>
      </c>
      <c r="O109" s="3" t="s">
        <v>101</v>
      </c>
      <c r="P109" s="318">
        <v>4.2300000000000004</v>
      </c>
      <c r="Q109" s="143">
        <v>3.6666666666666665</v>
      </c>
      <c r="R109" s="357" t="s">
        <v>45</v>
      </c>
      <c r="S109" s="353" t="s">
        <v>80</v>
      </c>
      <c r="T109" s="321">
        <v>4.0199999999999996</v>
      </c>
      <c r="U109" s="322"/>
      <c r="V109" s="356"/>
    </row>
    <row r="110" spans="1:22" ht="15" customHeight="1" x14ac:dyDescent="0.25">
      <c r="A110" s="54">
        <v>105</v>
      </c>
      <c r="B110" s="252" t="s">
        <v>2</v>
      </c>
      <c r="C110" s="252" t="s">
        <v>17</v>
      </c>
      <c r="D110" s="252">
        <v>4.17</v>
      </c>
      <c r="E110" s="39">
        <v>3.4545454545454546</v>
      </c>
      <c r="F110" s="8" t="s">
        <v>30</v>
      </c>
      <c r="G110" s="3" t="s">
        <v>32</v>
      </c>
      <c r="H110" s="316">
        <v>4.4000000000000004</v>
      </c>
      <c r="I110" s="39">
        <v>3.8</v>
      </c>
      <c r="J110" s="2" t="s">
        <v>45</v>
      </c>
      <c r="K110" s="3" t="s">
        <v>47</v>
      </c>
      <c r="L110" s="317">
        <v>4.1500000000000004</v>
      </c>
      <c r="M110" s="135">
        <v>3.6666666666666665</v>
      </c>
      <c r="N110" s="2" t="s">
        <v>36</v>
      </c>
      <c r="O110" s="3" t="s">
        <v>35</v>
      </c>
      <c r="P110" s="318">
        <v>4.2300000000000004</v>
      </c>
      <c r="Q110" s="143">
        <v>3.6363636363636362</v>
      </c>
      <c r="R110" s="357" t="s">
        <v>36</v>
      </c>
      <c r="S110" s="320" t="s">
        <v>77</v>
      </c>
      <c r="T110" s="321">
        <v>4.0199999999999996</v>
      </c>
      <c r="U110" s="322"/>
      <c r="V110" s="356"/>
    </row>
    <row r="111" spans="1:22" ht="15" customHeight="1" x14ac:dyDescent="0.25">
      <c r="A111" s="54">
        <v>106</v>
      </c>
      <c r="B111" s="252" t="s">
        <v>2</v>
      </c>
      <c r="C111" s="252" t="s">
        <v>13</v>
      </c>
      <c r="D111" s="252">
        <v>4.17</v>
      </c>
      <c r="E111" s="39">
        <v>3.4375</v>
      </c>
      <c r="F111" s="8" t="s">
        <v>36</v>
      </c>
      <c r="G111" s="3" t="s">
        <v>76</v>
      </c>
      <c r="H111" s="309">
        <v>4.4000000000000004</v>
      </c>
      <c r="I111" s="39">
        <v>3.7</v>
      </c>
      <c r="J111" s="2" t="s">
        <v>30</v>
      </c>
      <c r="K111" s="3" t="s">
        <v>102</v>
      </c>
      <c r="L111" s="317">
        <v>4.1500000000000004</v>
      </c>
      <c r="M111" s="135">
        <v>3.6363636363636362</v>
      </c>
      <c r="N111" s="2" t="s">
        <v>30</v>
      </c>
      <c r="O111" s="3" t="s">
        <v>29</v>
      </c>
      <c r="P111" s="318">
        <v>4.2300000000000004</v>
      </c>
      <c r="Q111" s="143">
        <v>3.6428571428571428</v>
      </c>
      <c r="R111" s="357" t="s">
        <v>36</v>
      </c>
      <c r="S111" s="320" t="s">
        <v>76</v>
      </c>
      <c r="T111" s="321">
        <v>4.0199999999999996</v>
      </c>
      <c r="U111" s="322"/>
      <c r="V111" s="356"/>
    </row>
    <row r="112" spans="1:22" ht="15" customHeight="1" x14ac:dyDescent="0.25">
      <c r="A112" s="54">
        <v>107</v>
      </c>
      <c r="B112" s="252" t="s">
        <v>58</v>
      </c>
      <c r="C112" s="252" t="s">
        <v>78</v>
      </c>
      <c r="D112" s="252">
        <v>4.17</v>
      </c>
      <c r="E112" s="39">
        <v>3.4166666666666665</v>
      </c>
      <c r="F112" s="8" t="s">
        <v>2</v>
      </c>
      <c r="G112" s="3" t="s">
        <v>11</v>
      </c>
      <c r="H112" s="316">
        <v>4.4000000000000004</v>
      </c>
      <c r="I112" s="39">
        <v>3.6</v>
      </c>
      <c r="J112" s="2" t="s">
        <v>45</v>
      </c>
      <c r="K112" s="3" t="s">
        <v>80</v>
      </c>
      <c r="L112" s="317">
        <v>4.1500000000000004</v>
      </c>
      <c r="M112" s="135">
        <v>3.6111111111111112</v>
      </c>
      <c r="N112" s="2" t="s">
        <v>58</v>
      </c>
      <c r="O112" s="3" t="s">
        <v>57</v>
      </c>
      <c r="P112" s="318">
        <v>4.2300000000000004</v>
      </c>
      <c r="Q112" s="143">
        <v>3.5555555555555554</v>
      </c>
      <c r="R112" s="357" t="s">
        <v>36</v>
      </c>
      <c r="S112" s="320" t="s">
        <v>37</v>
      </c>
      <c r="T112" s="321">
        <v>4.0199999999999996</v>
      </c>
      <c r="U112" s="358"/>
      <c r="V112" s="356"/>
    </row>
    <row r="113" spans="1:22" ht="15" customHeight="1" x14ac:dyDescent="0.25">
      <c r="A113" s="54">
        <v>108</v>
      </c>
      <c r="B113" s="457" t="s">
        <v>0</v>
      </c>
      <c r="C113" s="457" t="s">
        <v>73</v>
      </c>
      <c r="D113" s="457">
        <v>4.17</v>
      </c>
      <c r="E113" s="61">
        <v>3.3333333333333335</v>
      </c>
      <c r="F113" s="11" t="s">
        <v>30</v>
      </c>
      <c r="G113" s="36" t="s">
        <v>102</v>
      </c>
      <c r="H113" s="316">
        <v>4.4000000000000004</v>
      </c>
      <c r="I113" s="61">
        <v>3.5714285714285716</v>
      </c>
      <c r="J113" s="2" t="s">
        <v>45</v>
      </c>
      <c r="K113" s="3" t="s">
        <v>55</v>
      </c>
      <c r="L113" s="317">
        <v>4.1500000000000004</v>
      </c>
      <c r="M113" s="135">
        <v>3.4444444444444402</v>
      </c>
      <c r="N113" s="2" t="s">
        <v>69</v>
      </c>
      <c r="O113" s="3" t="s">
        <v>90</v>
      </c>
      <c r="P113" s="318">
        <v>4.2300000000000004</v>
      </c>
      <c r="Q113" s="143">
        <v>3.4583333333333335</v>
      </c>
      <c r="R113" s="357" t="s">
        <v>36</v>
      </c>
      <c r="S113" s="353" t="s">
        <v>93</v>
      </c>
      <c r="T113" s="321">
        <v>4.0199999999999996</v>
      </c>
      <c r="U113" s="358"/>
      <c r="V113" s="356"/>
    </row>
    <row r="114" spans="1:22" ht="15" customHeight="1" x14ac:dyDescent="0.25">
      <c r="A114" s="54">
        <v>109</v>
      </c>
      <c r="B114" s="252" t="s">
        <v>2</v>
      </c>
      <c r="C114" s="252" t="s">
        <v>5</v>
      </c>
      <c r="D114" s="252">
        <v>4.17</v>
      </c>
      <c r="E114" s="39">
        <v>3.1538461538461537</v>
      </c>
      <c r="F114" s="8" t="s">
        <v>58</v>
      </c>
      <c r="G114" s="3" t="s">
        <v>57</v>
      </c>
      <c r="H114" s="316">
        <v>4.4000000000000004</v>
      </c>
      <c r="I114" s="39">
        <v>3.5555555555555554</v>
      </c>
      <c r="J114" s="2" t="s">
        <v>58</v>
      </c>
      <c r="K114" s="3" t="s">
        <v>64</v>
      </c>
      <c r="L114" s="317">
        <v>4.1500000000000004</v>
      </c>
      <c r="M114" s="139"/>
      <c r="N114" s="2" t="s">
        <v>58</v>
      </c>
      <c r="O114" s="3" t="s">
        <v>78</v>
      </c>
      <c r="P114" s="318">
        <v>4.2300000000000004</v>
      </c>
      <c r="Q114" s="147"/>
      <c r="R114" s="357" t="s">
        <v>30</v>
      </c>
      <c r="S114" s="320" t="s">
        <v>102</v>
      </c>
      <c r="T114" s="321">
        <v>4.0199999999999996</v>
      </c>
      <c r="U114" s="358"/>
      <c r="V114" s="356"/>
    </row>
    <row r="115" spans="1:22" ht="15" customHeight="1" thickBot="1" x14ac:dyDescent="0.3">
      <c r="A115" s="323">
        <v>110</v>
      </c>
      <c r="B115" s="447" t="s">
        <v>58</v>
      </c>
      <c r="C115" s="447" t="s">
        <v>59</v>
      </c>
      <c r="D115" s="447">
        <v>4.17</v>
      </c>
      <c r="E115" s="458"/>
      <c r="F115" s="15" t="s">
        <v>58</v>
      </c>
      <c r="G115" s="240" t="s">
        <v>61</v>
      </c>
      <c r="H115" s="346">
        <v>4.4000000000000004</v>
      </c>
      <c r="I115" s="359"/>
      <c r="J115" s="5" t="s">
        <v>58</v>
      </c>
      <c r="K115" s="10" t="s">
        <v>59</v>
      </c>
      <c r="L115" s="325">
        <v>4.1500000000000004</v>
      </c>
      <c r="M115" s="140"/>
      <c r="N115" s="5" t="s">
        <v>36</v>
      </c>
      <c r="O115" s="10" t="s">
        <v>76</v>
      </c>
      <c r="P115" s="326">
        <v>4.2300000000000004</v>
      </c>
      <c r="Q115" s="360"/>
      <c r="R115" s="361" t="s">
        <v>2</v>
      </c>
      <c r="S115" s="328" t="s">
        <v>75</v>
      </c>
      <c r="T115" s="329">
        <v>4.0199999999999996</v>
      </c>
      <c r="U115" s="362"/>
      <c r="V115" s="356"/>
    </row>
    <row r="116" spans="1:22" ht="15" customHeight="1" x14ac:dyDescent="0.25">
      <c r="A116" s="49">
        <v>111</v>
      </c>
      <c r="B116" s="213" t="s">
        <v>45</v>
      </c>
      <c r="C116" s="213" t="s">
        <v>49</v>
      </c>
      <c r="D116" s="213">
        <v>4.17</v>
      </c>
      <c r="E116" s="459"/>
      <c r="F116" s="6" t="s">
        <v>58</v>
      </c>
      <c r="G116" s="34" t="s">
        <v>59</v>
      </c>
      <c r="H116" s="345">
        <v>4.4000000000000004</v>
      </c>
      <c r="I116" s="363"/>
      <c r="J116" s="6" t="s">
        <v>58</v>
      </c>
      <c r="K116" s="34" t="s">
        <v>60</v>
      </c>
      <c r="L116" s="310">
        <v>4.1500000000000004</v>
      </c>
      <c r="M116" s="126"/>
      <c r="N116" s="6" t="s">
        <v>2</v>
      </c>
      <c r="O116" s="34" t="s">
        <v>75</v>
      </c>
      <c r="P116" s="311">
        <v>4.2300000000000004</v>
      </c>
      <c r="Q116" s="364"/>
      <c r="R116" s="355" t="s">
        <v>2</v>
      </c>
      <c r="S116" s="313" t="s">
        <v>27</v>
      </c>
      <c r="T116" s="314">
        <v>4.0199999999999996</v>
      </c>
      <c r="U116" s="365"/>
      <c r="V116" s="356"/>
    </row>
    <row r="117" spans="1:22" ht="15" customHeight="1" x14ac:dyDescent="0.25">
      <c r="A117" s="54">
        <v>112</v>
      </c>
      <c r="B117" s="2" t="s">
        <v>36</v>
      </c>
      <c r="C117" s="267" t="s">
        <v>37</v>
      </c>
      <c r="D117" s="252">
        <v>4.17</v>
      </c>
      <c r="E117" s="460"/>
      <c r="F117" s="8" t="s">
        <v>58</v>
      </c>
      <c r="G117" s="3" t="s">
        <v>60</v>
      </c>
      <c r="H117" s="316">
        <v>4.4000000000000004</v>
      </c>
      <c r="I117" s="131"/>
      <c r="J117" s="8" t="s">
        <v>45</v>
      </c>
      <c r="K117" s="239" t="s">
        <v>49</v>
      </c>
      <c r="L117" s="317">
        <v>4.1500000000000004</v>
      </c>
      <c r="M117" s="127"/>
      <c r="N117" s="8" t="s">
        <v>0</v>
      </c>
      <c r="O117" s="3" t="s">
        <v>74</v>
      </c>
      <c r="P117" s="318">
        <v>4.2300000000000004</v>
      </c>
      <c r="Q117" s="148"/>
      <c r="R117" s="357" t="s">
        <v>2</v>
      </c>
      <c r="S117" s="320" t="s">
        <v>13</v>
      </c>
      <c r="T117" s="321">
        <v>4.0199999999999996</v>
      </c>
      <c r="U117" s="358"/>
      <c r="V117" s="356"/>
    </row>
    <row r="118" spans="1:22" ht="15" customHeight="1" x14ac:dyDescent="0.25">
      <c r="A118" s="54">
        <v>113</v>
      </c>
      <c r="B118" s="252" t="s">
        <v>2</v>
      </c>
      <c r="C118" s="252" t="s">
        <v>27</v>
      </c>
      <c r="D118" s="252">
        <v>4.17</v>
      </c>
      <c r="E118" s="460"/>
      <c r="F118" s="8" t="s">
        <v>45</v>
      </c>
      <c r="G118" s="239" t="s">
        <v>79</v>
      </c>
      <c r="H118" s="316">
        <v>4.4000000000000004</v>
      </c>
      <c r="I118" s="132"/>
      <c r="J118" s="8" t="s">
        <v>45</v>
      </c>
      <c r="K118" s="239" t="s">
        <v>79</v>
      </c>
      <c r="L118" s="317">
        <v>4.1500000000000004</v>
      </c>
      <c r="M118" s="127"/>
      <c r="N118" s="8" t="s">
        <v>0</v>
      </c>
      <c r="O118" s="3" t="s">
        <v>73</v>
      </c>
      <c r="P118" s="318">
        <v>4.2300000000000004</v>
      </c>
      <c r="Q118" s="148"/>
      <c r="R118" s="357" t="s">
        <v>0</v>
      </c>
      <c r="S118" s="320" t="s">
        <v>74</v>
      </c>
      <c r="T118" s="321">
        <v>4.0199999999999996</v>
      </c>
      <c r="U118" s="358"/>
      <c r="V118" s="356"/>
    </row>
    <row r="119" spans="1:22" ht="15" customHeight="1" x14ac:dyDescent="0.25">
      <c r="A119" s="54">
        <v>114</v>
      </c>
      <c r="B119" s="252" t="s">
        <v>0</v>
      </c>
      <c r="C119" s="252" t="s">
        <v>136</v>
      </c>
      <c r="D119" s="252">
        <v>4.17</v>
      </c>
      <c r="E119" s="460"/>
      <c r="F119" s="8" t="s">
        <v>0</v>
      </c>
      <c r="G119" s="3" t="s">
        <v>73</v>
      </c>
      <c r="H119" s="316">
        <v>4.4000000000000004</v>
      </c>
      <c r="I119" s="450"/>
      <c r="J119" s="8" t="s">
        <v>36</v>
      </c>
      <c r="K119" s="239" t="s">
        <v>37</v>
      </c>
      <c r="L119" s="317">
        <v>4.1500000000000004</v>
      </c>
      <c r="M119" s="127"/>
      <c r="N119" s="8" t="s">
        <v>0</v>
      </c>
      <c r="O119" s="3" t="s">
        <v>158</v>
      </c>
      <c r="P119" s="318">
        <v>4.2300000000000004</v>
      </c>
      <c r="Q119" s="148"/>
      <c r="R119" s="357" t="s">
        <v>0</v>
      </c>
      <c r="S119" s="320" t="s">
        <v>73</v>
      </c>
      <c r="T119" s="321">
        <v>4.0199999999999996</v>
      </c>
      <c r="U119" s="358"/>
      <c r="V119" s="356"/>
    </row>
    <row r="120" spans="1:22" ht="15" customHeight="1" thickBot="1" x14ac:dyDescent="0.3">
      <c r="A120" s="323">
        <v>115</v>
      </c>
      <c r="B120" s="60" t="s">
        <v>0</v>
      </c>
      <c r="C120" s="60" t="s">
        <v>137</v>
      </c>
      <c r="D120" s="60">
        <v>4.17</v>
      </c>
      <c r="E120" s="63"/>
      <c r="F120" s="9"/>
      <c r="G120" s="10"/>
      <c r="H120" s="346"/>
      <c r="I120" s="133"/>
      <c r="J120" s="9"/>
      <c r="K120" s="366"/>
      <c r="L120" s="325"/>
      <c r="M120" s="128"/>
      <c r="N120" s="9"/>
      <c r="O120" s="10"/>
      <c r="P120" s="326"/>
      <c r="Q120" s="249"/>
      <c r="R120" s="361"/>
      <c r="S120" s="328"/>
      <c r="T120" s="329"/>
      <c r="U120" s="362"/>
      <c r="V120" s="356"/>
    </row>
    <row r="121" spans="1:22" x14ac:dyDescent="0.25">
      <c r="A121" s="1"/>
      <c r="B121" s="1"/>
      <c r="C121" s="367" t="s">
        <v>107</v>
      </c>
      <c r="D121" s="1"/>
      <c r="E121" s="25">
        <f>AVERAGE(E6:E119)</f>
        <v>4.1593264137819617</v>
      </c>
      <c r="F121" s="1"/>
      <c r="H121" s="368"/>
      <c r="I121" s="25">
        <f>AVERAGE(I6:I119)</f>
        <v>4.3452905907418229</v>
      </c>
      <c r="J121" s="1"/>
      <c r="K121" s="367"/>
      <c r="L121" s="368"/>
      <c r="M121" s="25">
        <f>AVERAGE(M6:M119)</f>
        <v>4.096959686250627</v>
      </c>
      <c r="O121" s="1"/>
      <c r="P121" s="1"/>
      <c r="Q121" s="25">
        <f>AVERAGE(Q6:Q119)</f>
        <v>4.2153462073169754</v>
      </c>
      <c r="R121" s="1"/>
      <c r="U121" s="369">
        <f>AVERAGE(U6:U119)</f>
        <v>3.9781232860000006</v>
      </c>
      <c r="V121" s="370"/>
    </row>
    <row r="122" spans="1:2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371"/>
      <c r="O122" s="1"/>
      <c r="P122" s="1"/>
      <c r="Q122" s="1"/>
      <c r="R122" s="1"/>
      <c r="V122" s="19"/>
    </row>
  </sheetData>
  <mergeCells count="7">
    <mergeCell ref="R4:U4"/>
    <mergeCell ref="B4:E4"/>
    <mergeCell ref="A2:N2"/>
    <mergeCell ref="A4:A5"/>
    <mergeCell ref="F4:I4"/>
    <mergeCell ref="J4:M4"/>
    <mergeCell ref="N4:Q4"/>
  </mergeCells>
  <conditionalFormatting sqref="V106:V120">
    <cfRule type="cellIs" dxfId="83" priority="38" operator="between">
      <formula>0.1</formula>
      <formula>3.49</formula>
    </cfRule>
    <cfRule type="cellIs" dxfId="82" priority="39" operator="between">
      <formula>3.5</formula>
      <formula>3.99</formula>
    </cfRule>
    <cfRule type="cellIs" dxfId="81" priority="40" operator="between">
      <formula>4</formula>
      <formula>5</formula>
    </cfRule>
  </conditionalFormatting>
  <conditionalFormatting sqref="Q6:Q113">
    <cfRule type="cellIs" dxfId="80" priority="34" stopIfTrue="1" operator="lessThan">
      <formula>3.5</formula>
    </cfRule>
    <cfRule type="cellIs" dxfId="79" priority="35" stopIfTrue="1" operator="between">
      <formula>3.5</formula>
      <formula>$Q$121</formula>
    </cfRule>
    <cfRule type="cellIs" dxfId="78" priority="36" stopIfTrue="1" operator="between">
      <formula>$Q$121</formula>
      <formula>4.5</formula>
    </cfRule>
    <cfRule type="cellIs" dxfId="77" priority="37" stopIfTrue="1" operator="greaterThanOrEqual">
      <formula>4.5</formula>
    </cfRule>
  </conditionalFormatting>
  <conditionalFormatting sqref="U6:U19 U21:U35 U37:U105">
    <cfRule type="containsBlanks" dxfId="76" priority="24">
      <formula>LEN(TRIM(U6))=0</formula>
    </cfRule>
    <cfRule type="cellIs" dxfId="75" priority="25" operator="lessThan">
      <formula>3.5</formula>
    </cfRule>
    <cfRule type="cellIs" dxfId="74" priority="26" stopIfTrue="1" operator="between">
      <formula>3.98</formula>
      <formula>3.5</formula>
    </cfRule>
    <cfRule type="cellIs" dxfId="73" priority="27" stopIfTrue="1" operator="between">
      <formula>4.49</formula>
      <formula>3.98</formula>
    </cfRule>
    <cfRule type="cellIs" dxfId="72" priority="28" operator="greaterThanOrEqual">
      <formula>4.5</formula>
    </cfRule>
  </conditionalFormatting>
  <conditionalFormatting sqref="M6:M120">
    <cfRule type="containsBlanks" dxfId="71" priority="14" stopIfTrue="1">
      <formula>LEN(TRIM(M6))=0</formula>
    </cfRule>
    <cfRule type="cellIs" dxfId="70" priority="15" stopIfTrue="1" operator="lessThan">
      <formula>3.5</formula>
    </cfRule>
    <cfRule type="cellIs" dxfId="69" priority="16" stopIfTrue="1" operator="between">
      <formula>3.5</formula>
      <formula>$M$121</formula>
    </cfRule>
    <cfRule type="cellIs" dxfId="68" priority="17" stopIfTrue="1" operator="between">
      <formula>$M$121</formula>
      <formula>4.5</formula>
    </cfRule>
    <cfRule type="cellIs" dxfId="67" priority="18" stopIfTrue="1" operator="greaterThanOrEqual">
      <formula>4.5</formula>
    </cfRule>
  </conditionalFormatting>
  <conditionalFormatting sqref="I115:I120">
    <cfRule type="containsBlanks" dxfId="66" priority="29" stopIfTrue="1">
      <formula>LEN(TRIM(I115))=0</formula>
    </cfRule>
    <cfRule type="cellIs" dxfId="65" priority="30" stopIfTrue="1" operator="lessThan">
      <formula>3.5</formula>
    </cfRule>
    <cfRule type="cellIs" dxfId="64" priority="31" stopIfTrue="1" operator="between">
      <formula>3.5</formula>
      <formula>$I$121</formula>
    </cfRule>
    <cfRule type="cellIs" dxfId="63" priority="32" stopIfTrue="1" operator="between">
      <formula>$I$121</formula>
      <formula>4.5</formula>
    </cfRule>
    <cfRule type="cellIs" dxfId="62" priority="33" stopIfTrue="1" operator="greaterThanOrEqual">
      <formula>4.5</formula>
    </cfRule>
  </conditionalFormatting>
  <conditionalFormatting sqref="Q6:Q120">
    <cfRule type="containsBlanks" dxfId="61" priority="13" stopIfTrue="1">
      <formula>LEN(TRIM(Q6))=0</formula>
    </cfRule>
  </conditionalFormatting>
  <conditionalFormatting sqref="U6:U120">
    <cfRule type="containsBlanks" dxfId="60" priority="19">
      <formula>LEN(TRIM(U6))=0</formula>
    </cfRule>
    <cfRule type="cellIs" dxfId="59" priority="20" operator="lessThan">
      <formula>3.5</formula>
    </cfRule>
    <cfRule type="cellIs" dxfId="58" priority="21" stopIfTrue="1" operator="between">
      <formula>3.5</formula>
      <formula>$U$121</formula>
    </cfRule>
    <cfRule type="cellIs" dxfId="57" priority="22" stopIfTrue="1" operator="between">
      <formula>$U$121</formula>
      <formula>4.5</formula>
    </cfRule>
    <cfRule type="cellIs" dxfId="56" priority="23" operator="greaterThanOrEqual">
      <formula>4.5</formula>
    </cfRule>
  </conditionalFormatting>
  <conditionalFormatting sqref="I6:I114">
    <cfRule type="cellIs" dxfId="55" priority="8" stopIfTrue="1" operator="equal">
      <formula>$I$116</formula>
    </cfRule>
    <cfRule type="cellIs" dxfId="54" priority="9" stopIfTrue="1" operator="lessThan">
      <formula>3.5</formula>
    </cfRule>
    <cfRule type="cellIs" dxfId="53" priority="10" stopIfTrue="1" operator="between">
      <formula>3.5</formula>
      <formula>$I$116</formula>
    </cfRule>
    <cfRule type="cellIs" dxfId="52" priority="11" stopIfTrue="1" operator="between">
      <formula>$I$116</formula>
      <formula>4.49</formula>
    </cfRule>
    <cfRule type="cellIs" dxfId="51" priority="12" stopIfTrue="1" operator="greaterThanOrEqual">
      <formula>4.5</formula>
    </cfRule>
  </conditionalFormatting>
  <conditionalFormatting sqref="E29:E114">
    <cfRule type="cellIs" dxfId="50" priority="1" stopIfTrue="1" operator="equal">
      <formula>4.5</formula>
    </cfRule>
    <cfRule type="cellIs" dxfId="49" priority="2" stopIfTrue="1" operator="greaterThanOrEqual">
      <formula>4.157</formula>
    </cfRule>
    <cfRule type="containsBlanks" dxfId="48" priority="3" stopIfTrue="1">
      <formula>LEN(TRIM(E29))=0</formula>
    </cfRule>
    <cfRule type="cellIs" dxfId="47" priority="4" stopIfTrue="1" operator="lessThan">
      <formula>3.5</formula>
    </cfRule>
    <cfRule type="cellIs" dxfId="46" priority="5" stopIfTrue="1" operator="between">
      <formula>3.5</formula>
      <formula>$E$116</formula>
    </cfRule>
    <cfRule type="cellIs" dxfId="45" priority="6" stopIfTrue="1" operator="between">
      <formula>$E$116</formula>
      <formula>4.5</formula>
    </cfRule>
  </conditionalFormatting>
  <conditionalFormatting sqref="E6:E114">
    <cfRule type="cellIs" dxfId="44" priority="7" stopIfTrue="1" operator="greaterThanOrEqual">
      <formula>4.5</formula>
    </cfRule>
  </conditionalFormatting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3"/>
  <sheetViews>
    <sheetView zoomScale="90" zoomScaleNormal="90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C4" sqref="C4:C5"/>
    </sheetView>
  </sheetViews>
  <sheetFormatPr defaultRowHeight="15" x14ac:dyDescent="0.25"/>
  <cols>
    <col min="1" max="1" width="5" customWidth="1"/>
    <col min="2" max="2" width="19.28515625" customWidth="1"/>
    <col min="3" max="3" width="32" style="20" customWidth="1"/>
    <col min="4" max="9" width="8.7109375" style="20" customWidth="1"/>
    <col min="10" max="18" width="8.7109375" customWidth="1"/>
    <col min="19" max="19" width="6.5703125" customWidth="1"/>
    <col min="20" max="23" width="6.7109375" customWidth="1"/>
    <col min="24" max="24" width="7.5703125" customWidth="1"/>
    <col min="25" max="25" width="8.7109375" customWidth="1"/>
    <col min="26" max="26" width="9.140625" customWidth="1"/>
  </cols>
  <sheetData>
    <row r="1" spans="1:28" x14ac:dyDescent="0.25">
      <c r="Z1" s="46"/>
      <c r="AA1" s="23" t="s">
        <v>126</v>
      </c>
      <c r="AB1" s="23"/>
    </row>
    <row r="2" spans="1:28" ht="16.899999999999999" customHeight="1" x14ac:dyDescent="0.25">
      <c r="A2" s="553" t="s">
        <v>117</v>
      </c>
      <c r="B2" s="554"/>
      <c r="C2" s="554"/>
      <c r="D2" s="554"/>
      <c r="E2" s="554"/>
      <c r="F2" s="554"/>
      <c r="G2" s="554"/>
      <c r="H2" s="554"/>
      <c r="I2" s="554"/>
      <c r="J2" s="554"/>
      <c r="K2" s="43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Z2" s="45"/>
      <c r="AA2" s="23" t="s">
        <v>130</v>
      </c>
      <c r="AB2" s="23"/>
    </row>
    <row r="3" spans="1:28" ht="15.75" thickBot="1" x14ac:dyDescent="0.3">
      <c r="Z3" s="42"/>
      <c r="AA3" s="23" t="s">
        <v>131</v>
      </c>
      <c r="AB3" s="23"/>
    </row>
    <row r="4" spans="1:28" ht="16.899999999999999" customHeight="1" thickBot="1" x14ac:dyDescent="0.3">
      <c r="A4" s="537" t="s">
        <v>72</v>
      </c>
      <c r="B4" s="557" t="s">
        <v>71</v>
      </c>
      <c r="C4" s="559" t="s">
        <v>111</v>
      </c>
      <c r="D4" s="541">
        <v>2019</v>
      </c>
      <c r="E4" s="542"/>
      <c r="F4" s="543"/>
      <c r="G4" s="541">
        <v>2018</v>
      </c>
      <c r="H4" s="542"/>
      <c r="I4" s="543"/>
      <c r="J4" s="544">
        <v>2017</v>
      </c>
      <c r="K4" s="545"/>
      <c r="L4" s="546"/>
      <c r="M4" s="541">
        <v>2016</v>
      </c>
      <c r="N4" s="542"/>
      <c r="O4" s="543"/>
      <c r="P4" s="541">
        <v>2015</v>
      </c>
      <c r="Q4" s="542"/>
      <c r="R4" s="543"/>
      <c r="S4" s="550" t="s">
        <v>110</v>
      </c>
      <c r="T4" s="551"/>
      <c r="U4" s="551"/>
      <c r="V4" s="551"/>
      <c r="W4" s="552"/>
      <c r="X4" s="555" t="s">
        <v>106</v>
      </c>
      <c r="Z4" s="44"/>
      <c r="AA4" s="23" t="s">
        <v>127</v>
      </c>
      <c r="AB4" s="23"/>
    </row>
    <row r="5" spans="1:28" ht="41.25" customHeight="1" thickBot="1" x14ac:dyDescent="0.3">
      <c r="A5" s="538"/>
      <c r="B5" s="558"/>
      <c r="C5" s="560"/>
      <c r="D5" s="167" t="s">
        <v>112</v>
      </c>
      <c r="E5" s="163" t="s">
        <v>128</v>
      </c>
      <c r="F5" s="238" t="s">
        <v>114</v>
      </c>
      <c r="G5" s="162" t="s">
        <v>112</v>
      </c>
      <c r="H5" s="163" t="s">
        <v>128</v>
      </c>
      <c r="I5" s="164" t="s">
        <v>114</v>
      </c>
      <c r="J5" s="167" t="s">
        <v>112</v>
      </c>
      <c r="K5" s="163" t="s">
        <v>128</v>
      </c>
      <c r="L5" s="164" t="s">
        <v>114</v>
      </c>
      <c r="M5" s="165" t="s">
        <v>112</v>
      </c>
      <c r="N5" s="163" t="s">
        <v>128</v>
      </c>
      <c r="O5" s="166" t="s">
        <v>114</v>
      </c>
      <c r="P5" s="167" t="s">
        <v>112</v>
      </c>
      <c r="Q5" s="163" t="s">
        <v>128</v>
      </c>
      <c r="R5" s="168" t="s">
        <v>114</v>
      </c>
      <c r="S5" s="246">
        <v>2019</v>
      </c>
      <c r="T5" s="169">
        <v>2018</v>
      </c>
      <c r="U5" s="170">
        <v>2017</v>
      </c>
      <c r="V5" s="171">
        <v>2016</v>
      </c>
      <c r="W5" s="172">
        <v>2015</v>
      </c>
      <c r="X5" s="556"/>
    </row>
    <row r="6" spans="1:28" ht="15" customHeight="1" x14ac:dyDescent="0.25">
      <c r="A6" s="49">
        <v>1</v>
      </c>
      <c r="B6" s="7" t="s">
        <v>36</v>
      </c>
      <c r="C6" s="263" t="s">
        <v>134</v>
      </c>
      <c r="D6" s="254">
        <v>18</v>
      </c>
      <c r="E6" s="34">
        <f>$F$122</f>
        <v>4.17</v>
      </c>
      <c r="F6" s="48">
        <v>4.7777777777777777</v>
      </c>
      <c r="G6" s="100">
        <v>36</v>
      </c>
      <c r="H6" s="84">
        <f t="shared" ref="H6:H37" si="0">$I$122</f>
        <v>4.4000000000000004</v>
      </c>
      <c r="I6" s="126">
        <v>4.7777777777777777</v>
      </c>
      <c r="J6" s="149">
        <v>22</v>
      </c>
      <c r="K6" s="173">
        <f t="shared" ref="K6:K37" si="1">$L$122</f>
        <v>4.1500000000000004</v>
      </c>
      <c r="L6" s="134">
        <v>4.7727272727272725</v>
      </c>
      <c r="M6" s="174">
        <v>18</v>
      </c>
      <c r="N6" s="141">
        <f t="shared" ref="N6:N37" si="2">$O$122</f>
        <v>4.2300000000000004</v>
      </c>
      <c r="O6" s="142">
        <v>4.7777777777777777</v>
      </c>
      <c r="P6" s="150">
        <v>11</v>
      </c>
      <c r="Q6" s="141">
        <f t="shared" ref="Q6:Q37" si="3">$R$122</f>
        <v>4.0199999999999996</v>
      </c>
      <c r="R6" s="126">
        <v>4.6363636399999999</v>
      </c>
      <c r="S6" s="282">
        <v>7</v>
      </c>
      <c r="T6" s="241">
        <v>4</v>
      </c>
      <c r="U6" s="58">
        <v>1</v>
      </c>
      <c r="V6" s="206">
        <v>3</v>
      </c>
      <c r="W6" s="57">
        <v>1</v>
      </c>
      <c r="X6" s="97">
        <f t="shared" ref="X6:X37" si="4">S6+T6+U6+V6+W6</f>
        <v>16</v>
      </c>
      <c r="Y6" s="24"/>
    </row>
    <row r="7" spans="1:28" ht="15" customHeight="1" x14ac:dyDescent="0.25">
      <c r="A7" s="50">
        <v>2</v>
      </c>
      <c r="B7" s="2" t="s">
        <v>0</v>
      </c>
      <c r="C7" s="264" t="s">
        <v>140</v>
      </c>
      <c r="D7" s="255">
        <v>30</v>
      </c>
      <c r="E7" s="3">
        <f t="shared" ref="E7:E70" si="5">$F$122</f>
        <v>4.17</v>
      </c>
      <c r="F7" s="39">
        <v>4.8</v>
      </c>
      <c r="G7" s="8">
        <v>86</v>
      </c>
      <c r="H7" s="445">
        <f t="shared" si="0"/>
        <v>4.4000000000000004</v>
      </c>
      <c r="I7" s="127">
        <v>4.6976744186046515</v>
      </c>
      <c r="J7" s="151">
        <v>57</v>
      </c>
      <c r="K7" s="175">
        <f t="shared" si="1"/>
        <v>4.1500000000000004</v>
      </c>
      <c r="L7" s="135">
        <v>4.666666666666667</v>
      </c>
      <c r="M7" s="176">
        <v>75</v>
      </c>
      <c r="N7" s="152">
        <f t="shared" si="2"/>
        <v>4.2300000000000004</v>
      </c>
      <c r="O7" s="143">
        <v>4.4933333333333332</v>
      </c>
      <c r="P7" s="153">
        <v>60</v>
      </c>
      <c r="Q7" s="139">
        <f t="shared" si="3"/>
        <v>4.0199999999999996</v>
      </c>
      <c r="R7" s="127">
        <v>4.55</v>
      </c>
      <c r="S7" s="271">
        <v>6</v>
      </c>
      <c r="T7" s="242">
        <v>8</v>
      </c>
      <c r="U7" s="53">
        <v>2</v>
      </c>
      <c r="V7" s="208">
        <v>22</v>
      </c>
      <c r="W7" s="96">
        <v>4</v>
      </c>
      <c r="X7" s="92">
        <f t="shared" si="4"/>
        <v>42</v>
      </c>
      <c r="Y7" s="24"/>
    </row>
    <row r="8" spans="1:28" ht="15" customHeight="1" x14ac:dyDescent="0.25">
      <c r="A8" s="50">
        <v>3</v>
      </c>
      <c r="B8" s="2" t="s">
        <v>45</v>
      </c>
      <c r="C8" s="264" t="s">
        <v>82</v>
      </c>
      <c r="D8" s="255">
        <v>11</v>
      </c>
      <c r="E8" s="3">
        <f t="shared" si="5"/>
        <v>4.17</v>
      </c>
      <c r="F8" s="39">
        <v>4.5454545454545459</v>
      </c>
      <c r="G8" s="8">
        <v>41</v>
      </c>
      <c r="H8" s="85">
        <f t="shared" si="0"/>
        <v>4.4000000000000004</v>
      </c>
      <c r="I8" s="127">
        <v>4.7560975609756095</v>
      </c>
      <c r="J8" s="151">
        <v>28</v>
      </c>
      <c r="K8" s="177">
        <f t="shared" si="1"/>
        <v>4.1500000000000004</v>
      </c>
      <c r="L8" s="135">
        <v>4.3214285714285712</v>
      </c>
      <c r="M8" s="178">
        <v>26</v>
      </c>
      <c r="N8" s="139">
        <f t="shared" si="2"/>
        <v>4.2300000000000004</v>
      </c>
      <c r="O8" s="143">
        <v>4.6538461538461542</v>
      </c>
      <c r="P8" s="179">
        <v>14</v>
      </c>
      <c r="Q8" s="139">
        <f t="shared" si="3"/>
        <v>4.0199999999999996</v>
      </c>
      <c r="R8" s="127">
        <v>4.3571428599999997</v>
      </c>
      <c r="S8" s="271">
        <v>22</v>
      </c>
      <c r="T8" s="242">
        <v>6</v>
      </c>
      <c r="U8" s="53">
        <v>24</v>
      </c>
      <c r="V8" s="207">
        <v>9</v>
      </c>
      <c r="W8" s="96">
        <v>11</v>
      </c>
      <c r="X8" s="93">
        <f t="shared" si="4"/>
        <v>72</v>
      </c>
      <c r="Y8" s="24"/>
    </row>
    <row r="9" spans="1:28" ht="15" customHeight="1" x14ac:dyDescent="0.25">
      <c r="A9" s="50">
        <v>4</v>
      </c>
      <c r="B9" s="2" t="s">
        <v>45</v>
      </c>
      <c r="C9" s="264" t="s">
        <v>56</v>
      </c>
      <c r="D9" s="255">
        <v>11</v>
      </c>
      <c r="E9" s="3">
        <f t="shared" si="5"/>
        <v>4.17</v>
      </c>
      <c r="F9" s="39">
        <v>4.8181818181818183</v>
      </c>
      <c r="G9" s="8">
        <v>16</v>
      </c>
      <c r="H9" s="85">
        <f t="shared" si="0"/>
        <v>4.4000000000000004</v>
      </c>
      <c r="I9" s="127">
        <v>4.625</v>
      </c>
      <c r="J9" s="151">
        <v>14</v>
      </c>
      <c r="K9" s="177">
        <f t="shared" si="1"/>
        <v>4.1500000000000004</v>
      </c>
      <c r="L9" s="135">
        <v>4.4285714285714288</v>
      </c>
      <c r="M9" s="178">
        <v>26</v>
      </c>
      <c r="N9" s="139">
        <f t="shared" si="2"/>
        <v>4.2300000000000004</v>
      </c>
      <c r="O9" s="143">
        <v>4.7307692307692308</v>
      </c>
      <c r="P9" s="179">
        <v>24</v>
      </c>
      <c r="Q9" s="139">
        <f t="shared" si="3"/>
        <v>4.0199999999999996</v>
      </c>
      <c r="R9" s="127">
        <v>4.1666666699999997</v>
      </c>
      <c r="S9" s="271">
        <v>5</v>
      </c>
      <c r="T9" s="242">
        <v>17</v>
      </c>
      <c r="U9" s="53">
        <v>12</v>
      </c>
      <c r="V9" s="207">
        <v>4</v>
      </c>
      <c r="W9" s="96">
        <v>37</v>
      </c>
      <c r="X9" s="93">
        <f t="shared" si="4"/>
        <v>75</v>
      </c>
      <c r="Y9" s="24"/>
    </row>
    <row r="10" spans="1:28" ht="15" customHeight="1" x14ac:dyDescent="0.25">
      <c r="A10" s="50">
        <v>5</v>
      </c>
      <c r="B10" s="2" t="s">
        <v>0</v>
      </c>
      <c r="C10" s="264" t="s">
        <v>104</v>
      </c>
      <c r="D10" s="255">
        <v>45</v>
      </c>
      <c r="E10" s="3">
        <f t="shared" si="5"/>
        <v>4.17</v>
      </c>
      <c r="F10" s="39">
        <v>4.7111111111111112</v>
      </c>
      <c r="G10" s="8">
        <v>43</v>
      </c>
      <c r="H10" s="85">
        <f t="shared" si="0"/>
        <v>4.4000000000000004</v>
      </c>
      <c r="I10" s="127">
        <v>4.7674418604651159</v>
      </c>
      <c r="J10" s="151">
        <v>53</v>
      </c>
      <c r="K10" s="177">
        <f t="shared" si="1"/>
        <v>4.1500000000000004</v>
      </c>
      <c r="L10" s="135">
        <v>4.3018867924528301</v>
      </c>
      <c r="M10" s="178">
        <v>52</v>
      </c>
      <c r="N10" s="139">
        <f t="shared" si="2"/>
        <v>4.2300000000000004</v>
      </c>
      <c r="O10" s="143">
        <v>4.4615384615384617</v>
      </c>
      <c r="P10" s="153">
        <v>46</v>
      </c>
      <c r="Q10" s="139">
        <f t="shared" si="3"/>
        <v>4.0199999999999996</v>
      </c>
      <c r="R10" s="127">
        <v>4.3695652200000001</v>
      </c>
      <c r="S10" s="271">
        <v>10</v>
      </c>
      <c r="T10" s="242">
        <v>5</v>
      </c>
      <c r="U10" s="53">
        <v>28</v>
      </c>
      <c r="V10" s="208">
        <v>28</v>
      </c>
      <c r="W10" s="96">
        <v>10</v>
      </c>
      <c r="X10" s="93">
        <f t="shared" si="4"/>
        <v>81</v>
      </c>
      <c r="Y10" s="24"/>
    </row>
    <row r="11" spans="1:28" ht="15" customHeight="1" x14ac:dyDescent="0.25">
      <c r="A11" s="50">
        <v>6</v>
      </c>
      <c r="B11" s="2" t="s">
        <v>58</v>
      </c>
      <c r="C11" s="264" t="s">
        <v>68</v>
      </c>
      <c r="D11" s="255">
        <v>29</v>
      </c>
      <c r="E11" s="3">
        <f t="shared" si="5"/>
        <v>4.17</v>
      </c>
      <c r="F11" s="39">
        <v>4.6206896551724137</v>
      </c>
      <c r="G11" s="8">
        <v>40</v>
      </c>
      <c r="H11" s="85">
        <f t="shared" si="0"/>
        <v>4.4000000000000004</v>
      </c>
      <c r="I11" s="127">
        <v>4.7</v>
      </c>
      <c r="J11" s="151">
        <v>73</v>
      </c>
      <c r="K11" s="177">
        <f t="shared" si="1"/>
        <v>4.1500000000000004</v>
      </c>
      <c r="L11" s="135">
        <v>4.493150684931507</v>
      </c>
      <c r="M11" s="178">
        <v>79</v>
      </c>
      <c r="N11" s="139">
        <f t="shared" si="2"/>
        <v>4.2300000000000004</v>
      </c>
      <c r="O11" s="143">
        <v>4.3797468354430382</v>
      </c>
      <c r="P11" s="153">
        <v>59</v>
      </c>
      <c r="Q11" s="139">
        <f t="shared" si="3"/>
        <v>4.0199999999999996</v>
      </c>
      <c r="R11" s="127">
        <v>4.3050847499999998</v>
      </c>
      <c r="S11" s="283">
        <v>15</v>
      </c>
      <c r="T11" s="242">
        <v>9</v>
      </c>
      <c r="U11" s="53">
        <v>9</v>
      </c>
      <c r="V11" s="207">
        <v>34</v>
      </c>
      <c r="W11" s="96">
        <v>16</v>
      </c>
      <c r="X11" s="93">
        <f t="shared" si="4"/>
        <v>83</v>
      </c>
      <c r="Y11" s="24"/>
    </row>
    <row r="12" spans="1:28" ht="15" customHeight="1" x14ac:dyDescent="0.25">
      <c r="A12" s="50">
        <v>7</v>
      </c>
      <c r="B12" s="2" t="s">
        <v>0</v>
      </c>
      <c r="C12" s="264" t="s">
        <v>103</v>
      </c>
      <c r="D12" s="255">
        <v>30</v>
      </c>
      <c r="E12" s="3">
        <f t="shared" si="5"/>
        <v>4.17</v>
      </c>
      <c r="F12" s="39">
        <v>4.7</v>
      </c>
      <c r="G12" s="8">
        <v>46</v>
      </c>
      <c r="H12" s="85">
        <f t="shared" si="0"/>
        <v>4.4000000000000004</v>
      </c>
      <c r="I12" s="127">
        <v>4.5869565217391308</v>
      </c>
      <c r="J12" s="151">
        <v>33</v>
      </c>
      <c r="K12" s="177">
        <f t="shared" si="1"/>
        <v>4.1500000000000004</v>
      </c>
      <c r="L12" s="135">
        <v>4.333333333333333</v>
      </c>
      <c r="M12" s="153">
        <v>35</v>
      </c>
      <c r="N12" s="139">
        <f t="shared" si="2"/>
        <v>4.2300000000000004</v>
      </c>
      <c r="O12" s="143">
        <v>4.57</v>
      </c>
      <c r="P12" s="153">
        <v>31</v>
      </c>
      <c r="Q12" s="139">
        <f t="shared" si="3"/>
        <v>4.0199999999999996</v>
      </c>
      <c r="R12" s="127">
        <v>4.26</v>
      </c>
      <c r="S12" s="271">
        <v>11</v>
      </c>
      <c r="T12" s="242">
        <v>21</v>
      </c>
      <c r="U12" s="53">
        <v>23</v>
      </c>
      <c r="V12" s="208">
        <v>15</v>
      </c>
      <c r="W12" s="96">
        <v>20</v>
      </c>
      <c r="X12" s="93">
        <f t="shared" si="4"/>
        <v>90</v>
      </c>
      <c r="Y12" s="24"/>
    </row>
    <row r="13" spans="1:28" x14ac:dyDescent="0.25">
      <c r="A13" s="50">
        <v>8</v>
      </c>
      <c r="B13" s="2" t="s">
        <v>30</v>
      </c>
      <c r="C13" s="264" t="s">
        <v>34</v>
      </c>
      <c r="D13" s="255">
        <v>12</v>
      </c>
      <c r="E13" s="3">
        <f t="shared" si="5"/>
        <v>4.17</v>
      </c>
      <c r="F13" s="235">
        <v>4.833333333333333</v>
      </c>
      <c r="G13" s="95">
        <v>27</v>
      </c>
      <c r="H13" s="85">
        <f t="shared" si="0"/>
        <v>4.4000000000000004</v>
      </c>
      <c r="I13" s="127">
        <v>4.5555555555555554</v>
      </c>
      <c r="J13" s="151">
        <v>19</v>
      </c>
      <c r="K13" s="177">
        <f t="shared" si="1"/>
        <v>4.1500000000000004</v>
      </c>
      <c r="L13" s="135">
        <v>4.1052631578947372</v>
      </c>
      <c r="M13" s="178">
        <v>40</v>
      </c>
      <c r="N13" s="139">
        <f t="shared" si="2"/>
        <v>4.2300000000000004</v>
      </c>
      <c r="O13" s="143">
        <v>4.5999999999999996</v>
      </c>
      <c r="P13" s="179">
        <v>36</v>
      </c>
      <c r="Q13" s="139">
        <f t="shared" si="3"/>
        <v>4.0199999999999996</v>
      </c>
      <c r="R13" s="127">
        <v>4.5277777800000001</v>
      </c>
      <c r="S13" s="271">
        <v>3</v>
      </c>
      <c r="T13" s="242">
        <v>28</v>
      </c>
      <c r="U13" s="53">
        <v>52</v>
      </c>
      <c r="V13" s="208">
        <v>11</v>
      </c>
      <c r="W13" s="96">
        <v>5</v>
      </c>
      <c r="X13" s="93">
        <f t="shared" si="4"/>
        <v>99</v>
      </c>
      <c r="Y13" s="24"/>
    </row>
    <row r="14" spans="1:28" x14ac:dyDescent="0.25">
      <c r="A14" s="50">
        <v>9</v>
      </c>
      <c r="B14" s="2" t="s">
        <v>36</v>
      </c>
      <c r="C14" s="264" t="s">
        <v>141</v>
      </c>
      <c r="D14" s="255">
        <v>15</v>
      </c>
      <c r="E14" s="3">
        <f t="shared" si="5"/>
        <v>4.17</v>
      </c>
      <c r="F14" s="39">
        <v>4.4000000000000004</v>
      </c>
      <c r="G14" s="95">
        <v>37</v>
      </c>
      <c r="H14" s="85">
        <f t="shared" si="0"/>
        <v>4.4000000000000004</v>
      </c>
      <c r="I14" s="127">
        <v>4.5675675675675675</v>
      </c>
      <c r="J14" s="151">
        <v>26</v>
      </c>
      <c r="K14" s="177">
        <f t="shared" si="1"/>
        <v>4.1500000000000004</v>
      </c>
      <c r="L14" s="135">
        <v>4.5</v>
      </c>
      <c r="M14" s="178">
        <v>44</v>
      </c>
      <c r="N14" s="139">
        <f t="shared" si="2"/>
        <v>4.2300000000000004</v>
      </c>
      <c r="O14" s="143">
        <v>4.5454545454545459</v>
      </c>
      <c r="P14" s="179">
        <v>11</v>
      </c>
      <c r="Q14" s="139">
        <f t="shared" si="3"/>
        <v>4.0199999999999996</v>
      </c>
      <c r="R14" s="127">
        <v>4.2727272699999999</v>
      </c>
      <c r="S14" s="271">
        <v>32</v>
      </c>
      <c r="T14" s="242">
        <v>26</v>
      </c>
      <c r="U14" s="53">
        <v>8</v>
      </c>
      <c r="V14" s="209">
        <v>14</v>
      </c>
      <c r="W14" s="62">
        <v>19</v>
      </c>
      <c r="X14" s="93">
        <f t="shared" si="4"/>
        <v>99</v>
      </c>
      <c r="Y14" s="24"/>
    </row>
    <row r="15" spans="1:28" ht="15.75" thickBot="1" x14ac:dyDescent="0.3">
      <c r="A15" s="51">
        <v>10</v>
      </c>
      <c r="B15" s="5" t="s">
        <v>69</v>
      </c>
      <c r="C15" s="265" t="s">
        <v>84</v>
      </c>
      <c r="D15" s="256">
        <v>21</v>
      </c>
      <c r="E15" s="10">
        <f t="shared" si="5"/>
        <v>4.17</v>
      </c>
      <c r="F15" s="40">
        <v>4.666666666666667</v>
      </c>
      <c r="G15" s="9">
        <v>73</v>
      </c>
      <c r="H15" s="88">
        <f t="shared" si="0"/>
        <v>4.4000000000000004</v>
      </c>
      <c r="I15" s="128">
        <v>4.1232876712328768</v>
      </c>
      <c r="J15" s="160">
        <v>74</v>
      </c>
      <c r="K15" s="180">
        <f t="shared" si="1"/>
        <v>4.1500000000000004</v>
      </c>
      <c r="L15" s="136">
        <v>4.6486486486486482</v>
      </c>
      <c r="M15" s="181">
        <v>57</v>
      </c>
      <c r="N15" s="140">
        <f t="shared" si="2"/>
        <v>4.2300000000000004</v>
      </c>
      <c r="O15" s="144">
        <v>4.8596491228070171</v>
      </c>
      <c r="P15" s="161">
        <v>16</v>
      </c>
      <c r="Q15" s="140">
        <f t="shared" si="3"/>
        <v>4.0199999999999996</v>
      </c>
      <c r="R15" s="128">
        <v>4.4375</v>
      </c>
      <c r="S15" s="455">
        <v>13</v>
      </c>
      <c r="T15" s="243">
        <v>86</v>
      </c>
      <c r="U15" s="60">
        <v>3</v>
      </c>
      <c r="V15" s="447">
        <v>2</v>
      </c>
      <c r="W15" s="102">
        <v>7</v>
      </c>
      <c r="X15" s="94">
        <f t="shared" si="4"/>
        <v>111</v>
      </c>
      <c r="Y15" s="24"/>
    </row>
    <row r="16" spans="1:28" x14ac:dyDescent="0.25">
      <c r="A16" s="50">
        <v>11</v>
      </c>
      <c r="B16" s="14" t="s">
        <v>30</v>
      </c>
      <c r="C16" s="266" t="s">
        <v>122</v>
      </c>
      <c r="D16" s="257">
        <v>25</v>
      </c>
      <c r="E16" s="32">
        <f t="shared" si="5"/>
        <v>4.17</v>
      </c>
      <c r="F16" s="237">
        <v>4.28</v>
      </c>
      <c r="G16" s="13">
        <v>38</v>
      </c>
      <c r="H16" s="86">
        <f t="shared" si="0"/>
        <v>4.4000000000000004</v>
      </c>
      <c r="I16" s="129">
        <v>4.5789473684210522</v>
      </c>
      <c r="J16" s="157">
        <v>28</v>
      </c>
      <c r="K16" s="175">
        <f t="shared" si="1"/>
        <v>4.1500000000000004</v>
      </c>
      <c r="L16" s="137">
        <v>4.5714285714285712</v>
      </c>
      <c r="M16" s="158">
        <v>24</v>
      </c>
      <c r="N16" s="152">
        <f t="shared" si="2"/>
        <v>4.2300000000000004</v>
      </c>
      <c r="O16" s="145">
        <v>4.583333333333333</v>
      </c>
      <c r="P16" s="188">
        <v>15</v>
      </c>
      <c r="Q16" s="152">
        <f t="shared" si="3"/>
        <v>4.0199999999999996</v>
      </c>
      <c r="R16" s="129">
        <v>4.2</v>
      </c>
      <c r="S16" s="282">
        <v>44</v>
      </c>
      <c r="T16" s="244">
        <v>23</v>
      </c>
      <c r="U16" s="56">
        <v>6</v>
      </c>
      <c r="V16" s="208">
        <v>12</v>
      </c>
      <c r="W16" s="96">
        <v>28</v>
      </c>
      <c r="X16" s="92">
        <f t="shared" si="4"/>
        <v>113</v>
      </c>
      <c r="Y16" s="24"/>
    </row>
    <row r="17" spans="1:25" x14ac:dyDescent="0.25">
      <c r="A17" s="50">
        <v>12</v>
      </c>
      <c r="B17" s="14" t="s">
        <v>45</v>
      </c>
      <c r="C17" s="266" t="s">
        <v>91</v>
      </c>
      <c r="D17" s="257">
        <v>40</v>
      </c>
      <c r="E17" s="32">
        <f t="shared" si="5"/>
        <v>4.17</v>
      </c>
      <c r="F17" s="39">
        <v>4.55</v>
      </c>
      <c r="G17" s="13">
        <v>67</v>
      </c>
      <c r="H17" s="86">
        <f t="shared" si="0"/>
        <v>4.4000000000000004</v>
      </c>
      <c r="I17" s="129">
        <v>4.5373134328358207</v>
      </c>
      <c r="J17" s="157">
        <v>47</v>
      </c>
      <c r="K17" s="175">
        <f t="shared" si="1"/>
        <v>4.1500000000000004</v>
      </c>
      <c r="L17" s="137">
        <v>4.5319148936170217</v>
      </c>
      <c r="M17" s="176">
        <v>59</v>
      </c>
      <c r="N17" s="152">
        <f t="shared" si="2"/>
        <v>4.2300000000000004</v>
      </c>
      <c r="O17" s="145">
        <v>4.6440677966101696</v>
      </c>
      <c r="P17" s="188">
        <v>27</v>
      </c>
      <c r="Q17" s="152">
        <f t="shared" si="3"/>
        <v>4.0199999999999996</v>
      </c>
      <c r="R17" s="129">
        <v>4.07407407</v>
      </c>
      <c r="S17" s="271">
        <v>20</v>
      </c>
      <c r="T17" s="244">
        <v>35</v>
      </c>
      <c r="U17" s="56">
        <v>7</v>
      </c>
      <c r="V17" s="207">
        <v>10</v>
      </c>
      <c r="W17" s="96">
        <v>47</v>
      </c>
      <c r="X17" s="92">
        <f t="shared" si="4"/>
        <v>119</v>
      </c>
      <c r="Y17" s="24"/>
    </row>
    <row r="18" spans="1:25" x14ac:dyDescent="0.25">
      <c r="A18" s="50">
        <v>13</v>
      </c>
      <c r="B18" s="2" t="s">
        <v>36</v>
      </c>
      <c r="C18" s="264" t="s">
        <v>40</v>
      </c>
      <c r="D18" s="255">
        <v>11</v>
      </c>
      <c r="E18" s="3">
        <f t="shared" si="5"/>
        <v>4.17</v>
      </c>
      <c r="F18" s="39">
        <v>4.9090909090909092</v>
      </c>
      <c r="G18" s="95">
        <v>28</v>
      </c>
      <c r="H18" s="85">
        <f t="shared" si="0"/>
        <v>4.4000000000000004</v>
      </c>
      <c r="I18" s="127">
        <v>4.8928571428571432</v>
      </c>
      <c r="J18" s="151">
        <v>22</v>
      </c>
      <c r="K18" s="177">
        <f t="shared" si="1"/>
        <v>4.1500000000000004</v>
      </c>
      <c r="L18" s="135">
        <v>4.3636363636363633</v>
      </c>
      <c r="M18" s="178">
        <v>21</v>
      </c>
      <c r="N18" s="139">
        <f t="shared" si="2"/>
        <v>4.2300000000000004</v>
      </c>
      <c r="O18" s="143">
        <v>4.2857142857142856</v>
      </c>
      <c r="P18" s="153">
        <v>11</v>
      </c>
      <c r="Q18" s="139">
        <f t="shared" si="3"/>
        <v>4.0199999999999996</v>
      </c>
      <c r="R18" s="127">
        <v>4</v>
      </c>
      <c r="S18" s="271">
        <v>1</v>
      </c>
      <c r="T18" s="242">
        <v>2</v>
      </c>
      <c r="U18" s="53">
        <v>17</v>
      </c>
      <c r="V18" s="207">
        <v>46</v>
      </c>
      <c r="W18" s="96">
        <v>57</v>
      </c>
      <c r="X18" s="93">
        <f t="shared" si="4"/>
        <v>123</v>
      </c>
      <c r="Y18" s="24"/>
    </row>
    <row r="19" spans="1:25" x14ac:dyDescent="0.25">
      <c r="A19" s="50">
        <v>14</v>
      </c>
      <c r="B19" s="2" t="s">
        <v>58</v>
      </c>
      <c r="C19" s="264" t="s">
        <v>67</v>
      </c>
      <c r="D19" s="255">
        <v>11</v>
      </c>
      <c r="E19" s="3">
        <f t="shared" si="5"/>
        <v>4.17</v>
      </c>
      <c r="F19" s="39">
        <v>4.5454545454545459</v>
      </c>
      <c r="G19" s="8">
        <v>34</v>
      </c>
      <c r="H19" s="85">
        <f t="shared" si="0"/>
        <v>4.4000000000000004</v>
      </c>
      <c r="I19" s="127">
        <v>4.6470588235294121</v>
      </c>
      <c r="J19" s="151">
        <v>19</v>
      </c>
      <c r="K19" s="177">
        <f t="shared" si="1"/>
        <v>4.1500000000000004</v>
      </c>
      <c r="L19" s="135">
        <v>4.3157894736842106</v>
      </c>
      <c r="M19" s="178">
        <v>25</v>
      </c>
      <c r="N19" s="139">
        <f t="shared" si="2"/>
        <v>4.2300000000000004</v>
      </c>
      <c r="O19" s="143">
        <v>4.28</v>
      </c>
      <c r="P19" s="153">
        <v>12</v>
      </c>
      <c r="Q19" s="139">
        <f t="shared" si="3"/>
        <v>4.0199999999999996</v>
      </c>
      <c r="R19" s="127">
        <v>4.3333333300000003</v>
      </c>
      <c r="S19" s="283">
        <v>21</v>
      </c>
      <c r="T19" s="242">
        <v>15</v>
      </c>
      <c r="U19" s="53">
        <v>26</v>
      </c>
      <c r="V19" s="207">
        <v>49</v>
      </c>
      <c r="W19" s="96">
        <v>14</v>
      </c>
      <c r="X19" s="93">
        <f t="shared" si="4"/>
        <v>125</v>
      </c>
      <c r="Y19" s="24"/>
    </row>
    <row r="20" spans="1:25" x14ac:dyDescent="0.25">
      <c r="A20" s="50">
        <v>15</v>
      </c>
      <c r="B20" s="2" t="s">
        <v>36</v>
      </c>
      <c r="C20" s="264" t="s">
        <v>151</v>
      </c>
      <c r="D20" s="255">
        <v>22</v>
      </c>
      <c r="E20" s="3">
        <f t="shared" si="5"/>
        <v>4.17</v>
      </c>
      <c r="F20" s="39">
        <v>4.6363636363636367</v>
      </c>
      <c r="G20" s="95">
        <v>31</v>
      </c>
      <c r="H20" s="85">
        <f t="shared" si="0"/>
        <v>4.4000000000000004</v>
      </c>
      <c r="I20" s="127">
        <v>4.5161290322580649</v>
      </c>
      <c r="J20" s="151">
        <v>25</v>
      </c>
      <c r="K20" s="177">
        <f t="shared" si="1"/>
        <v>4.1500000000000004</v>
      </c>
      <c r="L20" s="135">
        <v>4.32</v>
      </c>
      <c r="M20" s="178">
        <v>14</v>
      </c>
      <c r="N20" s="139">
        <f t="shared" si="2"/>
        <v>4.2300000000000004</v>
      </c>
      <c r="O20" s="143">
        <v>4.5</v>
      </c>
      <c r="P20" s="153">
        <v>28</v>
      </c>
      <c r="Q20" s="139">
        <f t="shared" si="3"/>
        <v>4.0199999999999996</v>
      </c>
      <c r="R20" s="127">
        <v>4.2142857100000004</v>
      </c>
      <c r="S20" s="271">
        <v>14</v>
      </c>
      <c r="T20" s="242">
        <v>40</v>
      </c>
      <c r="U20" s="53">
        <v>25</v>
      </c>
      <c r="V20" s="207">
        <v>21</v>
      </c>
      <c r="W20" s="96">
        <v>27</v>
      </c>
      <c r="X20" s="93">
        <f t="shared" si="4"/>
        <v>127</v>
      </c>
      <c r="Y20" s="24"/>
    </row>
    <row r="21" spans="1:25" x14ac:dyDescent="0.25">
      <c r="A21" s="50">
        <v>16</v>
      </c>
      <c r="B21" s="2" t="s">
        <v>2</v>
      </c>
      <c r="C21" s="264" t="s">
        <v>166</v>
      </c>
      <c r="D21" s="255">
        <v>56</v>
      </c>
      <c r="E21" s="3">
        <f t="shared" si="5"/>
        <v>4.17</v>
      </c>
      <c r="F21" s="39">
        <v>4.4285714285714288</v>
      </c>
      <c r="G21" s="8">
        <v>92</v>
      </c>
      <c r="H21" s="85">
        <f t="shared" si="0"/>
        <v>4.4000000000000004</v>
      </c>
      <c r="I21" s="127">
        <v>4.6847826086956523</v>
      </c>
      <c r="J21" s="151">
        <v>103</v>
      </c>
      <c r="K21" s="177">
        <f t="shared" si="1"/>
        <v>4.1500000000000004</v>
      </c>
      <c r="L21" s="135">
        <v>4.3106796116504853</v>
      </c>
      <c r="M21" s="178">
        <v>66</v>
      </c>
      <c r="N21" s="139">
        <f t="shared" si="2"/>
        <v>4.2300000000000004</v>
      </c>
      <c r="O21" s="143">
        <v>4.4696969696969697</v>
      </c>
      <c r="P21" s="153">
        <v>69</v>
      </c>
      <c r="Q21" s="139">
        <f t="shared" si="3"/>
        <v>4.0199999999999996</v>
      </c>
      <c r="R21" s="127">
        <v>4.0869565200000002</v>
      </c>
      <c r="S21" s="271">
        <v>28</v>
      </c>
      <c r="T21" s="242">
        <v>10</v>
      </c>
      <c r="U21" s="53">
        <v>27</v>
      </c>
      <c r="V21" s="208">
        <v>25</v>
      </c>
      <c r="W21" s="96">
        <v>42</v>
      </c>
      <c r="X21" s="93">
        <f t="shared" si="4"/>
        <v>132</v>
      </c>
      <c r="Y21" s="24"/>
    </row>
    <row r="22" spans="1:25" x14ac:dyDescent="0.25">
      <c r="A22" s="50">
        <v>17</v>
      </c>
      <c r="B22" s="2" t="s">
        <v>30</v>
      </c>
      <c r="C22" s="264" t="s">
        <v>98</v>
      </c>
      <c r="D22" s="255">
        <v>11</v>
      </c>
      <c r="E22" s="3">
        <f t="shared" si="5"/>
        <v>4.17</v>
      </c>
      <c r="F22" s="235">
        <v>4.5454545454545459</v>
      </c>
      <c r="G22" s="95">
        <v>27</v>
      </c>
      <c r="H22" s="85">
        <f t="shared" si="0"/>
        <v>4.4000000000000004</v>
      </c>
      <c r="I22" s="127">
        <v>4.666666666666667</v>
      </c>
      <c r="J22" s="151">
        <v>23</v>
      </c>
      <c r="K22" s="177">
        <f t="shared" si="1"/>
        <v>4.1500000000000004</v>
      </c>
      <c r="L22" s="135">
        <v>4.3043478260869561</v>
      </c>
      <c r="M22" s="178">
        <v>50</v>
      </c>
      <c r="N22" s="139">
        <f t="shared" si="2"/>
        <v>4.2300000000000004</v>
      </c>
      <c r="O22" s="143">
        <v>4.68</v>
      </c>
      <c r="P22" s="179">
        <v>18</v>
      </c>
      <c r="Q22" s="139">
        <f t="shared" si="3"/>
        <v>4.0199999999999996</v>
      </c>
      <c r="R22" s="127">
        <v>3.9444444399999998</v>
      </c>
      <c r="S22" s="271">
        <v>23</v>
      </c>
      <c r="T22" s="242">
        <v>13</v>
      </c>
      <c r="U22" s="53">
        <v>29</v>
      </c>
      <c r="V22" s="208">
        <v>7</v>
      </c>
      <c r="W22" s="96">
        <v>63</v>
      </c>
      <c r="X22" s="93">
        <f t="shared" si="4"/>
        <v>135</v>
      </c>
      <c r="Y22" s="24"/>
    </row>
    <row r="23" spans="1:25" x14ac:dyDescent="0.25">
      <c r="A23" s="50">
        <v>18</v>
      </c>
      <c r="B23" s="2" t="s">
        <v>45</v>
      </c>
      <c r="C23" s="264" t="s">
        <v>81</v>
      </c>
      <c r="D23" s="255">
        <v>9</v>
      </c>
      <c r="E23" s="3">
        <f t="shared" si="5"/>
        <v>4.17</v>
      </c>
      <c r="F23" s="39">
        <v>4.4444444444444446</v>
      </c>
      <c r="G23" s="95">
        <v>50</v>
      </c>
      <c r="H23" s="85">
        <f t="shared" si="0"/>
        <v>4.4000000000000004</v>
      </c>
      <c r="I23" s="127">
        <v>4.66</v>
      </c>
      <c r="J23" s="151">
        <v>42</v>
      </c>
      <c r="K23" s="177">
        <f t="shared" si="1"/>
        <v>4.1500000000000004</v>
      </c>
      <c r="L23" s="135">
        <v>4.3809523809523814</v>
      </c>
      <c r="M23" s="153">
        <v>42</v>
      </c>
      <c r="N23" s="139">
        <f t="shared" si="2"/>
        <v>4.2300000000000004</v>
      </c>
      <c r="O23" s="143">
        <v>4.5238095238095237</v>
      </c>
      <c r="P23" s="153">
        <v>14</v>
      </c>
      <c r="Q23" s="139">
        <f t="shared" si="3"/>
        <v>4.0199999999999996</v>
      </c>
      <c r="R23" s="127">
        <v>3.9285714299999999</v>
      </c>
      <c r="S23" s="271">
        <v>27</v>
      </c>
      <c r="T23" s="242">
        <v>14</v>
      </c>
      <c r="U23" s="53">
        <v>15</v>
      </c>
      <c r="V23" s="252">
        <v>17</v>
      </c>
      <c r="W23" s="62">
        <v>65</v>
      </c>
      <c r="X23" s="93">
        <f t="shared" si="4"/>
        <v>138</v>
      </c>
      <c r="Y23" s="24"/>
    </row>
    <row r="24" spans="1:25" x14ac:dyDescent="0.25">
      <c r="A24" s="50">
        <v>19</v>
      </c>
      <c r="B24" s="14" t="s">
        <v>2</v>
      </c>
      <c r="C24" s="266" t="s">
        <v>20</v>
      </c>
      <c r="D24" s="257">
        <v>53</v>
      </c>
      <c r="E24" s="32">
        <f t="shared" si="5"/>
        <v>4.17</v>
      </c>
      <c r="F24" s="39">
        <v>4.7547169811320753</v>
      </c>
      <c r="G24" s="13">
        <v>90</v>
      </c>
      <c r="H24" s="86">
        <f t="shared" si="0"/>
        <v>4.4000000000000004</v>
      </c>
      <c r="I24" s="129">
        <v>4.5444444444444443</v>
      </c>
      <c r="J24" s="157">
        <v>81</v>
      </c>
      <c r="K24" s="175">
        <f t="shared" si="1"/>
        <v>4.1500000000000004</v>
      </c>
      <c r="L24" s="137">
        <v>4.2592592592592595</v>
      </c>
      <c r="M24" s="158">
        <v>85</v>
      </c>
      <c r="N24" s="152">
        <f t="shared" si="2"/>
        <v>4.2300000000000004</v>
      </c>
      <c r="O24" s="145">
        <v>4.223529411764706</v>
      </c>
      <c r="P24" s="158">
        <v>72</v>
      </c>
      <c r="Q24" s="152">
        <f t="shared" si="3"/>
        <v>4.0199999999999996</v>
      </c>
      <c r="R24" s="129">
        <v>4.3333333300000003</v>
      </c>
      <c r="S24" s="271">
        <v>8</v>
      </c>
      <c r="T24" s="244">
        <v>34</v>
      </c>
      <c r="U24" s="56">
        <v>32</v>
      </c>
      <c r="V24" s="208">
        <v>52</v>
      </c>
      <c r="W24" s="96">
        <v>13</v>
      </c>
      <c r="X24" s="92">
        <f t="shared" si="4"/>
        <v>139</v>
      </c>
      <c r="Y24" s="24"/>
    </row>
    <row r="25" spans="1:25" ht="15.75" thickBot="1" x14ac:dyDescent="0.3">
      <c r="A25" s="51">
        <v>20</v>
      </c>
      <c r="B25" s="5" t="s">
        <v>36</v>
      </c>
      <c r="C25" s="265" t="s">
        <v>96</v>
      </c>
      <c r="D25" s="256">
        <v>30</v>
      </c>
      <c r="E25" s="10">
        <f t="shared" si="5"/>
        <v>4.17</v>
      </c>
      <c r="F25" s="82">
        <v>4.5</v>
      </c>
      <c r="G25" s="116">
        <v>44</v>
      </c>
      <c r="H25" s="88">
        <f t="shared" si="0"/>
        <v>4.4000000000000004</v>
      </c>
      <c r="I25" s="128">
        <v>4.5909090909090908</v>
      </c>
      <c r="J25" s="160">
        <v>32</v>
      </c>
      <c r="K25" s="180">
        <f t="shared" si="1"/>
        <v>4.1500000000000004</v>
      </c>
      <c r="L25" s="136">
        <v>4.28125</v>
      </c>
      <c r="M25" s="161">
        <v>17</v>
      </c>
      <c r="N25" s="140">
        <f t="shared" si="2"/>
        <v>4.2300000000000004</v>
      </c>
      <c r="O25" s="144">
        <v>4.2352941176470589</v>
      </c>
      <c r="P25" s="182">
        <v>23</v>
      </c>
      <c r="Q25" s="140">
        <f t="shared" si="3"/>
        <v>4.0199999999999996</v>
      </c>
      <c r="R25" s="128">
        <v>4.3478260899999999</v>
      </c>
      <c r="S25" s="284">
        <v>24</v>
      </c>
      <c r="T25" s="243">
        <v>22</v>
      </c>
      <c r="U25" s="60">
        <v>31</v>
      </c>
      <c r="V25" s="210">
        <v>50</v>
      </c>
      <c r="W25" s="63">
        <v>12</v>
      </c>
      <c r="X25" s="94">
        <f t="shared" si="4"/>
        <v>139</v>
      </c>
      <c r="Y25" s="24"/>
    </row>
    <row r="26" spans="1:25" x14ac:dyDescent="0.25">
      <c r="A26" s="50">
        <v>21</v>
      </c>
      <c r="B26" s="14" t="s">
        <v>36</v>
      </c>
      <c r="C26" s="266" t="s">
        <v>119</v>
      </c>
      <c r="D26" s="257">
        <v>46</v>
      </c>
      <c r="E26" s="32">
        <f t="shared" si="5"/>
        <v>4.17</v>
      </c>
      <c r="F26" s="48">
        <v>4.1739130434782608</v>
      </c>
      <c r="G26" s="446">
        <v>129</v>
      </c>
      <c r="H26" s="86">
        <f t="shared" si="0"/>
        <v>4.4000000000000004</v>
      </c>
      <c r="I26" s="129">
        <v>4.4806201550387597</v>
      </c>
      <c r="J26" s="157">
        <v>86</v>
      </c>
      <c r="K26" s="175">
        <f t="shared" si="1"/>
        <v>4.1500000000000004</v>
      </c>
      <c r="L26" s="137">
        <v>4.4186046511627906</v>
      </c>
      <c r="M26" s="176">
        <v>93</v>
      </c>
      <c r="N26" s="152">
        <f t="shared" si="2"/>
        <v>4.2300000000000004</v>
      </c>
      <c r="O26" s="145">
        <v>4.4838709677419351</v>
      </c>
      <c r="P26" s="158">
        <v>75</v>
      </c>
      <c r="Q26" s="152">
        <f t="shared" si="3"/>
        <v>4.0199999999999996</v>
      </c>
      <c r="R26" s="129">
        <v>4.3866666700000003</v>
      </c>
      <c r="S26" s="271">
        <v>52</v>
      </c>
      <c r="T26" s="244">
        <v>44</v>
      </c>
      <c r="U26" s="56">
        <v>13</v>
      </c>
      <c r="V26" s="207">
        <v>23</v>
      </c>
      <c r="W26" s="96">
        <v>9</v>
      </c>
      <c r="X26" s="92">
        <f t="shared" si="4"/>
        <v>141</v>
      </c>
      <c r="Y26" s="24"/>
    </row>
    <row r="27" spans="1:25" x14ac:dyDescent="0.25">
      <c r="A27" s="50">
        <v>22</v>
      </c>
      <c r="B27" s="2" t="s">
        <v>69</v>
      </c>
      <c r="C27" s="264" t="s">
        <v>85</v>
      </c>
      <c r="D27" s="255">
        <v>12</v>
      </c>
      <c r="E27" s="3">
        <f t="shared" si="5"/>
        <v>4.17</v>
      </c>
      <c r="F27" s="59">
        <v>4.416666666666667</v>
      </c>
      <c r="G27" s="8">
        <v>20</v>
      </c>
      <c r="H27" s="85">
        <f t="shared" si="0"/>
        <v>4.4000000000000004</v>
      </c>
      <c r="I27" s="127">
        <v>4.3499999999999996</v>
      </c>
      <c r="J27" s="151">
        <v>17</v>
      </c>
      <c r="K27" s="177">
        <f t="shared" si="1"/>
        <v>4.1500000000000004</v>
      </c>
      <c r="L27" s="135">
        <v>4.4117647058823533</v>
      </c>
      <c r="M27" s="153">
        <v>16</v>
      </c>
      <c r="N27" s="139">
        <f t="shared" si="2"/>
        <v>4.2300000000000004</v>
      </c>
      <c r="O27" s="143">
        <v>4.5</v>
      </c>
      <c r="P27" s="153">
        <v>20</v>
      </c>
      <c r="Q27" s="139">
        <f t="shared" si="3"/>
        <v>4.0199999999999996</v>
      </c>
      <c r="R27" s="127">
        <v>4.3</v>
      </c>
      <c r="S27" s="285">
        <v>31</v>
      </c>
      <c r="T27" s="242">
        <v>60</v>
      </c>
      <c r="U27" s="53">
        <v>14</v>
      </c>
      <c r="V27" s="207">
        <v>20</v>
      </c>
      <c r="W27" s="96">
        <v>17</v>
      </c>
      <c r="X27" s="93">
        <f t="shared" si="4"/>
        <v>142</v>
      </c>
      <c r="Y27" s="24"/>
    </row>
    <row r="28" spans="1:25" x14ac:dyDescent="0.25">
      <c r="A28" s="50">
        <v>23</v>
      </c>
      <c r="B28" s="2" t="s">
        <v>2</v>
      </c>
      <c r="C28" s="264" t="s">
        <v>124</v>
      </c>
      <c r="D28" s="255">
        <v>34</v>
      </c>
      <c r="E28" s="3">
        <f t="shared" si="5"/>
        <v>4.17</v>
      </c>
      <c r="F28" s="39">
        <v>4.6764705882352944</v>
      </c>
      <c r="G28" s="8">
        <v>38</v>
      </c>
      <c r="H28" s="85">
        <f t="shared" si="0"/>
        <v>4.4000000000000004</v>
      </c>
      <c r="I28" s="127">
        <v>4.6842105263157894</v>
      </c>
      <c r="J28" s="151">
        <v>26</v>
      </c>
      <c r="K28" s="177">
        <f t="shared" si="1"/>
        <v>4.1500000000000004</v>
      </c>
      <c r="L28" s="135">
        <v>4.3461538461538458</v>
      </c>
      <c r="M28" s="178">
        <v>17</v>
      </c>
      <c r="N28" s="139">
        <f t="shared" si="2"/>
        <v>4.2300000000000004</v>
      </c>
      <c r="O28" s="143">
        <v>4.4705882352941178</v>
      </c>
      <c r="P28" s="153">
        <v>25</v>
      </c>
      <c r="Q28" s="139">
        <f t="shared" si="3"/>
        <v>4.0199999999999996</v>
      </c>
      <c r="R28" s="127">
        <v>3.64</v>
      </c>
      <c r="S28" s="276">
        <v>12</v>
      </c>
      <c r="T28" s="242">
        <v>11</v>
      </c>
      <c r="U28" s="53">
        <v>19</v>
      </c>
      <c r="V28" s="208">
        <v>27</v>
      </c>
      <c r="W28" s="96">
        <v>81</v>
      </c>
      <c r="X28" s="93">
        <f t="shared" si="4"/>
        <v>150</v>
      </c>
      <c r="Y28" s="24"/>
    </row>
    <row r="29" spans="1:25" x14ac:dyDescent="0.25">
      <c r="A29" s="50">
        <v>24</v>
      </c>
      <c r="B29" s="2" t="s">
        <v>45</v>
      </c>
      <c r="C29" s="264" t="s">
        <v>83</v>
      </c>
      <c r="D29" s="255">
        <v>10</v>
      </c>
      <c r="E29" s="3">
        <f t="shared" si="5"/>
        <v>4.17</v>
      </c>
      <c r="F29" s="39">
        <v>4.4000000000000004</v>
      </c>
      <c r="G29" s="8">
        <v>37</v>
      </c>
      <c r="H29" s="85">
        <f t="shared" si="0"/>
        <v>4.4000000000000004</v>
      </c>
      <c r="I29" s="127">
        <v>4.3783783783783781</v>
      </c>
      <c r="J29" s="151">
        <v>51</v>
      </c>
      <c r="K29" s="177">
        <f t="shared" si="1"/>
        <v>4.1500000000000004</v>
      </c>
      <c r="L29" s="135">
        <v>4.1960784313725492</v>
      </c>
      <c r="M29" s="178">
        <v>22</v>
      </c>
      <c r="N29" s="139">
        <f t="shared" si="2"/>
        <v>4.2300000000000004</v>
      </c>
      <c r="O29" s="143">
        <v>4.7272727272727275</v>
      </c>
      <c r="P29" s="179">
        <v>28</v>
      </c>
      <c r="Q29" s="139">
        <f t="shared" si="3"/>
        <v>4.0199999999999996</v>
      </c>
      <c r="R29" s="127">
        <v>4.25</v>
      </c>
      <c r="S29" s="276">
        <v>33</v>
      </c>
      <c r="T29" s="242">
        <v>55</v>
      </c>
      <c r="U29" s="53">
        <v>41</v>
      </c>
      <c r="V29" s="207">
        <v>5</v>
      </c>
      <c r="W29" s="96">
        <v>22</v>
      </c>
      <c r="X29" s="93">
        <f t="shared" si="4"/>
        <v>156</v>
      </c>
      <c r="Y29" s="24"/>
    </row>
    <row r="30" spans="1:25" x14ac:dyDescent="0.25">
      <c r="A30" s="50">
        <v>25</v>
      </c>
      <c r="B30" s="2" t="s">
        <v>58</v>
      </c>
      <c r="C30" s="264" t="s">
        <v>66</v>
      </c>
      <c r="D30" s="255">
        <v>25</v>
      </c>
      <c r="E30" s="3">
        <f t="shared" si="5"/>
        <v>4.17</v>
      </c>
      <c r="F30" s="39">
        <v>4.28</v>
      </c>
      <c r="G30" s="8">
        <v>38</v>
      </c>
      <c r="H30" s="85">
        <f t="shared" si="0"/>
        <v>4.4000000000000004</v>
      </c>
      <c r="I30" s="127">
        <v>4.5263157894736841</v>
      </c>
      <c r="J30" s="151">
        <v>37</v>
      </c>
      <c r="K30" s="177">
        <f t="shared" si="1"/>
        <v>4.1500000000000004</v>
      </c>
      <c r="L30" s="135">
        <v>4.4324324324324325</v>
      </c>
      <c r="M30" s="153">
        <v>37</v>
      </c>
      <c r="N30" s="139">
        <f t="shared" si="2"/>
        <v>4.2300000000000004</v>
      </c>
      <c r="O30" s="143">
        <v>4.1351351351351351</v>
      </c>
      <c r="P30" s="179">
        <v>26</v>
      </c>
      <c r="Q30" s="139">
        <f t="shared" si="3"/>
        <v>4.0199999999999996</v>
      </c>
      <c r="R30" s="127">
        <v>4.6153846200000004</v>
      </c>
      <c r="S30" s="285">
        <v>43</v>
      </c>
      <c r="T30" s="242">
        <v>38</v>
      </c>
      <c r="U30" s="53">
        <v>10</v>
      </c>
      <c r="V30" s="207">
        <v>64</v>
      </c>
      <c r="W30" s="96">
        <v>2</v>
      </c>
      <c r="X30" s="93">
        <f t="shared" si="4"/>
        <v>157</v>
      </c>
      <c r="Y30" s="24"/>
    </row>
    <row r="31" spans="1:25" x14ac:dyDescent="0.25">
      <c r="A31" s="50">
        <v>26</v>
      </c>
      <c r="B31" s="2" t="s">
        <v>45</v>
      </c>
      <c r="C31" s="264" t="s">
        <v>48</v>
      </c>
      <c r="D31" s="255">
        <v>12</v>
      </c>
      <c r="E31" s="3">
        <f t="shared" si="5"/>
        <v>4.17</v>
      </c>
      <c r="F31" s="39">
        <v>4.583333333333333</v>
      </c>
      <c r="G31" s="95">
        <v>20</v>
      </c>
      <c r="H31" s="85">
        <f t="shared" si="0"/>
        <v>4.4000000000000004</v>
      </c>
      <c r="I31" s="127">
        <v>4.75</v>
      </c>
      <c r="J31" s="151">
        <v>17</v>
      </c>
      <c r="K31" s="177">
        <f t="shared" si="1"/>
        <v>4.1500000000000004</v>
      </c>
      <c r="L31" s="135">
        <v>4.3529411764705879</v>
      </c>
      <c r="M31" s="178">
        <v>26</v>
      </c>
      <c r="N31" s="139">
        <f t="shared" si="2"/>
        <v>4.2300000000000004</v>
      </c>
      <c r="O31" s="143">
        <v>4</v>
      </c>
      <c r="P31" s="153">
        <v>18</v>
      </c>
      <c r="Q31" s="139">
        <f t="shared" si="3"/>
        <v>4.0199999999999996</v>
      </c>
      <c r="R31" s="127">
        <v>4.1666666699999997</v>
      </c>
      <c r="S31" s="276">
        <v>18</v>
      </c>
      <c r="T31" s="242">
        <v>7</v>
      </c>
      <c r="U31" s="53">
        <v>20</v>
      </c>
      <c r="V31" s="207">
        <v>79</v>
      </c>
      <c r="W31" s="96">
        <v>38</v>
      </c>
      <c r="X31" s="93">
        <f t="shared" si="4"/>
        <v>162</v>
      </c>
      <c r="Y31" s="24"/>
    </row>
    <row r="32" spans="1:25" x14ac:dyDescent="0.25">
      <c r="A32" s="50">
        <v>27</v>
      </c>
      <c r="B32" s="2" t="s">
        <v>0</v>
      </c>
      <c r="C32" s="264" t="s">
        <v>136</v>
      </c>
      <c r="D32" s="255"/>
      <c r="E32" s="3">
        <f t="shared" si="5"/>
        <v>4.17</v>
      </c>
      <c r="F32" s="269"/>
      <c r="G32" s="8">
        <v>11</v>
      </c>
      <c r="H32" s="89">
        <f t="shared" si="0"/>
        <v>4.4000000000000004</v>
      </c>
      <c r="I32" s="127">
        <v>5</v>
      </c>
      <c r="J32" s="151">
        <v>8</v>
      </c>
      <c r="K32" s="177">
        <f t="shared" si="1"/>
        <v>4.1500000000000004</v>
      </c>
      <c r="L32" s="135">
        <v>4.625</v>
      </c>
      <c r="M32" s="178">
        <v>14</v>
      </c>
      <c r="N32" s="139">
        <f t="shared" si="2"/>
        <v>4.2300000000000004</v>
      </c>
      <c r="O32" s="143">
        <v>5</v>
      </c>
      <c r="P32" s="153">
        <v>11</v>
      </c>
      <c r="Q32" s="139">
        <f t="shared" si="3"/>
        <v>4.0199999999999996</v>
      </c>
      <c r="R32" s="127">
        <v>4</v>
      </c>
      <c r="S32" s="276">
        <v>110</v>
      </c>
      <c r="T32" s="242">
        <v>1</v>
      </c>
      <c r="U32" s="53">
        <v>5</v>
      </c>
      <c r="V32" s="208">
        <v>1</v>
      </c>
      <c r="W32" s="96">
        <v>56</v>
      </c>
      <c r="X32" s="93">
        <f t="shared" si="4"/>
        <v>173</v>
      </c>
      <c r="Y32" s="24"/>
    </row>
    <row r="33" spans="1:25" x14ac:dyDescent="0.25">
      <c r="A33" s="50">
        <v>28</v>
      </c>
      <c r="B33" s="2" t="s">
        <v>45</v>
      </c>
      <c r="C33" s="264" t="s">
        <v>50</v>
      </c>
      <c r="D33" s="255">
        <v>15</v>
      </c>
      <c r="E33" s="3">
        <f t="shared" si="5"/>
        <v>4.17</v>
      </c>
      <c r="F33" s="39">
        <v>4.5999999999999996</v>
      </c>
      <c r="G33" s="8">
        <v>22</v>
      </c>
      <c r="H33" s="85">
        <f t="shared" si="0"/>
        <v>4.4000000000000004</v>
      </c>
      <c r="I33" s="127">
        <v>4.5454545454545459</v>
      </c>
      <c r="J33" s="151">
        <v>21</v>
      </c>
      <c r="K33" s="177">
        <f t="shared" si="1"/>
        <v>4.1500000000000004</v>
      </c>
      <c r="L33" s="135">
        <v>4.4285714285714288</v>
      </c>
      <c r="M33" s="153">
        <v>18</v>
      </c>
      <c r="N33" s="139">
        <f t="shared" si="2"/>
        <v>4.2300000000000004</v>
      </c>
      <c r="O33" s="143">
        <v>4.0555555555555554</v>
      </c>
      <c r="P33" s="179">
        <v>31</v>
      </c>
      <c r="Q33" s="139">
        <f t="shared" si="3"/>
        <v>4.0199999999999996</v>
      </c>
      <c r="R33" s="127">
        <v>4.0645161300000003</v>
      </c>
      <c r="S33" s="276">
        <v>17</v>
      </c>
      <c r="T33" s="242">
        <v>32</v>
      </c>
      <c r="U33" s="53">
        <v>11</v>
      </c>
      <c r="V33" s="207">
        <v>73</v>
      </c>
      <c r="W33" s="96">
        <v>48</v>
      </c>
      <c r="X33" s="93">
        <f t="shared" si="4"/>
        <v>181</v>
      </c>
      <c r="Y33" s="24"/>
    </row>
    <row r="34" spans="1:25" x14ac:dyDescent="0.25">
      <c r="A34" s="50">
        <v>29</v>
      </c>
      <c r="B34" s="2" t="s">
        <v>2</v>
      </c>
      <c r="C34" s="264" t="s">
        <v>24</v>
      </c>
      <c r="D34" s="255">
        <v>16</v>
      </c>
      <c r="E34" s="3">
        <f t="shared" si="5"/>
        <v>4.17</v>
      </c>
      <c r="F34" s="39">
        <v>4.3125</v>
      </c>
      <c r="G34" s="8">
        <v>49</v>
      </c>
      <c r="H34" s="85">
        <f t="shared" si="0"/>
        <v>4.4000000000000004</v>
      </c>
      <c r="I34" s="127">
        <v>4.5102040816326534</v>
      </c>
      <c r="J34" s="151">
        <v>51</v>
      </c>
      <c r="K34" s="177">
        <f t="shared" si="1"/>
        <v>4.1500000000000004</v>
      </c>
      <c r="L34" s="135">
        <v>4.117647058823529</v>
      </c>
      <c r="M34" s="178">
        <v>64</v>
      </c>
      <c r="N34" s="139">
        <f t="shared" si="2"/>
        <v>4.2300000000000004</v>
      </c>
      <c r="O34" s="143">
        <v>4.359375</v>
      </c>
      <c r="P34" s="179">
        <v>63</v>
      </c>
      <c r="Q34" s="139">
        <f t="shared" si="3"/>
        <v>4.0199999999999996</v>
      </c>
      <c r="R34" s="127">
        <v>4.3174603200000004</v>
      </c>
      <c r="S34" s="276">
        <v>41</v>
      </c>
      <c r="T34" s="242">
        <v>42</v>
      </c>
      <c r="U34" s="53">
        <v>49</v>
      </c>
      <c r="V34" s="208">
        <v>38</v>
      </c>
      <c r="W34" s="96">
        <v>15</v>
      </c>
      <c r="X34" s="93">
        <f t="shared" si="4"/>
        <v>185</v>
      </c>
      <c r="Y34" s="24"/>
    </row>
    <row r="35" spans="1:25" ht="15.75" thickBot="1" x14ac:dyDescent="0.3">
      <c r="A35" s="51">
        <v>30</v>
      </c>
      <c r="B35" s="5" t="s">
        <v>30</v>
      </c>
      <c r="C35" s="265" t="s">
        <v>99</v>
      </c>
      <c r="D35" s="260">
        <v>33</v>
      </c>
      <c r="E35" s="36">
        <f t="shared" si="5"/>
        <v>4.17</v>
      </c>
      <c r="F35" s="274">
        <v>4.4242424242424239</v>
      </c>
      <c r="G35" s="116">
        <v>39</v>
      </c>
      <c r="H35" s="88">
        <f t="shared" si="0"/>
        <v>4.4000000000000004</v>
      </c>
      <c r="I35" s="128">
        <v>4.615384615384615</v>
      </c>
      <c r="J35" s="160">
        <v>49</v>
      </c>
      <c r="K35" s="180">
        <f t="shared" si="1"/>
        <v>4.1500000000000004</v>
      </c>
      <c r="L35" s="136">
        <v>4.2857142857142856</v>
      </c>
      <c r="M35" s="181">
        <v>29</v>
      </c>
      <c r="N35" s="140">
        <f t="shared" si="2"/>
        <v>4.2300000000000004</v>
      </c>
      <c r="O35" s="144">
        <v>4.3448275862068968</v>
      </c>
      <c r="P35" s="182">
        <v>11</v>
      </c>
      <c r="Q35" s="140">
        <f t="shared" si="3"/>
        <v>4.0199999999999996</v>
      </c>
      <c r="R35" s="128">
        <v>3.8181818199999999</v>
      </c>
      <c r="S35" s="284">
        <v>30</v>
      </c>
      <c r="T35" s="243">
        <v>18</v>
      </c>
      <c r="U35" s="60">
        <v>30</v>
      </c>
      <c r="V35" s="212">
        <v>42</v>
      </c>
      <c r="W35" s="102">
        <v>72</v>
      </c>
      <c r="X35" s="94">
        <f t="shared" si="4"/>
        <v>192</v>
      </c>
      <c r="Y35" s="24"/>
    </row>
    <row r="36" spans="1:25" x14ac:dyDescent="0.25">
      <c r="A36" s="50">
        <v>31</v>
      </c>
      <c r="B36" s="31" t="s">
        <v>2</v>
      </c>
      <c r="C36" s="258" t="s">
        <v>28</v>
      </c>
      <c r="D36" s="254">
        <v>27</v>
      </c>
      <c r="E36" s="34">
        <f t="shared" si="5"/>
        <v>4.17</v>
      </c>
      <c r="F36" s="48">
        <v>4.2592592592592595</v>
      </c>
      <c r="G36" s="13">
        <v>27</v>
      </c>
      <c r="H36" s="86">
        <f t="shared" si="0"/>
        <v>4.4000000000000004</v>
      </c>
      <c r="I36" s="129">
        <v>4.4074074074074074</v>
      </c>
      <c r="J36" s="157">
        <v>19</v>
      </c>
      <c r="K36" s="175">
        <f t="shared" si="1"/>
        <v>4.1500000000000004</v>
      </c>
      <c r="L36" s="137">
        <v>4.0526315789473681</v>
      </c>
      <c r="M36" s="176">
        <v>14</v>
      </c>
      <c r="N36" s="152">
        <f t="shared" si="2"/>
        <v>4.2300000000000004</v>
      </c>
      <c r="O36" s="145">
        <v>4.7142857142857144</v>
      </c>
      <c r="P36" s="158">
        <v>32</v>
      </c>
      <c r="Q36" s="152">
        <f t="shared" si="3"/>
        <v>4.0199999999999996</v>
      </c>
      <c r="R36" s="129">
        <v>4.1875</v>
      </c>
      <c r="S36" s="271">
        <v>49</v>
      </c>
      <c r="T36" s="244">
        <v>48</v>
      </c>
      <c r="U36" s="56">
        <v>62</v>
      </c>
      <c r="V36" s="208">
        <v>6</v>
      </c>
      <c r="W36" s="96">
        <v>30</v>
      </c>
      <c r="X36" s="92">
        <f t="shared" si="4"/>
        <v>195</v>
      </c>
      <c r="Y36" s="24"/>
    </row>
    <row r="37" spans="1:25" x14ac:dyDescent="0.25">
      <c r="A37" s="50">
        <v>32</v>
      </c>
      <c r="B37" s="2" t="s">
        <v>30</v>
      </c>
      <c r="C37" s="264" t="s">
        <v>33</v>
      </c>
      <c r="D37" s="255">
        <v>9</v>
      </c>
      <c r="E37" s="3">
        <f t="shared" si="5"/>
        <v>4.17</v>
      </c>
      <c r="F37" s="272">
        <v>4.1111111111111107</v>
      </c>
      <c r="G37" s="95">
        <v>36</v>
      </c>
      <c r="H37" s="85">
        <f t="shared" si="0"/>
        <v>4.4000000000000004</v>
      </c>
      <c r="I37" s="127">
        <v>4.583333333333333</v>
      </c>
      <c r="J37" s="151">
        <v>28</v>
      </c>
      <c r="K37" s="177">
        <f t="shared" si="1"/>
        <v>4.1500000000000004</v>
      </c>
      <c r="L37" s="135">
        <v>4.1071428571428568</v>
      </c>
      <c r="M37" s="178">
        <v>18</v>
      </c>
      <c r="N37" s="139">
        <f t="shared" si="2"/>
        <v>4.2300000000000004</v>
      </c>
      <c r="O37" s="143">
        <v>4.2222222222222223</v>
      </c>
      <c r="P37" s="179">
        <v>19</v>
      </c>
      <c r="Q37" s="139">
        <f t="shared" si="3"/>
        <v>4.0199999999999996</v>
      </c>
      <c r="R37" s="127">
        <v>4.47368421</v>
      </c>
      <c r="S37" s="276">
        <v>61</v>
      </c>
      <c r="T37" s="242">
        <v>24</v>
      </c>
      <c r="U37" s="53">
        <v>50</v>
      </c>
      <c r="V37" s="208">
        <v>55</v>
      </c>
      <c r="W37" s="96">
        <v>6</v>
      </c>
      <c r="X37" s="93">
        <f t="shared" si="4"/>
        <v>196</v>
      </c>
      <c r="Y37" s="24"/>
    </row>
    <row r="38" spans="1:25" x14ac:dyDescent="0.25">
      <c r="A38" s="50">
        <v>33</v>
      </c>
      <c r="B38" s="2" t="s">
        <v>2</v>
      </c>
      <c r="C38" s="264" t="s">
        <v>167</v>
      </c>
      <c r="D38" s="255">
        <v>60</v>
      </c>
      <c r="E38" s="3">
        <f t="shared" si="5"/>
        <v>4.17</v>
      </c>
      <c r="F38" s="39">
        <v>4.3166666666666664</v>
      </c>
      <c r="G38" s="8">
        <v>94</v>
      </c>
      <c r="H38" s="85">
        <f t="shared" ref="H38:H69" si="6">$I$122</f>
        <v>4.4000000000000004</v>
      </c>
      <c r="I38" s="127">
        <v>4.4787234042553195</v>
      </c>
      <c r="J38" s="151">
        <v>85</v>
      </c>
      <c r="K38" s="177">
        <f t="shared" ref="K38:K69" si="7">$L$122</f>
        <v>4.1500000000000004</v>
      </c>
      <c r="L38" s="135">
        <v>4.2470588235294118</v>
      </c>
      <c r="M38" s="178">
        <v>87</v>
      </c>
      <c r="N38" s="139">
        <f t="shared" ref="N38:N69" si="8">$O$122</f>
        <v>4.2300000000000004</v>
      </c>
      <c r="O38" s="143">
        <v>4.2758620689655169</v>
      </c>
      <c r="P38" s="153">
        <v>78</v>
      </c>
      <c r="Q38" s="139">
        <f t="shared" ref="Q38:Q69" si="9">$R$122</f>
        <v>4.0199999999999996</v>
      </c>
      <c r="R38" s="127">
        <v>4.1794871799999997</v>
      </c>
      <c r="S38" s="276">
        <v>37</v>
      </c>
      <c r="T38" s="242">
        <v>45</v>
      </c>
      <c r="U38" s="53">
        <v>35</v>
      </c>
      <c r="V38" s="208">
        <v>47</v>
      </c>
      <c r="W38" s="96">
        <v>33</v>
      </c>
      <c r="X38" s="93">
        <f t="shared" ref="X38:X69" si="10">S38+T38+U38+V38+W38</f>
        <v>197</v>
      </c>
      <c r="Y38" s="24"/>
    </row>
    <row r="39" spans="1:25" x14ac:dyDescent="0.25">
      <c r="A39" s="50">
        <v>34</v>
      </c>
      <c r="B39" s="2" t="s">
        <v>30</v>
      </c>
      <c r="C39" s="264" t="s">
        <v>120</v>
      </c>
      <c r="D39" s="255">
        <v>27</v>
      </c>
      <c r="E39" s="3">
        <f t="shared" si="5"/>
        <v>4.17</v>
      </c>
      <c r="F39" s="275">
        <v>4.1851851851851851</v>
      </c>
      <c r="G39" s="95">
        <v>39</v>
      </c>
      <c r="H39" s="85">
        <f t="shared" si="6"/>
        <v>4.4000000000000004</v>
      </c>
      <c r="I39" s="127">
        <v>4.384615384615385</v>
      </c>
      <c r="J39" s="151">
        <v>40</v>
      </c>
      <c r="K39" s="177">
        <f t="shared" si="7"/>
        <v>4.1500000000000004</v>
      </c>
      <c r="L39" s="135">
        <v>4.1500000000000004</v>
      </c>
      <c r="M39" s="178">
        <v>40</v>
      </c>
      <c r="N39" s="139">
        <f t="shared" si="8"/>
        <v>4.2300000000000004</v>
      </c>
      <c r="O39" s="143">
        <v>4.5</v>
      </c>
      <c r="P39" s="179">
        <v>47</v>
      </c>
      <c r="Q39" s="139">
        <f t="shared" si="9"/>
        <v>4.0199999999999996</v>
      </c>
      <c r="R39" s="127">
        <v>4.1914893600000003</v>
      </c>
      <c r="S39" s="276">
        <v>51</v>
      </c>
      <c r="T39" s="242">
        <v>54</v>
      </c>
      <c r="U39" s="53">
        <v>47</v>
      </c>
      <c r="V39" s="208">
        <v>18</v>
      </c>
      <c r="W39" s="96">
        <v>29</v>
      </c>
      <c r="X39" s="93">
        <f t="shared" si="10"/>
        <v>199</v>
      </c>
      <c r="Y39" s="24"/>
    </row>
    <row r="40" spans="1:25" x14ac:dyDescent="0.25">
      <c r="A40" s="50">
        <v>35</v>
      </c>
      <c r="B40" s="2" t="s">
        <v>36</v>
      </c>
      <c r="C40" s="264" t="s">
        <v>43</v>
      </c>
      <c r="D40" s="255">
        <v>16</v>
      </c>
      <c r="E40" s="3">
        <f t="shared" si="5"/>
        <v>4.17</v>
      </c>
      <c r="F40" s="39">
        <v>4.3125</v>
      </c>
      <c r="G40" s="95">
        <v>32</v>
      </c>
      <c r="H40" s="85">
        <f t="shared" si="6"/>
        <v>4.4000000000000004</v>
      </c>
      <c r="I40" s="127">
        <v>4.84375</v>
      </c>
      <c r="J40" s="151">
        <v>22</v>
      </c>
      <c r="K40" s="177">
        <f t="shared" si="7"/>
        <v>4.1500000000000004</v>
      </c>
      <c r="L40" s="135">
        <v>4.0909090909090908</v>
      </c>
      <c r="M40" s="178">
        <v>22</v>
      </c>
      <c r="N40" s="139">
        <f t="shared" si="8"/>
        <v>4.2300000000000004</v>
      </c>
      <c r="O40" s="143">
        <v>4.6818181818181817</v>
      </c>
      <c r="P40" s="153">
        <v>6</v>
      </c>
      <c r="Q40" s="139">
        <f t="shared" si="9"/>
        <v>4.0199999999999996</v>
      </c>
      <c r="R40" s="127">
        <v>3.3333333299999999</v>
      </c>
      <c r="S40" s="276">
        <v>40</v>
      </c>
      <c r="T40" s="242">
        <v>3</v>
      </c>
      <c r="U40" s="53">
        <v>55</v>
      </c>
      <c r="V40" s="207">
        <v>8</v>
      </c>
      <c r="W40" s="96">
        <v>94</v>
      </c>
      <c r="X40" s="93">
        <f t="shared" si="10"/>
        <v>200</v>
      </c>
      <c r="Y40" s="24"/>
    </row>
    <row r="41" spans="1:25" x14ac:dyDescent="0.25">
      <c r="A41" s="50">
        <v>36</v>
      </c>
      <c r="B41" s="2" t="s">
        <v>30</v>
      </c>
      <c r="C41" s="264" t="s">
        <v>31</v>
      </c>
      <c r="D41" s="255">
        <v>12</v>
      </c>
      <c r="E41" s="3">
        <f t="shared" si="5"/>
        <v>4.17</v>
      </c>
      <c r="F41" s="39">
        <v>4.833333333333333</v>
      </c>
      <c r="G41" s="95">
        <v>16</v>
      </c>
      <c r="H41" s="85">
        <f t="shared" si="6"/>
        <v>4.4000000000000004</v>
      </c>
      <c r="I41" s="127">
        <v>4.5625</v>
      </c>
      <c r="J41" s="151">
        <v>12</v>
      </c>
      <c r="K41" s="177">
        <f t="shared" si="7"/>
        <v>4.1500000000000004</v>
      </c>
      <c r="L41" s="135">
        <v>4.166666666666667</v>
      </c>
      <c r="M41" s="178">
        <v>12</v>
      </c>
      <c r="N41" s="139">
        <f t="shared" si="8"/>
        <v>4.2300000000000004</v>
      </c>
      <c r="O41" s="143">
        <v>4</v>
      </c>
      <c r="P41" s="179">
        <v>22</v>
      </c>
      <c r="Q41" s="139">
        <f t="shared" si="9"/>
        <v>4.0199999999999996</v>
      </c>
      <c r="R41" s="127">
        <v>4.0909090900000002</v>
      </c>
      <c r="S41" s="276">
        <v>2</v>
      </c>
      <c r="T41" s="242">
        <v>29</v>
      </c>
      <c r="U41" s="53">
        <v>45</v>
      </c>
      <c r="V41" s="208">
        <v>83</v>
      </c>
      <c r="W41" s="96">
        <v>43</v>
      </c>
      <c r="X41" s="93">
        <f t="shared" si="10"/>
        <v>202</v>
      </c>
      <c r="Y41" s="24"/>
    </row>
    <row r="42" spans="1:25" x14ac:dyDescent="0.25">
      <c r="A42" s="50">
        <v>37</v>
      </c>
      <c r="B42" s="2" t="s">
        <v>36</v>
      </c>
      <c r="C42" s="264" t="s">
        <v>38</v>
      </c>
      <c r="D42" s="255">
        <v>17</v>
      </c>
      <c r="E42" s="3">
        <f t="shared" si="5"/>
        <v>4.17</v>
      </c>
      <c r="F42" s="39">
        <v>4.8235294117647056</v>
      </c>
      <c r="G42" s="95">
        <v>9</v>
      </c>
      <c r="H42" s="85">
        <f t="shared" si="6"/>
        <v>4.4000000000000004</v>
      </c>
      <c r="I42" s="127">
        <v>4.5555555555555554</v>
      </c>
      <c r="J42" s="151">
        <v>13</v>
      </c>
      <c r="K42" s="177">
        <f t="shared" si="7"/>
        <v>4.1500000000000004</v>
      </c>
      <c r="L42" s="135">
        <v>4.1538461538461542</v>
      </c>
      <c r="M42" s="153">
        <v>6</v>
      </c>
      <c r="N42" s="139">
        <f t="shared" si="8"/>
        <v>4.2300000000000004</v>
      </c>
      <c r="O42" s="143">
        <v>4.166666666666667</v>
      </c>
      <c r="P42" s="179">
        <v>7</v>
      </c>
      <c r="Q42" s="139">
        <f t="shared" si="9"/>
        <v>4.0199999999999996</v>
      </c>
      <c r="R42" s="127">
        <v>4</v>
      </c>
      <c r="S42" s="276">
        <v>4</v>
      </c>
      <c r="T42" s="242">
        <v>31</v>
      </c>
      <c r="U42" s="53">
        <v>48</v>
      </c>
      <c r="V42" s="208">
        <v>62</v>
      </c>
      <c r="W42" s="96">
        <v>59</v>
      </c>
      <c r="X42" s="93">
        <f t="shared" si="10"/>
        <v>204</v>
      </c>
      <c r="Y42" s="24"/>
    </row>
    <row r="43" spans="1:25" x14ac:dyDescent="0.25">
      <c r="A43" s="50">
        <v>38</v>
      </c>
      <c r="B43" s="2" t="s">
        <v>2</v>
      </c>
      <c r="C43" s="264" t="s">
        <v>18</v>
      </c>
      <c r="D43" s="255">
        <v>39</v>
      </c>
      <c r="E43" s="3">
        <f t="shared" si="5"/>
        <v>4.17</v>
      </c>
      <c r="F43" s="39">
        <v>4.3076923076923075</v>
      </c>
      <c r="G43" s="8">
        <v>86</v>
      </c>
      <c r="H43" s="85">
        <f t="shared" si="6"/>
        <v>4.4000000000000004</v>
      </c>
      <c r="I43" s="127">
        <v>4.558139534883721</v>
      </c>
      <c r="J43" s="151">
        <v>66</v>
      </c>
      <c r="K43" s="177">
        <f t="shared" si="7"/>
        <v>4.1500000000000004</v>
      </c>
      <c r="L43" s="135">
        <v>4.3484848484848486</v>
      </c>
      <c r="M43" s="178">
        <v>59</v>
      </c>
      <c r="N43" s="139">
        <f t="shared" si="8"/>
        <v>4.2300000000000004</v>
      </c>
      <c r="O43" s="143">
        <v>4.2203389830508478</v>
      </c>
      <c r="P43" s="153">
        <v>47</v>
      </c>
      <c r="Q43" s="139">
        <f t="shared" si="9"/>
        <v>4.0199999999999996</v>
      </c>
      <c r="R43" s="127">
        <v>3.8936170200000002</v>
      </c>
      <c r="S43" s="276">
        <v>39</v>
      </c>
      <c r="T43" s="242">
        <v>27</v>
      </c>
      <c r="U43" s="53">
        <v>18</v>
      </c>
      <c r="V43" s="208">
        <v>53</v>
      </c>
      <c r="W43" s="96">
        <v>67</v>
      </c>
      <c r="X43" s="93">
        <f t="shared" si="10"/>
        <v>204</v>
      </c>
      <c r="Y43" s="24"/>
    </row>
    <row r="44" spans="1:25" x14ac:dyDescent="0.25">
      <c r="A44" s="50">
        <v>39</v>
      </c>
      <c r="B44" s="2" t="s">
        <v>2</v>
      </c>
      <c r="C44" s="264" t="s">
        <v>16</v>
      </c>
      <c r="D44" s="255">
        <v>19</v>
      </c>
      <c r="E44" s="3">
        <f t="shared" si="5"/>
        <v>4.17</v>
      </c>
      <c r="F44" s="39">
        <v>4.1052631578947372</v>
      </c>
      <c r="G44" s="8">
        <v>26</v>
      </c>
      <c r="H44" s="85">
        <f t="shared" si="6"/>
        <v>4.4000000000000004</v>
      </c>
      <c r="I44" s="127">
        <v>4.5769230769230766</v>
      </c>
      <c r="J44" s="151">
        <v>22</v>
      </c>
      <c r="K44" s="177">
        <f t="shared" si="7"/>
        <v>4.1500000000000004</v>
      </c>
      <c r="L44" s="135">
        <v>4.2272727272727275</v>
      </c>
      <c r="M44" s="153">
        <v>25</v>
      </c>
      <c r="N44" s="139">
        <f t="shared" si="8"/>
        <v>4.2300000000000004</v>
      </c>
      <c r="O44" s="143">
        <v>4.16</v>
      </c>
      <c r="P44" s="179">
        <v>12</v>
      </c>
      <c r="Q44" s="139">
        <f t="shared" si="9"/>
        <v>4.0199999999999996</v>
      </c>
      <c r="R44" s="127">
        <v>4.25</v>
      </c>
      <c r="S44" s="276">
        <v>60</v>
      </c>
      <c r="T44" s="242">
        <v>25</v>
      </c>
      <c r="U44" s="53">
        <v>38</v>
      </c>
      <c r="V44" s="208">
        <v>63</v>
      </c>
      <c r="W44" s="96">
        <v>24</v>
      </c>
      <c r="X44" s="93">
        <f t="shared" si="10"/>
        <v>210</v>
      </c>
      <c r="Y44" s="24"/>
    </row>
    <row r="45" spans="1:25" ht="15.75" thickBot="1" x14ac:dyDescent="0.3">
      <c r="A45" s="52">
        <v>40</v>
      </c>
      <c r="B45" s="12" t="s">
        <v>69</v>
      </c>
      <c r="C45" s="268" t="s">
        <v>88</v>
      </c>
      <c r="D45" s="256">
        <v>35</v>
      </c>
      <c r="E45" s="10">
        <f t="shared" si="5"/>
        <v>4.17</v>
      </c>
      <c r="F45" s="40">
        <v>4.4285714285714297</v>
      </c>
      <c r="G45" s="11">
        <v>44</v>
      </c>
      <c r="H45" s="87">
        <f t="shared" si="6"/>
        <v>4.4000000000000004</v>
      </c>
      <c r="I45" s="130">
        <v>4.3181818181818183</v>
      </c>
      <c r="J45" s="155">
        <v>58</v>
      </c>
      <c r="K45" s="183">
        <f t="shared" si="7"/>
        <v>4.1500000000000004</v>
      </c>
      <c r="L45" s="138">
        <v>4.2586206896551726</v>
      </c>
      <c r="M45" s="185">
        <v>52</v>
      </c>
      <c r="N45" s="154">
        <f t="shared" si="8"/>
        <v>4.2300000000000004</v>
      </c>
      <c r="O45" s="146">
        <v>4.384615384615385</v>
      </c>
      <c r="P45" s="156">
        <v>78</v>
      </c>
      <c r="Q45" s="154">
        <f t="shared" si="9"/>
        <v>4.0199999999999996</v>
      </c>
      <c r="R45" s="130">
        <v>4</v>
      </c>
      <c r="S45" s="451">
        <v>29</v>
      </c>
      <c r="T45" s="245">
        <v>62</v>
      </c>
      <c r="U45" s="98">
        <v>33</v>
      </c>
      <c r="V45" s="211">
        <v>35</v>
      </c>
      <c r="W45" s="122">
        <v>54</v>
      </c>
      <c r="X45" s="99">
        <f t="shared" si="10"/>
        <v>213</v>
      </c>
      <c r="Y45" s="24"/>
    </row>
    <row r="46" spans="1:25" x14ac:dyDescent="0.25">
      <c r="A46" s="49">
        <v>41</v>
      </c>
      <c r="B46" s="7" t="s">
        <v>69</v>
      </c>
      <c r="C46" s="263" t="s">
        <v>86</v>
      </c>
      <c r="D46" s="257">
        <v>35</v>
      </c>
      <c r="E46" s="32">
        <f t="shared" si="5"/>
        <v>4.17</v>
      </c>
      <c r="F46" s="59">
        <v>4.0857142857142854</v>
      </c>
      <c r="G46" s="6">
        <v>58</v>
      </c>
      <c r="H46" s="84">
        <f t="shared" si="6"/>
        <v>4.4000000000000004</v>
      </c>
      <c r="I46" s="126">
        <v>4.6724137931034484</v>
      </c>
      <c r="J46" s="149">
        <v>73</v>
      </c>
      <c r="K46" s="173">
        <f t="shared" si="7"/>
        <v>4.1500000000000004</v>
      </c>
      <c r="L46" s="134">
        <v>4.3287671232876717</v>
      </c>
      <c r="M46" s="174">
        <v>62</v>
      </c>
      <c r="N46" s="141">
        <f t="shared" si="8"/>
        <v>4.2300000000000004</v>
      </c>
      <c r="O46" s="142">
        <v>4.354838709677419</v>
      </c>
      <c r="P46" s="150">
        <v>23</v>
      </c>
      <c r="Q46" s="141">
        <f t="shared" si="9"/>
        <v>4.0199999999999996</v>
      </c>
      <c r="R46" s="126">
        <v>3.6956521699999998</v>
      </c>
      <c r="S46" s="452">
        <v>63</v>
      </c>
      <c r="T46" s="241">
        <v>12</v>
      </c>
      <c r="U46" s="58">
        <v>21</v>
      </c>
      <c r="V46" s="213">
        <v>40</v>
      </c>
      <c r="W46" s="57">
        <v>77</v>
      </c>
      <c r="X46" s="97">
        <f t="shared" si="10"/>
        <v>213</v>
      </c>
      <c r="Y46" s="24"/>
    </row>
    <row r="47" spans="1:25" x14ac:dyDescent="0.25">
      <c r="A47" s="50">
        <v>42</v>
      </c>
      <c r="B47" s="2" t="s">
        <v>2</v>
      </c>
      <c r="C47" s="264" t="s">
        <v>22</v>
      </c>
      <c r="D47" s="255">
        <v>24</v>
      </c>
      <c r="E47" s="3">
        <f t="shared" si="5"/>
        <v>4.17</v>
      </c>
      <c r="F47" s="39">
        <v>4.083333333333333</v>
      </c>
      <c r="G47" s="8">
        <v>55</v>
      </c>
      <c r="H47" s="85">
        <f t="shared" si="6"/>
        <v>4.4000000000000004</v>
      </c>
      <c r="I47" s="127">
        <v>4.5272727272727273</v>
      </c>
      <c r="J47" s="151">
        <v>56</v>
      </c>
      <c r="K47" s="177">
        <f t="shared" si="7"/>
        <v>4.1500000000000004</v>
      </c>
      <c r="L47" s="135">
        <v>4.1607142857142856</v>
      </c>
      <c r="M47" s="178">
        <v>25</v>
      </c>
      <c r="N47" s="139">
        <f t="shared" si="8"/>
        <v>4.2300000000000004</v>
      </c>
      <c r="O47" s="143">
        <v>4.32</v>
      </c>
      <c r="P47" s="179">
        <v>56</v>
      </c>
      <c r="Q47" s="139">
        <f t="shared" si="9"/>
        <v>4.0199999999999996</v>
      </c>
      <c r="R47" s="127">
        <v>4.2321428599999997</v>
      </c>
      <c r="S47" s="276">
        <v>65</v>
      </c>
      <c r="T47" s="242">
        <v>36</v>
      </c>
      <c r="U47" s="53">
        <v>46</v>
      </c>
      <c r="V47" s="208">
        <v>44</v>
      </c>
      <c r="W47" s="96">
        <v>25</v>
      </c>
      <c r="X47" s="93">
        <f t="shared" si="10"/>
        <v>216</v>
      </c>
      <c r="Y47" s="24"/>
    </row>
    <row r="48" spans="1:25" x14ac:dyDescent="0.25">
      <c r="A48" s="50">
        <v>43</v>
      </c>
      <c r="B48" s="2" t="s">
        <v>30</v>
      </c>
      <c r="C48" s="264" t="s">
        <v>97</v>
      </c>
      <c r="D48" s="255">
        <v>11</v>
      </c>
      <c r="E48" s="3">
        <f t="shared" si="5"/>
        <v>4.17</v>
      </c>
      <c r="F48" s="272">
        <v>4.2727272727272725</v>
      </c>
      <c r="G48" s="8">
        <v>30</v>
      </c>
      <c r="H48" s="86">
        <f t="shared" si="6"/>
        <v>4.4000000000000004</v>
      </c>
      <c r="I48" s="127">
        <v>4.6333333333333337</v>
      </c>
      <c r="J48" s="151">
        <v>29</v>
      </c>
      <c r="K48" s="177">
        <f t="shared" si="7"/>
        <v>4.1500000000000004</v>
      </c>
      <c r="L48" s="135">
        <v>4.3793103448275863</v>
      </c>
      <c r="M48" s="178">
        <v>41</v>
      </c>
      <c r="N48" s="139">
        <f t="shared" si="8"/>
        <v>4.2300000000000004</v>
      </c>
      <c r="O48" s="143">
        <v>4.2195121951219514</v>
      </c>
      <c r="P48" s="179">
        <v>24</v>
      </c>
      <c r="Q48" s="139">
        <f t="shared" si="9"/>
        <v>4.0199999999999996</v>
      </c>
      <c r="R48" s="127">
        <v>3.5833333299999999</v>
      </c>
      <c r="S48" s="276">
        <v>48</v>
      </c>
      <c r="T48" s="242">
        <v>16</v>
      </c>
      <c r="U48" s="53">
        <v>16</v>
      </c>
      <c r="V48" s="208">
        <v>56</v>
      </c>
      <c r="W48" s="96">
        <v>84</v>
      </c>
      <c r="X48" s="93">
        <f t="shared" si="10"/>
        <v>220</v>
      </c>
      <c r="Y48" s="24"/>
    </row>
    <row r="49" spans="1:25" x14ac:dyDescent="0.25">
      <c r="A49" s="50">
        <v>44</v>
      </c>
      <c r="B49" s="2" t="s">
        <v>0</v>
      </c>
      <c r="C49" s="264" t="s">
        <v>125</v>
      </c>
      <c r="D49" s="255">
        <v>25</v>
      </c>
      <c r="E49" s="3">
        <f t="shared" si="5"/>
        <v>4.17</v>
      </c>
      <c r="F49" s="39">
        <v>4.28</v>
      </c>
      <c r="G49" s="8">
        <v>39</v>
      </c>
      <c r="H49" s="85">
        <f t="shared" si="6"/>
        <v>4.4000000000000004</v>
      </c>
      <c r="I49" s="127">
        <v>4.1794871794871797</v>
      </c>
      <c r="J49" s="151">
        <v>49</v>
      </c>
      <c r="K49" s="177">
        <f t="shared" si="7"/>
        <v>4.1500000000000004</v>
      </c>
      <c r="L49" s="135">
        <v>4.1836734693877551</v>
      </c>
      <c r="M49" s="178">
        <v>39</v>
      </c>
      <c r="N49" s="139">
        <f t="shared" si="8"/>
        <v>4.2300000000000004</v>
      </c>
      <c r="O49" s="143">
        <v>4.2820512820512819</v>
      </c>
      <c r="P49" s="153">
        <v>63</v>
      </c>
      <c r="Q49" s="139">
        <f t="shared" si="9"/>
        <v>4.0199999999999996</v>
      </c>
      <c r="R49" s="127">
        <v>4.3968254</v>
      </c>
      <c r="S49" s="276">
        <v>45</v>
      </c>
      <c r="T49" s="242">
        <v>80</v>
      </c>
      <c r="U49" s="53">
        <v>42</v>
      </c>
      <c r="V49" s="208">
        <v>48</v>
      </c>
      <c r="W49" s="96">
        <v>8</v>
      </c>
      <c r="X49" s="93">
        <f t="shared" si="10"/>
        <v>223</v>
      </c>
      <c r="Y49" s="24"/>
    </row>
    <row r="50" spans="1:25" x14ac:dyDescent="0.25">
      <c r="A50" s="50">
        <v>45</v>
      </c>
      <c r="B50" s="2" t="s">
        <v>30</v>
      </c>
      <c r="C50" s="264" t="s">
        <v>100</v>
      </c>
      <c r="D50" s="255">
        <v>18</v>
      </c>
      <c r="E50" s="3">
        <f t="shared" si="5"/>
        <v>4.17</v>
      </c>
      <c r="F50" s="235">
        <v>4.166666666666667</v>
      </c>
      <c r="G50" s="95">
        <v>22</v>
      </c>
      <c r="H50" s="85">
        <f t="shared" si="6"/>
        <v>4.4000000000000004</v>
      </c>
      <c r="I50" s="127">
        <v>4.4090909090909092</v>
      </c>
      <c r="J50" s="151">
        <v>28</v>
      </c>
      <c r="K50" s="177">
        <f t="shared" si="7"/>
        <v>4.1500000000000004</v>
      </c>
      <c r="L50" s="135">
        <v>4.1785714285714288</v>
      </c>
      <c r="M50" s="153">
        <v>21</v>
      </c>
      <c r="N50" s="139">
        <f t="shared" si="8"/>
        <v>4.2300000000000004</v>
      </c>
      <c r="O50" s="143">
        <v>4.0476190476190474</v>
      </c>
      <c r="P50" s="179">
        <v>27</v>
      </c>
      <c r="Q50" s="139">
        <f t="shared" si="9"/>
        <v>4.0199999999999996</v>
      </c>
      <c r="R50" s="127">
        <v>4.5925925899999998</v>
      </c>
      <c r="S50" s="276">
        <v>53</v>
      </c>
      <c r="T50" s="242">
        <v>49</v>
      </c>
      <c r="U50" s="53">
        <v>43</v>
      </c>
      <c r="V50" s="208">
        <v>75</v>
      </c>
      <c r="W50" s="96">
        <v>3</v>
      </c>
      <c r="X50" s="93">
        <f t="shared" si="10"/>
        <v>223</v>
      </c>
      <c r="Y50" s="24"/>
    </row>
    <row r="51" spans="1:25" x14ac:dyDescent="0.25">
      <c r="A51" s="50">
        <v>46</v>
      </c>
      <c r="B51" s="2" t="s">
        <v>36</v>
      </c>
      <c r="C51" s="264" t="s">
        <v>42</v>
      </c>
      <c r="D51" s="255">
        <v>18</v>
      </c>
      <c r="E51" s="3">
        <f t="shared" si="5"/>
        <v>4.17</v>
      </c>
      <c r="F51" s="39">
        <v>4.6111111111111107</v>
      </c>
      <c r="G51" s="95">
        <v>22</v>
      </c>
      <c r="H51" s="85">
        <f t="shared" si="6"/>
        <v>4.4000000000000004</v>
      </c>
      <c r="I51" s="127">
        <v>4.5</v>
      </c>
      <c r="J51" s="151">
        <v>39</v>
      </c>
      <c r="K51" s="177">
        <f t="shared" si="7"/>
        <v>4.1500000000000004</v>
      </c>
      <c r="L51" s="135">
        <v>4.0769230769230766</v>
      </c>
      <c r="M51" s="178">
        <v>29</v>
      </c>
      <c r="N51" s="139">
        <f t="shared" si="8"/>
        <v>4.2300000000000004</v>
      </c>
      <c r="O51" s="143">
        <v>4.4827586206896548</v>
      </c>
      <c r="P51" s="179">
        <v>13</v>
      </c>
      <c r="Q51" s="139">
        <f t="shared" si="9"/>
        <v>4.0199999999999996</v>
      </c>
      <c r="R51" s="127">
        <v>3.5384615400000001</v>
      </c>
      <c r="S51" s="276">
        <v>16</v>
      </c>
      <c r="T51" s="242">
        <v>43</v>
      </c>
      <c r="U51" s="53">
        <v>56</v>
      </c>
      <c r="V51" s="208">
        <v>24</v>
      </c>
      <c r="W51" s="96">
        <v>86</v>
      </c>
      <c r="X51" s="93">
        <f t="shared" si="10"/>
        <v>225</v>
      </c>
      <c r="Y51" s="24"/>
    </row>
    <row r="52" spans="1:25" ht="15" customHeight="1" x14ac:dyDescent="0.25">
      <c r="A52" s="50">
        <v>47</v>
      </c>
      <c r="B52" s="2" t="s">
        <v>58</v>
      </c>
      <c r="C52" s="264" t="s">
        <v>65</v>
      </c>
      <c r="D52" s="255">
        <v>39</v>
      </c>
      <c r="E52" s="3">
        <f t="shared" si="5"/>
        <v>4.17</v>
      </c>
      <c r="F52" s="39">
        <v>4.384615384615385</v>
      </c>
      <c r="G52" s="8">
        <v>59</v>
      </c>
      <c r="H52" s="85">
        <f t="shared" si="6"/>
        <v>4.4000000000000004</v>
      </c>
      <c r="I52" s="127">
        <v>4.5084745762711869</v>
      </c>
      <c r="J52" s="151">
        <v>51</v>
      </c>
      <c r="K52" s="177">
        <f t="shared" si="7"/>
        <v>4.1500000000000004</v>
      </c>
      <c r="L52" s="135">
        <v>4.215686274509804</v>
      </c>
      <c r="M52" s="178">
        <v>62</v>
      </c>
      <c r="N52" s="139">
        <f t="shared" si="8"/>
        <v>4.2300000000000004</v>
      </c>
      <c r="O52" s="143">
        <v>4.129032258064516</v>
      </c>
      <c r="P52" s="153">
        <v>29</v>
      </c>
      <c r="Q52" s="139">
        <f t="shared" si="9"/>
        <v>4.0199999999999996</v>
      </c>
      <c r="R52" s="127">
        <v>4.0689655199999999</v>
      </c>
      <c r="S52" s="285">
        <v>35</v>
      </c>
      <c r="T52" s="242">
        <v>41</v>
      </c>
      <c r="U52" s="53">
        <v>39</v>
      </c>
      <c r="V52" s="207">
        <v>65</v>
      </c>
      <c r="W52" s="96">
        <v>46</v>
      </c>
      <c r="X52" s="93">
        <f t="shared" si="10"/>
        <v>226</v>
      </c>
      <c r="Y52" s="24"/>
    </row>
    <row r="53" spans="1:25" ht="15" customHeight="1" x14ac:dyDescent="0.25">
      <c r="A53" s="50">
        <v>48</v>
      </c>
      <c r="B53" s="2" t="s">
        <v>69</v>
      </c>
      <c r="C53" s="264" t="s">
        <v>132</v>
      </c>
      <c r="D53" s="255">
        <v>6</v>
      </c>
      <c r="E53" s="3">
        <f t="shared" si="5"/>
        <v>4.17</v>
      </c>
      <c r="F53" s="39">
        <v>4.166666666666667</v>
      </c>
      <c r="G53" s="8">
        <v>29</v>
      </c>
      <c r="H53" s="85">
        <f t="shared" si="6"/>
        <v>4.4000000000000004</v>
      </c>
      <c r="I53" s="127">
        <v>4.6206896551724137</v>
      </c>
      <c r="J53" s="151">
        <v>17</v>
      </c>
      <c r="K53" s="177">
        <f t="shared" si="7"/>
        <v>4.1500000000000004</v>
      </c>
      <c r="L53" s="135">
        <v>4.2352941176470589</v>
      </c>
      <c r="M53" s="178">
        <v>35</v>
      </c>
      <c r="N53" s="139">
        <f t="shared" si="8"/>
        <v>4.2300000000000004</v>
      </c>
      <c r="O53" s="143">
        <v>4.4285714285714288</v>
      </c>
      <c r="P53" s="153">
        <v>10</v>
      </c>
      <c r="Q53" s="139">
        <f t="shared" si="9"/>
        <v>4.0199999999999996</v>
      </c>
      <c r="R53" s="127">
        <v>3.5</v>
      </c>
      <c r="S53" s="285">
        <v>54</v>
      </c>
      <c r="T53" s="242">
        <v>19</v>
      </c>
      <c r="U53" s="53">
        <v>37</v>
      </c>
      <c r="V53" s="207">
        <v>30</v>
      </c>
      <c r="W53" s="96">
        <v>90</v>
      </c>
      <c r="X53" s="93">
        <f t="shared" si="10"/>
        <v>230</v>
      </c>
      <c r="Y53" s="24"/>
    </row>
    <row r="54" spans="1:25" x14ac:dyDescent="0.25">
      <c r="A54" s="50">
        <v>49</v>
      </c>
      <c r="B54" s="2" t="s">
        <v>69</v>
      </c>
      <c r="C54" s="264" t="s">
        <v>87</v>
      </c>
      <c r="D54" s="255">
        <v>26</v>
      </c>
      <c r="E54" s="3">
        <f t="shared" si="5"/>
        <v>4.17</v>
      </c>
      <c r="F54" s="39">
        <v>3.9615384615384617</v>
      </c>
      <c r="G54" s="8">
        <v>48</v>
      </c>
      <c r="H54" s="85">
        <f t="shared" si="6"/>
        <v>4.4000000000000004</v>
      </c>
      <c r="I54" s="127">
        <v>4.4375</v>
      </c>
      <c r="J54" s="151">
        <v>23</v>
      </c>
      <c r="K54" s="177">
        <f t="shared" si="7"/>
        <v>4.1500000000000004</v>
      </c>
      <c r="L54" s="135">
        <v>4.2608695652173916</v>
      </c>
      <c r="M54" s="178">
        <v>44</v>
      </c>
      <c r="N54" s="139">
        <f t="shared" si="8"/>
        <v>4.2300000000000004</v>
      </c>
      <c r="O54" s="143">
        <v>4.5681818181818183</v>
      </c>
      <c r="P54" s="153">
        <v>36</v>
      </c>
      <c r="Q54" s="139">
        <f t="shared" si="9"/>
        <v>4.0199999999999996</v>
      </c>
      <c r="R54" s="127">
        <v>3.9444444399999998</v>
      </c>
      <c r="S54" s="285">
        <v>75</v>
      </c>
      <c r="T54" s="242">
        <v>47</v>
      </c>
      <c r="U54" s="53">
        <v>34</v>
      </c>
      <c r="V54" s="207">
        <v>13</v>
      </c>
      <c r="W54" s="96">
        <v>61</v>
      </c>
      <c r="X54" s="93">
        <f t="shared" si="10"/>
        <v>230</v>
      </c>
      <c r="Y54" s="24"/>
    </row>
    <row r="55" spans="1:25" ht="15.75" thickBot="1" x14ac:dyDescent="0.3">
      <c r="A55" s="51">
        <v>50</v>
      </c>
      <c r="B55" s="5" t="s">
        <v>45</v>
      </c>
      <c r="C55" s="265" t="s">
        <v>133</v>
      </c>
      <c r="D55" s="260">
        <v>32</v>
      </c>
      <c r="E55" s="36">
        <f t="shared" si="5"/>
        <v>4.17</v>
      </c>
      <c r="F55" s="61">
        <v>4.125</v>
      </c>
      <c r="G55" s="9">
        <v>32</v>
      </c>
      <c r="H55" s="88">
        <f t="shared" si="6"/>
        <v>4.4000000000000004</v>
      </c>
      <c r="I55" s="128">
        <v>4.46875</v>
      </c>
      <c r="J55" s="160">
        <v>33</v>
      </c>
      <c r="K55" s="180">
        <f t="shared" si="7"/>
        <v>4.1500000000000004</v>
      </c>
      <c r="L55" s="136">
        <v>4.0606060606060606</v>
      </c>
      <c r="M55" s="181">
        <v>20</v>
      </c>
      <c r="N55" s="140">
        <f t="shared" si="8"/>
        <v>4.2300000000000004</v>
      </c>
      <c r="O55" s="144">
        <v>4.3499999999999996</v>
      </c>
      <c r="P55" s="182">
        <v>26</v>
      </c>
      <c r="Q55" s="140">
        <f t="shared" si="9"/>
        <v>4.0199999999999996</v>
      </c>
      <c r="R55" s="128">
        <v>4.1923076899999998</v>
      </c>
      <c r="S55" s="284">
        <v>57</v>
      </c>
      <c r="T55" s="243">
        <v>46</v>
      </c>
      <c r="U55" s="60">
        <v>58</v>
      </c>
      <c r="V55" s="447">
        <v>41</v>
      </c>
      <c r="W55" s="102">
        <v>32</v>
      </c>
      <c r="X55" s="94">
        <f t="shared" si="10"/>
        <v>234</v>
      </c>
      <c r="Y55" s="24"/>
    </row>
    <row r="56" spans="1:25" x14ac:dyDescent="0.25">
      <c r="A56" s="50">
        <v>51</v>
      </c>
      <c r="B56" s="14" t="s">
        <v>36</v>
      </c>
      <c r="C56" s="266" t="s">
        <v>41</v>
      </c>
      <c r="D56" s="254">
        <v>19</v>
      </c>
      <c r="E56" s="34">
        <f t="shared" si="5"/>
        <v>4.17</v>
      </c>
      <c r="F56" s="48">
        <v>3.7894736842105261</v>
      </c>
      <c r="G56" s="195">
        <v>49</v>
      </c>
      <c r="H56" s="86">
        <f t="shared" si="6"/>
        <v>4.4000000000000004</v>
      </c>
      <c r="I56" s="129">
        <v>4.2857142857142856</v>
      </c>
      <c r="J56" s="157">
        <v>38</v>
      </c>
      <c r="K56" s="175">
        <f t="shared" si="7"/>
        <v>4.1500000000000004</v>
      </c>
      <c r="L56" s="137">
        <v>4.2368421052631575</v>
      </c>
      <c r="M56" s="176">
        <v>42</v>
      </c>
      <c r="N56" s="152">
        <f t="shared" si="8"/>
        <v>4.2300000000000004</v>
      </c>
      <c r="O56" s="145">
        <v>4.4285714285714288</v>
      </c>
      <c r="P56" s="158">
        <v>32</v>
      </c>
      <c r="Q56" s="152">
        <f t="shared" si="9"/>
        <v>4.0199999999999996</v>
      </c>
      <c r="R56" s="129">
        <v>4.21875</v>
      </c>
      <c r="S56" s="271">
        <v>89</v>
      </c>
      <c r="T56" s="244">
        <v>66</v>
      </c>
      <c r="U56" s="56">
        <v>36</v>
      </c>
      <c r="V56" s="207">
        <v>29</v>
      </c>
      <c r="W56" s="96">
        <v>26</v>
      </c>
      <c r="X56" s="92">
        <f t="shared" si="10"/>
        <v>246</v>
      </c>
      <c r="Y56" s="24"/>
    </row>
    <row r="57" spans="1:25" x14ac:dyDescent="0.25">
      <c r="A57" s="50">
        <v>52</v>
      </c>
      <c r="B57" s="2" t="s">
        <v>58</v>
      </c>
      <c r="C57" s="264" t="s">
        <v>63</v>
      </c>
      <c r="D57" s="255">
        <v>16</v>
      </c>
      <c r="E57" s="3">
        <f t="shared" si="5"/>
        <v>4.17</v>
      </c>
      <c r="F57" s="39">
        <v>3.6875</v>
      </c>
      <c r="G57" s="8">
        <v>38</v>
      </c>
      <c r="H57" s="85">
        <f t="shared" si="6"/>
        <v>4.4000000000000004</v>
      </c>
      <c r="I57" s="127">
        <v>4.5263157894736841</v>
      </c>
      <c r="J57" s="151">
        <v>39</v>
      </c>
      <c r="K57" s="177">
        <f t="shared" si="7"/>
        <v>4.1500000000000004</v>
      </c>
      <c r="L57" s="135">
        <v>4.333333333333333</v>
      </c>
      <c r="M57" s="153">
        <v>30</v>
      </c>
      <c r="N57" s="139">
        <f t="shared" si="8"/>
        <v>4.2300000000000004</v>
      </c>
      <c r="O57" s="143">
        <v>4</v>
      </c>
      <c r="P57" s="153">
        <v>35</v>
      </c>
      <c r="Q57" s="139">
        <f t="shared" si="9"/>
        <v>4.0199999999999996</v>
      </c>
      <c r="R57" s="127">
        <v>4.1714285699999998</v>
      </c>
      <c r="S57" s="285">
        <v>95</v>
      </c>
      <c r="T57" s="242">
        <v>37</v>
      </c>
      <c r="U57" s="53">
        <v>22</v>
      </c>
      <c r="V57" s="207">
        <v>78</v>
      </c>
      <c r="W57" s="96">
        <v>36</v>
      </c>
      <c r="X57" s="93">
        <f t="shared" si="10"/>
        <v>268</v>
      </c>
      <c r="Y57" s="24"/>
    </row>
    <row r="58" spans="1:25" x14ac:dyDescent="0.25">
      <c r="A58" s="50">
        <v>53</v>
      </c>
      <c r="B58" s="2" t="s">
        <v>2</v>
      </c>
      <c r="C58" s="264" t="s">
        <v>15</v>
      </c>
      <c r="D58" s="255">
        <v>22</v>
      </c>
      <c r="E58" s="3">
        <f t="shared" si="5"/>
        <v>4.17</v>
      </c>
      <c r="F58" s="39">
        <v>4.3181818181818183</v>
      </c>
      <c r="G58" s="8">
        <v>66</v>
      </c>
      <c r="H58" s="85">
        <f t="shared" si="6"/>
        <v>4.4000000000000004</v>
      </c>
      <c r="I58" s="127">
        <v>4.3787878787878789</v>
      </c>
      <c r="J58" s="151">
        <v>45</v>
      </c>
      <c r="K58" s="177">
        <f t="shared" si="7"/>
        <v>4.1500000000000004</v>
      </c>
      <c r="L58" s="135">
        <v>3.9333333333333331</v>
      </c>
      <c r="M58" s="153">
        <v>55</v>
      </c>
      <c r="N58" s="139">
        <f t="shared" si="8"/>
        <v>4.2300000000000004</v>
      </c>
      <c r="O58" s="143">
        <v>4.127272727272727</v>
      </c>
      <c r="P58" s="179">
        <v>32</v>
      </c>
      <c r="Q58" s="139">
        <f t="shared" si="9"/>
        <v>4.0199999999999996</v>
      </c>
      <c r="R58" s="127">
        <v>4.15625</v>
      </c>
      <c r="S58" s="276">
        <v>38</v>
      </c>
      <c r="T58" s="242">
        <v>52</v>
      </c>
      <c r="U58" s="53">
        <v>76</v>
      </c>
      <c r="V58" s="208">
        <v>66</v>
      </c>
      <c r="W58" s="96">
        <v>39</v>
      </c>
      <c r="X58" s="93">
        <f t="shared" si="10"/>
        <v>271</v>
      </c>
      <c r="Y58" s="24"/>
    </row>
    <row r="59" spans="1:25" x14ac:dyDescent="0.25">
      <c r="A59" s="50">
        <v>54</v>
      </c>
      <c r="B59" s="2" t="s">
        <v>2</v>
      </c>
      <c r="C59" s="264" t="s">
        <v>27</v>
      </c>
      <c r="D59" s="255"/>
      <c r="E59" s="3">
        <f t="shared" si="5"/>
        <v>4.17</v>
      </c>
      <c r="F59" s="288"/>
      <c r="G59" s="8">
        <v>16</v>
      </c>
      <c r="H59" s="85">
        <f t="shared" si="6"/>
        <v>4.4000000000000004</v>
      </c>
      <c r="I59" s="127">
        <v>4.5625</v>
      </c>
      <c r="J59" s="151">
        <v>25</v>
      </c>
      <c r="K59" s="177">
        <f t="shared" si="7"/>
        <v>4.1500000000000004</v>
      </c>
      <c r="L59" s="135">
        <v>4.6399999999999997</v>
      </c>
      <c r="M59" s="178">
        <v>19</v>
      </c>
      <c r="N59" s="139">
        <f t="shared" si="8"/>
        <v>4.2300000000000004</v>
      </c>
      <c r="O59" s="143">
        <v>4.4736842105263159</v>
      </c>
      <c r="P59" s="179"/>
      <c r="Q59" s="139">
        <f t="shared" si="9"/>
        <v>4.0199999999999996</v>
      </c>
      <c r="R59" s="127"/>
      <c r="S59" s="276">
        <v>110</v>
      </c>
      <c r="T59" s="242">
        <v>30</v>
      </c>
      <c r="U59" s="53">
        <v>4</v>
      </c>
      <c r="V59" s="208">
        <v>26</v>
      </c>
      <c r="W59" s="96">
        <v>101</v>
      </c>
      <c r="X59" s="93">
        <f t="shared" si="10"/>
        <v>271</v>
      </c>
      <c r="Y59" s="24"/>
    </row>
    <row r="60" spans="1:25" x14ac:dyDescent="0.25">
      <c r="A60" s="50">
        <v>55</v>
      </c>
      <c r="B60" s="2" t="s">
        <v>30</v>
      </c>
      <c r="C60" s="264" t="s">
        <v>123</v>
      </c>
      <c r="D60" s="255">
        <v>27</v>
      </c>
      <c r="E60" s="3">
        <f t="shared" si="5"/>
        <v>4.17</v>
      </c>
      <c r="F60" s="235">
        <v>4.5555555555555554</v>
      </c>
      <c r="G60" s="95">
        <v>22</v>
      </c>
      <c r="H60" s="85">
        <f t="shared" si="6"/>
        <v>4.4000000000000004</v>
      </c>
      <c r="I60" s="127">
        <v>4.2727272727272725</v>
      </c>
      <c r="J60" s="151">
        <v>28</v>
      </c>
      <c r="K60" s="177">
        <f t="shared" si="7"/>
        <v>4.1500000000000004</v>
      </c>
      <c r="L60" s="135">
        <v>4.0357142857142856</v>
      </c>
      <c r="M60" s="178">
        <v>21</v>
      </c>
      <c r="N60" s="139">
        <f t="shared" si="8"/>
        <v>4.2300000000000004</v>
      </c>
      <c r="O60" s="143">
        <v>4.3809523809523814</v>
      </c>
      <c r="P60" s="179">
        <v>37</v>
      </c>
      <c r="Q60" s="139">
        <f t="shared" si="9"/>
        <v>4.0199999999999996</v>
      </c>
      <c r="R60" s="127">
        <v>3.5945945899999998</v>
      </c>
      <c r="S60" s="276">
        <v>19</v>
      </c>
      <c r="T60" s="242">
        <v>70</v>
      </c>
      <c r="U60" s="53">
        <v>64</v>
      </c>
      <c r="V60" s="208">
        <v>37</v>
      </c>
      <c r="W60" s="96">
        <v>83</v>
      </c>
      <c r="X60" s="93">
        <f t="shared" si="10"/>
        <v>273</v>
      </c>
      <c r="Y60" s="24"/>
    </row>
    <row r="61" spans="1:25" x14ac:dyDescent="0.25">
      <c r="A61" s="50">
        <v>56</v>
      </c>
      <c r="B61" s="2" t="s">
        <v>2</v>
      </c>
      <c r="C61" s="264" t="s">
        <v>23</v>
      </c>
      <c r="D61" s="255">
        <v>14</v>
      </c>
      <c r="E61" s="3">
        <f t="shared" si="5"/>
        <v>4.17</v>
      </c>
      <c r="F61" s="39">
        <v>4.2857142857142856</v>
      </c>
      <c r="G61" s="8">
        <v>17</v>
      </c>
      <c r="H61" s="85">
        <f t="shared" si="6"/>
        <v>4.4000000000000004</v>
      </c>
      <c r="I61" s="127">
        <v>4.2352941176470589</v>
      </c>
      <c r="J61" s="151">
        <v>29</v>
      </c>
      <c r="K61" s="177">
        <f t="shared" si="7"/>
        <v>4.1500000000000004</v>
      </c>
      <c r="L61" s="135">
        <v>4.2068965517241379</v>
      </c>
      <c r="M61" s="153">
        <v>39</v>
      </c>
      <c r="N61" s="139">
        <f t="shared" si="8"/>
        <v>4.2300000000000004</v>
      </c>
      <c r="O61" s="143">
        <v>4.333333333333333</v>
      </c>
      <c r="P61" s="179">
        <v>8</v>
      </c>
      <c r="Q61" s="139">
        <f t="shared" si="9"/>
        <v>4.0199999999999996</v>
      </c>
      <c r="R61" s="127">
        <v>3.5</v>
      </c>
      <c r="S61" s="276">
        <v>42</v>
      </c>
      <c r="T61" s="242">
        <v>74</v>
      </c>
      <c r="U61" s="53">
        <v>40</v>
      </c>
      <c r="V61" s="208">
        <v>43</v>
      </c>
      <c r="W61" s="96">
        <v>91</v>
      </c>
      <c r="X61" s="93">
        <f t="shared" si="10"/>
        <v>290</v>
      </c>
      <c r="Y61" s="24"/>
    </row>
    <row r="62" spans="1:25" x14ac:dyDescent="0.25">
      <c r="A62" s="50">
        <v>57</v>
      </c>
      <c r="B62" s="2" t="s">
        <v>36</v>
      </c>
      <c r="C62" s="264" t="s">
        <v>95</v>
      </c>
      <c r="D62" s="255">
        <v>63</v>
      </c>
      <c r="E62" s="3">
        <f t="shared" si="5"/>
        <v>4.17</v>
      </c>
      <c r="F62" s="39">
        <v>4.1587301587301591</v>
      </c>
      <c r="G62" s="95">
        <v>100</v>
      </c>
      <c r="H62" s="85">
        <f t="shared" si="6"/>
        <v>4.4000000000000004</v>
      </c>
      <c r="I62" s="127">
        <v>4.2300000000000004</v>
      </c>
      <c r="J62" s="151">
        <v>95</v>
      </c>
      <c r="K62" s="177">
        <f t="shared" si="7"/>
        <v>4.1500000000000004</v>
      </c>
      <c r="L62" s="135">
        <v>4.094736842105263</v>
      </c>
      <c r="M62" s="178">
        <v>79</v>
      </c>
      <c r="N62" s="139">
        <f t="shared" si="8"/>
        <v>4.2300000000000004</v>
      </c>
      <c r="O62" s="143">
        <v>4.2025316455696204</v>
      </c>
      <c r="P62" s="153">
        <v>56</v>
      </c>
      <c r="Q62" s="139">
        <f t="shared" si="9"/>
        <v>4.0199999999999996</v>
      </c>
      <c r="R62" s="127">
        <v>4.0535714299999999</v>
      </c>
      <c r="S62" s="276">
        <v>56</v>
      </c>
      <c r="T62" s="242">
        <v>75</v>
      </c>
      <c r="U62" s="53">
        <v>54</v>
      </c>
      <c r="V62" s="207">
        <v>57</v>
      </c>
      <c r="W62" s="96">
        <v>49</v>
      </c>
      <c r="X62" s="93">
        <f t="shared" si="10"/>
        <v>291</v>
      </c>
      <c r="Y62" s="24"/>
    </row>
    <row r="63" spans="1:25" x14ac:dyDescent="0.25">
      <c r="A63" s="50">
        <v>58</v>
      </c>
      <c r="B63" s="2" t="s">
        <v>0</v>
      </c>
      <c r="C63" s="264" t="s">
        <v>105</v>
      </c>
      <c r="D63" s="255">
        <v>23</v>
      </c>
      <c r="E63" s="3">
        <f t="shared" si="5"/>
        <v>4.17</v>
      </c>
      <c r="F63" s="39">
        <v>3.9565217391304346</v>
      </c>
      <c r="G63" s="8">
        <v>38</v>
      </c>
      <c r="H63" s="85">
        <f t="shared" si="6"/>
        <v>4.4000000000000004</v>
      </c>
      <c r="I63" s="127">
        <v>4.3157894736842106</v>
      </c>
      <c r="J63" s="151">
        <v>30</v>
      </c>
      <c r="K63" s="177">
        <f t="shared" si="7"/>
        <v>4.1500000000000004</v>
      </c>
      <c r="L63" s="135">
        <v>4.0666666666666664</v>
      </c>
      <c r="M63" s="153">
        <v>24</v>
      </c>
      <c r="N63" s="139">
        <f t="shared" si="8"/>
        <v>4.2300000000000004</v>
      </c>
      <c r="O63" s="143">
        <v>4.375</v>
      </c>
      <c r="P63" s="153">
        <v>35</v>
      </c>
      <c r="Q63" s="139">
        <f t="shared" si="9"/>
        <v>4.0199999999999996</v>
      </c>
      <c r="R63" s="127">
        <v>3.9428571400000001</v>
      </c>
      <c r="S63" s="276">
        <v>76</v>
      </c>
      <c r="T63" s="242">
        <v>63</v>
      </c>
      <c r="U63" s="53">
        <v>57</v>
      </c>
      <c r="V63" s="208">
        <v>36</v>
      </c>
      <c r="W63" s="96">
        <v>62</v>
      </c>
      <c r="X63" s="93">
        <f t="shared" si="10"/>
        <v>294</v>
      </c>
      <c r="Y63" s="24"/>
    </row>
    <row r="64" spans="1:25" x14ac:dyDescent="0.25">
      <c r="A64" s="50">
        <v>59</v>
      </c>
      <c r="B64" s="2" t="s">
        <v>58</v>
      </c>
      <c r="C64" s="264" t="s">
        <v>70</v>
      </c>
      <c r="D64" s="255">
        <v>18</v>
      </c>
      <c r="E64" s="3">
        <f t="shared" si="5"/>
        <v>4.17</v>
      </c>
      <c r="F64" s="39">
        <v>4.5</v>
      </c>
      <c r="G64" s="8">
        <v>46</v>
      </c>
      <c r="H64" s="85">
        <f t="shared" si="6"/>
        <v>4.4000000000000004</v>
      </c>
      <c r="I64" s="127">
        <v>4.2391304347826084</v>
      </c>
      <c r="J64" s="151">
        <v>11</v>
      </c>
      <c r="K64" s="177">
        <f t="shared" si="7"/>
        <v>4.1500000000000004</v>
      </c>
      <c r="L64" s="135">
        <v>3.8181818181818183</v>
      </c>
      <c r="M64" s="178">
        <v>31</v>
      </c>
      <c r="N64" s="139">
        <f t="shared" si="8"/>
        <v>4.2300000000000004</v>
      </c>
      <c r="O64" s="143">
        <v>4.193548387096774</v>
      </c>
      <c r="P64" s="153">
        <v>16</v>
      </c>
      <c r="Q64" s="139">
        <f t="shared" si="9"/>
        <v>4.0199999999999996</v>
      </c>
      <c r="R64" s="127">
        <v>4</v>
      </c>
      <c r="S64" s="285">
        <v>25</v>
      </c>
      <c r="T64" s="242">
        <v>72</v>
      </c>
      <c r="U64" s="53">
        <v>90</v>
      </c>
      <c r="V64" s="207">
        <v>60</v>
      </c>
      <c r="W64" s="96">
        <v>55</v>
      </c>
      <c r="X64" s="93">
        <f t="shared" si="10"/>
        <v>302</v>
      </c>
      <c r="Y64" s="24"/>
    </row>
    <row r="65" spans="1:25" ht="15.75" thickBot="1" x14ac:dyDescent="0.3">
      <c r="A65" s="52">
        <v>60</v>
      </c>
      <c r="B65" s="12" t="s">
        <v>36</v>
      </c>
      <c r="C65" s="268" t="s">
        <v>94</v>
      </c>
      <c r="D65" s="256">
        <v>21</v>
      </c>
      <c r="E65" s="10">
        <f t="shared" si="5"/>
        <v>4.17</v>
      </c>
      <c r="F65" s="40">
        <v>3.8095238095238093</v>
      </c>
      <c r="G65" s="115">
        <v>11</v>
      </c>
      <c r="H65" s="87">
        <f t="shared" si="6"/>
        <v>4.4000000000000004</v>
      </c>
      <c r="I65" s="130">
        <v>4.5454545454545459</v>
      </c>
      <c r="J65" s="155">
        <v>24</v>
      </c>
      <c r="K65" s="183">
        <f t="shared" si="7"/>
        <v>4.1500000000000004</v>
      </c>
      <c r="L65" s="138">
        <v>3.9166666666666665</v>
      </c>
      <c r="M65" s="185">
        <v>9</v>
      </c>
      <c r="N65" s="154">
        <f t="shared" si="8"/>
        <v>4.2300000000000004</v>
      </c>
      <c r="O65" s="146">
        <v>4.1100000000000003</v>
      </c>
      <c r="P65" s="186">
        <v>13</v>
      </c>
      <c r="Q65" s="154">
        <f t="shared" si="9"/>
        <v>4.0199999999999996</v>
      </c>
      <c r="R65" s="130">
        <v>4.0769230800000003</v>
      </c>
      <c r="S65" s="281">
        <v>87</v>
      </c>
      <c r="T65" s="245">
        <v>33</v>
      </c>
      <c r="U65" s="98">
        <v>77</v>
      </c>
      <c r="V65" s="251">
        <v>67</v>
      </c>
      <c r="W65" s="122">
        <v>45</v>
      </c>
      <c r="X65" s="99">
        <f t="shared" si="10"/>
        <v>309</v>
      </c>
      <c r="Y65" s="24"/>
    </row>
    <row r="66" spans="1:25" x14ac:dyDescent="0.25">
      <c r="A66" s="49">
        <v>61</v>
      </c>
      <c r="B66" s="7" t="s">
        <v>2</v>
      </c>
      <c r="C66" s="263" t="s">
        <v>8</v>
      </c>
      <c r="D66" s="257">
        <v>39</v>
      </c>
      <c r="E66" s="32">
        <f t="shared" si="5"/>
        <v>4.17</v>
      </c>
      <c r="F66" s="59">
        <v>4.1025641025641022</v>
      </c>
      <c r="G66" s="6">
        <v>75</v>
      </c>
      <c r="H66" s="456">
        <f t="shared" si="6"/>
        <v>4.4000000000000004</v>
      </c>
      <c r="I66" s="126">
        <v>4.4000000000000004</v>
      </c>
      <c r="J66" s="149">
        <v>54</v>
      </c>
      <c r="K66" s="173">
        <f t="shared" si="7"/>
        <v>4.1500000000000004</v>
      </c>
      <c r="L66" s="134">
        <v>3.9629629629629628</v>
      </c>
      <c r="M66" s="174">
        <v>61</v>
      </c>
      <c r="N66" s="141">
        <f t="shared" si="8"/>
        <v>4.2300000000000004</v>
      </c>
      <c r="O66" s="142">
        <v>4</v>
      </c>
      <c r="P66" s="150">
        <v>97</v>
      </c>
      <c r="Q66" s="141">
        <f t="shared" si="9"/>
        <v>4.0199999999999996</v>
      </c>
      <c r="R66" s="126">
        <v>4.0309278400000004</v>
      </c>
      <c r="S66" s="282">
        <v>62</v>
      </c>
      <c r="T66" s="241">
        <v>50</v>
      </c>
      <c r="U66" s="58">
        <v>71</v>
      </c>
      <c r="V66" s="206">
        <v>77</v>
      </c>
      <c r="W66" s="57">
        <v>51</v>
      </c>
      <c r="X66" s="97">
        <f t="shared" si="10"/>
        <v>311</v>
      </c>
      <c r="Y66" s="24"/>
    </row>
    <row r="67" spans="1:25" x14ac:dyDescent="0.25">
      <c r="A67" s="50">
        <v>62</v>
      </c>
      <c r="B67" s="2" t="s">
        <v>45</v>
      </c>
      <c r="C67" s="264" t="s">
        <v>52</v>
      </c>
      <c r="D67" s="255">
        <v>11</v>
      </c>
      <c r="E67" s="3">
        <f t="shared" si="5"/>
        <v>4.17</v>
      </c>
      <c r="F67" s="39">
        <v>4</v>
      </c>
      <c r="G67" s="8">
        <v>20</v>
      </c>
      <c r="H67" s="85">
        <f t="shared" si="6"/>
        <v>4.4000000000000004</v>
      </c>
      <c r="I67" s="127">
        <v>4.1500000000000004</v>
      </c>
      <c r="J67" s="151">
        <v>17</v>
      </c>
      <c r="K67" s="177">
        <f t="shared" si="7"/>
        <v>4.1500000000000004</v>
      </c>
      <c r="L67" s="135">
        <v>4</v>
      </c>
      <c r="M67" s="178">
        <v>14</v>
      </c>
      <c r="N67" s="139">
        <f t="shared" si="8"/>
        <v>4.2300000000000004</v>
      </c>
      <c r="O67" s="143">
        <v>4.3571428571428568</v>
      </c>
      <c r="P67" s="179">
        <v>23</v>
      </c>
      <c r="Q67" s="139">
        <f t="shared" si="9"/>
        <v>4.0199999999999996</v>
      </c>
      <c r="R67" s="127">
        <v>4.0434782599999997</v>
      </c>
      <c r="S67" s="276">
        <v>73</v>
      </c>
      <c r="T67" s="242">
        <v>85</v>
      </c>
      <c r="U67" s="53">
        <v>67</v>
      </c>
      <c r="V67" s="207">
        <v>39</v>
      </c>
      <c r="W67" s="96">
        <v>50</v>
      </c>
      <c r="X67" s="93">
        <f t="shared" si="10"/>
        <v>314</v>
      </c>
      <c r="Y67" s="24"/>
    </row>
    <row r="68" spans="1:25" ht="15" customHeight="1" x14ac:dyDescent="0.25">
      <c r="A68" s="50">
        <v>63</v>
      </c>
      <c r="B68" s="2" t="s">
        <v>45</v>
      </c>
      <c r="C68" s="264" t="s">
        <v>55</v>
      </c>
      <c r="D68" s="255">
        <v>13</v>
      </c>
      <c r="E68" s="3">
        <f t="shared" si="5"/>
        <v>4.17</v>
      </c>
      <c r="F68" s="39">
        <v>3.8461538461538463</v>
      </c>
      <c r="G68" s="8">
        <v>30</v>
      </c>
      <c r="H68" s="85">
        <f t="shared" si="6"/>
        <v>4.4000000000000004</v>
      </c>
      <c r="I68" s="127">
        <v>4.5333333333333332</v>
      </c>
      <c r="J68" s="151">
        <v>18</v>
      </c>
      <c r="K68" s="177">
        <f t="shared" si="7"/>
        <v>4.1500000000000004</v>
      </c>
      <c r="L68" s="135">
        <v>3.4444444444444402</v>
      </c>
      <c r="M68" s="178">
        <v>22</v>
      </c>
      <c r="N68" s="139">
        <f t="shared" si="8"/>
        <v>4.2300000000000004</v>
      </c>
      <c r="O68" s="143">
        <v>4.5</v>
      </c>
      <c r="P68" s="179">
        <v>14</v>
      </c>
      <c r="Q68" s="139">
        <f t="shared" si="9"/>
        <v>4.0199999999999996</v>
      </c>
      <c r="R68" s="127">
        <v>3.8571428600000002</v>
      </c>
      <c r="S68" s="276">
        <v>84</v>
      </c>
      <c r="T68" s="242">
        <v>39</v>
      </c>
      <c r="U68" s="53">
        <v>108</v>
      </c>
      <c r="V68" s="207">
        <v>19</v>
      </c>
      <c r="W68" s="96">
        <v>69</v>
      </c>
      <c r="X68" s="93">
        <f t="shared" si="10"/>
        <v>319</v>
      </c>
      <c r="Y68" s="24"/>
    </row>
    <row r="69" spans="1:25" x14ac:dyDescent="0.25">
      <c r="A69" s="50">
        <v>64</v>
      </c>
      <c r="B69" s="2" t="s">
        <v>2</v>
      </c>
      <c r="C69" s="264" t="s">
        <v>6</v>
      </c>
      <c r="D69" s="255">
        <v>18</v>
      </c>
      <c r="E69" s="3">
        <f t="shared" si="5"/>
        <v>4.17</v>
      </c>
      <c r="F69" s="59">
        <v>4.4444444444444446</v>
      </c>
      <c r="G69" s="8">
        <v>29</v>
      </c>
      <c r="H69" s="85">
        <f t="shared" si="6"/>
        <v>4.4000000000000004</v>
      </c>
      <c r="I69" s="127">
        <v>4.3103448275862073</v>
      </c>
      <c r="J69" s="151">
        <v>17</v>
      </c>
      <c r="K69" s="177">
        <f t="shared" si="7"/>
        <v>4.1500000000000004</v>
      </c>
      <c r="L69" s="135">
        <v>3.8823529411764706</v>
      </c>
      <c r="M69" s="178">
        <v>13</v>
      </c>
      <c r="N69" s="139">
        <f t="shared" si="8"/>
        <v>4.2300000000000004</v>
      </c>
      <c r="O69" s="143">
        <v>3.9230769230769229</v>
      </c>
      <c r="P69" s="179">
        <v>8</v>
      </c>
      <c r="Q69" s="139">
        <f t="shared" si="9"/>
        <v>4.0199999999999996</v>
      </c>
      <c r="R69" s="127">
        <v>4</v>
      </c>
      <c r="S69" s="276">
        <v>26</v>
      </c>
      <c r="T69" s="242">
        <v>65</v>
      </c>
      <c r="U69" s="53">
        <v>82</v>
      </c>
      <c r="V69" s="208">
        <v>90</v>
      </c>
      <c r="W69" s="96">
        <v>58</v>
      </c>
      <c r="X69" s="93">
        <f t="shared" si="10"/>
        <v>321</v>
      </c>
      <c r="Y69" s="24"/>
    </row>
    <row r="70" spans="1:25" x14ac:dyDescent="0.25">
      <c r="A70" s="50">
        <v>65</v>
      </c>
      <c r="B70" s="53" t="s">
        <v>30</v>
      </c>
      <c r="C70" s="267" t="s">
        <v>121</v>
      </c>
      <c r="D70" s="259">
        <v>9</v>
      </c>
      <c r="E70" s="239">
        <f t="shared" si="5"/>
        <v>4.17</v>
      </c>
      <c r="F70" s="235">
        <v>3.6666666666666665</v>
      </c>
      <c r="G70" s="117">
        <v>32</v>
      </c>
      <c r="H70" s="85">
        <f t="shared" ref="H70:H101" si="11">$I$122</f>
        <v>4.4000000000000004</v>
      </c>
      <c r="I70" s="127">
        <v>4.375</v>
      </c>
      <c r="J70" s="151">
        <v>39</v>
      </c>
      <c r="K70" s="177">
        <f t="shared" ref="K70:K101" si="12">$L$122</f>
        <v>4.1500000000000004</v>
      </c>
      <c r="L70" s="135">
        <v>4.1025641025641022</v>
      </c>
      <c r="M70" s="178">
        <v>32</v>
      </c>
      <c r="N70" s="139">
        <f t="shared" ref="N70:N101" si="13">$O$122</f>
        <v>4.2300000000000004</v>
      </c>
      <c r="O70" s="143">
        <v>3.96875</v>
      </c>
      <c r="P70" s="187">
        <v>27</v>
      </c>
      <c r="Q70" s="139">
        <f t="shared" ref="Q70:Q101" si="14">$R$122</f>
        <v>4.0199999999999996</v>
      </c>
      <c r="R70" s="132">
        <v>4.1900000000000004</v>
      </c>
      <c r="S70" s="285">
        <v>97</v>
      </c>
      <c r="T70" s="242">
        <v>56</v>
      </c>
      <c r="U70" s="53">
        <v>53</v>
      </c>
      <c r="V70" s="208">
        <v>84</v>
      </c>
      <c r="W70" s="96">
        <v>31</v>
      </c>
      <c r="X70" s="93">
        <f t="shared" ref="X70:X101" si="15">S70+T70+U70+V70+W70</f>
        <v>321</v>
      </c>
      <c r="Y70" s="24"/>
    </row>
    <row r="71" spans="1:25" x14ac:dyDescent="0.25">
      <c r="A71" s="50">
        <v>66</v>
      </c>
      <c r="B71" s="2" t="s">
        <v>2</v>
      </c>
      <c r="C71" s="264" t="s">
        <v>12</v>
      </c>
      <c r="D71" s="255">
        <v>12</v>
      </c>
      <c r="E71" s="3">
        <f t="shared" ref="E71:E120" si="16">$F$122</f>
        <v>4.17</v>
      </c>
      <c r="F71" s="39">
        <v>3.8333333333333335</v>
      </c>
      <c r="G71" s="8">
        <v>30</v>
      </c>
      <c r="H71" s="85">
        <f t="shared" si="11"/>
        <v>4.4000000000000004</v>
      </c>
      <c r="I71" s="127">
        <v>4.166666666666667</v>
      </c>
      <c r="J71" s="151">
        <v>19</v>
      </c>
      <c r="K71" s="177">
        <f t="shared" si="12"/>
        <v>4.1500000000000004</v>
      </c>
      <c r="L71" s="135">
        <v>3.9473684210526314</v>
      </c>
      <c r="M71" s="153">
        <v>47</v>
      </c>
      <c r="N71" s="139">
        <f t="shared" si="13"/>
        <v>4.2300000000000004</v>
      </c>
      <c r="O71" s="143">
        <v>4.0851063829787231</v>
      </c>
      <c r="P71" s="179">
        <v>40</v>
      </c>
      <c r="Q71" s="139">
        <f t="shared" si="14"/>
        <v>4.0199999999999996</v>
      </c>
      <c r="R71" s="127">
        <v>4.2750000000000004</v>
      </c>
      <c r="S71" s="276">
        <v>85</v>
      </c>
      <c r="T71" s="242">
        <v>81</v>
      </c>
      <c r="U71" s="53">
        <v>73</v>
      </c>
      <c r="V71" s="208">
        <v>69</v>
      </c>
      <c r="W71" s="96">
        <v>18</v>
      </c>
      <c r="X71" s="93">
        <f t="shared" si="15"/>
        <v>326</v>
      </c>
      <c r="Y71" s="24"/>
    </row>
    <row r="72" spans="1:25" x14ac:dyDescent="0.25">
      <c r="A72" s="50">
        <v>67</v>
      </c>
      <c r="B72" s="2" t="s">
        <v>2</v>
      </c>
      <c r="C72" s="264" t="s">
        <v>165</v>
      </c>
      <c r="D72" s="255">
        <v>26</v>
      </c>
      <c r="E72" s="3">
        <f t="shared" si="16"/>
        <v>4.17</v>
      </c>
      <c r="F72" s="39">
        <v>3.7692307692307692</v>
      </c>
      <c r="G72" s="8">
        <v>44</v>
      </c>
      <c r="H72" s="85">
        <f t="shared" si="11"/>
        <v>4.4000000000000004</v>
      </c>
      <c r="I72" s="127">
        <v>4.2727272727272725</v>
      </c>
      <c r="J72" s="151">
        <v>45</v>
      </c>
      <c r="K72" s="177">
        <f t="shared" si="12"/>
        <v>4.1500000000000004</v>
      </c>
      <c r="L72" s="135">
        <v>3.9555555555555557</v>
      </c>
      <c r="M72" s="178">
        <v>42</v>
      </c>
      <c r="N72" s="139">
        <f t="shared" si="13"/>
        <v>4.2300000000000004</v>
      </c>
      <c r="O72" s="143">
        <v>4.0476190476190474</v>
      </c>
      <c r="P72" s="153">
        <v>72</v>
      </c>
      <c r="Q72" s="139">
        <f t="shared" si="14"/>
        <v>4.0199999999999996</v>
      </c>
      <c r="R72" s="127">
        <v>4.25</v>
      </c>
      <c r="S72" s="276">
        <v>91</v>
      </c>
      <c r="T72" s="242">
        <v>68</v>
      </c>
      <c r="U72" s="53">
        <v>72</v>
      </c>
      <c r="V72" s="208">
        <v>74</v>
      </c>
      <c r="W72" s="96">
        <v>21</v>
      </c>
      <c r="X72" s="93">
        <f t="shared" si="15"/>
        <v>326</v>
      </c>
      <c r="Y72" s="24"/>
    </row>
    <row r="73" spans="1:25" x14ac:dyDescent="0.25">
      <c r="A73" s="50">
        <v>68</v>
      </c>
      <c r="B73" s="2" t="s">
        <v>2</v>
      </c>
      <c r="C73" s="264" t="s">
        <v>25</v>
      </c>
      <c r="D73" s="255">
        <v>14</v>
      </c>
      <c r="E73" s="3">
        <f t="shared" si="16"/>
        <v>4.17</v>
      </c>
      <c r="F73" s="39">
        <v>3.9285714285714284</v>
      </c>
      <c r="G73" s="8">
        <v>26</v>
      </c>
      <c r="H73" s="85">
        <f t="shared" si="11"/>
        <v>4.4000000000000004</v>
      </c>
      <c r="I73" s="127">
        <v>3.8461538461538463</v>
      </c>
      <c r="J73" s="151">
        <v>21</v>
      </c>
      <c r="K73" s="177">
        <f t="shared" si="12"/>
        <v>4.1500000000000004</v>
      </c>
      <c r="L73" s="135">
        <v>3.9047619047619047</v>
      </c>
      <c r="M73" s="178">
        <v>25</v>
      </c>
      <c r="N73" s="139">
        <f t="shared" si="13"/>
        <v>4.2300000000000004</v>
      </c>
      <c r="O73" s="143">
        <v>4.4000000000000004</v>
      </c>
      <c r="P73" s="179">
        <v>18</v>
      </c>
      <c r="Q73" s="139">
        <f t="shared" si="14"/>
        <v>4.0199999999999996</v>
      </c>
      <c r="R73" s="127">
        <v>4.1111111100000004</v>
      </c>
      <c r="S73" s="276">
        <v>77</v>
      </c>
      <c r="T73" s="242">
        <v>101</v>
      </c>
      <c r="U73" s="53">
        <v>80</v>
      </c>
      <c r="V73" s="208">
        <v>32</v>
      </c>
      <c r="W73" s="96">
        <v>41</v>
      </c>
      <c r="X73" s="93">
        <f t="shared" si="15"/>
        <v>331</v>
      </c>
      <c r="Y73" s="24"/>
    </row>
    <row r="74" spans="1:25" x14ac:dyDescent="0.25">
      <c r="A74" s="50">
        <v>69</v>
      </c>
      <c r="B74" s="2" t="s">
        <v>36</v>
      </c>
      <c r="C74" s="269" t="s">
        <v>39</v>
      </c>
      <c r="D74" s="261">
        <v>15</v>
      </c>
      <c r="E74" s="4">
        <f t="shared" si="16"/>
        <v>4.17</v>
      </c>
      <c r="F74" s="39">
        <v>4.1333333333333337</v>
      </c>
      <c r="G74" s="95">
        <v>25</v>
      </c>
      <c r="H74" s="85">
        <f t="shared" si="11"/>
        <v>4.4000000000000004</v>
      </c>
      <c r="I74" s="127">
        <v>4.3600000000000003</v>
      </c>
      <c r="J74" s="151">
        <v>16</v>
      </c>
      <c r="K74" s="177">
        <f t="shared" si="12"/>
        <v>4.1500000000000004</v>
      </c>
      <c r="L74" s="135">
        <v>4.0599999999999996</v>
      </c>
      <c r="M74" s="178">
        <v>22</v>
      </c>
      <c r="N74" s="139">
        <f t="shared" si="13"/>
        <v>4.2300000000000004</v>
      </c>
      <c r="O74" s="143">
        <v>4.1818181818181817</v>
      </c>
      <c r="P74" s="179">
        <v>9</v>
      </c>
      <c r="Q74" s="139">
        <f t="shared" si="14"/>
        <v>4.0199999999999996</v>
      </c>
      <c r="R74" s="127">
        <v>3.2222222199999999</v>
      </c>
      <c r="S74" s="276">
        <v>58</v>
      </c>
      <c r="T74" s="242">
        <v>59</v>
      </c>
      <c r="U74" s="53">
        <v>59</v>
      </c>
      <c r="V74" s="208">
        <v>61</v>
      </c>
      <c r="W74" s="96">
        <v>97</v>
      </c>
      <c r="X74" s="93">
        <f t="shared" si="15"/>
        <v>334</v>
      </c>
      <c r="Y74" s="24"/>
    </row>
    <row r="75" spans="1:25" ht="15.75" thickBot="1" x14ac:dyDescent="0.3">
      <c r="A75" s="51">
        <v>70</v>
      </c>
      <c r="B75" s="5" t="s">
        <v>2</v>
      </c>
      <c r="C75" s="265" t="s">
        <v>1</v>
      </c>
      <c r="D75" s="260">
        <v>9</v>
      </c>
      <c r="E75" s="36">
        <f t="shared" si="16"/>
        <v>4.17</v>
      </c>
      <c r="F75" s="61">
        <v>4.333333333333333</v>
      </c>
      <c r="G75" s="9">
        <v>24</v>
      </c>
      <c r="H75" s="88">
        <f t="shared" si="11"/>
        <v>4.4000000000000004</v>
      </c>
      <c r="I75" s="128">
        <v>4.375</v>
      </c>
      <c r="J75" s="160">
        <v>21</v>
      </c>
      <c r="K75" s="180">
        <f t="shared" si="12"/>
        <v>4.1500000000000004</v>
      </c>
      <c r="L75" s="136">
        <v>4</v>
      </c>
      <c r="M75" s="161">
        <v>22</v>
      </c>
      <c r="N75" s="140">
        <f t="shared" si="13"/>
        <v>4.2300000000000004</v>
      </c>
      <c r="O75" s="144">
        <v>3.7727272727272729</v>
      </c>
      <c r="P75" s="182">
        <v>13</v>
      </c>
      <c r="Q75" s="140">
        <f t="shared" si="14"/>
        <v>4.0199999999999996</v>
      </c>
      <c r="R75" s="128">
        <v>3.6923076899999998</v>
      </c>
      <c r="S75" s="284">
        <v>36</v>
      </c>
      <c r="T75" s="243">
        <v>57</v>
      </c>
      <c r="U75" s="60">
        <v>66</v>
      </c>
      <c r="V75" s="212">
        <v>98</v>
      </c>
      <c r="W75" s="102">
        <v>79</v>
      </c>
      <c r="X75" s="94">
        <f t="shared" si="15"/>
        <v>336</v>
      </c>
      <c r="Y75" s="24"/>
    </row>
    <row r="76" spans="1:25" x14ac:dyDescent="0.25">
      <c r="A76" s="49">
        <v>71</v>
      </c>
      <c r="B76" s="7" t="s">
        <v>45</v>
      </c>
      <c r="C76" s="263" t="s">
        <v>54</v>
      </c>
      <c r="D76" s="254">
        <v>16</v>
      </c>
      <c r="E76" s="34">
        <f t="shared" si="16"/>
        <v>4.17</v>
      </c>
      <c r="F76" s="48">
        <v>3.875</v>
      </c>
      <c r="G76" s="100">
        <v>48</v>
      </c>
      <c r="H76" s="84">
        <f t="shared" si="11"/>
        <v>4.4000000000000004</v>
      </c>
      <c r="I76" s="126">
        <v>4.104166666666667</v>
      </c>
      <c r="J76" s="149">
        <v>26</v>
      </c>
      <c r="K76" s="173">
        <f t="shared" si="12"/>
        <v>4.1500000000000004</v>
      </c>
      <c r="L76" s="134">
        <v>4.0384615384615383</v>
      </c>
      <c r="M76" s="174">
        <v>23</v>
      </c>
      <c r="N76" s="141">
        <f t="shared" si="13"/>
        <v>4.2300000000000004</v>
      </c>
      <c r="O76" s="142">
        <v>4.4347826086956523</v>
      </c>
      <c r="P76" s="150">
        <v>36</v>
      </c>
      <c r="Q76" s="141">
        <f t="shared" si="14"/>
        <v>4.0199999999999996</v>
      </c>
      <c r="R76" s="126">
        <v>3.88888889</v>
      </c>
      <c r="S76" s="282">
        <v>82</v>
      </c>
      <c r="T76" s="241">
        <v>90</v>
      </c>
      <c r="U76" s="58">
        <v>65</v>
      </c>
      <c r="V76" s="213">
        <v>31</v>
      </c>
      <c r="W76" s="57">
        <v>68</v>
      </c>
      <c r="X76" s="97">
        <f t="shared" si="15"/>
        <v>336</v>
      </c>
      <c r="Y76" s="24"/>
    </row>
    <row r="77" spans="1:25" x14ac:dyDescent="0.25">
      <c r="A77" s="50">
        <v>72</v>
      </c>
      <c r="B77" s="14" t="s">
        <v>2</v>
      </c>
      <c r="C77" s="266" t="s">
        <v>9</v>
      </c>
      <c r="D77" s="257">
        <v>15</v>
      </c>
      <c r="E77" s="32">
        <f t="shared" si="16"/>
        <v>4.17</v>
      </c>
      <c r="F77" s="39">
        <v>4.0666666666666664</v>
      </c>
      <c r="G77" s="13">
        <v>24</v>
      </c>
      <c r="H77" s="86">
        <f t="shared" si="11"/>
        <v>4.4000000000000004</v>
      </c>
      <c r="I77" s="129">
        <v>4.083333333333333</v>
      </c>
      <c r="J77" s="157">
        <v>21</v>
      </c>
      <c r="K77" s="175">
        <f t="shared" si="12"/>
        <v>4.1500000000000004</v>
      </c>
      <c r="L77" s="137">
        <v>4.0476190476190474</v>
      </c>
      <c r="M77" s="176">
        <v>39</v>
      </c>
      <c r="N77" s="152">
        <f t="shared" si="13"/>
        <v>4.2300000000000004</v>
      </c>
      <c r="O77" s="145">
        <v>4.0256410256410255</v>
      </c>
      <c r="P77" s="158">
        <v>24</v>
      </c>
      <c r="Q77" s="152">
        <f t="shared" si="14"/>
        <v>4.0199999999999996</v>
      </c>
      <c r="R77" s="129">
        <v>4.0833333300000003</v>
      </c>
      <c r="S77" s="271">
        <v>67</v>
      </c>
      <c r="T77" s="244">
        <v>92</v>
      </c>
      <c r="U77" s="56">
        <v>61</v>
      </c>
      <c r="V77" s="208">
        <v>76</v>
      </c>
      <c r="W77" s="96">
        <v>44</v>
      </c>
      <c r="X77" s="92">
        <f t="shared" si="15"/>
        <v>340</v>
      </c>
      <c r="Y77" s="24"/>
    </row>
    <row r="78" spans="1:25" x14ac:dyDescent="0.25">
      <c r="A78" s="50">
        <v>73</v>
      </c>
      <c r="B78" s="2" t="s">
        <v>58</v>
      </c>
      <c r="C78" s="264" t="s">
        <v>62</v>
      </c>
      <c r="D78" s="255">
        <v>13</v>
      </c>
      <c r="E78" s="3">
        <f t="shared" si="16"/>
        <v>4.17</v>
      </c>
      <c r="F78" s="59">
        <v>4</v>
      </c>
      <c r="G78" s="8">
        <v>25</v>
      </c>
      <c r="H78" s="85">
        <f t="shared" si="11"/>
        <v>4.4000000000000004</v>
      </c>
      <c r="I78" s="127">
        <v>4.12</v>
      </c>
      <c r="J78" s="151">
        <v>18</v>
      </c>
      <c r="K78" s="177">
        <f t="shared" si="12"/>
        <v>4.1500000000000004</v>
      </c>
      <c r="L78" s="135">
        <v>4.166666666666667</v>
      </c>
      <c r="M78" s="153">
        <v>24</v>
      </c>
      <c r="N78" s="139">
        <f t="shared" si="13"/>
        <v>4.2300000000000004</v>
      </c>
      <c r="O78" s="143">
        <v>4</v>
      </c>
      <c r="P78" s="153">
        <v>17</v>
      </c>
      <c r="Q78" s="139">
        <f t="shared" si="14"/>
        <v>4.0199999999999996</v>
      </c>
      <c r="R78" s="127">
        <v>3.9411764699999998</v>
      </c>
      <c r="S78" s="285">
        <v>72</v>
      </c>
      <c r="T78" s="242">
        <v>87</v>
      </c>
      <c r="U78" s="53">
        <v>44</v>
      </c>
      <c r="V78" s="207">
        <v>80</v>
      </c>
      <c r="W78" s="96">
        <v>64</v>
      </c>
      <c r="X78" s="93">
        <f t="shared" si="15"/>
        <v>347</v>
      </c>
      <c r="Y78" s="24"/>
    </row>
    <row r="79" spans="1:25" x14ac:dyDescent="0.25">
      <c r="A79" s="50">
        <v>74</v>
      </c>
      <c r="B79" s="2" t="s">
        <v>2</v>
      </c>
      <c r="C79" s="264" t="s">
        <v>14</v>
      </c>
      <c r="D79" s="255">
        <v>27</v>
      </c>
      <c r="E79" s="3">
        <f t="shared" si="16"/>
        <v>4.17</v>
      </c>
      <c r="F79" s="39">
        <v>4.0740740740740744</v>
      </c>
      <c r="G79" s="8">
        <v>39</v>
      </c>
      <c r="H79" s="85">
        <f t="shared" si="11"/>
        <v>4.4000000000000004</v>
      </c>
      <c r="I79" s="127">
        <v>4.1794871794871797</v>
      </c>
      <c r="J79" s="151">
        <v>31</v>
      </c>
      <c r="K79" s="177">
        <f t="shared" si="12"/>
        <v>4.1500000000000004</v>
      </c>
      <c r="L79" s="135">
        <v>3.838709677419355</v>
      </c>
      <c r="M79" s="178">
        <v>53</v>
      </c>
      <c r="N79" s="139">
        <f t="shared" si="13"/>
        <v>4.2300000000000004</v>
      </c>
      <c r="O79" s="143">
        <v>4.0943396226415096</v>
      </c>
      <c r="P79" s="179">
        <v>51</v>
      </c>
      <c r="Q79" s="139">
        <f t="shared" si="14"/>
        <v>4.0199999999999996</v>
      </c>
      <c r="R79" s="127">
        <v>4.0196078399999999</v>
      </c>
      <c r="S79" s="276">
        <v>66</v>
      </c>
      <c r="T79" s="242">
        <v>79</v>
      </c>
      <c r="U79" s="53">
        <v>85</v>
      </c>
      <c r="V79" s="208">
        <v>68</v>
      </c>
      <c r="W79" s="96">
        <v>53</v>
      </c>
      <c r="X79" s="93">
        <f t="shared" si="15"/>
        <v>351</v>
      </c>
      <c r="Y79" s="24"/>
    </row>
    <row r="80" spans="1:25" x14ac:dyDescent="0.25">
      <c r="A80" s="50">
        <v>75</v>
      </c>
      <c r="B80" s="2" t="s">
        <v>45</v>
      </c>
      <c r="C80" s="264" t="s">
        <v>53</v>
      </c>
      <c r="D80" s="255">
        <v>11</v>
      </c>
      <c r="E80" s="3">
        <f t="shared" si="16"/>
        <v>4.17</v>
      </c>
      <c r="F80" s="39">
        <v>3.7272727272727271</v>
      </c>
      <c r="G80" s="8">
        <v>9</v>
      </c>
      <c r="H80" s="85">
        <f t="shared" si="11"/>
        <v>4.4000000000000004</v>
      </c>
      <c r="I80" s="127">
        <v>4.2222222222222223</v>
      </c>
      <c r="J80" s="151">
        <v>11</v>
      </c>
      <c r="K80" s="177">
        <f t="shared" si="12"/>
        <v>4.1500000000000004</v>
      </c>
      <c r="L80" s="135">
        <v>4</v>
      </c>
      <c r="M80" s="178">
        <v>10</v>
      </c>
      <c r="N80" s="139">
        <f t="shared" si="13"/>
        <v>4.2300000000000004</v>
      </c>
      <c r="O80" s="143">
        <v>4.4000000000000004</v>
      </c>
      <c r="P80" s="179">
        <v>17</v>
      </c>
      <c r="Q80" s="139">
        <f t="shared" si="14"/>
        <v>4.0199999999999996</v>
      </c>
      <c r="R80" s="127">
        <v>3.6470588199999998</v>
      </c>
      <c r="S80" s="276">
        <v>94</v>
      </c>
      <c r="T80" s="242">
        <v>76</v>
      </c>
      <c r="U80" s="53">
        <v>69</v>
      </c>
      <c r="V80" s="207">
        <v>33</v>
      </c>
      <c r="W80" s="96">
        <v>80</v>
      </c>
      <c r="X80" s="93">
        <f t="shared" si="15"/>
        <v>352</v>
      </c>
      <c r="Y80" s="24"/>
    </row>
    <row r="81" spans="1:25" x14ac:dyDescent="0.25">
      <c r="A81" s="50">
        <v>76</v>
      </c>
      <c r="B81" s="2" t="s">
        <v>69</v>
      </c>
      <c r="C81" s="264" t="s">
        <v>89</v>
      </c>
      <c r="D81" s="255">
        <v>12</v>
      </c>
      <c r="E81" s="3">
        <f t="shared" si="16"/>
        <v>4.17</v>
      </c>
      <c r="F81" s="39">
        <v>3.5833333333333335</v>
      </c>
      <c r="G81" s="8">
        <v>19</v>
      </c>
      <c r="H81" s="85">
        <f t="shared" si="11"/>
        <v>4.4000000000000004</v>
      </c>
      <c r="I81" s="127">
        <v>4.1052631578947372</v>
      </c>
      <c r="J81" s="151">
        <v>28</v>
      </c>
      <c r="K81" s="177">
        <f t="shared" si="12"/>
        <v>4.1500000000000004</v>
      </c>
      <c r="L81" s="135">
        <v>3.8571428571428572</v>
      </c>
      <c r="M81" s="153">
        <v>35</v>
      </c>
      <c r="N81" s="139">
        <f t="shared" si="13"/>
        <v>4.2300000000000004</v>
      </c>
      <c r="O81" s="143">
        <v>4.2285714285714286</v>
      </c>
      <c r="P81" s="153">
        <v>7</v>
      </c>
      <c r="Q81" s="139">
        <f t="shared" si="14"/>
        <v>4.0199999999999996</v>
      </c>
      <c r="R81" s="127">
        <v>4.1428571400000003</v>
      </c>
      <c r="S81" s="285">
        <v>100</v>
      </c>
      <c r="T81" s="242">
        <v>89</v>
      </c>
      <c r="U81" s="53">
        <v>83</v>
      </c>
      <c r="V81" s="207">
        <v>51</v>
      </c>
      <c r="W81" s="96">
        <v>40</v>
      </c>
      <c r="X81" s="93">
        <f t="shared" si="15"/>
        <v>363</v>
      </c>
      <c r="Y81" s="24"/>
    </row>
    <row r="82" spans="1:25" x14ac:dyDescent="0.25">
      <c r="A82" s="50">
        <v>77</v>
      </c>
      <c r="B82" s="2" t="s">
        <v>69</v>
      </c>
      <c r="C82" s="264" t="s">
        <v>90</v>
      </c>
      <c r="D82" s="255">
        <v>7</v>
      </c>
      <c r="E82" s="3">
        <f t="shared" si="16"/>
        <v>4.17</v>
      </c>
      <c r="F82" s="39">
        <v>4</v>
      </c>
      <c r="G82" s="8">
        <v>22</v>
      </c>
      <c r="H82" s="85">
        <f t="shared" si="11"/>
        <v>4.4000000000000004</v>
      </c>
      <c r="I82" s="127">
        <v>4.2727272727272725</v>
      </c>
      <c r="J82" s="151">
        <v>21</v>
      </c>
      <c r="K82" s="177">
        <f t="shared" si="12"/>
        <v>4.1500000000000004</v>
      </c>
      <c r="L82" s="135">
        <v>3.8095238095238093</v>
      </c>
      <c r="M82" s="178">
        <v>48</v>
      </c>
      <c r="N82" s="139">
        <f t="shared" si="13"/>
        <v>4.2300000000000004</v>
      </c>
      <c r="O82" s="143">
        <v>3.4583333333333335</v>
      </c>
      <c r="P82" s="153">
        <v>16</v>
      </c>
      <c r="Q82" s="139">
        <f t="shared" si="14"/>
        <v>4.0199999999999996</v>
      </c>
      <c r="R82" s="127">
        <v>4.25</v>
      </c>
      <c r="S82" s="285">
        <v>74</v>
      </c>
      <c r="T82" s="242">
        <v>69</v>
      </c>
      <c r="U82" s="53">
        <v>91</v>
      </c>
      <c r="V82" s="207">
        <v>108</v>
      </c>
      <c r="W82" s="96">
        <v>23</v>
      </c>
      <c r="X82" s="93">
        <f t="shared" si="15"/>
        <v>365</v>
      </c>
      <c r="Y82" s="24"/>
    </row>
    <row r="83" spans="1:25" x14ac:dyDescent="0.25">
      <c r="A83" s="50">
        <v>78</v>
      </c>
      <c r="B83" s="2" t="s">
        <v>58</v>
      </c>
      <c r="C83" s="264" t="s">
        <v>64</v>
      </c>
      <c r="D83" s="255">
        <v>14</v>
      </c>
      <c r="E83" s="3">
        <f t="shared" si="16"/>
        <v>4.17</v>
      </c>
      <c r="F83" s="39">
        <v>4.0714285714285712</v>
      </c>
      <c r="G83" s="8">
        <v>20</v>
      </c>
      <c r="H83" s="85">
        <f t="shared" si="11"/>
        <v>4.4000000000000004</v>
      </c>
      <c r="I83" s="127">
        <v>4.1500000000000004</v>
      </c>
      <c r="J83" s="151"/>
      <c r="K83" s="177">
        <f t="shared" si="12"/>
        <v>4.1500000000000004</v>
      </c>
      <c r="L83" s="135"/>
      <c r="M83" s="178">
        <v>12</v>
      </c>
      <c r="N83" s="139">
        <f t="shared" si="13"/>
        <v>4.2300000000000004</v>
      </c>
      <c r="O83" s="143">
        <v>4.083333333333333</v>
      </c>
      <c r="P83" s="153">
        <v>17</v>
      </c>
      <c r="Q83" s="139">
        <f t="shared" si="14"/>
        <v>4.0199999999999996</v>
      </c>
      <c r="R83" s="127">
        <v>4.1764705900000001</v>
      </c>
      <c r="S83" s="285">
        <v>68</v>
      </c>
      <c r="T83" s="242">
        <v>84</v>
      </c>
      <c r="U83" s="53">
        <v>109</v>
      </c>
      <c r="V83" s="207">
        <v>72</v>
      </c>
      <c r="W83" s="96">
        <v>34</v>
      </c>
      <c r="X83" s="93">
        <f t="shared" si="15"/>
        <v>367</v>
      </c>
      <c r="Y83" s="24"/>
    </row>
    <row r="84" spans="1:25" ht="15" customHeight="1" x14ac:dyDescent="0.25">
      <c r="A84" s="50">
        <v>79</v>
      </c>
      <c r="B84" s="12" t="s">
        <v>0</v>
      </c>
      <c r="C84" s="268" t="s">
        <v>152</v>
      </c>
      <c r="D84" s="260">
        <v>64</v>
      </c>
      <c r="E84" s="36">
        <f t="shared" si="16"/>
        <v>4.17</v>
      </c>
      <c r="F84" s="39">
        <v>4.265625</v>
      </c>
      <c r="G84" s="11">
        <v>48</v>
      </c>
      <c r="H84" s="87">
        <f t="shared" si="11"/>
        <v>4.4000000000000004</v>
      </c>
      <c r="I84" s="130">
        <v>4.375</v>
      </c>
      <c r="J84" s="155">
        <v>54</v>
      </c>
      <c r="K84" s="183">
        <f t="shared" si="12"/>
        <v>4.1500000000000004</v>
      </c>
      <c r="L84" s="138">
        <v>4.0370370370370372</v>
      </c>
      <c r="M84" s="185"/>
      <c r="N84" s="154">
        <f t="shared" si="13"/>
        <v>4.2300000000000004</v>
      </c>
      <c r="O84" s="205"/>
      <c r="P84" s="247"/>
      <c r="Q84" s="154">
        <f t="shared" si="14"/>
        <v>4.0199999999999996</v>
      </c>
      <c r="R84" s="130"/>
      <c r="S84" s="281">
        <v>47</v>
      </c>
      <c r="T84" s="245">
        <v>53</v>
      </c>
      <c r="U84" s="98">
        <v>63</v>
      </c>
      <c r="V84" s="214">
        <v>109</v>
      </c>
      <c r="W84" s="122">
        <v>101</v>
      </c>
      <c r="X84" s="99">
        <f t="shared" si="15"/>
        <v>373</v>
      </c>
      <c r="Y84" s="24"/>
    </row>
    <row r="85" spans="1:25" ht="15" customHeight="1" thickBot="1" x14ac:dyDescent="0.3">
      <c r="A85" s="51">
        <v>80</v>
      </c>
      <c r="B85" s="5" t="s">
        <v>2</v>
      </c>
      <c r="C85" s="265" t="s">
        <v>4</v>
      </c>
      <c r="D85" s="256">
        <v>31</v>
      </c>
      <c r="E85" s="10">
        <f t="shared" si="16"/>
        <v>4.17</v>
      </c>
      <c r="F85" s="40">
        <v>4.064516129032258</v>
      </c>
      <c r="G85" s="9">
        <v>34</v>
      </c>
      <c r="H85" s="88">
        <f t="shared" si="11"/>
        <v>4.4000000000000004</v>
      </c>
      <c r="I85" s="128">
        <v>4.3235294117647056</v>
      </c>
      <c r="J85" s="160">
        <v>43</v>
      </c>
      <c r="K85" s="180">
        <f t="shared" si="12"/>
        <v>4.1500000000000004</v>
      </c>
      <c r="L85" s="136">
        <v>3.9767441860465116</v>
      </c>
      <c r="M85" s="181">
        <v>23</v>
      </c>
      <c r="N85" s="140">
        <f t="shared" si="13"/>
        <v>4.2300000000000004</v>
      </c>
      <c r="O85" s="144">
        <v>3.8695652173913042</v>
      </c>
      <c r="P85" s="161">
        <v>31</v>
      </c>
      <c r="Q85" s="140">
        <f t="shared" si="14"/>
        <v>4.0199999999999996</v>
      </c>
      <c r="R85" s="128">
        <v>3.7096774199999998</v>
      </c>
      <c r="S85" s="284">
        <v>69</v>
      </c>
      <c r="T85" s="243">
        <v>64</v>
      </c>
      <c r="U85" s="60">
        <v>70</v>
      </c>
      <c r="V85" s="453">
        <v>95</v>
      </c>
      <c r="W85" s="63">
        <v>75</v>
      </c>
      <c r="X85" s="94">
        <f t="shared" si="15"/>
        <v>373</v>
      </c>
      <c r="Y85" s="24"/>
    </row>
    <row r="86" spans="1:25" ht="16.5" customHeight="1" x14ac:dyDescent="0.25">
      <c r="A86" s="50">
        <v>81</v>
      </c>
      <c r="B86" s="37" t="s">
        <v>2</v>
      </c>
      <c r="C86" s="270" t="s">
        <v>19</v>
      </c>
      <c r="D86" s="262">
        <v>10</v>
      </c>
      <c r="E86" s="109">
        <f t="shared" si="16"/>
        <v>4.17</v>
      </c>
      <c r="F86" s="59">
        <v>3.8</v>
      </c>
      <c r="G86" s="418">
        <v>39</v>
      </c>
      <c r="H86" s="196">
        <f t="shared" si="11"/>
        <v>4.4000000000000004</v>
      </c>
      <c r="I86" s="197">
        <v>4.2051282051282053</v>
      </c>
      <c r="J86" s="198">
        <v>25</v>
      </c>
      <c r="K86" s="199">
        <f t="shared" si="12"/>
        <v>4.1500000000000004</v>
      </c>
      <c r="L86" s="200">
        <v>3.84</v>
      </c>
      <c r="M86" s="448">
        <v>27</v>
      </c>
      <c r="N86" s="201">
        <f t="shared" si="13"/>
        <v>4.2300000000000004</v>
      </c>
      <c r="O86" s="202">
        <v>4.2222222222222223</v>
      </c>
      <c r="P86" s="250">
        <v>24</v>
      </c>
      <c r="Q86" s="201">
        <f t="shared" si="14"/>
        <v>4.0199999999999996</v>
      </c>
      <c r="R86" s="197">
        <v>3.8333333299999999</v>
      </c>
      <c r="S86" s="286">
        <v>88</v>
      </c>
      <c r="T86" s="113">
        <v>77</v>
      </c>
      <c r="U86" s="203">
        <v>86</v>
      </c>
      <c r="V86" s="206">
        <v>54</v>
      </c>
      <c r="W86" s="57">
        <v>70</v>
      </c>
      <c r="X86" s="204">
        <f t="shared" si="15"/>
        <v>375</v>
      </c>
      <c r="Y86" s="24"/>
    </row>
    <row r="87" spans="1:25" x14ac:dyDescent="0.25">
      <c r="A87" s="50">
        <v>82</v>
      </c>
      <c r="B87" s="2" t="s">
        <v>2</v>
      </c>
      <c r="C87" s="264" t="s">
        <v>17</v>
      </c>
      <c r="D87" s="255">
        <v>11</v>
      </c>
      <c r="E87" s="3">
        <f t="shared" si="16"/>
        <v>4.17</v>
      </c>
      <c r="F87" s="39">
        <v>3.4545454545454546</v>
      </c>
      <c r="G87" s="8">
        <v>24</v>
      </c>
      <c r="H87" s="85">
        <f t="shared" si="11"/>
        <v>4.4000000000000004</v>
      </c>
      <c r="I87" s="127">
        <v>3.9583333333333335</v>
      </c>
      <c r="J87" s="151">
        <v>27</v>
      </c>
      <c r="K87" s="177">
        <f t="shared" si="12"/>
        <v>4.1500000000000004</v>
      </c>
      <c r="L87" s="135">
        <v>4.1111111111111107</v>
      </c>
      <c r="M87" s="178">
        <v>35</v>
      </c>
      <c r="N87" s="139">
        <f t="shared" si="13"/>
        <v>4.2300000000000004</v>
      </c>
      <c r="O87" s="143">
        <v>4.2</v>
      </c>
      <c r="P87" s="179">
        <v>23</v>
      </c>
      <c r="Q87" s="139">
        <f t="shared" si="14"/>
        <v>4.0199999999999996</v>
      </c>
      <c r="R87" s="127">
        <v>3.9130434799999998</v>
      </c>
      <c r="S87" s="276">
        <v>105</v>
      </c>
      <c r="T87" s="242">
        <v>96</v>
      </c>
      <c r="U87" s="53">
        <v>51</v>
      </c>
      <c r="V87" s="208">
        <v>58</v>
      </c>
      <c r="W87" s="96">
        <v>66</v>
      </c>
      <c r="X87" s="93">
        <f t="shared" si="15"/>
        <v>376</v>
      </c>
      <c r="Y87" s="24"/>
    </row>
    <row r="88" spans="1:25" x14ac:dyDescent="0.25">
      <c r="A88" s="50">
        <v>83</v>
      </c>
      <c r="B88" s="2" t="s">
        <v>0</v>
      </c>
      <c r="C88" s="264" t="s">
        <v>74</v>
      </c>
      <c r="D88" s="255">
        <v>10</v>
      </c>
      <c r="E88" s="3">
        <f t="shared" si="16"/>
        <v>4.17</v>
      </c>
      <c r="F88" s="59">
        <v>3.9</v>
      </c>
      <c r="G88" s="8">
        <v>18</v>
      </c>
      <c r="H88" s="85">
        <f t="shared" si="11"/>
        <v>4.4000000000000004</v>
      </c>
      <c r="I88" s="127">
        <v>4.6111111111111107</v>
      </c>
      <c r="J88" s="151">
        <v>15</v>
      </c>
      <c r="K88" s="177">
        <f t="shared" si="12"/>
        <v>4.1500000000000004</v>
      </c>
      <c r="L88" s="135">
        <v>4</v>
      </c>
      <c r="M88" s="178"/>
      <c r="N88" s="139">
        <f t="shared" si="13"/>
        <v>4.2300000000000004</v>
      </c>
      <c r="O88" s="148"/>
      <c r="P88" s="153"/>
      <c r="Q88" s="139">
        <f t="shared" si="14"/>
        <v>4.0199999999999996</v>
      </c>
      <c r="R88" s="127"/>
      <c r="S88" s="276">
        <v>80</v>
      </c>
      <c r="T88" s="242">
        <v>20</v>
      </c>
      <c r="U88" s="53">
        <v>68</v>
      </c>
      <c r="V88" s="215">
        <v>109</v>
      </c>
      <c r="W88" s="96">
        <v>101</v>
      </c>
      <c r="X88" s="93">
        <f t="shared" si="15"/>
        <v>378</v>
      </c>
      <c r="Y88" s="24"/>
    </row>
    <row r="89" spans="1:25" x14ac:dyDescent="0.25">
      <c r="A89" s="50">
        <v>84</v>
      </c>
      <c r="B89" s="2" t="s">
        <v>36</v>
      </c>
      <c r="C89" s="264" t="s">
        <v>93</v>
      </c>
      <c r="D89" s="255">
        <v>4</v>
      </c>
      <c r="E89" s="3">
        <f t="shared" si="16"/>
        <v>4.17</v>
      </c>
      <c r="F89" s="39">
        <v>4.75</v>
      </c>
      <c r="G89" s="95">
        <v>7</v>
      </c>
      <c r="H89" s="85">
        <f t="shared" si="11"/>
        <v>4.4000000000000004</v>
      </c>
      <c r="I89" s="127">
        <v>3.8571428571428572</v>
      </c>
      <c r="J89" s="151">
        <v>10</v>
      </c>
      <c r="K89" s="177">
        <f t="shared" si="12"/>
        <v>4.1500000000000004</v>
      </c>
      <c r="L89" s="135">
        <v>3.9</v>
      </c>
      <c r="M89" s="178">
        <v>14</v>
      </c>
      <c r="N89" s="139">
        <f t="shared" si="13"/>
        <v>4.2300000000000004</v>
      </c>
      <c r="O89" s="143">
        <v>3.9285714285714284</v>
      </c>
      <c r="P89" s="179"/>
      <c r="Q89" s="139">
        <f t="shared" si="14"/>
        <v>4.0199999999999996</v>
      </c>
      <c r="R89" s="127"/>
      <c r="S89" s="276">
        <v>9</v>
      </c>
      <c r="T89" s="242">
        <v>100</v>
      </c>
      <c r="U89" s="53">
        <v>81</v>
      </c>
      <c r="V89" s="208">
        <v>88</v>
      </c>
      <c r="W89" s="96">
        <v>101</v>
      </c>
      <c r="X89" s="93">
        <f t="shared" si="15"/>
        <v>379</v>
      </c>
      <c r="Y89" s="24"/>
    </row>
    <row r="90" spans="1:25" x14ac:dyDescent="0.25">
      <c r="A90" s="50">
        <v>85</v>
      </c>
      <c r="B90" s="2" t="s">
        <v>36</v>
      </c>
      <c r="C90" s="264" t="s">
        <v>35</v>
      </c>
      <c r="D90" s="255">
        <v>26</v>
      </c>
      <c r="E90" s="3">
        <f t="shared" si="16"/>
        <v>4.17</v>
      </c>
      <c r="F90" s="39">
        <v>4.2307692307692308</v>
      </c>
      <c r="G90" s="95">
        <v>25</v>
      </c>
      <c r="H90" s="85">
        <f t="shared" si="11"/>
        <v>4.4000000000000004</v>
      </c>
      <c r="I90" s="127">
        <v>4.16</v>
      </c>
      <c r="J90" s="151">
        <v>25</v>
      </c>
      <c r="K90" s="177">
        <f t="shared" si="12"/>
        <v>4.1500000000000004</v>
      </c>
      <c r="L90" s="135">
        <v>3.84</v>
      </c>
      <c r="M90" s="178">
        <v>55</v>
      </c>
      <c r="N90" s="139">
        <f t="shared" si="13"/>
        <v>4.2300000000000004</v>
      </c>
      <c r="O90" s="143">
        <v>3.6363636363636362</v>
      </c>
      <c r="P90" s="153">
        <v>22</v>
      </c>
      <c r="Q90" s="139">
        <f t="shared" si="14"/>
        <v>4.0199999999999996</v>
      </c>
      <c r="R90" s="127">
        <v>3.9545454499999999</v>
      </c>
      <c r="S90" s="276">
        <v>50</v>
      </c>
      <c r="T90" s="242">
        <v>83</v>
      </c>
      <c r="U90" s="53">
        <v>87</v>
      </c>
      <c r="V90" s="207">
        <v>105</v>
      </c>
      <c r="W90" s="96">
        <v>60</v>
      </c>
      <c r="X90" s="93">
        <f t="shared" si="15"/>
        <v>385</v>
      </c>
      <c r="Y90" s="24"/>
    </row>
    <row r="91" spans="1:25" x14ac:dyDescent="0.25">
      <c r="A91" s="50">
        <v>86</v>
      </c>
      <c r="B91" s="2" t="s">
        <v>2</v>
      </c>
      <c r="C91" s="264" t="s">
        <v>11</v>
      </c>
      <c r="D91" s="255">
        <v>25</v>
      </c>
      <c r="E91" s="3">
        <f t="shared" si="16"/>
        <v>4.17</v>
      </c>
      <c r="F91" s="39">
        <v>4.08</v>
      </c>
      <c r="G91" s="8">
        <v>30</v>
      </c>
      <c r="H91" s="85">
        <f t="shared" si="11"/>
        <v>4.4000000000000004</v>
      </c>
      <c r="I91" s="127">
        <v>3.6</v>
      </c>
      <c r="J91" s="151">
        <v>45</v>
      </c>
      <c r="K91" s="177">
        <f t="shared" si="12"/>
        <v>4.1500000000000004</v>
      </c>
      <c r="L91" s="135">
        <v>3.8</v>
      </c>
      <c r="M91" s="178">
        <v>36</v>
      </c>
      <c r="N91" s="139">
        <f t="shared" si="13"/>
        <v>4.2300000000000004</v>
      </c>
      <c r="O91" s="143">
        <v>4.083333333333333</v>
      </c>
      <c r="P91" s="179">
        <v>37</v>
      </c>
      <c r="Q91" s="139">
        <f t="shared" si="14"/>
        <v>4.0199999999999996</v>
      </c>
      <c r="R91" s="127">
        <v>4.0270270300000002</v>
      </c>
      <c r="S91" s="276">
        <v>64</v>
      </c>
      <c r="T91" s="242">
        <v>107</v>
      </c>
      <c r="U91" s="53">
        <v>92</v>
      </c>
      <c r="V91" s="208">
        <v>71</v>
      </c>
      <c r="W91" s="96">
        <v>52</v>
      </c>
      <c r="X91" s="93">
        <f t="shared" si="15"/>
        <v>386</v>
      </c>
      <c r="Y91" s="24"/>
    </row>
    <row r="92" spans="1:25" x14ac:dyDescent="0.25">
      <c r="A92" s="50">
        <v>87</v>
      </c>
      <c r="B92" s="2" t="s">
        <v>30</v>
      </c>
      <c r="C92" s="264" t="s">
        <v>32</v>
      </c>
      <c r="D92" s="255">
        <v>15</v>
      </c>
      <c r="E92" s="3">
        <f t="shared" si="16"/>
        <v>4.17</v>
      </c>
      <c r="F92" s="235">
        <v>4.1333333333333337</v>
      </c>
      <c r="G92" s="8">
        <v>15</v>
      </c>
      <c r="H92" s="85">
        <f t="shared" si="11"/>
        <v>4.4000000000000004</v>
      </c>
      <c r="I92" s="127">
        <v>3.8</v>
      </c>
      <c r="J92" s="151">
        <v>24</v>
      </c>
      <c r="K92" s="177">
        <f t="shared" si="12"/>
        <v>4.1500000000000004</v>
      </c>
      <c r="L92" s="135">
        <v>3.7083333333333335</v>
      </c>
      <c r="M92" s="178">
        <v>30</v>
      </c>
      <c r="N92" s="139">
        <f t="shared" si="13"/>
        <v>4.2300000000000004</v>
      </c>
      <c r="O92" s="143">
        <v>4.2</v>
      </c>
      <c r="P92" s="179">
        <v>19</v>
      </c>
      <c r="Q92" s="139">
        <f t="shared" si="14"/>
        <v>4.0199999999999996</v>
      </c>
      <c r="R92" s="127">
        <v>3.73684211</v>
      </c>
      <c r="S92" s="276">
        <v>59</v>
      </c>
      <c r="T92" s="242">
        <v>105</v>
      </c>
      <c r="U92" s="53">
        <v>99</v>
      </c>
      <c r="V92" s="208">
        <v>59</v>
      </c>
      <c r="W92" s="96">
        <v>74</v>
      </c>
      <c r="X92" s="93">
        <f t="shared" si="15"/>
        <v>396</v>
      </c>
      <c r="Y92" s="24"/>
    </row>
    <row r="93" spans="1:25" x14ac:dyDescent="0.25">
      <c r="A93" s="50">
        <v>88</v>
      </c>
      <c r="B93" s="2" t="s">
        <v>45</v>
      </c>
      <c r="C93" s="264" t="s">
        <v>44</v>
      </c>
      <c r="D93" s="255">
        <v>26</v>
      </c>
      <c r="E93" s="3">
        <f t="shared" si="16"/>
        <v>4.17</v>
      </c>
      <c r="F93" s="39">
        <v>3.7307692307692308</v>
      </c>
      <c r="G93" s="95">
        <v>58</v>
      </c>
      <c r="H93" s="85">
        <f t="shared" si="11"/>
        <v>4.4000000000000004</v>
      </c>
      <c r="I93" s="127">
        <v>4.3275862068965516</v>
      </c>
      <c r="J93" s="151">
        <v>43</v>
      </c>
      <c r="K93" s="177">
        <f t="shared" si="12"/>
        <v>4.1500000000000004</v>
      </c>
      <c r="L93" s="135">
        <v>3.9069767441860463</v>
      </c>
      <c r="M93" s="178">
        <v>39</v>
      </c>
      <c r="N93" s="139">
        <f t="shared" si="13"/>
        <v>4.2300000000000004</v>
      </c>
      <c r="O93" s="143">
        <v>3.8974358974358974</v>
      </c>
      <c r="P93" s="153">
        <v>20</v>
      </c>
      <c r="Q93" s="139">
        <f t="shared" si="14"/>
        <v>4.0199999999999996</v>
      </c>
      <c r="R93" s="127">
        <v>3.7</v>
      </c>
      <c r="S93" s="276">
        <v>92</v>
      </c>
      <c r="T93" s="242">
        <v>61</v>
      </c>
      <c r="U93" s="53">
        <v>79</v>
      </c>
      <c r="V93" s="207">
        <v>92</v>
      </c>
      <c r="W93" s="96">
        <v>78</v>
      </c>
      <c r="X93" s="93">
        <f t="shared" si="15"/>
        <v>402</v>
      </c>
      <c r="Y93" s="24"/>
    </row>
    <row r="94" spans="1:25" x14ac:dyDescent="0.25">
      <c r="A94" s="50">
        <v>89</v>
      </c>
      <c r="B94" s="2" t="s">
        <v>45</v>
      </c>
      <c r="C94" s="264" t="s">
        <v>51</v>
      </c>
      <c r="D94" s="255">
        <v>13</v>
      </c>
      <c r="E94" s="3">
        <f t="shared" si="16"/>
        <v>4.17</v>
      </c>
      <c r="F94" s="39">
        <v>3.9230769230769229</v>
      </c>
      <c r="G94" s="8">
        <v>14</v>
      </c>
      <c r="H94" s="85">
        <f t="shared" si="11"/>
        <v>4.4000000000000004</v>
      </c>
      <c r="I94" s="127">
        <v>4.0714285714285712</v>
      </c>
      <c r="J94" s="151">
        <v>17</v>
      </c>
      <c r="K94" s="177">
        <f t="shared" si="12"/>
        <v>4.1500000000000004</v>
      </c>
      <c r="L94" s="135">
        <v>3.7647058823529411</v>
      </c>
      <c r="M94" s="153">
        <v>20</v>
      </c>
      <c r="N94" s="139">
        <f t="shared" si="13"/>
        <v>4.2300000000000004</v>
      </c>
      <c r="O94" s="143">
        <v>4.3</v>
      </c>
      <c r="P94" s="179">
        <v>7</v>
      </c>
      <c r="Q94" s="139">
        <f t="shared" si="14"/>
        <v>4.0199999999999996</v>
      </c>
      <c r="R94" s="127">
        <v>3.28571429</v>
      </c>
      <c r="S94" s="276">
        <v>78</v>
      </c>
      <c r="T94" s="242">
        <v>94</v>
      </c>
      <c r="U94" s="53">
        <v>96</v>
      </c>
      <c r="V94" s="207">
        <v>45</v>
      </c>
      <c r="W94" s="96">
        <v>96</v>
      </c>
      <c r="X94" s="93">
        <f t="shared" si="15"/>
        <v>409</v>
      </c>
      <c r="Y94" s="24"/>
    </row>
    <row r="95" spans="1:25" ht="15" customHeight="1" thickBot="1" x14ac:dyDescent="0.3">
      <c r="A95" s="51">
        <v>90</v>
      </c>
      <c r="B95" s="5" t="s">
        <v>36</v>
      </c>
      <c r="C95" s="265" t="s">
        <v>92</v>
      </c>
      <c r="D95" s="260">
        <v>17</v>
      </c>
      <c r="E95" s="36">
        <f t="shared" si="16"/>
        <v>4.17</v>
      </c>
      <c r="F95" s="61">
        <v>3.8823529411764706</v>
      </c>
      <c r="G95" s="116">
        <v>23</v>
      </c>
      <c r="H95" s="88">
        <f t="shared" si="11"/>
        <v>4.4000000000000004</v>
      </c>
      <c r="I95" s="128">
        <v>4.3913043478260869</v>
      </c>
      <c r="J95" s="160">
        <v>19</v>
      </c>
      <c r="K95" s="180">
        <f t="shared" si="12"/>
        <v>4.1500000000000004</v>
      </c>
      <c r="L95" s="136">
        <v>3.6842105263157894</v>
      </c>
      <c r="M95" s="161">
        <v>25</v>
      </c>
      <c r="N95" s="140">
        <f t="shared" si="13"/>
        <v>4.2300000000000004</v>
      </c>
      <c r="O95" s="144">
        <v>3.92</v>
      </c>
      <c r="P95" s="161">
        <v>23</v>
      </c>
      <c r="Q95" s="140">
        <f t="shared" si="14"/>
        <v>4.0199999999999996</v>
      </c>
      <c r="R95" s="128">
        <v>3.52</v>
      </c>
      <c r="S95" s="284">
        <v>81</v>
      </c>
      <c r="T95" s="243">
        <v>51</v>
      </c>
      <c r="U95" s="60">
        <v>104</v>
      </c>
      <c r="V95" s="447">
        <v>89</v>
      </c>
      <c r="W95" s="102">
        <v>88</v>
      </c>
      <c r="X95" s="94">
        <f t="shared" si="15"/>
        <v>413</v>
      </c>
      <c r="Y95" s="24"/>
    </row>
    <row r="96" spans="1:25" x14ac:dyDescent="0.25">
      <c r="A96" s="50">
        <v>91</v>
      </c>
      <c r="B96" s="14" t="s">
        <v>2</v>
      </c>
      <c r="C96" s="266" t="s">
        <v>7</v>
      </c>
      <c r="D96" s="254">
        <v>20</v>
      </c>
      <c r="E96" s="34">
        <f t="shared" si="16"/>
        <v>4.17</v>
      </c>
      <c r="F96" s="48">
        <v>4.05</v>
      </c>
      <c r="G96" s="13">
        <v>38</v>
      </c>
      <c r="H96" s="86">
        <f t="shared" si="11"/>
        <v>4.4000000000000004</v>
      </c>
      <c r="I96" s="129">
        <v>4.0789473684210522</v>
      </c>
      <c r="J96" s="157">
        <v>41</v>
      </c>
      <c r="K96" s="175">
        <f t="shared" si="12"/>
        <v>4.1500000000000004</v>
      </c>
      <c r="L96" s="137">
        <v>3.8536585365853657</v>
      </c>
      <c r="M96" s="176">
        <v>21</v>
      </c>
      <c r="N96" s="152">
        <f t="shared" si="13"/>
        <v>4.2300000000000004</v>
      </c>
      <c r="O96" s="145">
        <v>3.9523809523809526</v>
      </c>
      <c r="P96" s="188">
        <v>10</v>
      </c>
      <c r="Q96" s="152">
        <f t="shared" si="14"/>
        <v>4.0199999999999996</v>
      </c>
      <c r="R96" s="129">
        <v>3.6</v>
      </c>
      <c r="S96" s="271">
        <v>70</v>
      </c>
      <c r="T96" s="244">
        <v>91</v>
      </c>
      <c r="U96" s="56">
        <v>84</v>
      </c>
      <c r="V96" s="208">
        <v>87</v>
      </c>
      <c r="W96" s="96">
        <v>82</v>
      </c>
      <c r="X96" s="92">
        <f t="shared" si="15"/>
        <v>414</v>
      </c>
      <c r="Y96" s="24"/>
    </row>
    <row r="97" spans="1:25" x14ac:dyDescent="0.25">
      <c r="A97" s="50">
        <v>92</v>
      </c>
      <c r="B97" s="2" t="s">
        <v>58</v>
      </c>
      <c r="C97" s="264" t="s">
        <v>118</v>
      </c>
      <c r="D97" s="255">
        <v>21</v>
      </c>
      <c r="E97" s="3">
        <f t="shared" si="16"/>
        <v>4.17</v>
      </c>
      <c r="F97" s="39">
        <v>3.9047619047619047</v>
      </c>
      <c r="G97" s="8">
        <v>23</v>
      </c>
      <c r="H97" s="85">
        <f t="shared" si="11"/>
        <v>4.4000000000000004</v>
      </c>
      <c r="I97" s="127">
        <v>4.2608695652173916</v>
      </c>
      <c r="J97" s="151">
        <v>18</v>
      </c>
      <c r="K97" s="177">
        <f t="shared" si="12"/>
        <v>4.1500000000000004</v>
      </c>
      <c r="L97" s="135">
        <v>3.9444444444444446</v>
      </c>
      <c r="M97" s="178">
        <v>17</v>
      </c>
      <c r="N97" s="139">
        <f t="shared" si="13"/>
        <v>4.2300000000000004</v>
      </c>
      <c r="O97" s="143">
        <v>3.8235294117647061</v>
      </c>
      <c r="P97" s="153">
        <v>26</v>
      </c>
      <c r="Q97" s="139">
        <f t="shared" si="14"/>
        <v>4.0199999999999996</v>
      </c>
      <c r="R97" s="127">
        <v>3.3076923100000002</v>
      </c>
      <c r="S97" s="276">
        <v>79</v>
      </c>
      <c r="T97" s="242">
        <v>71</v>
      </c>
      <c r="U97" s="53">
        <v>74</v>
      </c>
      <c r="V97" s="207">
        <v>97</v>
      </c>
      <c r="W97" s="96">
        <v>95</v>
      </c>
      <c r="X97" s="93">
        <f t="shared" si="15"/>
        <v>416</v>
      </c>
      <c r="Y97" s="24"/>
    </row>
    <row r="98" spans="1:25" x14ac:dyDescent="0.25">
      <c r="A98" s="50">
        <v>93</v>
      </c>
      <c r="B98" s="2" t="s">
        <v>36</v>
      </c>
      <c r="C98" s="264" t="s">
        <v>77</v>
      </c>
      <c r="D98" s="255">
        <v>6</v>
      </c>
      <c r="E98" s="3">
        <f t="shared" si="16"/>
        <v>4.17</v>
      </c>
      <c r="F98" s="59">
        <v>3.5</v>
      </c>
      <c r="G98" s="95">
        <v>7</v>
      </c>
      <c r="H98" s="85">
        <f t="shared" si="11"/>
        <v>4.4000000000000004</v>
      </c>
      <c r="I98" s="127">
        <v>3.8571428571428572</v>
      </c>
      <c r="J98" s="151">
        <v>15</v>
      </c>
      <c r="K98" s="177">
        <f t="shared" si="12"/>
        <v>4.1500000000000004</v>
      </c>
      <c r="L98" s="135">
        <v>3.73</v>
      </c>
      <c r="M98" s="178">
        <v>7</v>
      </c>
      <c r="N98" s="139">
        <f t="shared" si="13"/>
        <v>4.2300000000000004</v>
      </c>
      <c r="O98" s="143">
        <v>4.57</v>
      </c>
      <c r="P98" s="159"/>
      <c r="Q98" s="139">
        <f t="shared" si="14"/>
        <v>4.0199999999999996</v>
      </c>
      <c r="R98" s="127"/>
      <c r="S98" s="276">
        <v>104</v>
      </c>
      <c r="T98" s="242">
        <v>99</v>
      </c>
      <c r="U98" s="53">
        <v>98</v>
      </c>
      <c r="V98" s="208">
        <v>16</v>
      </c>
      <c r="W98" s="96">
        <v>101</v>
      </c>
      <c r="X98" s="93">
        <f t="shared" si="15"/>
        <v>418</v>
      </c>
      <c r="Y98" s="24"/>
    </row>
    <row r="99" spans="1:25" x14ac:dyDescent="0.25">
      <c r="A99" s="50">
        <v>94</v>
      </c>
      <c r="B99" s="2" t="s">
        <v>45</v>
      </c>
      <c r="C99" s="264" t="s">
        <v>46</v>
      </c>
      <c r="D99" s="255">
        <v>5</v>
      </c>
      <c r="E99" s="3">
        <f t="shared" si="16"/>
        <v>4.17</v>
      </c>
      <c r="F99" s="39">
        <v>3.6</v>
      </c>
      <c r="G99" s="95">
        <v>21</v>
      </c>
      <c r="H99" s="85">
        <f t="shared" si="11"/>
        <v>4.4000000000000004</v>
      </c>
      <c r="I99" s="127">
        <v>4.1904761904761907</v>
      </c>
      <c r="J99" s="151">
        <v>22</v>
      </c>
      <c r="K99" s="177">
        <f t="shared" si="12"/>
        <v>4.1500000000000004</v>
      </c>
      <c r="L99" s="135">
        <v>3.8181818181818183</v>
      </c>
      <c r="M99" s="153">
        <v>24</v>
      </c>
      <c r="N99" s="139">
        <f t="shared" si="13"/>
        <v>4.2300000000000004</v>
      </c>
      <c r="O99" s="143">
        <v>3.9583333333333335</v>
      </c>
      <c r="P99" s="153">
        <v>23</v>
      </c>
      <c r="Q99" s="139">
        <f t="shared" si="14"/>
        <v>4.0199999999999996</v>
      </c>
      <c r="R99" s="127">
        <v>3.82608696</v>
      </c>
      <c r="S99" s="276">
        <v>99</v>
      </c>
      <c r="T99" s="242">
        <v>78</v>
      </c>
      <c r="U99" s="53">
        <v>89</v>
      </c>
      <c r="V99" s="207">
        <v>86</v>
      </c>
      <c r="W99" s="96">
        <v>71</v>
      </c>
      <c r="X99" s="93">
        <f t="shared" si="15"/>
        <v>423</v>
      </c>
      <c r="Y99" s="24"/>
    </row>
    <row r="100" spans="1:25" x14ac:dyDescent="0.25">
      <c r="A100" s="50">
        <v>95</v>
      </c>
      <c r="B100" s="2" t="s">
        <v>58</v>
      </c>
      <c r="C100" s="264" t="s">
        <v>57</v>
      </c>
      <c r="D100" s="255">
        <v>18</v>
      </c>
      <c r="E100" s="3">
        <f t="shared" si="16"/>
        <v>4.17</v>
      </c>
      <c r="F100" s="39">
        <v>4.3888888888888893</v>
      </c>
      <c r="G100" s="8">
        <v>9</v>
      </c>
      <c r="H100" s="85">
        <f t="shared" si="11"/>
        <v>4.4000000000000004</v>
      </c>
      <c r="I100" s="127">
        <v>3.5555555555555554</v>
      </c>
      <c r="J100" s="151">
        <v>30</v>
      </c>
      <c r="K100" s="177">
        <f t="shared" si="12"/>
        <v>4.1500000000000004</v>
      </c>
      <c r="L100" s="135">
        <v>3.7</v>
      </c>
      <c r="M100" s="178">
        <v>72</v>
      </c>
      <c r="N100" s="139">
        <f t="shared" si="13"/>
        <v>4.2300000000000004</v>
      </c>
      <c r="O100" s="143">
        <v>3.5555555555555554</v>
      </c>
      <c r="P100" s="179">
        <v>22</v>
      </c>
      <c r="Q100" s="139">
        <f t="shared" si="14"/>
        <v>4.0199999999999996</v>
      </c>
      <c r="R100" s="127">
        <v>3.7727272699999999</v>
      </c>
      <c r="S100" s="285">
        <v>34</v>
      </c>
      <c r="T100" s="242">
        <v>109</v>
      </c>
      <c r="U100" s="53">
        <v>101</v>
      </c>
      <c r="V100" s="207">
        <v>107</v>
      </c>
      <c r="W100" s="96">
        <v>73</v>
      </c>
      <c r="X100" s="93">
        <f t="shared" si="15"/>
        <v>424</v>
      </c>
      <c r="Y100" s="24"/>
    </row>
    <row r="101" spans="1:25" x14ac:dyDescent="0.25">
      <c r="A101" s="50">
        <v>96</v>
      </c>
      <c r="B101" s="2" t="s">
        <v>0</v>
      </c>
      <c r="C101" s="264" t="s">
        <v>137</v>
      </c>
      <c r="D101" s="255"/>
      <c r="E101" s="3">
        <f t="shared" si="16"/>
        <v>4.17</v>
      </c>
      <c r="F101" s="269"/>
      <c r="G101" s="8">
        <v>21</v>
      </c>
      <c r="H101" s="85">
        <f t="shared" si="11"/>
        <v>4.4000000000000004</v>
      </c>
      <c r="I101" s="127">
        <v>4.2380952380952381</v>
      </c>
      <c r="J101" s="151">
        <v>16</v>
      </c>
      <c r="K101" s="177">
        <f t="shared" si="12"/>
        <v>4.1500000000000004</v>
      </c>
      <c r="L101" s="135">
        <v>4.0625</v>
      </c>
      <c r="M101" s="153">
        <v>20</v>
      </c>
      <c r="N101" s="139">
        <f t="shared" si="13"/>
        <v>4.2300000000000004</v>
      </c>
      <c r="O101" s="143">
        <v>3.75</v>
      </c>
      <c r="P101" s="153">
        <v>21</v>
      </c>
      <c r="Q101" s="139">
        <f t="shared" si="14"/>
        <v>4.0199999999999996</v>
      </c>
      <c r="R101" s="127">
        <v>3.5714285700000001</v>
      </c>
      <c r="S101" s="276">
        <v>110</v>
      </c>
      <c r="T101" s="242">
        <v>73</v>
      </c>
      <c r="U101" s="53">
        <v>60</v>
      </c>
      <c r="V101" s="208">
        <v>99</v>
      </c>
      <c r="W101" s="96">
        <v>85</v>
      </c>
      <c r="X101" s="93">
        <f t="shared" si="15"/>
        <v>427</v>
      </c>
      <c r="Y101" s="24"/>
    </row>
    <row r="102" spans="1:25" x14ac:dyDescent="0.25">
      <c r="A102" s="50">
        <v>97</v>
      </c>
      <c r="B102" s="2" t="s">
        <v>2</v>
      </c>
      <c r="C102" s="264" t="s">
        <v>3</v>
      </c>
      <c r="D102" s="255">
        <v>11</v>
      </c>
      <c r="E102" s="3">
        <f t="shared" si="16"/>
        <v>4.17</v>
      </c>
      <c r="F102" s="81">
        <v>3.5454545454545454</v>
      </c>
      <c r="G102" s="8">
        <v>15</v>
      </c>
      <c r="H102" s="85">
        <f t="shared" ref="H102:H120" si="17">$I$122</f>
        <v>4.4000000000000004</v>
      </c>
      <c r="I102" s="127">
        <v>4</v>
      </c>
      <c r="J102" s="151">
        <v>13</v>
      </c>
      <c r="K102" s="177">
        <f t="shared" ref="K102:K120" si="18">$L$122</f>
        <v>4.1500000000000004</v>
      </c>
      <c r="L102" s="135">
        <v>3.6923076923076925</v>
      </c>
      <c r="M102" s="178">
        <v>7</v>
      </c>
      <c r="N102" s="139">
        <f t="shared" ref="N102:N120" si="19">$O$122</f>
        <v>4.2300000000000004</v>
      </c>
      <c r="O102" s="143">
        <v>3.8571428571428572</v>
      </c>
      <c r="P102" s="179">
        <v>11</v>
      </c>
      <c r="Q102" s="139">
        <f t="shared" ref="Q102:Q120" si="20">$R$122</f>
        <v>4.0199999999999996</v>
      </c>
      <c r="R102" s="127">
        <v>4.1818181799999996</v>
      </c>
      <c r="S102" s="276">
        <v>103</v>
      </c>
      <c r="T102" s="242">
        <v>95</v>
      </c>
      <c r="U102" s="53">
        <v>103</v>
      </c>
      <c r="V102" s="208">
        <v>96</v>
      </c>
      <c r="W102" s="96">
        <v>35</v>
      </c>
      <c r="X102" s="93">
        <f t="shared" ref="X102:X133" si="21">S102+T102+U102+V102+W102</f>
        <v>432</v>
      </c>
      <c r="Y102" s="24"/>
    </row>
    <row r="103" spans="1:25" x14ac:dyDescent="0.25">
      <c r="A103" s="50">
        <v>98</v>
      </c>
      <c r="B103" s="2" t="s">
        <v>2</v>
      </c>
      <c r="C103" s="264" t="s">
        <v>13</v>
      </c>
      <c r="D103" s="255">
        <v>16</v>
      </c>
      <c r="E103" s="3">
        <f t="shared" si="16"/>
        <v>4.17</v>
      </c>
      <c r="F103" s="39">
        <v>3.4375</v>
      </c>
      <c r="G103" s="8">
        <v>24</v>
      </c>
      <c r="H103" s="85">
        <f t="shared" si="17"/>
        <v>4.4000000000000004</v>
      </c>
      <c r="I103" s="127">
        <v>4.375</v>
      </c>
      <c r="J103" s="151">
        <v>21</v>
      </c>
      <c r="K103" s="177">
        <f t="shared" si="18"/>
        <v>4.1500000000000004</v>
      </c>
      <c r="L103" s="135">
        <v>3.7142857142857144</v>
      </c>
      <c r="M103" s="153">
        <v>22</v>
      </c>
      <c r="N103" s="139">
        <f t="shared" si="19"/>
        <v>4.2300000000000004</v>
      </c>
      <c r="O103" s="143">
        <v>4.0909090909090908</v>
      </c>
      <c r="P103" s="153"/>
      <c r="Q103" s="139">
        <f t="shared" si="20"/>
        <v>4.0199999999999996</v>
      </c>
      <c r="R103" s="127"/>
      <c r="S103" s="276">
        <v>106</v>
      </c>
      <c r="T103" s="242">
        <v>58</v>
      </c>
      <c r="U103" s="53">
        <v>100</v>
      </c>
      <c r="V103" s="208">
        <v>70</v>
      </c>
      <c r="W103" s="96">
        <v>101</v>
      </c>
      <c r="X103" s="93">
        <f t="shared" si="21"/>
        <v>435</v>
      </c>
      <c r="Y103" s="24"/>
    </row>
    <row r="104" spans="1:25" x14ac:dyDescent="0.25">
      <c r="A104" s="50">
        <v>99</v>
      </c>
      <c r="B104" s="2" t="s">
        <v>45</v>
      </c>
      <c r="C104" s="264" t="s">
        <v>47</v>
      </c>
      <c r="D104" s="255">
        <v>27</v>
      </c>
      <c r="E104" s="3">
        <f t="shared" si="16"/>
        <v>4.17</v>
      </c>
      <c r="F104" s="39">
        <v>4.0370370370370372</v>
      </c>
      <c r="G104" s="8">
        <v>45</v>
      </c>
      <c r="H104" s="85">
        <f t="shared" si="17"/>
        <v>4.4000000000000004</v>
      </c>
      <c r="I104" s="127">
        <v>4.1111111111111107</v>
      </c>
      <c r="J104" s="151">
        <v>39</v>
      </c>
      <c r="K104" s="177">
        <f t="shared" si="18"/>
        <v>4.1500000000000004</v>
      </c>
      <c r="L104" s="135">
        <v>3.6666666666666665</v>
      </c>
      <c r="M104" s="178">
        <v>78</v>
      </c>
      <c r="N104" s="139">
        <f t="shared" si="19"/>
        <v>4.2300000000000004</v>
      </c>
      <c r="O104" s="143">
        <v>3.9615384615384617</v>
      </c>
      <c r="P104" s="179">
        <v>13</v>
      </c>
      <c r="Q104" s="139">
        <f t="shared" si="20"/>
        <v>4.0199999999999996</v>
      </c>
      <c r="R104" s="127">
        <v>3.5384615400000001</v>
      </c>
      <c r="S104" s="276">
        <v>71</v>
      </c>
      <c r="T104" s="242">
        <v>88</v>
      </c>
      <c r="U104" s="53">
        <v>105</v>
      </c>
      <c r="V104" s="207">
        <v>85</v>
      </c>
      <c r="W104" s="96">
        <v>87</v>
      </c>
      <c r="X104" s="93">
        <f t="shared" si="21"/>
        <v>436</v>
      </c>
      <c r="Y104" s="24"/>
    </row>
    <row r="105" spans="1:25" ht="15.75" thickBot="1" x14ac:dyDescent="0.3">
      <c r="A105" s="52">
        <v>100</v>
      </c>
      <c r="B105" s="12" t="s">
        <v>2</v>
      </c>
      <c r="C105" s="268" t="s">
        <v>5</v>
      </c>
      <c r="D105" s="256">
        <v>13</v>
      </c>
      <c r="E105" s="10">
        <f t="shared" si="16"/>
        <v>4.17</v>
      </c>
      <c r="F105" s="40">
        <v>3.1538461538461537</v>
      </c>
      <c r="G105" s="11">
        <v>17</v>
      </c>
      <c r="H105" s="454">
        <f t="shared" si="17"/>
        <v>4.4000000000000004</v>
      </c>
      <c r="I105" s="130">
        <v>4.2941176470588234</v>
      </c>
      <c r="J105" s="155">
        <v>13</v>
      </c>
      <c r="K105" s="183">
        <f t="shared" si="18"/>
        <v>4.1500000000000004</v>
      </c>
      <c r="L105" s="138">
        <v>3.9230769230769229</v>
      </c>
      <c r="M105" s="185">
        <v>24</v>
      </c>
      <c r="N105" s="154">
        <f t="shared" si="19"/>
        <v>4.2300000000000004</v>
      </c>
      <c r="O105" s="146">
        <v>3.875</v>
      </c>
      <c r="P105" s="186">
        <v>10</v>
      </c>
      <c r="Q105" s="154">
        <f t="shared" si="20"/>
        <v>4.0199999999999996</v>
      </c>
      <c r="R105" s="130">
        <v>3.4</v>
      </c>
      <c r="S105" s="281">
        <v>109</v>
      </c>
      <c r="T105" s="245">
        <v>67</v>
      </c>
      <c r="U105" s="98">
        <v>78</v>
      </c>
      <c r="V105" s="251">
        <v>94</v>
      </c>
      <c r="W105" s="122">
        <v>93</v>
      </c>
      <c r="X105" s="99">
        <f t="shared" si="21"/>
        <v>441</v>
      </c>
      <c r="Y105" s="24"/>
    </row>
    <row r="106" spans="1:25" x14ac:dyDescent="0.25">
      <c r="A106" s="49">
        <v>101</v>
      </c>
      <c r="B106" s="7" t="s">
        <v>30</v>
      </c>
      <c r="C106" s="263" t="s">
        <v>101</v>
      </c>
      <c r="D106" s="257">
        <v>18</v>
      </c>
      <c r="E106" s="32">
        <f t="shared" si="16"/>
        <v>4.17</v>
      </c>
      <c r="F106" s="272">
        <v>4.2777777777777777</v>
      </c>
      <c r="G106" s="100">
        <v>22</v>
      </c>
      <c r="H106" s="84">
        <f t="shared" si="17"/>
        <v>4.4000000000000004</v>
      </c>
      <c r="I106" s="126">
        <v>3.8181818181818183</v>
      </c>
      <c r="J106" s="149">
        <v>25</v>
      </c>
      <c r="K106" s="173">
        <f t="shared" si="18"/>
        <v>4.1500000000000004</v>
      </c>
      <c r="L106" s="134">
        <v>3.76</v>
      </c>
      <c r="M106" s="174">
        <v>42</v>
      </c>
      <c r="N106" s="141">
        <f t="shared" si="19"/>
        <v>4.2300000000000004</v>
      </c>
      <c r="O106" s="142">
        <v>3.6666666666666665</v>
      </c>
      <c r="P106" s="184">
        <v>19</v>
      </c>
      <c r="Q106" s="141">
        <f t="shared" si="20"/>
        <v>4.0199999999999996</v>
      </c>
      <c r="R106" s="126">
        <v>3.1578947400000001</v>
      </c>
      <c r="S106" s="282">
        <v>46</v>
      </c>
      <c r="T106" s="241">
        <v>102</v>
      </c>
      <c r="U106" s="58">
        <v>95</v>
      </c>
      <c r="V106" s="206">
        <v>104</v>
      </c>
      <c r="W106" s="118">
        <v>98</v>
      </c>
      <c r="X106" s="97">
        <f t="shared" si="21"/>
        <v>445</v>
      </c>
      <c r="Y106" s="24"/>
    </row>
    <row r="107" spans="1:25" x14ac:dyDescent="0.25">
      <c r="A107" s="50">
        <v>102</v>
      </c>
      <c r="B107" s="2" t="s">
        <v>58</v>
      </c>
      <c r="C107" s="264" t="s">
        <v>60</v>
      </c>
      <c r="D107" s="255">
        <v>6</v>
      </c>
      <c r="E107" s="3">
        <f t="shared" si="16"/>
        <v>4.17</v>
      </c>
      <c r="F107" s="39">
        <v>4.166666666666667</v>
      </c>
      <c r="G107" s="8"/>
      <c r="H107" s="85">
        <f t="shared" si="17"/>
        <v>4.4000000000000004</v>
      </c>
      <c r="I107" s="131"/>
      <c r="J107" s="151"/>
      <c r="K107" s="177">
        <f t="shared" si="18"/>
        <v>4.1500000000000004</v>
      </c>
      <c r="L107" s="135"/>
      <c r="M107" s="178">
        <v>15</v>
      </c>
      <c r="N107" s="139">
        <f t="shared" si="19"/>
        <v>4.2300000000000004</v>
      </c>
      <c r="O107" s="143">
        <v>3.7333333333333334</v>
      </c>
      <c r="P107" s="153">
        <v>17</v>
      </c>
      <c r="Q107" s="139">
        <f t="shared" si="20"/>
        <v>4.0199999999999996</v>
      </c>
      <c r="R107" s="127">
        <v>3.70588235</v>
      </c>
      <c r="S107" s="276">
        <v>55</v>
      </c>
      <c r="T107" s="242">
        <v>110</v>
      </c>
      <c r="U107" s="120">
        <v>109</v>
      </c>
      <c r="V107" s="207">
        <v>100</v>
      </c>
      <c r="W107" s="64">
        <v>76</v>
      </c>
      <c r="X107" s="93">
        <f t="shared" si="21"/>
        <v>450</v>
      </c>
      <c r="Y107" s="24"/>
    </row>
    <row r="108" spans="1:25" x14ac:dyDescent="0.25">
      <c r="A108" s="50">
        <v>103</v>
      </c>
      <c r="B108" s="2" t="s">
        <v>45</v>
      </c>
      <c r="C108" s="264" t="s">
        <v>80</v>
      </c>
      <c r="D108" s="255">
        <v>8</v>
      </c>
      <c r="E108" s="3">
        <f t="shared" si="16"/>
        <v>4.17</v>
      </c>
      <c r="F108" s="39">
        <v>3.875</v>
      </c>
      <c r="G108" s="95">
        <v>25</v>
      </c>
      <c r="H108" s="85">
        <f t="shared" si="17"/>
        <v>4.4000000000000004</v>
      </c>
      <c r="I108" s="127">
        <v>4.16</v>
      </c>
      <c r="J108" s="151">
        <v>18</v>
      </c>
      <c r="K108" s="177">
        <f t="shared" si="18"/>
        <v>4.1500000000000004</v>
      </c>
      <c r="L108" s="135">
        <v>3.6111111111111112</v>
      </c>
      <c r="M108" s="178">
        <v>15</v>
      </c>
      <c r="N108" s="139">
        <f t="shared" si="19"/>
        <v>4.2300000000000004</v>
      </c>
      <c r="O108" s="143">
        <v>4</v>
      </c>
      <c r="P108" s="159"/>
      <c r="Q108" s="139">
        <f t="shared" si="20"/>
        <v>4.0199999999999996</v>
      </c>
      <c r="R108" s="127"/>
      <c r="S108" s="276">
        <v>83</v>
      </c>
      <c r="T108" s="242">
        <v>82</v>
      </c>
      <c r="U108" s="53">
        <v>107</v>
      </c>
      <c r="V108" s="207">
        <v>82</v>
      </c>
      <c r="W108" s="62">
        <v>101</v>
      </c>
      <c r="X108" s="93">
        <f t="shared" si="21"/>
        <v>455</v>
      </c>
      <c r="Y108" s="24"/>
    </row>
    <row r="109" spans="1:25" x14ac:dyDescent="0.25">
      <c r="A109" s="50">
        <v>104</v>
      </c>
      <c r="B109" s="2" t="s">
        <v>58</v>
      </c>
      <c r="C109" s="264" t="s">
        <v>61</v>
      </c>
      <c r="D109" s="255">
        <v>15</v>
      </c>
      <c r="E109" s="3">
        <f t="shared" si="16"/>
        <v>4.17</v>
      </c>
      <c r="F109" s="59">
        <v>3.7333333333333334</v>
      </c>
      <c r="G109" s="8"/>
      <c r="H109" s="85">
        <f t="shared" si="17"/>
        <v>4.4000000000000004</v>
      </c>
      <c r="I109" s="127"/>
      <c r="J109" s="151">
        <v>17</v>
      </c>
      <c r="K109" s="177">
        <f t="shared" si="18"/>
        <v>4.1500000000000004</v>
      </c>
      <c r="L109" s="135">
        <v>3.9411764705882355</v>
      </c>
      <c r="M109" s="178">
        <v>18</v>
      </c>
      <c r="N109" s="139">
        <f t="shared" si="19"/>
        <v>4.2300000000000004</v>
      </c>
      <c r="O109" s="143">
        <v>3.8888888888888888</v>
      </c>
      <c r="P109" s="153">
        <v>21</v>
      </c>
      <c r="Q109" s="139">
        <f t="shared" si="20"/>
        <v>4.0199999999999996</v>
      </c>
      <c r="R109" s="127">
        <v>3.5238095199999999</v>
      </c>
      <c r="S109" s="285">
        <v>93</v>
      </c>
      <c r="T109" s="242">
        <v>110</v>
      </c>
      <c r="U109" s="53">
        <v>75</v>
      </c>
      <c r="V109" s="207">
        <v>93</v>
      </c>
      <c r="W109" s="122">
        <v>89</v>
      </c>
      <c r="X109" s="93">
        <f t="shared" si="21"/>
        <v>460</v>
      </c>
      <c r="Y109" s="24"/>
    </row>
    <row r="110" spans="1:25" x14ac:dyDescent="0.25">
      <c r="A110" s="50">
        <v>105</v>
      </c>
      <c r="B110" s="2" t="s">
        <v>2</v>
      </c>
      <c r="C110" s="264" t="s">
        <v>75</v>
      </c>
      <c r="D110" s="255">
        <v>6</v>
      </c>
      <c r="E110" s="3">
        <f t="shared" si="16"/>
        <v>4.17</v>
      </c>
      <c r="F110" s="39">
        <v>3.8333333333333335</v>
      </c>
      <c r="G110" s="8">
        <v>13</v>
      </c>
      <c r="H110" s="85">
        <f t="shared" si="17"/>
        <v>4.4000000000000004</v>
      </c>
      <c r="I110" s="127">
        <v>4.0769230769230766</v>
      </c>
      <c r="J110" s="151">
        <v>19</v>
      </c>
      <c r="K110" s="177">
        <f t="shared" si="18"/>
        <v>4.1500000000000004</v>
      </c>
      <c r="L110" s="135">
        <v>3.736842105263158</v>
      </c>
      <c r="M110" s="178"/>
      <c r="N110" s="139">
        <f t="shared" si="19"/>
        <v>4.2300000000000004</v>
      </c>
      <c r="O110" s="147"/>
      <c r="P110" s="159"/>
      <c r="Q110" s="139">
        <f t="shared" si="20"/>
        <v>4.0199999999999996</v>
      </c>
      <c r="R110" s="127"/>
      <c r="S110" s="276">
        <v>86</v>
      </c>
      <c r="T110" s="242">
        <v>93</v>
      </c>
      <c r="U110" s="53">
        <v>97</v>
      </c>
      <c r="V110" s="215">
        <v>109</v>
      </c>
      <c r="W110" s="64">
        <v>101</v>
      </c>
      <c r="X110" s="93">
        <f t="shared" si="21"/>
        <v>486</v>
      </c>
      <c r="Y110" s="24"/>
    </row>
    <row r="111" spans="1:25" ht="15" customHeight="1" x14ac:dyDescent="0.25">
      <c r="A111" s="50">
        <v>106</v>
      </c>
      <c r="B111" s="2" t="s">
        <v>45</v>
      </c>
      <c r="C111" s="239" t="s">
        <v>49</v>
      </c>
      <c r="D111" s="259"/>
      <c r="E111" s="239">
        <f t="shared" si="16"/>
        <v>4.17</v>
      </c>
      <c r="F111" s="289"/>
      <c r="G111" s="8">
        <v>16</v>
      </c>
      <c r="H111" s="85">
        <f t="shared" si="17"/>
        <v>4.4000000000000004</v>
      </c>
      <c r="I111" s="127">
        <v>3.8125</v>
      </c>
      <c r="J111" s="151"/>
      <c r="K111" s="177">
        <f t="shared" si="18"/>
        <v>4.1500000000000004</v>
      </c>
      <c r="L111" s="135"/>
      <c r="M111" s="178">
        <v>16</v>
      </c>
      <c r="N111" s="139">
        <f t="shared" si="19"/>
        <v>4.2300000000000004</v>
      </c>
      <c r="O111" s="143">
        <v>4</v>
      </c>
      <c r="P111" s="179">
        <v>6</v>
      </c>
      <c r="Q111" s="139">
        <f t="shared" si="20"/>
        <v>4.0199999999999996</v>
      </c>
      <c r="R111" s="127">
        <v>3.5</v>
      </c>
      <c r="S111" s="276">
        <v>110</v>
      </c>
      <c r="T111" s="242">
        <v>103</v>
      </c>
      <c r="U111" s="119">
        <v>109</v>
      </c>
      <c r="V111" s="207">
        <v>81</v>
      </c>
      <c r="W111" s="62">
        <v>92</v>
      </c>
      <c r="X111" s="93">
        <f t="shared" si="21"/>
        <v>495</v>
      </c>
      <c r="Y111" s="24"/>
    </row>
    <row r="112" spans="1:25" ht="15" customHeight="1" x14ac:dyDescent="0.25">
      <c r="A112" s="50">
        <v>107</v>
      </c>
      <c r="B112" s="2" t="s">
        <v>30</v>
      </c>
      <c r="C112" s="264" t="s">
        <v>29</v>
      </c>
      <c r="D112" s="255">
        <v>16</v>
      </c>
      <c r="E112" s="3">
        <f t="shared" si="16"/>
        <v>4.17</v>
      </c>
      <c r="F112" s="235">
        <v>3.6875</v>
      </c>
      <c r="G112" s="95">
        <v>25</v>
      </c>
      <c r="H112" s="85">
        <f t="shared" si="17"/>
        <v>4.4000000000000004</v>
      </c>
      <c r="I112" s="127">
        <v>3.8</v>
      </c>
      <c r="J112" s="151">
        <v>15</v>
      </c>
      <c r="K112" s="177">
        <f t="shared" si="18"/>
        <v>4.1500000000000004</v>
      </c>
      <c r="L112" s="135">
        <v>3.8</v>
      </c>
      <c r="M112" s="178">
        <v>14</v>
      </c>
      <c r="N112" s="139">
        <f t="shared" si="19"/>
        <v>4.2300000000000004</v>
      </c>
      <c r="O112" s="143">
        <v>3.6428571428571428</v>
      </c>
      <c r="P112" s="179">
        <v>9</v>
      </c>
      <c r="Q112" s="139">
        <f t="shared" si="20"/>
        <v>4.0199999999999996</v>
      </c>
      <c r="R112" s="127">
        <v>3.11111111</v>
      </c>
      <c r="S112" s="276">
        <v>96</v>
      </c>
      <c r="T112" s="242">
        <v>104</v>
      </c>
      <c r="U112" s="53">
        <v>93</v>
      </c>
      <c r="V112" s="208">
        <v>106</v>
      </c>
      <c r="W112" s="96">
        <v>100</v>
      </c>
      <c r="X112" s="93">
        <f t="shared" si="21"/>
        <v>499</v>
      </c>
      <c r="Y112" s="24"/>
    </row>
    <row r="113" spans="1:25" x14ac:dyDescent="0.25">
      <c r="A113" s="50">
        <v>108</v>
      </c>
      <c r="B113" s="2" t="s">
        <v>58</v>
      </c>
      <c r="C113" s="264" t="s">
        <v>78</v>
      </c>
      <c r="D113" s="255">
        <v>12</v>
      </c>
      <c r="E113" s="3">
        <f t="shared" si="16"/>
        <v>4.17</v>
      </c>
      <c r="F113" s="81">
        <v>3.4166666666666665</v>
      </c>
      <c r="G113" s="8">
        <v>18</v>
      </c>
      <c r="H113" s="85">
        <f t="shared" si="17"/>
        <v>4.4000000000000004</v>
      </c>
      <c r="I113" s="130">
        <v>3.9444444444444446</v>
      </c>
      <c r="J113" s="151">
        <v>47</v>
      </c>
      <c r="K113" s="177">
        <f t="shared" si="18"/>
        <v>4.1500000000000004</v>
      </c>
      <c r="L113" s="135">
        <v>3.8297872340425534</v>
      </c>
      <c r="M113" s="178"/>
      <c r="N113" s="139">
        <f t="shared" si="19"/>
        <v>4.2300000000000004</v>
      </c>
      <c r="O113" s="147"/>
      <c r="P113" s="159"/>
      <c r="Q113" s="139">
        <f t="shared" si="20"/>
        <v>4.0199999999999996</v>
      </c>
      <c r="R113" s="127"/>
      <c r="S113" s="276">
        <v>107</v>
      </c>
      <c r="T113" s="242">
        <v>98</v>
      </c>
      <c r="U113" s="53">
        <v>88</v>
      </c>
      <c r="V113" s="207">
        <v>109</v>
      </c>
      <c r="W113" s="122">
        <v>101</v>
      </c>
      <c r="X113" s="93">
        <f t="shared" si="21"/>
        <v>503</v>
      </c>
      <c r="Y113" s="24"/>
    </row>
    <row r="114" spans="1:25" x14ac:dyDescent="0.25">
      <c r="A114" s="50">
        <v>109</v>
      </c>
      <c r="B114" s="2" t="s">
        <v>30</v>
      </c>
      <c r="C114" s="264" t="s">
        <v>153</v>
      </c>
      <c r="D114" s="278">
        <v>14</v>
      </c>
      <c r="E114" s="3">
        <f t="shared" si="16"/>
        <v>4.17</v>
      </c>
      <c r="F114" s="235">
        <v>3.7857142857142856</v>
      </c>
      <c r="G114" s="280"/>
      <c r="H114" s="85">
        <f t="shared" si="17"/>
        <v>4.4000000000000004</v>
      </c>
      <c r="I114" s="450"/>
      <c r="J114" s="151"/>
      <c r="K114" s="177">
        <f t="shared" si="18"/>
        <v>4.1500000000000004</v>
      </c>
      <c r="L114" s="139"/>
      <c r="M114" s="178"/>
      <c r="N114" s="139">
        <f t="shared" si="19"/>
        <v>4.2300000000000004</v>
      </c>
      <c r="O114" s="148"/>
      <c r="P114" s="153"/>
      <c r="Q114" s="139">
        <f t="shared" si="20"/>
        <v>4.0199999999999996</v>
      </c>
      <c r="R114" s="127"/>
      <c r="S114" s="276">
        <v>90</v>
      </c>
      <c r="T114" s="242">
        <v>110</v>
      </c>
      <c r="U114" s="53">
        <v>95</v>
      </c>
      <c r="V114" s="215">
        <v>109</v>
      </c>
      <c r="W114" s="62">
        <v>101</v>
      </c>
      <c r="X114" s="93">
        <f t="shared" si="21"/>
        <v>505</v>
      </c>
      <c r="Y114" s="24"/>
    </row>
    <row r="115" spans="1:25" ht="15.75" thickBot="1" x14ac:dyDescent="0.3">
      <c r="A115" s="51">
        <v>110</v>
      </c>
      <c r="B115" s="5" t="s">
        <v>45</v>
      </c>
      <c r="C115" s="277" t="s">
        <v>79</v>
      </c>
      <c r="D115" s="279">
        <v>11</v>
      </c>
      <c r="E115" s="248">
        <f t="shared" si="16"/>
        <v>4.17</v>
      </c>
      <c r="F115" s="61">
        <v>3.5454545454545454</v>
      </c>
      <c r="G115" s="116"/>
      <c r="H115" s="88">
        <f t="shared" si="17"/>
        <v>4.4000000000000004</v>
      </c>
      <c r="I115" s="189"/>
      <c r="J115" s="160"/>
      <c r="K115" s="180">
        <f t="shared" si="18"/>
        <v>4.1500000000000004</v>
      </c>
      <c r="L115" s="140"/>
      <c r="M115" s="181">
        <v>22</v>
      </c>
      <c r="N115" s="140">
        <f t="shared" si="19"/>
        <v>4.2300000000000004</v>
      </c>
      <c r="O115" s="144">
        <v>3.9090909090909092</v>
      </c>
      <c r="P115" s="182"/>
      <c r="Q115" s="140">
        <f t="shared" si="20"/>
        <v>4.0199999999999996</v>
      </c>
      <c r="R115" s="128"/>
      <c r="S115" s="284">
        <v>102</v>
      </c>
      <c r="T115" s="243">
        <v>110</v>
      </c>
      <c r="U115" s="123">
        <v>109</v>
      </c>
      <c r="V115" s="210">
        <v>91</v>
      </c>
      <c r="W115" s="102">
        <v>101</v>
      </c>
      <c r="X115" s="94">
        <f t="shared" si="21"/>
        <v>513</v>
      </c>
      <c r="Y115" s="24"/>
    </row>
    <row r="116" spans="1:25" ht="15" customHeight="1" x14ac:dyDescent="0.25">
      <c r="A116" s="49">
        <v>111</v>
      </c>
      <c r="B116" s="7" t="s">
        <v>30</v>
      </c>
      <c r="C116" s="263" t="s">
        <v>102</v>
      </c>
      <c r="D116" s="254">
        <v>11</v>
      </c>
      <c r="E116" s="34">
        <f t="shared" si="16"/>
        <v>4.17</v>
      </c>
      <c r="F116" s="287">
        <v>3.6363636363636362</v>
      </c>
      <c r="G116" s="195">
        <v>14</v>
      </c>
      <c r="H116" s="86">
        <f t="shared" si="17"/>
        <v>4.4000000000000004</v>
      </c>
      <c r="I116" s="126">
        <v>3.5714285714285716</v>
      </c>
      <c r="J116" s="157">
        <v>22</v>
      </c>
      <c r="K116" s="175">
        <f t="shared" si="18"/>
        <v>4.1500000000000004</v>
      </c>
      <c r="L116" s="141">
        <v>3.6363636363636362</v>
      </c>
      <c r="M116" s="158">
        <v>19</v>
      </c>
      <c r="N116" s="152">
        <f t="shared" si="19"/>
        <v>4.2300000000000004</v>
      </c>
      <c r="O116" s="142">
        <v>3.6842105263157894</v>
      </c>
      <c r="P116" s="188"/>
      <c r="Q116" s="152">
        <f t="shared" si="20"/>
        <v>4.0199999999999996</v>
      </c>
      <c r="R116" s="129"/>
      <c r="S116" s="271">
        <v>98</v>
      </c>
      <c r="T116" s="241">
        <v>108</v>
      </c>
      <c r="U116" s="58">
        <v>106</v>
      </c>
      <c r="V116" s="206">
        <v>103</v>
      </c>
      <c r="W116" s="118">
        <v>101</v>
      </c>
      <c r="X116" s="97">
        <f t="shared" si="21"/>
        <v>516</v>
      </c>
      <c r="Y116" s="24"/>
    </row>
    <row r="117" spans="1:25" ht="15" customHeight="1" x14ac:dyDescent="0.25">
      <c r="A117" s="50">
        <v>112</v>
      </c>
      <c r="B117" s="2" t="s">
        <v>36</v>
      </c>
      <c r="C117" s="264" t="s">
        <v>76</v>
      </c>
      <c r="D117" s="260">
        <v>14</v>
      </c>
      <c r="E117" s="36">
        <f t="shared" si="16"/>
        <v>4.17</v>
      </c>
      <c r="F117" s="39">
        <v>3.5714285714285716</v>
      </c>
      <c r="G117" s="115">
        <v>10</v>
      </c>
      <c r="H117" s="85">
        <f t="shared" si="17"/>
        <v>4.4000000000000004</v>
      </c>
      <c r="I117" s="127">
        <v>3.7</v>
      </c>
      <c r="J117" s="151">
        <v>20</v>
      </c>
      <c r="K117" s="177">
        <f t="shared" si="18"/>
        <v>4.1500000000000004</v>
      </c>
      <c r="L117" s="139">
        <v>3.7</v>
      </c>
      <c r="M117" s="178"/>
      <c r="N117" s="139">
        <f t="shared" si="19"/>
        <v>4.2300000000000004</v>
      </c>
      <c r="O117" s="147"/>
      <c r="P117" s="159"/>
      <c r="Q117" s="139">
        <f t="shared" si="20"/>
        <v>4.0199999999999996</v>
      </c>
      <c r="R117" s="127"/>
      <c r="S117" s="276">
        <v>101</v>
      </c>
      <c r="T117" s="242">
        <v>106</v>
      </c>
      <c r="U117" s="53">
        <v>102</v>
      </c>
      <c r="V117" s="216">
        <v>109</v>
      </c>
      <c r="W117" s="62">
        <v>101</v>
      </c>
      <c r="X117" s="93">
        <f t="shared" si="21"/>
        <v>519</v>
      </c>
      <c r="Y117" s="24"/>
    </row>
    <row r="118" spans="1:25" ht="15" customHeight="1" x14ac:dyDescent="0.25">
      <c r="A118" s="50">
        <v>113</v>
      </c>
      <c r="B118" s="2" t="s">
        <v>36</v>
      </c>
      <c r="C118" s="267" t="s">
        <v>37</v>
      </c>
      <c r="D118" s="259"/>
      <c r="E118" s="239">
        <f t="shared" si="16"/>
        <v>4.17</v>
      </c>
      <c r="F118" s="449"/>
      <c r="G118" s="95">
        <v>20</v>
      </c>
      <c r="H118" s="85">
        <f t="shared" si="17"/>
        <v>4.4000000000000004</v>
      </c>
      <c r="I118" s="127">
        <v>3.95</v>
      </c>
      <c r="J118" s="151"/>
      <c r="K118" s="177">
        <f t="shared" si="18"/>
        <v>4.1500000000000004</v>
      </c>
      <c r="L118" s="139"/>
      <c r="M118" s="178">
        <v>17</v>
      </c>
      <c r="N118" s="139">
        <f t="shared" si="19"/>
        <v>4.2300000000000004</v>
      </c>
      <c r="O118" s="143">
        <v>3.7058823529411766</v>
      </c>
      <c r="P118" s="179"/>
      <c r="Q118" s="139">
        <f t="shared" si="20"/>
        <v>4.0199999999999996</v>
      </c>
      <c r="R118" s="127"/>
      <c r="S118" s="276">
        <v>110</v>
      </c>
      <c r="T118" s="242">
        <v>97</v>
      </c>
      <c r="U118" s="120">
        <v>109</v>
      </c>
      <c r="V118" s="209">
        <v>102</v>
      </c>
      <c r="W118" s="96">
        <v>101</v>
      </c>
      <c r="X118" s="93">
        <f t="shared" si="21"/>
        <v>519</v>
      </c>
      <c r="Y118" s="24"/>
    </row>
    <row r="119" spans="1:25" ht="15" customHeight="1" x14ac:dyDescent="0.25">
      <c r="A119" s="54">
        <v>114</v>
      </c>
      <c r="B119" s="12" t="s">
        <v>0</v>
      </c>
      <c r="C119" s="268" t="s">
        <v>73</v>
      </c>
      <c r="D119" s="255">
        <v>9</v>
      </c>
      <c r="E119" s="3">
        <f t="shared" si="16"/>
        <v>4.17</v>
      </c>
      <c r="F119" s="39">
        <v>3.3333333333333335</v>
      </c>
      <c r="G119" s="8"/>
      <c r="H119" s="87">
        <f t="shared" si="17"/>
        <v>4.4000000000000004</v>
      </c>
      <c r="I119" s="130"/>
      <c r="J119" s="155">
        <v>22</v>
      </c>
      <c r="K119" s="183">
        <f t="shared" si="18"/>
        <v>4.1500000000000004</v>
      </c>
      <c r="L119" s="154">
        <v>3.7727272727272729</v>
      </c>
      <c r="M119" s="185"/>
      <c r="N119" s="154">
        <f t="shared" si="19"/>
        <v>4.2300000000000004</v>
      </c>
      <c r="O119" s="205"/>
      <c r="P119" s="156"/>
      <c r="Q119" s="154">
        <f t="shared" si="20"/>
        <v>4.0199999999999996</v>
      </c>
      <c r="R119" s="130"/>
      <c r="S119" s="281">
        <v>108</v>
      </c>
      <c r="T119" s="245">
        <v>110</v>
      </c>
      <c r="U119" s="98">
        <v>94</v>
      </c>
      <c r="V119" s="273">
        <v>109</v>
      </c>
      <c r="W119" s="62">
        <v>101</v>
      </c>
      <c r="X119" s="99">
        <f t="shared" si="21"/>
        <v>522</v>
      </c>
      <c r="Y119" s="24"/>
    </row>
    <row r="120" spans="1:25" ht="15" customHeight="1" thickBot="1" x14ac:dyDescent="0.3">
      <c r="A120" s="51">
        <v>115</v>
      </c>
      <c r="B120" s="5" t="s">
        <v>58</v>
      </c>
      <c r="C120" s="265" t="s">
        <v>59</v>
      </c>
      <c r="D120" s="253"/>
      <c r="E120" s="240">
        <f t="shared" si="16"/>
        <v>4.17</v>
      </c>
      <c r="F120" s="290"/>
      <c r="G120" s="15"/>
      <c r="H120" s="88">
        <f t="shared" si="17"/>
        <v>4.4000000000000004</v>
      </c>
      <c r="I120" s="133"/>
      <c r="J120" s="160"/>
      <c r="K120" s="180">
        <f t="shared" si="18"/>
        <v>4.1500000000000004</v>
      </c>
      <c r="L120" s="140"/>
      <c r="M120" s="181">
        <v>17</v>
      </c>
      <c r="N120" s="140">
        <f t="shared" si="19"/>
        <v>4.2300000000000004</v>
      </c>
      <c r="O120" s="144">
        <v>3.7058823529411766</v>
      </c>
      <c r="P120" s="161">
        <v>20</v>
      </c>
      <c r="Q120" s="140">
        <f t="shared" si="20"/>
        <v>4.0199999999999996</v>
      </c>
      <c r="R120" s="128">
        <v>3.15</v>
      </c>
      <c r="S120" s="284">
        <v>110</v>
      </c>
      <c r="T120" s="243">
        <v>110</v>
      </c>
      <c r="U120" s="121">
        <v>109</v>
      </c>
      <c r="V120" s="210">
        <v>101</v>
      </c>
      <c r="W120" s="102">
        <v>99</v>
      </c>
      <c r="X120" s="94">
        <f t="shared" si="21"/>
        <v>529</v>
      </c>
      <c r="Y120" s="24"/>
    </row>
    <row r="121" spans="1:25" ht="15" customHeight="1" x14ac:dyDescent="0.25">
      <c r="A121" s="1"/>
      <c r="B121" s="16"/>
      <c r="C121" s="16" t="s">
        <v>107</v>
      </c>
      <c r="D121" s="16"/>
      <c r="E121" s="16"/>
      <c r="F121" s="291">
        <f>AVERAGE(F6:F120)</f>
        <v>4.1593264137819617</v>
      </c>
      <c r="G121" s="16"/>
      <c r="H121" s="75"/>
      <c r="I121" s="91">
        <f>AVERAGE(I6:I120)</f>
        <v>4.3452905907418229</v>
      </c>
      <c r="J121" s="190"/>
      <c r="K121" s="190"/>
      <c r="L121" s="191">
        <f>AVERAGE(L6:L120)</f>
        <v>4.096959686250627</v>
      </c>
      <c r="M121" s="47"/>
      <c r="N121" s="47"/>
      <c r="O121" s="191">
        <f>AVERAGE(O6:O120)</f>
        <v>4.2153462073169736</v>
      </c>
      <c r="P121" s="191"/>
      <c r="Q121" s="191"/>
      <c r="R121" s="191">
        <f>AVERAGE(R6:R120)</f>
        <v>3.9781232860000006</v>
      </c>
      <c r="S121" s="191"/>
      <c r="T121" s="25"/>
      <c r="U121" s="25"/>
      <c r="V121" s="25"/>
      <c r="W121" s="25"/>
      <c r="X121" s="25"/>
      <c r="Y121" s="24"/>
    </row>
    <row r="122" spans="1:25" x14ac:dyDescent="0.25">
      <c r="A122" s="1"/>
      <c r="B122" s="17"/>
      <c r="C122" s="17" t="s">
        <v>109</v>
      </c>
      <c r="D122" s="17"/>
      <c r="F122" s="292">
        <v>4.17</v>
      </c>
      <c r="G122" s="17"/>
      <c r="H122" s="75"/>
      <c r="I122" s="83">
        <v>4.4000000000000004</v>
      </c>
      <c r="J122" s="47"/>
      <c r="K122" s="47"/>
      <c r="L122" s="192">
        <v>4.1500000000000004</v>
      </c>
      <c r="M122" s="192"/>
      <c r="N122" s="192"/>
      <c r="O122" s="192">
        <v>4.2300000000000004</v>
      </c>
      <c r="P122" s="47"/>
      <c r="Q122" s="47"/>
      <c r="R122" s="192">
        <v>4.0199999999999996</v>
      </c>
      <c r="S122" s="192"/>
      <c r="T122" s="55"/>
      <c r="U122" s="55"/>
      <c r="V122" s="55"/>
      <c r="W122" s="55"/>
      <c r="X122" s="55"/>
    </row>
    <row r="123" spans="1:25" x14ac:dyDescent="0.25">
      <c r="A123" s="1"/>
    </row>
  </sheetData>
  <sortState ref="A8:X122">
    <sortCondition ref="X7"/>
  </sortState>
  <mergeCells count="11">
    <mergeCell ref="A4:A5"/>
    <mergeCell ref="A2:J2"/>
    <mergeCell ref="X4:X5"/>
    <mergeCell ref="P4:R4"/>
    <mergeCell ref="B4:B5"/>
    <mergeCell ref="C4:C5"/>
    <mergeCell ref="M4:O4"/>
    <mergeCell ref="J4:L4"/>
    <mergeCell ref="G4:I4"/>
    <mergeCell ref="D4:F4"/>
    <mergeCell ref="S4:W4"/>
  </mergeCells>
  <conditionalFormatting sqref="F6:F122">
    <cfRule type="cellIs" dxfId="43" priority="374" stopIfTrue="1" operator="greaterThanOrEqual">
      <formula>4.5</formula>
    </cfRule>
    <cfRule type="cellIs" dxfId="42" priority="375" stopIfTrue="1" operator="greaterThanOrEqual">
      <formula>4.157</formula>
    </cfRule>
    <cfRule type="containsBlanks" dxfId="41" priority="376" stopIfTrue="1">
      <formula>LEN(TRIM(F6))=0</formula>
    </cfRule>
    <cfRule type="cellIs" dxfId="40" priority="377" stopIfTrue="1" operator="lessThan">
      <formula>3.5</formula>
    </cfRule>
    <cfRule type="cellIs" dxfId="39" priority="378" stopIfTrue="1" operator="between">
      <formula>3.5</formula>
      <formula>$F$121</formula>
    </cfRule>
    <cfRule type="cellIs" dxfId="38" priority="379" stopIfTrue="1" operator="between">
      <formula>$F$121</formula>
      <formula>4.5</formula>
    </cfRule>
    <cfRule type="cellIs" dxfId="37" priority="380" stopIfTrue="1" operator="equal">
      <formula>4.5</formula>
    </cfRule>
  </conditionalFormatting>
  <conditionalFormatting sqref="I6:I122">
    <cfRule type="cellIs" dxfId="36" priority="4" stopIfTrue="1" operator="equal">
      <formula>$I$121</formula>
    </cfRule>
    <cfRule type="cellIs" dxfId="35" priority="388" stopIfTrue="1" operator="between">
      <formula>3.5</formula>
      <formula>$I$121</formula>
    </cfRule>
    <cfRule type="containsBlanks" dxfId="34" priority="389" stopIfTrue="1">
      <formula>LEN(TRIM(I6))=0</formula>
    </cfRule>
    <cfRule type="cellIs" dxfId="33" priority="390" stopIfTrue="1" operator="lessThan">
      <formula>3.5</formula>
    </cfRule>
    <cfRule type="cellIs" dxfId="32" priority="391" stopIfTrue="1" operator="between">
      <formula>4.49</formula>
      <formula>$I$121</formula>
    </cfRule>
    <cfRule type="cellIs" dxfId="31" priority="392" stopIfTrue="1" operator="greaterThanOrEqual">
      <formula>4.5</formula>
    </cfRule>
  </conditionalFormatting>
  <conditionalFormatting sqref="L6:L122">
    <cfRule type="cellIs" dxfId="30" priority="3" stopIfTrue="1" operator="equal">
      <formula>$L$121</formula>
    </cfRule>
    <cfRule type="containsBlanks" dxfId="29" priority="84" stopIfTrue="1">
      <formula>LEN(TRIM(L6))=0</formula>
    </cfRule>
    <cfRule type="cellIs" dxfId="28" priority="85" stopIfTrue="1" operator="lessThan">
      <formula>3.5</formula>
    </cfRule>
    <cfRule type="cellIs" dxfId="27" priority="86" stopIfTrue="1" operator="between">
      <formula>3.5</formula>
      <formula>$L$121</formula>
    </cfRule>
    <cfRule type="cellIs" dxfId="26" priority="87" stopIfTrue="1" operator="between">
      <formula>$L$121</formula>
      <formula>4.499</formula>
    </cfRule>
    <cfRule type="cellIs" dxfId="25" priority="88" stopIfTrue="1" operator="greaterThanOrEqual">
      <formula>4.5</formula>
    </cfRule>
  </conditionalFormatting>
  <conditionalFormatting sqref="O6:O122">
    <cfRule type="cellIs" dxfId="24" priority="2" stopIfTrue="1" operator="equal">
      <formula>$O$121</formula>
    </cfRule>
    <cfRule type="containsBlanks" dxfId="23" priority="79" stopIfTrue="1">
      <formula>LEN(TRIM(O6))=0</formula>
    </cfRule>
    <cfRule type="cellIs" dxfId="22" priority="80" stopIfTrue="1" operator="lessThan">
      <formula>3.5</formula>
    </cfRule>
    <cfRule type="cellIs" dxfId="21" priority="81" stopIfTrue="1" operator="between">
      <formula>3.5</formula>
      <formula>$O$121</formula>
    </cfRule>
    <cfRule type="cellIs" dxfId="20" priority="82" stopIfTrue="1" operator="between">
      <formula>$O$121</formula>
      <formula>4.499</formula>
    </cfRule>
    <cfRule type="cellIs" dxfId="19" priority="83" stopIfTrue="1" operator="greaterThanOrEqual">
      <formula>4.5</formula>
    </cfRule>
  </conditionalFormatting>
  <conditionalFormatting sqref="R6:R122">
    <cfRule type="cellIs" dxfId="18" priority="1" stopIfTrue="1" operator="equal">
      <formula>$R$121</formula>
    </cfRule>
    <cfRule type="containsBlanks" dxfId="17" priority="94" stopIfTrue="1">
      <formula>LEN(TRIM(R6))=0</formula>
    </cfRule>
    <cfRule type="cellIs" dxfId="16" priority="95" stopIfTrue="1" operator="lessThan">
      <formula>3.5</formula>
    </cfRule>
    <cfRule type="cellIs" dxfId="15" priority="96" stopIfTrue="1" operator="between">
      <formula>3.5</formula>
      <formula>$R$121</formula>
    </cfRule>
    <cfRule type="cellIs" dxfId="14" priority="97" stopIfTrue="1" operator="between">
      <formula>$R$121</formula>
      <formula>4.499</formula>
    </cfRule>
    <cfRule type="cellIs" dxfId="13" priority="98" stopIfTrue="1" operator="greaterThanOrEqual">
      <formula>4.5</formula>
    </cfRule>
  </conditionalFormatting>
  <pageMargins left="0.19685039370078741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zoomScale="90" zoomScaleNormal="90" workbookViewId="0">
      <pane ySplit="6" topLeftCell="A7" activePane="bottomLeft" state="frozen"/>
      <selection pane="bottomLeft" activeCell="C5" sqref="C5"/>
    </sheetView>
  </sheetViews>
  <sheetFormatPr defaultRowHeight="15" x14ac:dyDescent="0.25"/>
  <cols>
    <col min="1" max="1" width="4.7109375" customWidth="1"/>
    <col min="2" max="2" width="19.7109375" style="26" customWidth="1"/>
    <col min="3" max="3" width="31.7109375" style="20" customWidth="1"/>
    <col min="4" max="4" width="7.7109375" customWidth="1"/>
    <col min="5" max="5" width="9.7109375" customWidth="1"/>
    <col min="6" max="6" width="5.7109375" customWidth="1"/>
    <col min="7" max="7" width="8.5703125" customWidth="1"/>
  </cols>
  <sheetData>
    <row r="1" spans="1:9" ht="15" customHeight="1" x14ac:dyDescent="0.25">
      <c r="G1" s="46"/>
      <c r="H1" s="23" t="s">
        <v>126</v>
      </c>
      <c r="I1" s="23"/>
    </row>
    <row r="2" spans="1:9" ht="14.1" customHeight="1" x14ac:dyDescent="0.25">
      <c r="A2" s="553" t="s">
        <v>117</v>
      </c>
      <c r="B2" s="554"/>
      <c r="C2" s="554"/>
      <c r="D2" s="554"/>
      <c r="E2" s="21"/>
      <c r="G2" s="45"/>
      <c r="H2" s="23" t="s">
        <v>130</v>
      </c>
      <c r="I2" s="23"/>
    </row>
    <row r="3" spans="1:9" ht="14.1" customHeight="1" x14ac:dyDescent="0.25">
      <c r="A3" s="105"/>
      <c r="B3" s="106"/>
      <c r="C3" s="106"/>
      <c r="D3" s="106"/>
      <c r="E3" s="21">
        <v>2019</v>
      </c>
      <c r="G3" s="42"/>
      <c r="H3" s="23" t="s">
        <v>131</v>
      </c>
      <c r="I3" s="23"/>
    </row>
    <row r="4" spans="1:9" ht="15" customHeight="1" thickBot="1" x14ac:dyDescent="0.3">
      <c r="G4" s="44"/>
      <c r="H4" s="23" t="s">
        <v>127</v>
      </c>
      <c r="I4" s="23"/>
    </row>
    <row r="5" spans="1:9" ht="28.5" customHeight="1" thickBot="1" x14ac:dyDescent="0.3">
      <c r="A5" s="103" t="s">
        <v>72</v>
      </c>
      <c r="B5" s="107" t="s">
        <v>71</v>
      </c>
      <c r="C5" s="107" t="s">
        <v>111</v>
      </c>
      <c r="D5" s="104" t="s">
        <v>129</v>
      </c>
      <c r="E5" s="107" t="s">
        <v>114</v>
      </c>
      <c r="I5" s="23"/>
    </row>
    <row r="6" spans="1:9" ht="15" customHeight="1" thickBot="1" x14ac:dyDescent="0.3">
      <c r="A6" s="38"/>
      <c r="B6" s="561" t="s">
        <v>139</v>
      </c>
      <c r="C6" s="562"/>
      <c r="D6" s="223">
        <f>SUM(D7:D115)</f>
        <v>2221</v>
      </c>
      <c r="E6" s="225">
        <f>AVERAGE(E7:E115)</f>
        <v>4.1593264137819617</v>
      </c>
    </row>
    <row r="7" spans="1:9" ht="16.5" customHeight="1" x14ac:dyDescent="0.25">
      <c r="A7" s="49">
        <v>1</v>
      </c>
      <c r="B7" s="7" t="s">
        <v>36</v>
      </c>
      <c r="C7" s="34" t="s">
        <v>40</v>
      </c>
      <c r="D7" s="77">
        <v>11</v>
      </c>
      <c r="E7" s="48">
        <v>4.9090909090909092</v>
      </c>
    </row>
    <row r="8" spans="1:9" ht="15" customHeight="1" x14ac:dyDescent="0.25">
      <c r="A8" s="50">
        <v>2</v>
      </c>
      <c r="B8" s="2" t="s">
        <v>30</v>
      </c>
      <c r="C8" s="3" t="s">
        <v>31</v>
      </c>
      <c r="D8" s="67">
        <v>12</v>
      </c>
      <c r="E8" s="39">
        <v>4.833333333333333</v>
      </c>
      <c r="F8" s="24"/>
    </row>
    <row r="9" spans="1:9" ht="15" customHeight="1" x14ac:dyDescent="0.25">
      <c r="A9" s="50">
        <v>3</v>
      </c>
      <c r="B9" s="2" t="s">
        <v>30</v>
      </c>
      <c r="C9" s="3" t="s">
        <v>34</v>
      </c>
      <c r="D9" s="67">
        <v>12</v>
      </c>
      <c r="E9" s="235">
        <v>4.833333333333333</v>
      </c>
      <c r="F9" s="24"/>
    </row>
    <row r="10" spans="1:9" ht="15" customHeight="1" x14ac:dyDescent="0.25">
      <c r="A10" s="50">
        <v>4</v>
      </c>
      <c r="B10" s="2" t="s">
        <v>36</v>
      </c>
      <c r="C10" s="4" t="s">
        <v>38</v>
      </c>
      <c r="D10" s="67">
        <v>17</v>
      </c>
      <c r="E10" s="39">
        <v>4.8235294117647056</v>
      </c>
      <c r="F10" s="24"/>
    </row>
    <row r="11" spans="1:9" ht="15" customHeight="1" x14ac:dyDescent="0.25">
      <c r="A11" s="50">
        <v>5</v>
      </c>
      <c r="B11" s="2" t="s">
        <v>45</v>
      </c>
      <c r="C11" s="3" t="s">
        <v>56</v>
      </c>
      <c r="D11" s="2">
        <v>11</v>
      </c>
      <c r="E11" s="39">
        <v>4.8181818181818183</v>
      </c>
      <c r="F11" s="24"/>
    </row>
    <row r="12" spans="1:9" ht="15" customHeight="1" x14ac:dyDescent="0.25">
      <c r="A12" s="50">
        <v>6</v>
      </c>
      <c r="B12" s="2" t="s">
        <v>0</v>
      </c>
      <c r="C12" s="3" t="s">
        <v>138</v>
      </c>
      <c r="D12" s="2">
        <v>30</v>
      </c>
      <c r="E12" s="39">
        <v>4.8</v>
      </c>
      <c r="F12" s="24"/>
    </row>
    <row r="13" spans="1:9" ht="15" customHeight="1" x14ac:dyDescent="0.25">
      <c r="A13" s="50">
        <v>7</v>
      </c>
      <c r="B13" s="2" t="s">
        <v>36</v>
      </c>
      <c r="C13" s="3" t="s">
        <v>134</v>
      </c>
      <c r="D13" s="67">
        <v>18</v>
      </c>
      <c r="E13" s="39">
        <v>4.7777777777777777</v>
      </c>
      <c r="F13" s="24"/>
    </row>
    <row r="14" spans="1:9" x14ac:dyDescent="0.25">
      <c r="A14" s="50">
        <v>8</v>
      </c>
      <c r="B14" s="2" t="s">
        <v>2</v>
      </c>
      <c r="C14" s="3" t="s">
        <v>20</v>
      </c>
      <c r="D14" s="2">
        <v>53</v>
      </c>
      <c r="E14" s="39">
        <v>4.7547169811320753</v>
      </c>
      <c r="F14" s="24"/>
    </row>
    <row r="15" spans="1:9" x14ac:dyDescent="0.25">
      <c r="A15" s="50">
        <v>9</v>
      </c>
      <c r="B15" s="2" t="s">
        <v>36</v>
      </c>
      <c r="C15" s="3" t="s">
        <v>93</v>
      </c>
      <c r="D15" s="67">
        <v>4</v>
      </c>
      <c r="E15" s="39">
        <v>4.75</v>
      </c>
      <c r="F15" s="24"/>
    </row>
    <row r="16" spans="1:9" ht="15.75" thickBot="1" x14ac:dyDescent="0.3">
      <c r="A16" s="51">
        <v>10</v>
      </c>
      <c r="B16" s="5" t="s">
        <v>0</v>
      </c>
      <c r="C16" s="10" t="s">
        <v>104</v>
      </c>
      <c r="D16" s="5">
        <v>45</v>
      </c>
      <c r="E16" s="40">
        <v>4.7111111111111112</v>
      </c>
      <c r="F16" s="24"/>
      <c r="G16" s="41"/>
    </row>
    <row r="17" spans="1:6" x14ac:dyDescent="0.25">
      <c r="A17" s="49">
        <v>11</v>
      </c>
      <c r="B17" s="7" t="s">
        <v>0</v>
      </c>
      <c r="C17" s="34" t="s">
        <v>103</v>
      </c>
      <c r="D17" s="7">
        <v>30</v>
      </c>
      <c r="E17" s="48">
        <v>4.7</v>
      </c>
      <c r="F17" s="24"/>
    </row>
    <row r="18" spans="1:6" ht="15" customHeight="1" x14ac:dyDescent="0.25">
      <c r="A18" s="50">
        <v>12</v>
      </c>
      <c r="B18" s="2" t="s">
        <v>2</v>
      </c>
      <c r="C18" s="3" t="s">
        <v>124</v>
      </c>
      <c r="D18" s="2">
        <v>34</v>
      </c>
      <c r="E18" s="39">
        <v>4.6764705882352944</v>
      </c>
      <c r="F18" s="24"/>
    </row>
    <row r="19" spans="1:6" ht="15" customHeight="1" x14ac:dyDescent="0.25">
      <c r="A19" s="50">
        <v>13</v>
      </c>
      <c r="B19" s="2" t="s">
        <v>69</v>
      </c>
      <c r="C19" s="3" t="s">
        <v>84</v>
      </c>
      <c r="D19" s="2">
        <v>21</v>
      </c>
      <c r="E19" s="39">
        <v>4.666666666666667</v>
      </c>
      <c r="F19" s="24"/>
    </row>
    <row r="20" spans="1:6" x14ac:dyDescent="0.25">
      <c r="A20" s="50">
        <v>14</v>
      </c>
      <c r="B20" s="2" t="s">
        <v>36</v>
      </c>
      <c r="C20" s="3" t="s">
        <v>151</v>
      </c>
      <c r="D20" s="111">
        <v>22</v>
      </c>
      <c r="E20" s="39">
        <v>4.6363636363636367</v>
      </c>
      <c r="F20" s="24"/>
    </row>
    <row r="21" spans="1:6" x14ac:dyDescent="0.25">
      <c r="A21" s="50">
        <v>15</v>
      </c>
      <c r="B21" s="2" t="s">
        <v>58</v>
      </c>
      <c r="C21" s="3" t="s">
        <v>68</v>
      </c>
      <c r="D21" s="2">
        <v>29</v>
      </c>
      <c r="E21" s="39">
        <v>4.6206896551724137</v>
      </c>
      <c r="F21" s="24"/>
    </row>
    <row r="22" spans="1:6" x14ac:dyDescent="0.25">
      <c r="A22" s="50">
        <v>16</v>
      </c>
      <c r="B22" s="2" t="s">
        <v>36</v>
      </c>
      <c r="C22" s="3" t="s">
        <v>42</v>
      </c>
      <c r="D22" s="67">
        <v>18</v>
      </c>
      <c r="E22" s="39">
        <v>4.6111111111111107</v>
      </c>
      <c r="F22" s="24"/>
    </row>
    <row r="23" spans="1:6" x14ac:dyDescent="0.25">
      <c r="A23" s="50">
        <v>17</v>
      </c>
      <c r="B23" s="2" t="s">
        <v>45</v>
      </c>
      <c r="C23" s="3" t="s">
        <v>50</v>
      </c>
      <c r="D23" s="2">
        <v>15</v>
      </c>
      <c r="E23" s="39">
        <v>4.5999999999999996</v>
      </c>
      <c r="F23" s="24"/>
    </row>
    <row r="24" spans="1:6" x14ac:dyDescent="0.25">
      <c r="A24" s="50">
        <v>18</v>
      </c>
      <c r="B24" s="2" t="s">
        <v>45</v>
      </c>
      <c r="C24" s="3" t="s">
        <v>48</v>
      </c>
      <c r="D24" s="67">
        <v>12</v>
      </c>
      <c r="E24" s="39">
        <v>4.583333333333333</v>
      </c>
      <c r="F24" s="24"/>
    </row>
    <row r="25" spans="1:6" x14ac:dyDescent="0.25">
      <c r="A25" s="50">
        <v>19</v>
      </c>
      <c r="B25" s="2" t="s">
        <v>30</v>
      </c>
      <c r="C25" s="3" t="s">
        <v>123</v>
      </c>
      <c r="D25" s="67">
        <v>27</v>
      </c>
      <c r="E25" s="235">
        <v>4.5555555555555554</v>
      </c>
      <c r="F25" s="24"/>
    </row>
    <row r="26" spans="1:6" ht="15.75" thickBot="1" x14ac:dyDescent="0.3">
      <c r="A26" s="51">
        <v>20</v>
      </c>
      <c r="B26" s="5" t="s">
        <v>45</v>
      </c>
      <c r="C26" s="10" t="s">
        <v>91</v>
      </c>
      <c r="D26" s="194">
        <v>40</v>
      </c>
      <c r="E26" s="40">
        <v>4.55</v>
      </c>
      <c r="F26" s="24"/>
    </row>
    <row r="27" spans="1:6" x14ac:dyDescent="0.25">
      <c r="A27" s="49">
        <v>21</v>
      </c>
      <c r="B27" s="7" t="s">
        <v>58</v>
      </c>
      <c r="C27" s="34" t="s">
        <v>67</v>
      </c>
      <c r="D27" s="7">
        <v>11</v>
      </c>
      <c r="E27" s="48">
        <v>4.5454545454545459</v>
      </c>
      <c r="F27" s="24"/>
    </row>
    <row r="28" spans="1:6" x14ac:dyDescent="0.25">
      <c r="A28" s="50">
        <v>22</v>
      </c>
      <c r="B28" s="2" t="s">
        <v>45</v>
      </c>
      <c r="C28" s="3" t="s">
        <v>82</v>
      </c>
      <c r="D28" s="2">
        <v>11</v>
      </c>
      <c r="E28" s="39">
        <v>4.5454545454545459</v>
      </c>
      <c r="F28" s="24"/>
    </row>
    <row r="29" spans="1:6" ht="15" customHeight="1" x14ac:dyDescent="0.25">
      <c r="A29" s="50">
        <v>23</v>
      </c>
      <c r="B29" s="2" t="s">
        <v>30</v>
      </c>
      <c r="C29" s="3" t="s">
        <v>98</v>
      </c>
      <c r="D29" s="2">
        <v>11</v>
      </c>
      <c r="E29" s="235">
        <v>4.5454545454545459</v>
      </c>
      <c r="F29" s="24"/>
    </row>
    <row r="30" spans="1:6" x14ac:dyDescent="0.25">
      <c r="A30" s="50">
        <v>24</v>
      </c>
      <c r="B30" s="2" t="s">
        <v>36</v>
      </c>
      <c r="C30" s="3" t="s">
        <v>96</v>
      </c>
      <c r="D30" s="67">
        <v>30</v>
      </c>
      <c r="E30" s="39">
        <v>4.5</v>
      </c>
      <c r="F30" s="24"/>
    </row>
    <row r="31" spans="1:6" x14ac:dyDescent="0.25">
      <c r="A31" s="50">
        <v>25</v>
      </c>
      <c r="B31" s="2" t="s">
        <v>58</v>
      </c>
      <c r="C31" s="3" t="s">
        <v>70</v>
      </c>
      <c r="D31" s="2">
        <v>18</v>
      </c>
      <c r="E31" s="39">
        <v>4.5</v>
      </c>
      <c r="F31" s="24"/>
    </row>
    <row r="32" spans="1:6" x14ac:dyDescent="0.25">
      <c r="A32" s="50">
        <v>26</v>
      </c>
      <c r="B32" s="2" t="s">
        <v>2</v>
      </c>
      <c r="C32" s="3" t="s">
        <v>6</v>
      </c>
      <c r="D32" s="2">
        <v>18</v>
      </c>
      <c r="E32" s="39">
        <v>4.4444444444444446</v>
      </c>
      <c r="F32" s="24"/>
    </row>
    <row r="33" spans="1:6" x14ac:dyDescent="0.25">
      <c r="A33" s="50">
        <v>27</v>
      </c>
      <c r="B33" s="2" t="s">
        <v>45</v>
      </c>
      <c r="C33" s="3" t="s">
        <v>81</v>
      </c>
      <c r="D33" s="2">
        <v>9</v>
      </c>
      <c r="E33" s="39">
        <v>4.4444444444444446</v>
      </c>
      <c r="F33" s="24"/>
    </row>
    <row r="34" spans="1:6" x14ac:dyDescent="0.25">
      <c r="A34" s="50">
        <v>28</v>
      </c>
      <c r="B34" s="2" t="s">
        <v>2</v>
      </c>
      <c r="C34" s="3" t="s">
        <v>26</v>
      </c>
      <c r="D34" s="2">
        <v>56</v>
      </c>
      <c r="E34" s="39">
        <v>4.4285714285714288</v>
      </c>
      <c r="F34" s="24"/>
    </row>
    <row r="35" spans="1:6" x14ac:dyDescent="0.25">
      <c r="A35" s="50">
        <v>29</v>
      </c>
      <c r="B35" s="2" t="s">
        <v>69</v>
      </c>
      <c r="C35" s="3" t="s">
        <v>88</v>
      </c>
      <c r="D35" s="2">
        <v>35</v>
      </c>
      <c r="E35" s="39">
        <v>4.4285714285714297</v>
      </c>
      <c r="F35" s="24"/>
    </row>
    <row r="36" spans="1:6" ht="15.75" thickBot="1" x14ac:dyDescent="0.3">
      <c r="A36" s="51">
        <v>30</v>
      </c>
      <c r="B36" s="5" t="s">
        <v>30</v>
      </c>
      <c r="C36" s="10" t="s">
        <v>99</v>
      </c>
      <c r="D36" s="194">
        <v>33</v>
      </c>
      <c r="E36" s="236">
        <v>4.4242424242424239</v>
      </c>
      <c r="F36" s="24"/>
    </row>
    <row r="37" spans="1:6" x14ac:dyDescent="0.25">
      <c r="A37" s="49">
        <v>31</v>
      </c>
      <c r="B37" s="7" t="s">
        <v>69</v>
      </c>
      <c r="C37" s="34" t="s">
        <v>85</v>
      </c>
      <c r="D37" s="7">
        <v>12</v>
      </c>
      <c r="E37" s="48">
        <v>4.416666666666667</v>
      </c>
      <c r="F37" s="24"/>
    </row>
    <row r="38" spans="1:6" x14ac:dyDescent="0.25">
      <c r="A38" s="50">
        <v>32</v>
      </c>
      <c r="B38" s="2" t="s">
        <v>36</v>
      </c>
      <c r="C38" s="3" t="s">
        <v>135</v>
      </c>
      <c r="D38" s="67">
        <v>15</v>
      </c>
      <c r="E38" s="39">
        <v>4.4000000000000004</v>
      </c>
      <c r="F38" s="24"/>
    </row>
    <row r="39" spans="1:6" x14ac:dyDescent="0.25">
      <c r="A39" s="50">
        <v>33</v>
      </c>
      <c r="B39" s="2" t="s">
        <v>45</v>
      </c>
      <c r="C39" s="3" t="s">
        <v>83</v>
      </c>
      <c r="D39" s="2">
        <v>10</v>
      </c>
      <c r="E39" s="39">
        <v>4.4000000000000004</v>
      </c>
      <c r="F39" s="24"/>
    </row>
    <row r="40" spans="1:6" x14ac:dyDescent="0.25">
      <c r="A40" s="50">
        <v>34</v>
      </c>
      <c r="B40" s="2" t="s">
        <v>58</v>
      </c>
      <c r="C40" s="3" t="s">
        <v>57</v>
      </c>
      <c r="D40" s="2">
        <v>18</v>
      </c>
      <c r="E40" s="39">
        <v>4.3888888888888893</v>
      </c>
      <c r="F40" s="24"/>
    </row>
    <row r="41" spans="1:6" x14ac:dyDescent="0.25">
      <c r="A41" s="50">
        <v>35</v>
      </c>
      <c r="B41" s="2" t="s">
        <v>58</v>
      </c>
      <c r="C41" s="3" t="s">
        <v>65</v>
      </c>
      <c r="D41" s="2">
        <v>39</v>
      </c>
      <c r="E41" s="39">
        <v>4.384615384615385</v>
      </c>
      <c r="F41" s="24"/>
    </row>
    <row r="42" spans="1:6" x14ac:dyDescent="0.25">
      <c r="A42" s="50">
        <v>36</v>
      </c>
      <c r="B42" s="2" t="s">
        <v>2</v>
      </c>
      <c r="C42" s="3" t="s">
        <v>1</v>
      </c>
      <c r="D42" s="2">
        <v>9</v>
      </c>
      <c r="E42" s="39">
        <v>4.333333333333333</v>
      </c>
      <c r="F42" s="24"/>
    </row>
    <row r="43" spans="1:6" x14ac:dyDescent="0.25">
      <c r="A43" s="50">
        <v>37</v>
      </c>
      <c r="B43" s="2" t="s">
        <v>2</v>
      </c>
      <c r="C43" s="3" t="s">
        <v>21</v>
      </c>
      <c r="D43" s="2">
        <v>60</v>
      </c>
      <c r="E43" s="39">
        <v>4.3166666666666664</v>
      </c>
      <c r="F43" s="24"/>
    </row>
    <row r="44" spans="1:6" x14ac:dyDescent="0.25">
      <c r="A44" s="50">
        <v>38</v>
      </c>
      <c r="B44" s="2" t="s">
        <v>2</v>
      </c>
      <c r="C44" s="3" t="s">
        <v>15</v>
      </c>
      <c r="D44" s="2">
        <v>22</v>
      </c>
      <c r="E44" s="39">
        <v>4.3181818181818183</v>
      </c>
      <c r="F44" s="24"/>
    </row>
    <row r="45" spans="1:6" x14ac:dyDescent="0.25">
      <c r="A45" s="50">
        <v>39</v>
      </c>
      <c r="B45" s="2" t="s">
        <v>2</v>
      </c>
      <c r="C45" s="3" t="s">
        <v>18</v>
      </c>
      <c r="D45" s="2">
        <v>39</v>
      </c>
      <c r="E45" s="39">
        <v>4.3076923076923075</v>
      </c>
      <c r="F45" s="24"/>
    </row>
    <row r="46" spans="1:6" ht="15.75" thickBot="1" x14ac:dyDescent="0.3">
      <c r="A46" s="51">
        <v>40</v>
      </c>
      <c r="B46" s="5" t="s">
        <v>36</v>
      </c>
      <c r="C46" s="10" t="s">
        <v>43</v>
      </c>
      <c r="D46" s="194">
        <v>16</v>
      </c>
      <c r="E46" s="40">
        <v>4.3125</v>
      </c>
      <c r="F46" s="24"/>
    </row>
    <row r="47" spans="1:6" x14ac:dyDescent="0.25">
      <c r="A47" s="49">
        <v>41</v>
      </c>
      <c r="B47" s="7" t="s">
        <v>2</v>
      </c>
      <c r="C47" s="34" t="s">
        <v>24</v>
      </c>
      <c r="D47" s="7">
        <v>16</v>
      </c>
      <c r="E47" s="48">
        <v>4.3125</v>
      </c>
      <c r="F47" s="24"/>
    </row>
    <row r="48" spans="1:6" x14ac:dyDescent="0.25">
      <c r="A48" s="50">
        <v>42</v>
      </c>
      <c r="B48" s="2" t="s">
        <v>2</v>
      </c>
      <c r="C48" s="3" t="s">
        <v>23</v>
      </c>
      <c r="D48" s="2">
        <v>14</v>
      </c>
      <c r="E48" s="39">
        <v>4.2857142857142856</v>
      </c>
      <c r="F48" s="24"/>
    </row>
    <row r="49" spans="1:6" x14ac:dyDescent="0.25">
      <c r="A49" s="50">
        <v>43</v>
      </c>
      <c r="B49" s="2" t="s">
        <v>58</v>
      </c>
      <c r="C49" s="3" t="s">
        <v>66</v>
      </c>
      <c r="D49" s="2">
        <v>25</v>
      </c>
      <c r="E49" s="39">
        <v>4.28</v>
      </c>
      <c r="F49" s="24"/>
    </row>
    <row r="50" spans="1:6" x14ac:dyDescent="0.25">
      <c r="A50" s="50">
        <v>44</v>
      </c>
      <c r="B50" s="2" t="s">
        <v>30</v>
      </c>
      <c r="C50" s="3" t="s">
        <v>122</v>
      </c>
      <c r="D50" s="2">
        <v>25</v>
      </c>
      <c r="E50" s="235">
        <v>4.28</v>
      </c>
      <c r="F50" s="24"/>
    </row>
    <row r="51" spans="1:6" ht="15.75" customHeight="1" x14ac:dyDescent="0.25">
      <c r="A51" s="50">
        <v>45</v>
      </c>
      <c r="B51" s="2" t="s">
        <v>0</v>
      </c>
      <c r="C51" s="3" t="s">
        <v>125</v>
      </c>
      <c r="D51" s="2">
        <v>25</v>
      </c>
      <c r="E51" s="39">
        <v>4.28</v>
      </c>
      <c r="F51" s="24"/>
    </row>
    <row r="52" spans="1:6" x14ac:dyDescent="0.25">
      <c r="A52" s="50">
        <v>46</v>
      </c>
      <c r="B52" s="2" t="s">
        <v>30</v>
      </c>
      <c r="C52" s="3" t="s">
        <v>101</v>
      </c>
      <c r="D52" s="67">
        <v>18</v>
      </c>
      <c r="E52" s="235">
        <v>4.2777777777777777</v>
      </c>
      <c r="F52" s="24"/>
    </row>
    <row r="53" spans="1:6" ht="15" customHeight="1" x14ac:dyDescent="0.25">
      <c r="A53" s="50">
        <v>47</v>
      </c>
      <c r="B53" s="2" t="s">
        <v>0</v>
      </c>
      <c r="C53" s="3" t="s">
        <v>152</v>
      </c>
      <c r="D53" s="2">
        <v>64</v>
      </c>
      <c r="E53" s="39">
        <v>4.265625</v>
      </c>
      <c r="F53" s="24"/>
    </row>
    <row r="54" spans="1:6" ht="15" customHeight="1" x14ac:dyDescent="0.25">
      <c r="A54" s="50">
        <v>48</v>
      </c>
      <c r="B54" s="2" t="s">
        <v>30</v>
      </c>
      <c r="C54" s="3" t="s">
        <v>97</v>
      </c>
      <c r="D54" s="2">
        <v>11</v>
      </c>
      <c r="E54" s="235">
        <v>4.2727272727272725</v>
      </c>
      <c r="F54" s="24"/>
    </row>
    <row r="55" spans="1:6" x14ac:dyDescent="0.25">
      <c r="A55" s="50">
        <v>49</v>
      </c>
      <c r="B55" s="2" t="s">
        <v>2</v>
      </c>
      <c r="C55" s="3" t="s">
        <v>28</v>
      </c>
      <c r="D55" s="2">
        <v>27</v>
      </c>
      <c r="E55" s="39">
        <v>4.2592592592592595</v>
      </c>
      <c r="F55" s="24"/>
    </row>
    <row r="56" spans="1:6" ht="15.75" thickBot="1" x14ac:dyDescent="0.3">
      <c r="A56" s="51">
        <v>50</v>
      </c>
      <c r="B56" s="5" t="s">
        <v>36</v>
      </c>
      <c r="C56" s="10" t="s">
        <v>35</v>
      </c>
      <c r="D56" s="194">
        <v>26</v>
      </c>
      <c r="E56" s="40">
        <v>4.2307692307692308</v>
      </c>
      <c r="F56" s="24"/>
    </row>
    <row r="57" spans="1:6" x14ac:dyDescent="0.25">
      <c r="A57" s="49">
        <v>51</v>
      </c>
      <c r="B57" s="7" t="s">
        <v>30</v>
      </c>
      <c r="C57" s="34" t="s">
        <v>120</v>
      </c>
      <c r="D57" s="7">
        <v>27</v>
      </c>
      <c r="E57" s="237">
        <v>4.1851851851851851</v>
      </c>
      <c r="F57" s="24"/>
    </row>
    <row r="58" spans="1:6" x14ac:dyDescent="0.25">
      <c r="A58" s="50">
        <v>52</v>
      </c>
      <c r="B58" s="2" t="s">
        <v>36</v>
      </c>
      <c r="C58" s="3" t="s">
        <v>119</v>
      </c>
      <c r="D58" s="67">
        <v>46</v>
      </c>
      <c r="E58" s="39">
        <v>4.1739130434782608</v>
      </c>
      <c r="F58" s="24"/>
    </row>
    <row r="59" spans="1:6" s="19" customFormat="1" x14ac:dyDescent="0.25">
      <c r="A59" s="50">
        <v>53</v>
      </c>
      <c r="B59" s="2" t="s">
        <v>30</v>
      </c>
      <c r="C59" s="3" t="s">
        <v>100</v>
      </c>
      <c r="D59" s="67">
        <v>18</v>
      </c>
      <c r="E59" s="235">
        <v>4.166666666666667</v>
      </c>
      <c r="F59" s="24"/>
    </row>
    <row r="60" spans="1:6" x14ac:dyDescent="0.25">
      <c r="A60" s="50">
        <v>54</v>
      </c>
      <c r="B60" s="2" t="s">
        <v>69</v>
      </c>
      <c r="C60" s="3" t="s">
        <v>132</v>
      </c>
      <c r="D60" s="2">
        <v>6</v>
      </c>
      <c r="E60" s="39">
        <v>4.166666666666667</v>
      </c>
      <c r="F60" s="24"/>
    </row>
    <row r="61" spans="1:6" x14ac:dyDescent="0.25">
      <c r="A61" s="50">
        <v>55</v>
      </c>
      <c r="B61" s="2" t="s">
        <v>58</v>
      </c>
      <c r="C61" s="3" t="s">
        <v>60</v>
      </c>
      <c r="D61" s="2">
        <v>6</v>
      </c>
      <c r="E61" s="39">
        <v>4.166666666666667</v>
      </c>
      <c r="F61" s="24"/>
    </row>
    <row r="62" spans="1:6" x14ac:dyDescent="0.25">
      <c r="A62" s="50">
        <v>56</v>
      </c>
      <c r="B62" s="2" t="s">
        <v>36</v>
      </c>
      <c r="C62" s="3" t="s">
        <v>95</v>
      </c>
      <c r="D62" s="67">
        <v>63</v>
      </c>
      <c r="E62" s="39">
        <v>4.1587301587301591</v>
      </c>
      <c r="F62" s="24"/>
    </row>
    <row r="63" spans="1:6" x14ac:dyDescent="0.25">
      <c r="A63" s="50">
        <v>57</v>
      </c>
      <c r="B63" s="2" t="s">
        <v>45</v>
      </c>
      <c r="C63" s="3" t="s">
        <v>133</v>
      </c>
      <c r="D63" s="67">
        <v>32</v>
      </c>
      <c r="E63" s="39">
        <v>4.125</v>
      </c>
      <c r="F63" s="24"/>
    </row>
    <row r="64" spans="1:6" x14ac:dyDescent="0.25">
      <c r="A64" s="50">
        <v>58</v>
      </c>
      <c r="B64" s="2" t="s">
        <v>36</v>
      </c>
      <c r="C64" s="3" t="s">
        <v>39</v>
      </c>
      <c r="D64" s="67">
        <v>15</v>
      </c>
      <c r="E64" s="39">
        <v>4.1333333333333337</v>
      </c>
      <c r="F64" s="24"/>
    </row>
    <row r="65" spans="1:6" x14ac:dyDescent="0.25">
      <c r="A65" s="50">
        <v>59</v>
      </c>
      <c r="B65" s="2" t="s">
        <v>30</v>
      </c>
      <c r="C65" s="3" t="s">
        <v>32</v>
      </c>
      <c r="D65" s="2">
        <v>15</v>
      </c>
      <c r="E65" s="235">
        <v>4.1333333333333337</v>
      </c>
      <c r="F65" s="24"/>
    </row>
    <row r="66" spans="1:6" ht="15.75" thickBot="1" x14ac:dyDescent="0.3">
      <c r="A66" s="51">
        <v>60</v>
      </c>
      <c r="B66" s="5" t="s">
        <v>2</v>
      </c>
      <c r="C66" s="10" t="s">
        <v>16</v>
      </c>
      <c r="D66" s="5">
        <v>19</v>
      </c>
      <c r="E66" s="40">
        <v>4.1052631578947372</v>
      </c>
      <c r="F66" s="24"/>
    </row>
    <row r="67" spans="1:6" x14ac:dyDescent="0.25">
      <c r="A67" s="49">
        <v>61</v>
      </c>
      <c r="B67" s="7" t="s">
        <v>30</v>
      </c>
      <c r="C67" s="34" t="s">
        <v>33</v>
      </c>
      <c r="D67" s="77">
        <v>9</v>
      </c>
      <c r="E67" s="237">
        <v>4.1111111111111107</v>
      </c>
      <c r="F67" s="24"/>
    </row>
    <row r="68" spans="1:6" x14ac:dyDescent="0.25">
      <c r="A68" s="50">
        <v>62</v>
      </c>
      <c r="B68" s="2" t="s">
        <v>2</v>
      </c>
      <c r="C68" s="3" t="s">
        <v>8</v>
      </c>
      <c r="D68" s="2">
        <v>39</v>
      </c>
      <c r="E68" s="39">
        <v>4.1025641025641022</v>
      </c>
      <c r="F68" s="24"/>
    </row>
    <row r="69" spans="1:6" x14ac:dyDescent="0.25">
      <c r="A69" s="50">
        <v>63</v>
      </c>
      <c r="B69" s="2" t="s">
        <v>69</v>
      </c>
      <c r="C69" s="3" t="s">
        <v>86</v>
      </c>
      <c r="D69" s="2">
        <v>35</v>
      </c>
      <c r="E69" s="39">
        <v>4.0857142857142854</v>
      </c>
      <c r="F69" s="24"/>
    </row>
    <row r="70" spans="1:6" x14ac:dyDescent="0.25">
      <c r="A70" s="50">
        <v>64</v>
      </c>
      <c r="B70" s="2" t="s">
        <v>2</v>
      </c>
      <c r="C70" s="3" t="s">
        <v>11</v>
      </c>
      <c r="D70" s="2">
        <v>25</v>
      </c>
      <c r="E70" s="39">
        <v>4.08</v>
      </c>
      <c r="F70" s="24"/>
    </row>
    <row r="71" spans="1:6" x14ac:dyDescent="0.25">
      <c r="A71" s="50">
        <v>65</v>
      </c>
      <c r="B71" s="2" t="s">
        <v>2</v>
      </c>
      <c r="C71" s="3" t="s">
        <v>22</v>
      </c>
      <c r="D71" s="2">
        <v>24</v>
      </c>
      <c r="E71" s="39">
        <v>4.083333333333333</v>
      </c>
      <c r="F71" s="24"/>
    </row>
    <row r="72" spans="1:6" x14ac:dyDescent="0.25">
      <c r="A72" s="50">
        <v>66</v>
      </c>
      <c r="B72" s="2" t="s">
        <v>2</v>
      </c>
      <c r="C72" s="3" t="s">
        <v>14</v>
      </c>
      <c r="D72" s="2">
        <v>27</v>
      </c>
      <c r="E72" s="39">
        <v>4.0740740740740744</v>
      </c>
      <c r="F72" s="24"/>
    </row>
    <row r="73" spans="1:6" x14ac:dyDescent="0.25">
      <c r="A73" s="50">
        <v>67</v>
      </c>
      <c r="B73" s="2" t="s">
        <v>2</v>
      </c>
      <c r="C73" s="3" t="s">
        <v>9</v>
      </c>
      <c r="D73" s="2">
        <v>15</v>
      </c>
      <c r="E73" s="39">
        <v>4.0666666666666664</v>
      </c>
      <c r="F73" s="24"/>
    </row>
    <row r="74" spans="1:6" x14ac:dyDescent="0.25">
      <c r="A74" s="50">
        <v>68</v>
      </c>
      <c r="B74" s="2" t="s">
        <v>58</v>
      </c>
      <c r="C74" s="3" t="s">
        <v>64</v>
      </c>
      <c r="D74" s="2">
        <v>14</v>
      </c>
      <c r="E74" s="39">
        <v>4.0714285714285712</v>
      </c>
      <c r="F74" s="24"/>
    </row>
    <row r="75" spans="1:6" x14ac:dyDescent="0.25">
      <c r="A75" s="50">
        <v>69</v>
      </c>
      <c r="B75" s="2" t="s">
        <v>2</v>
      </c>
      <c r="C75" s="3" t="s">
        <v>4</v>
      </c>
      <c r="D75" s="2">
        <v>31</v>
      </c>
      <c r="E75" s="39">
        <v>4.064516129032258</v>
      </c>
      <c r="F75" s="24"/>
    </row>
    <row r="76" spans="1:6" ht="15.75" thickBot="1" x14ac:dyDescent="0.3">
      <c r="A76" s="51">
        <v>70</v>
      </c>
      <c r="B76" s="5" t="s">
        <v>2</v>
      </c>
      <c r="C76" s="10" t="s">
        <v>7</v>
      </c>
      <c r="D76" s="5">
        <v>20</v>
      </c>
      <c r="E76" s="40">
        <v>4.05</v>
      </c>
      <c r="F76" s="24"/>
    </row>
    <row r="77" spans="1:6" x14ac:dyDescent="0.25">
      <c r="A77" s="49">
        <v>71</v>
      </c>
      <c r="B77" s="7" t="s">
        <v>45</v>
      </c>
      <c r="C77" s="34" t="s">
        <v>47</v>
      </c>
      <c r="D77" s="7">
        <v>27</v>
      </c>
      <c r="E77" s="48">
        <v>4.0370370370370372</v>
      </c>
      <c r="F77" s="24"/>
    </row>
    <row r="78" spans="1:6" x14ac:dyDescent="0.25">
      <c r="A78" s="50">
        <v>72</v>
      </c>
      <c r="B78" s="2" t="s">
        <v>58</v>
      </c>
      <c r="C78" s="3" t="s">
        <v>62</v>
      </c>
      <c r="D78" s="2">
        <v>13</v>
      </c>
      <c r="E78" s="39">
        <v>4</v>
      </c>
      <c r="F78" s="24"/>
    </row>
    <row r="79" spans="1:6" x14ac:dyDescent="0.25">
      <c r="A79" s="50">
        <v>73</v>
      </c>
      <c r="B79" s="2" t="s">
        <v>45</v>
      </c>
      <c r="C79" s="3" t="s">
        <v>52</v>
      </c>
      <c r="D79" s="2">
        <v>11</v>
      </c>
      <c r="E79" s="39">
        <v>4</v>
      </c>
      <c r="F79" s="24"/>
    </row>
    <row r="80" spans="1:6" x14ac:dyDescent="0.25">
      <c r="A80" s="50">
        <v>74</v>
      </c>
      <c r="B80" s="2" t="s">
        <v>69</v>
      </c>
      <c r="C80" s="3" t="s">
        <v>90</v>
      </c>
      <c r="D80" s="2">
        <v>7</v>
      </c>
      <c r="E80" s="39">
        <v>4</v>
      </c>
      <c r="F80" s="24"/>
    </row>
    <row r="81" spans="1:6" x14ac:dyDescent="0.25">
      <c r="A81" s="50">
        <v>75</v>
      </c>
      <c r="B81" s="2" t="s">
        <v>69</v>
      </c>
      <c r="C81" s="3" t="s">
        <v>87</v>
      </c>
      <c r="D81" s="2">
        <v>26</v>
      </c>
      <c r="E81" s="39">
        <v>3.9615384615384617</v>
      </c>
      <c r="F81" s="24"/>
    </row>
    <row r="82" spans="1:6" x14ac:dyDescent="0.25">
      <c r="A82" s="50">
        <v>76</v>
      </c>
      <c r="B82" s="2" t="s">
        <v>0</v>
      </c>
      <c r="C82" s="3" t="s">
        <v>105</v>
      </c>
      <c r="D82" s="2">
        <v>23</v>
      </c>
      <c r="E82" s="39">
        <v>3.9565217391304346</v>
      </c>
      <c r="F82" s="24"/>
    </row>
    <row r="83" spans="1:6" x14ac:dyDescent="0.25">
      <c r="A83" s="50">
        <v>77</v>
      </c>
      <c r="B83" s="2" t="s">
        <v>2</v>
      </c>
      <c r="C83" s="3" t="s">
        <v>25</v>
      </c>
      <c r="D83" s="2">
        <v>14</v>
      </c>
      <c r="E83" s="39">
        <v>3.9285714285714284</v>
      </c>
      <c r="F83" s="24"/>
    </row>
    <row r="84" spans="1:6" x14ac:dyDescent="0.25">
      <c r="A84" s="50">
        <v>78</v>
      </c>
      <c r="B84" s="2" t="s">
        <v>45</v>
      </c>
      <c r="C84" s="3" t="s">
        <v>51</v>
      </c>
      <c r="D84" s="2">
        <v>13</v>
      </c>
      <c r="E84" s="39">
        <v>3.9230769230769229</v>
      </c>
      <c r="F84" s="24"/>
    </row>
    <row r="85" spans="1:6" x14ac:dyDescent="0.25">
      <c r="A85" s="50">
        <v>79</v>
      </c>
      <c r="B85" s="2" t="s">
        <v>58</v>
      </c>
      <c r="C85" s="3" t="s">
        <v>118</v>
      </c>
      <c r="D85" s="2">
        <v>21</v>
      </c>
      <c r="E85" s="39">
        <v>3.9047619047619047</v>
      </c>
      <c r="F85" s="24"/>
    </row>
    <row r="86" spans="1:6" ht="15.75" thickBot="1" x14ac:dyDescent="0.3">
      <c r="A86" s="51">
        <v>80</v>
      </c>
      <c r="B86" s="5" t="s">
        <v>0</v>
      </c>
      <c r="C86" s="10" t="s">
        <v>74</v>
      </c>
      <c r="D86" s="5">
        <v>10</v>
      </c>
      <c r="E86" s="40">
        <v>3.9</v>
      </c>
      <c r="F86" s="24"/>
    </row>
    <row r="87" spans="1:6" x14ac:dyDescent="0.25">
      <c r="A87" s="49">
        <v>81</v>
      </c>
      <c r="B87" s="7" t="s">
        <v>36</v>
      </c>
      <c r="C87" s="34" t="s">
        <v>92</v>
      </c>
      <c r="D87" s="77">
        <v>17</v>
      </c>
      <c r="E87" s="48">
        <v>3.8823529411764706</v>
      </c>
      <c r="F87" s="24"/>
    </row>
    <row r="88" spans="1:6" x14ac:dyDescent="0.25">
      <c r="A88" s="50">
        <v>82</v>
      </c>
      <c r="B88" s="2" t="s">
        <v>45</v>
      </c>
      <c r="C88" s="3" t="s">
        <v>54</v>
      </c>
      <c r="D88" s="67">
        <v>16</v>
      </c>
      <c r="E88" s="39">
        <v>3.875</v>
      </c>
      <c r="F88" s="24"/>
    </row>
    <row r="89" spans="1:6" x14ac:dyDescent="0.25">
      <c r="A89" s="50">
        <v>83</v>
      </c>
      <c r="B89" s="2" t="s">
        <v>45</v>
      </c>
      <c r="C89" s="3" t="s">
        <v>80</v>
      </c>
      <c r="D89" s="67">
        <v>8</v>
      </c>
      <c r="E89" s="39">
        <v>3.875</v>
      </c>
      <c r="F89" s="24"/>
    </row>
    <row r="90" spans="1:6" x14ac:dyDescent="0.25">
      <c r="A90" s="50">
        <v>84</v>
      </c>
      <c r="B90" s="2" t="s">
        <v>45</v>
      </c>
      <c r="C90" s="3" t="s">
        <v>55</v>
      </c>
      <c r="D90" s="2">
        <v>13</v>
      </c>
      <c r="E90" s="39">
        <v>3.8461538461538463</v>
      </c>
      <c r="F90" s="24"/>
    </row>
    <row r="91" spans="1:6" x14ac:dyDescent="0.25">
      <c r="A91" s="50">
        <v>85</v>
      </c>
      <c r="B91" s="2" t="s">
        <v>2</v>
      </c>
      <c r="C91" s="3" t="s">
        <v>12</v>
      </c>
      <c r="D91" s="2">
        <v>12</v>
      </c>
      <c r="E91" s="39">
        <v>3.8333333333333335</v>
      </c>
      <c r="F91" s="24"/>
    </row>
    <row r="92" spans="1:6" x14ac:dyDescent="0.25">
      <c r="A92" s="50">
        <v>86</v>
      </c>
      <c r="B92" s="2" t="s">
        <v>2</v>
      </c>
      <c r="C92" s="3" t="s">
        <v>75</v>
      </c>
      <c r="D92" s="2">
        <v>6</v>
      </c>
      <c r="E92" s="39">
        <v>3.8333333333333335</v>
      </c>
      <c r="F92" s="24"/>
    </row>
    <row r="93" spans="1:6" x14ac:dyDescent="0.25">
      <c r="A93" s="50">
        <v>87</v>
      </c>
      <c r="B93" s="2" t="s">
        <v>36</v>
      </c>
      <c r="C93" s="3" t="s">
        <v>94</v>
      </c>
      <c r="D93" s="67">
        <v>21</v>
      </c>
      <c r="E93" s="39">
        <v>3.8095238095238093</v>
      </c>
      <c r="F93" s="24"/>
    </row>
    <row r="94" spans="1:6" x14ac:dyDescent="0.25">
      <c r="A94" s="50">
        <v>88</v>
      </c>
      <c r="B94" s="2" t="s">
        <v>2</v>
      </c>
      <c r="C94" s="3" t="s">
        <v>19</v>
      </c>
      <c r="D94" s="2">
        <v>10</v>
      </c>
      <c r="E94" s="39">
        <v>3.8</v>
      </c>
      <c r="F94" s="24"/>
    </row>
    <row r="95" spans="1:6" x14ac:dyDescent="0.25">
      <c r="A95" s="50">
        <v>89</v>
      </c>
      <c r="B95" s="2" t="s">
        <v>36</v>
      </c>
      <c r="C95" s="3" t="s">
        <v>41</v>
      </c>
      <c r="D95" s="67">
        <v>19</v>
      </c>
      <c r="E95" s="39">
        <v>3.7894736842105261</v>
      </c>
      <c r="F95" s="24"/>
    </row>
    <row r="96" spans="1:6" ht="15.75" thickBot="1" x14ac:dyDescent="0.3">
      <c r="A96" s="51">
        <v>90</v>
      </c>
      <c r="B96" s="5" t="s">
        <v>30</v>
      </c>
      <c r="C96" s="10" t="s">
        <v>153</v>
      </c>
      <c r="D96" s="194">
        <v>14</v>
      </c>
      <c r="E96" s="236">
        <v>3.7857142857142856</v>
      </c>
      <c r="F96" s="24"/>
    </row>
    <row r="97" spans="1:6" x14ac:dyDescent="0.25">
      <c r="A97" s="49">
        <v>91</v>
      </c>
      <c r="B97" s="7" t="s">
        <v>2</v>
      </c>
      <c r="C97" s="34" t="s">
        <v>10</v>
      </c>
      <c r="D97" s="7">
        <v>26</v>
      </c>
      <c r="E97" s="48">
        <v>3.7692307692307692</v>
      </c>
      <c r="F97" s="24"/>
    </row>
    <row r="98" spans="1:6" x14ac:dyDescent="0.25">
      <c r="A98" s="50">
        <v>92</v>
      </c>
      <c r="B98" s="2" t="s">
        <v>45</v>
      </c>
      <c r="C98" s="3" t="s">
        <v>44</v>
      </c>
      <c r="D98" s="67">
        <v>26</v>
      </c>
      <c r="E98" s="39">
        <v>3.7307692307692308</v>
      </c>
      <c r="F98" s="24"/>
    </row>
    <row r="99" spans="1:6" x14ac:dyDescent="0.25">
      <c r="A99" s="50">
        <v>93</v>
      </c>
      <c r="B99" s="2" t="s">
        <v>58</v>
      </c>
      <c r="C99" s="3" t="s">
        <v>61</v>
      </c>
      <c r="D99" s="2">
        <v>15</v>
      </c>
      <c r="E99" s="39">
        <v>3.7333333333333334</v>
      </c>
      <c r="F99" s="24"/>
    </row>
    <row r="100" spans="1:6" x14ac:dyDescent="0.25">
      <c r="A100" s="50">
        <v>94</v>
      </c>
      <c r="B100" s="2" t="s">
        <v>45</v>
      </c>
      <c r="C100" s="3" t="s">
        <v>53</v>
      </c>
      <c r="D100" s="2">
        <v>11</v>
      </c>
      <c r="E100" s="39">
        <v>3.7272727272727271</v>
      </c>
      <c r="F100" s="24"/>
    </row>
    <row r="101" spans="1:6" x14ac:dyDescent="0.25">
      <c r="A101" s="50">
        <v>95</v>
      </c>
      <c r="B101" s="2" t="s">
        <v>58</v>
      </c>
      <c r="C101" s="3" t="s">
        <v>63</v>
      </c>
      <c r="D101" s="2">
        <v>16</v>
      </c>
      <c r="E101" s="39">
        <v>3.6875</v>
      </c>
      <c r="F101" s="24"/>
    </row>
    <row r="102" spans="1:6" x14ac:dyDescent="0.25">
      <c r="A102" s="50">
        <v>96</v>
      </c>
      <c r="B102" s="2" t="s">
        <v>30</v>
      </c>
      <c r="C102" s="3" t="s">
        <v>29</v>
      </c>
      <c r="D102" s="67">
        <v>16</v>
      </c>
      <c r="E102" s="235">
        <v>3.6875</v>
      </c>
      <c r="F102" s="24"/>
    </row>
    <row r="103" spans="1:6" x14ac:dyDescent="0.25">
      <c r="A103" s="50">
        <v>97</v>
      </c>
      <c r="B103" s="2" t="s">
        <v>30</v>
      </c>
      <c r="C103" s="3" t="s">
        <v>121</v>
      </c>
      <c r="D103" s="112">
        <v>9</v>
      </c>
      <c r="E103" s="235">
        <v>3.6666666666666665</v>
      </c>
      <c r="F103" s="24"/>
    </row>
    <row r="104" spans="1:6" x14ac:dyDescent="0.25">
      <c r="A104" s="50">
        <v>98</v>
      </c>
      <c r="B104" s="2" t="s">
        <v>30</v>
      </c>
      <c r="C104" s="3" t="s">
        <v>102</v>
      </c>
      <c r="D104" s="67">
        <v>11</v>
      </c>
      <c r="E104" s="235">
        <v>3.6363636363636362</v>
      </c>
      <c r="F104" s="24"/>
    </row>
    <row r="105" spans="1:6" x14ac:dyDescent="0.25">
      <c r="A105" s="50">
        <v>99</v>
      </c>
      <c r="B105" s="2" t="s">
        <v>45</v>
      </c>
      <c r="C105" s="3" t="s">
        <v>46</v>
      </c>
      <c r="D105" s="67">
        <v>5</v>
      </c>
      <c r="E105" s="39">
        <v>3.6</v>
      </c>
      <c r="F105" s="24"/>
    </row>
    <row r="106" spans="1:6" ht="15.75" thickBot="1" x14ac:dyDescent="0.3">
      <c r="A106" s="51">
        <v>100</v>
      </c>
      <c r="B106" s="5" t="s">
        <v>69</v>
      </c>
      <c r="C106" s="10" t="s">
        <v>89</v>
      </c>
      <c r="D106" s="5">
        <v>12</v>
      </c>
      <c r="E106" s="40">
        <v>3.5833333333333335</v>
      </c>
      <c r="F106" s="24"/>
    </row>
    <row r="107" spans="1:6" x14ac:dyDescent="0.25">
      <c r="A107" s="50">
        <v>101</v>
      </c>
      <c r="B107" s="14" t="s">
        <v>36</v>
      </c>
      <c r="C107" s="32" t="s">
        <v>76</v>
      </c>
      <c r="D107" s="68">
        <v>14</v>
      </c>
      <c r="E107" s="59">
        <v>3.5714285714285716</v>
      </c>
      <c r="F107" s="24"/>
    </row>
    <row r="108" spans="1:6" x14ac:dyDescent="0.25">
      <c r="A108" s="50">
        <v>102</v>
      </c>
      <c r="B108" s="2" t="s">
        <v>45</v>
      </c>
      <c r="C108" s="3" t="s">
        <v>79</v>
      </c>
      <c r="D108" s="67">
        <v>11</v>
      </c>
      <c r="E108" s="39">
        <v>3.5454545454545454</v>
      </c>
      <c r="F108" s="24"/>
    </row>
    <row r="109" spans="1:6" ht="15" customHeight="1" x14ac:dyDescent="0.25">
      <c r="A109" s="50">
        <v>103</v>
      </c>
      <c r="B109" s="2" t="s">
        <v>2</v>
      </c>
      <c r="C109" s="3" t="s">
        <v>3</v>
      </c>
      <c r="D109" s="2">
        <v>11</v>
      </c>
      <c r="E109" s="39">
        <v>3.5454545454545454</v>
      </c>
      <c r="F109" s="24"/>
    </row>
    <row r="110" spans="1:6" x14ac:dyDescent="0.25">
      <c r="A110" s="50">
        <v>104</v>
      </c>
      <c r="B110" s="2" t="s">
        <v>36</v>
      </c>
      <c r="C110" s="3" t="s">
        <v>77</v>
      </c>
      <c r="D110" s="67">
        <v>6</v>
      </c>
      <c r="E110" s="39">
        <v>3.5</v>
      </c>
      <c r="F110" s="24"/>
    </row>
    <row r="111" spans="1:6" x14ac:dyDescent="0.25">
      <c r="A111" s="50">
        <v>105</v>
      </c>
      <c r="B111" s="2" t="s">
        <v>2</v>
      </c>
      <c r="C111" s="3" t="s">
        <v>17</v>
      </c>
      <c r="D111" s="2">
        <v>11</v>
      </c>
      <c r="E111" s="39">
        <v>3.4545454545454546</v>
      </c>
      <c r="F111" s="24"/>
    </row>
    <row r="112" spans="1:6" x14ac:dyDescent="0.25">
      <c r="A112" s="50">
        <v>106</v>
      </c>
      <c r="B112" s="2" t="s">
        <v>2</v>
      </c>
      <c r="C112" s="3" t="s">
        <v>13</v>
      </c>
      <c r="D112" s="2">
        <v>16</v>
      </c>
      <c r="E112" s="39">
        <v>3.4375</v>
      </c>
      <c r="F112" s="24"/>
    </row>
    <row r="113" spans="1:6" ht="15" customHeight="1" x14ac:dyDescent="0.25">
      <c r="A113" s="50">
        <v>107</v>
      </c>
      <c r="B113" s="2" t="s">
        <v>58</v>
      </c>
      <c r="C113" s="3" t="s">
        <v>78</v>
      </c>
      <c r="D113" s="2">
        <v>12</v>
      </c>
      <c r="E113" s="39">
        <v>3.4166666666666665</v>
      </c>
      <c r="F113" s="24"/>
    </row>
    <row r="114" spans="1:6" ht="15" customHeight="1" x14ac:dyDescent="0.25">
      <c r="A114" s="50">
        <v>108</v>
      </c>
      <c r="B114" s="12" t="s">
        <v>0</v>
      </c>
      <c r="C114" s="36" t="s">
        <v>73</v>
      </c>
      <c r="D114" s="12">
        <v>9</v>
      </c>
      <c r="E114" s="61">
        <v>3.3333333333333335</v>
      </c>
      <c r="F114" s="24"/>
    </row>
    <row r="115" spans="1:6" ht="15" customHeight="1" thickBot="1" x14ac:dyDescent="0.3">
      <c r="A115" s="51">
        <v>109</v>
      </c>
      <c r="B115" s="5" t="s">
        <v>2</v>
      </c>
      <c r="C115" s="10" t="s">
        <v>5</v>
      </c>
      <c r="D115" s="5">
        <v>13</v>
      </c>
      <c r="E115" s="40">
        <v>3.1538461538461537</v>
      </c>
    </row>
    <row r="116" spans="1:6" x14ac:dyDescent="0.25">
      <c r="A116" s="113"/>
      <c r="B116" s="1"/>
      <c r="C116" s="124"/>
      <c r="D116" s="125" t="s">
        <v>107</v>
      </c>
      <c r="E116" s="217">
        <f>AVERAGE(E7:E115)</f>
        <v>4.1593264137819617</v>
      </c>
    </row>
    <row r="117" spans="1:6" x14ac:dyDescent="0.25">
      <c r="A117" s="113"/>
      <c r="C117" s="75"/>
      <c r="D117" s="108" t="s">
        <v>108</v>
      </c>
      <c r="E117" s="114">
        <v>4.17</v>
      </c>
    </row>
  </sheetData>
  <sortState ref="A85:E110">
    <sortCondition descending="1" ref="D85"/>
  </sortState>
  <mergeCells count="2">
    <mergeCell ref="B6:C6"/>
    <mergeCell ref="A2:D2"/>
  </mergeCells>
  <conditionalFormatting sqref="E6 E30:E117">
    <cfRule type="cellIs" dxfId="12" priority="2" stopIfTrue="1" operator="equal">
      <formula>4.5</formula>
    </cfRule>
    <cfRule type="cellIs" dxfId="11" priority="3" stopIfTrue="1" operator="greaterThanOrEqual">
      <formula>4.157</formula>
    </cfRule>
    <cfRule type="containsBlanks" dxfId="10" priority="4" stopIfTrue="1">
      <formula>LEN(TRIM(E6))=0</formula>
    </cfRule>
    <cfRule type="cellIs" dxfId="9" priority="5" stopIfTrue="1" operator="lessThan">
      <formula>3.5</formula>
    </cfRule>
    <cfRule type="cellIs" dxfId="8" priority="6" stopIfTrue="1" operator="between">
      <formula>3.5</formula>
      <formula>$E$116</formula>
    </cfRule>
    <cfRule type="cellIs" dxfId="7" priority="7" stopIfTrue="1" operator="between">
      <formula>$E$116</formula>
      <formula>4.5</formula>
    </cfRule>
  </conditionalFormatting>
  <conditionalFormatting sqref="E6:E117">
    <cfRule type="cellIs" dxfId="6" priority="8" stopIfTrue="1" operator="greaterThanOrEqual">
      <formula>4.5</formula>
    </cfRule>
  </conditionalFormatting>
  <pageMargins left="0" right="0" top="0" bottom="0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zoomScale="90" zoomScaleNormal="90" workbookViewId="0">
      <pane ySplit="6" topLeftCell="A7" activePane="bottomLeft" state="frozen"/>
      <selection pane="bottomLeft" activeCell="C4" sqref="C4:C5"/>
    </sheetView>
  </sheetViews>
  <sheetFormatPr defaultRowHeight="15" x14ac:dyDescent="0.25"/>
  <cols>
    <col min="1" max="1" width="3.7109375" customWidth="1"/>
    <col min="2" max="2" width="8.7109375" style="26" customWidth="1"/>
    <col min="3" max="3" width="31.7109375" style="20" customWidth="1"/>
    <col min="4" max="4" width="7.7109375" customWidth="1"/>
    <col min="5" max="8" width="7.28515625" customWidth="1"/>
    <col min="9" max="9" width="8.7109375" customWidth="1"/>
    <col min="10" max="10" width="6.7109375" customWidth="1"/>
    <col min="11" max="14" width="9.7109375" customWidth="1"/>
  </cols>
  <sheetData>
    <row r="1" spans="1:13" ht="18.75" customHeight="1" x14ac:dyDescent="0.25">
      <c r="K1" s="46"/>
      <c r="L1" s="23" t="s">
        <v>126</v>
      </c>
      <c r="M1" s="23"/>
    </row>
    <row r="2" spans="1:13" ht="16.899999999999999" customHeight="1" x14ac:dyDescent="0.25">
      <c r="A2" s="553" t="s">
        <v>117</v>
      </c>
      <c r="B2" s="554"/>
      <c r="C2" s="554"/>
      <c r="D2" s="554"/>
      <c r="E2" s="554"/>
      <c r="F2" s="554"/>
      <c r="G2" s="554"/>
      <c r="H2" s="554"/>
      <c r="I2" s="21">
        <v>2019</v>
      </c>
      <c r="K2" s="45"/>
      <c r="L2" s="23" t="s">
        <v>130</v>
      </c>
      <c r="M2" s="23"/>
    </row>
    <row r="3" spans="1:13" ht="15.75" thickBot="1" x14ac:dyDescent="0.3">
      <c r="K3" s="42"/>
      <c r="L3" s="23" t="s">
        <v>131</v>
      </c>
      <c r="M3" s="23"/>
    </row>
    <row r="4" spans="1:13" ht="17.25" customHeight="1" x14ac:dyDescent="0.25">
      <c r="A4" s="537" t="s">
        <v>72</v>
      </c>
      <c r="B4" s="566" t="s">
        <v>116</v>
      </c>
      <c r="C4" s="566" t="s">
        <v>111</v>
      </c>
      <c r="D4" s="568" t="s">
        <v>129</v>
      </c>
      <c r="E4" s="570" t="s">
        <v>113</v>
      </c>
      <c r="F4" s="571"/>
      <c r="G4" s="571"/>
      <c r="H4" s="572"/>
      <c r="I4" s="559" t="s">
        <v>150</v>
      </c>
      <c r="K4" s="44"/>
      <c r="L4" s="23" t="s">
        <v>127</v>
      </c>
      <c r="M4" s="23"/>
    </row>
    <row r="5" spans="1:13" ht="27" customHeight="1" thickBot="1" x14ac:dyDescent="0.3">
      <c r="A5" s="573"/>
      <c r="B5" s="567" t="s">
        <v>115</v>
      </c>
      <c r="C5" s="567"/>
      <c r="D5" s="569" t="s">
        <v>112</v>
      </c>
      <c r="E5" s="22">
        <v>2</v>
      </c>
      <c r="F5" s="22">
        <v>3</v>
      </c>
      <c r="G5" s="22">
        <v>4</v>
      </c>
      <c r="H5" s="22">
        <v>5</v>
      </c>
      <c r="I5" s="563"/>
    </row>
    <row r="6" spans="1:13" ht="15" customHeight="1" thickBot="1" x14ac:dyDescent="0.3">
      <c r="A6" s="38"/>
      <c r="B6" s="561" t="s">
        <v>139</v>
      </c>
      <c r="C6" s="562"/>
      <c r="D6" s="223">
        <f>D7+D8+D17+D31+D50+D69+D85+D114</f>
        <v>2221</v>
      </c>
      <c r="E6" s="223">
        <f>E7+E8+E17+E31+E50+E69+E85+E114</f>
        <v>28</v>
      </c>
      <c r="F6" s="223">
        <f>F7+F8+F17+F31+F50+F69+F85+F114</f>
        <v>433</v>
      </c>
      <c r="G6" s="223">
        <f>G7+G8+G17+G31+G50+G69+G85+G114</f>
        <v>767</v>
      </c>
      <c r="H6" s="223">
        <f>H7+H8+H17+H31+H50+H69+H85+H114</f>
        <v>993</v>
      </c>
      <c r="I6" s="224">
        <v>4.17</v>
      </c>
    </row>
    <row r="7" spans="1:13" ht="16.5" customHeight="1" thickBot="1" x14ac:dyDescent="0.3">
      <c r="A7" s="78">
        <v>1</v>
      </c>
      <c r="B7" s="71">
        <v>50050</v>
      </c>
      <c r="C7" s="72" t="s">
        <v>31</v>
      </c>
      <c r="D7" s="73">
        <f>E7+F7+G7+H7</f>
        <v>12</v>
      </c>
      <c r="E7" s="74"/>
      <c r="F7" s="74"/>
      <c r="G7" s="74">
        <v>2</v>
      </c>
      <c r="H7" s="74">
        <v>10</v>
      </c>
      <c r="I7" s="79">
        <f>(E7*2+F7*3+G7*4+H7*5)/D7</f>
        <v>4.833333333333333</v>
      </c>
    </row>
    <row r="8" spans="1:13" ht="16.5" customHeight="1" thickBot="1" x14ac:dyDescent="0.3">
      <c r="A8" s="78"/>
      <c r="B8" s="219" t="s">
        <v>142</v>
      </c>
      <c r="C8" s="218"/>
      <c r="D8" s="233">
        <f>SUM(D9:D16)</f>
        <v>154</v>
      </c>
      <c r="E8" s="227">
        <f t="shared" ref="E8:H8" si="0">SUM(E9:E16)</f>
        <v>1</v>
      </c>
      <c r="F8" s="227">
        <f t="shared" si="0"/>
        <v>31</v>
      </c>
      <c r="G8" s="227">
        <f t="shared" si="0"/>
        <v>57</v>
      </c>
      <c r="H8" s="227">
        <f t="shared" si="0"/>
        <v>65</v>
      </c>
      <c r="I8" s="228">
        <f>AVERAGE(I9:I16)</f>
        <v>4.1636446886446885</v>
      </c>
    </row>
    <row r="9" spans="1:13" ht="15" customHeight="1" x14ac:dyDescent="0.25">
      <c r="A9" s="50">
        <v>1</v>
      </c>
      <c r="B9" s="30">
        <v>10002</v>
      </c>
      <c r="C9" s="32" t="s">
        <v>86</v>
      </c>
      <c r="D9" s="14">
        <f t="shared" ref="D9:D73" si="1">E9+F9+G9+H9</f>
        <v>35</v>
      </c>
      <c r="E9" s="14"/>
      <c r="F9" s="14">
        <v>8</v>
      </c>
      <c r="G9" s="14">
        <v>16</v>
      </c>
      <c r="H9" s="14">
        <v>11</v>
      </c>
      <c r="I9" s="59">
        <f t="shared" ref="I9:I16" si="2">(E9*2+F9*3+G9*4+H9*5)/D9</f>
        <v>4.0857142857142854</v>
      </c>
      <c r="J9" s="24"/>
    </row>
    <row r="10" spans="1:13" ht="15" customHeight="1" x14ac:dyDescent="0.25">
      <c r="A10" s="50">
        <v>2</v>
      </c>
      <c r="B10" s="27">
        <v>10090</v>
      </c>
      <c r="C10" s="3" t="s">
        <v>88</v>
      </c>
      <c r="D10" s="2">
        <f t="shared" si="1"/>
        <v>35</v>
      </c>
      <c r="E10" s="2"/>
      <c r="F10" s="2">
        <v>6</v>
      </c>
      <c r="G10" s="2">
        <v>8</v>
      </c>
      <c r="H10" s="2">
        <v>21</v>
      </c>
      <c r="I10" s="39">
        <f t="shared" si="2"/>
        <v>4.4285714285714288</v>
      </c>
      <c r="J10" s="24"/>
    </row>
    <row r="11" spans="1:13" ht="15" customHeight="1" x14ac:dyDescent="0.25">
      <c r="A11" s="50">
        <v>3</v>
      </c>
      <c r="B11" s="66">
        <v>10004</v>
      </c>
      <c r="C11" s="3" t="s">
        <v>84</v>
      </c>
      <c r="D11" s="2">
        <f t="shared" si="1"/>
        <v>21</v>
      </c>
      <c r="E11" s="2"/>
      <c r="F11" s="2">
        <v>2</v>
      </c>
      <c r="G11" s="2">
        <v>3</v>
      </c>
      <c r="H11" s="2">
        <v>16</v>
      </c>
      <c r="I11" s="39">
        <f t="shared" si="2"/>
        <v>4.666666666666667</v>
      </c>
      <c r="J11" s="24"/>
    </row>
    <row r="12" spans="1:13" ht="15" customHeight="1" x14ac:dyDescent="0.25">
      <c r="A12" s="50">
        <v>4</v>
      </c>
      <c r="B12" s="30">
        <v>10001</v>
      </c>
      <c r="C12" s="32" t="s">
        <v>85</v>
      </c>
      <c r="D12" s="14">
        <f t="shared" si="1"/>
        <v>12</v>
      </c>
      <c r="E12" s="14"/>
      <c r="F12" s="14">
        <v>2</v>
      </c>
      <c r="G12" s="14">
        <v>3</v>
      </c>
      <c r="H12" s="14">
        <v>7</v>
      </c>
      <c r="I12" s="59">
        <f t="shared" si="2"/>
        <v>4.416666666666667</v>
      </c>
      <c r="J12" s="24"/>
    </row>
    <row r="13" spans="1:13" ht="15" customHeight="1" x14ac:dyDescent="0.25">
      <c r="A13" s="50">
        <v>5</v>
      </c>
      <c r="B13" s="27">
        <v>10120</v>
      </c>
      <c r="C13" s="3" t="s">
        <v>90</v>
      </c>
      <c r="D13" s="2">
        <f t="shared" si="1"/>
        <v>7</v>
      </c>
      <c r="E13" s="2"/>
      <c r="F13" s="2">
        <v>1</v>
      </c>
      <c r="G13" s="2">
        <v>5</v>
      </c>
      <c r="H13" s="2">
        <v>1</v>
      </c>
      <c r="I13" s="39">
        <f t="shared" si="2"/>
        <v>4</v>
      </c>
      <c r="J13" s="24"/>
    </row>
    <row r="14" spans="1:13" ht="15" customHeight="1" x14ac:dyDescent="0.25">
      <c r="A14" s="50">
        <v>6</v>
      </c>
      <c r="B14" s="27">
        <v>10190</v>
      </c>
      <c r="C14" s="3" t="s">
        <v>87</v>
      </c>
      <c r="D14" s="2">
        <f t="shared" si="1"/>
        <v>26</v>
      </c>
      <c r="E14" s="2"/>
      <c r="F14" s="2">
        <v>7</v>
      </c>
      <c r="G14" s="2">
        <v>13</v>
      </c>
      <c r="H14" s="2">
        <v>6</v>
      </c>
      <c r="I14" s="39">
        <f t="shared" si="2"/>
        <v>3.9615384615384617</v>
      </c>
      <c r="J14" s="24"/>
    </row>
    <row r="15" spans="1:13" x14ac:dyDescent="0.25">
      <c r="A15" s="50">
        <v>7</v>
      </c>
      <c r="B15" s="27">
        <v>10320</v>
      </c>
      <c r="C15" s="3" t="s">
        <v>89</v>
      </c>
      <c r="D15" s="2">
        <f t="shared" si="1"/>
        <v>12</v>
      </c>
      <c r="E15" s="2">
        <v>1</v>
      </c>
      <c r="F15" s="2">
        <v>5</v>
      </c>
      <c r="G15" s="2">
        <v>4</v>
      </c>
      <c r="H15" s="2">
        <v>2</v>
      </c>
      <c r="I15" s="39">
        <f t="shared" si="2"/>
        <v>3.5833333333333335</v>
      </c>
      <c r="J15" s="24"/>
    </row>
    <row r="16" spans="1:13" ht="15.75" thickBot="1" x14ac:dyDescent="0.3">
      <c r="A16" s="51">
        <v>8</v>
      </c>
      <c r="B16" s="29">
        <v>10860</v>
      </c>
      <c r="C16" s="10" t="s">
        <v>132</v>
      </c>
      <c r="D16" s="5">
        <f t="shared" si="1"/>
        <v>6</v>
      </c>
      <c r="E16" s="5"/>
      <c r="F16" s="5"/>
      <c r="G16" s="5">
        <v>5</v>
      </c>
      <c r="H16" s="5">
        <v>1</v>
      </c>
      <c r="I16" s="40">
        <f t="shared" si="2"/>
        <v>4.166666666666667</v>
      </c>
      <c r="J16" s="24"/>
    </row>
    <row r="17" spans="1:11" ht="16.5" thickBot="1" x14ac:dyDescent="0.3">
      <c r="A17" s="52"/>
      <c r="B17" s="221" t="s">
        <v>143</v>
      </c>
      <c r="C17" s="220"/>
      <c r="D17" s="231">
        <f>SUM(D18:D30)</f>
        <v>237</v>
      </c>
      <c r="E17" s="231">
        <f t="shared" ref="E17:H17" si="3">SUM(E18:E30)</f>
        <v>2</v>
      </c>
      <c r="F17" s="231">
        <f t="shared" si="3"/>
        <v>46</v>
      </c>
      <c r="G17" s="231">
        <f t="shared" si="3"/>
        <v>93</v>
      </c>
      <c r="H17" s="231">
        <f t="shared" si="3"/>
        <v>96</v>
      </c>
      <c r="I17" s="232">
        <f>AVERAGE(I18:I30)</f>
        <v>4.1307696628452595</v>
      </c>
      <c r="J17" s="24"/>
    </row>
    <row r="18" spans="1:11" x14ac:dyDescent="0.25">
      <c r="A18" s="49">
        <v>1</v>
      </c>
      <c r="B18" s="33">
        <v>20040</v>
      </c>
      <c r="C18" s="34" t="s">
        <v>65</v>
      </c>
      <c r="D18" s="7">
        <f t="shared" si="1"/>
        <v>39</v>
      </c>
      <c r="E18" s="7"/>
      <c r="F18" s="7">
        <v>5</v>
      </c>
      <c r="G18" s="7">
        <v>14</v>
      </c>
      <c r="H18" s="7">
        <v>20</v>
      </c>
      <c r="I18" s="48">
        <f t="shared" ref="I18:I30" si="4">(E18*2+F18*3+G18*4+H18*5)/D18</f>
        <v>4.384615384615385</v>
      </c>
      <c r="J18" s="24"/>
      <c r="K18" s="41"/>
    </row>
    <row r="19" spans="1:11" x14ac:dyDescent="0.25">
      <c r="A19" s="50">
        <v>2</v>
      </c>
      <c r="B19" s="27">
        <v>20061</v>
      </c>
      <c r="C19" s="3" t="s">
        <v>63</v>
      </c>
      <c r="D19" s="2">
        <f t="shared" si="1"/>
        <v>16</v>
      </c>
      <c r="E19" s="2"/>
      <c r="F19" s="2">
        <v>7</v>
      </c>
      <c r="G19" s="2">
        <v>7</v>
      </c>
      <c r="H19" s="2">
        <v>2</v>
      </c>
      <c r="I19" s="39">
        <f t="shared" si="4"/>
        <v>3.6875</v>
      </c>
      <c r="J19" s="24"/>
    </row>
    <row r="20" spans="1:11" x14ac:dyDescent="0.25">
      <c r="A20" s="50">
        <v>3</v>
      </c>
      <c r="B20" s="27">
        <v>21020</v>
      </c>
      <c r="C20" s="3" t="s">
        <v>66</v>
      </c>
      <c r="D20" s="2">
        <f t="shared" si="1"/>
        <v>25</v>
      </c>
      <c r="E20" s="2"/>
      <c r="F20" s="2">
        <v>4</v>
      </c>
      <c r="G20" s="2">
        <v>10</v>
      </c>
      <c r="H20" s="2">
        <v>11</v>
      </c>
      <c r="I20" s="39">
        <f t="shared" si="4"/>
        <v>4.28</v>
      </c>
      <c r="J20" s="24"/>
    </row>
    <row r="21" spans="1:11" ht="15" customHeight="1" x14ac:dyDescent="0.25">
      <c r="A21" s="50">
        <v>4</v>
      </c>
      <c r="B21" s="27">
        <v>20060</v>
      </c>
      <c r="C21" s="3" t="s">
        <v>67</v>
      </c>
      <c r="D21" s="2">
        <f t="shared" si="1"/>
        <v>11</v>
      </c>
      <c r="E21" s="2"/>
      <c r="F21" s="2"/>
      <c r="G21" s="2">
        <v>5</v>
      </c>
      <c r="H21" s="2">
        <v>6</v>
      </c>
      <c r="I21" s="39">
        <f t="shared" si="4"/>
        <v>4.5454545454545459</v>
      </c>
      <c r="J21" s="24"/>
    </row>
    <row r="22" spans="1:11" x14ac:dyDescent="0.25">
      <c r="A22" s="50">
        <v>5</v>
      </c>
      <c r="B22" s="27">
        <v>20400</v>
      </c>
      <c r="C22" s="3" t="s">
        <v>68</v>
      </c>
      <c r="D22" s="2">
        <f t="shared" si="1"/>
        <v>29</v>
      </c>
      <c r="E22" s="2"/>
      <c r="F22" s="2">
        <v>1</v>
      </c>
      <c r="G22" s="2">
        <v>9</v>
      </c>
      <c r="H22" s="2">
        <v>19</v>
      </c>
      <c r="I22" s="39">
        <f t="shared" si="4"/>
        <v>4.6206896551724137</v>
      </c>
      <c r="J22" s="24"/>
    </row>
    <row r="23" spans="1:11" x14ac:dyDescent="0.25">
      <c r="A23" s="50">
        <v>6</v>
      </c>
      <c r="B23" s="27">
        <v>20080</v>
      </c>
      <c r="C23" s="3" t="s">
        <v>118</v>
      </c>
      <c r="D23" s="2">
        <f t="shared" si="1"/>
        <v>21</v>
      </c>
      <c r="E23" s="2">
        <v>1</v>
      </c>
      <c r="F23" s="2">
        <v>7</v>
      </c>
      <c r="G23" s="2">
        <v>6</v>
      </c>
      <c r="H23" s="2">
        <v>7</v>
      </c>
      <c r="I23" s="39">
        <f t="shared" si="4"/>
        <v>3.9047619047619047</v>
      </c>
      <c r="J23" s="24"/>
    </row>
    <row r="24" spans="1:11" x14ac:dyDescent="0.25">
      <c r="A24" s="50">
        <v>7</v>
      </c>
      <c r="B24" s="27">
        <v>20460</v>
      </c>
      <c r="C24" s="3" t="s">
        <v>70</v>
      </c>
      <c r="D24" s="2">
        <f t="shared" si="1"/>
        <v>18</v>
      </c>
      <c r="E24" s="2"/>
      <c r="F24" s="2"/>
      <c r="G24" s="2">
        <v>9</v>
      </c>
      <c r="H24" s="2">
        <v>9</v>
      </c>
      <c r="I24" s="39">
        <f t="shared" si="4"/>
        <v>4.5</v>
      </c>
      <c r="J24" s="24"/>
    </row>
    <row r="25" spans="1:11" x14ac:dyDescent="0.25">
      <c r="A25" s="50">
        <v>8</v>
      </c>
      <c r="B25" s="27">
        <v>20490</v>
      </c>
      <c r="C25" s="3" t="s">
        <v>64</v>
      </c>
      <c r="D25" s="2">
        <f t="shared" si="1"/>
        <v>14</v>
      </c>
      <c r="E25" s="2"/>
      <c r="F25" s="2">
        <v>3</v>
      </c>
      <c r="G25" s="2">
        <v>7</v>
      </c>
      <c r="H25" s="2">
        <v>4</v>
      </c>
      <c r="I25" s="39">
        <f t="shared" si="4"/>
        <v>4.0714285714285712</v>
      </c>
      <c r="J25" s="24"/>
    </row>
    <row r="26" spans="1:11" x14ac:dyDescent="0.25">
      <c r="A26" s="50">
        <v>9</v>
      </c>
      <c r="B26" s="27">
        <v>20550</v>
      </c>
      <c r="C26" s="3" t="s">
        <v>61</v>
      </c>
      <c r="D26" s="2">
        <f t="shared" si="1"/>
        <v>15</v>
      </c>
      <c r="E26" s="2"/>
      <c r="F26" s="2">
        <v>5</v>
      </c>
      <c r="G26" s="2">
        <v>9</v>
      </c>
      <c r="H26" s="2">
        <v>1</v>
      </c>
      <c r="I26" s="39">
        <f t="shared" si="4"/>
        <v>3.7333333333333334</v>
      </c>
      <c r="J26" s="24"/>
    </row>
    <row r="27" spans="1:11" x14ac:dyDescent="0.25">
      <c r="A27" s="50">
        <v>10</v>
      </c>
      <c r="B27" s="27">
        <v>20630</v>
      </c>
      <c r="C27" s="3" t="s">
        <v>62</v>
      </c>
      <c r="D27" s="2">
        <f t="shared" si="1"/>
        <v>13</v>
      </c>
      <c r="E27" s="2"/>
      <c r="F27" s="2">
        <v>4</v>
      </c>
      <c r="G27" s="2">
        <v>5</v>
      </c>
      <c r="H27" s="2">
        <v>4</v>
      </c>
      <c r="I27" s="39">
        <f t="shared" si="4"/>
        <v>4</v>
      </c>
      <c r="J27" s="24"/>
    </row>
    <row r="28" spans="1:11" x14ac:dyDescent="0.25">
      <c r="A28" s="50">
        <v>11</v>
      </c>
      <c r="B28" s="27">
        <v>20810</v>
      </c>
      <c r="C28" s="3" t="s">
        <v>60</v>
      </c>
      <c r="D28" s="2">
        <f t="shared" si="1"/>
        <v>6</v>
      </c>
      <c r="E28" s="2"/>
      <c r="F28" s="2">
        <v>1</v>
      </c>
      <c r="G28" s="2">
        <v>3</v>
      </c>
      <c r="H28" s="2">
        <v>2</v>
      </c>
      <c r="I28" s="39">
        <f t="shared" si="4"/>
        <v>4.166666666666667</v>
      </c>
      <c r="J28" s="24"/>
    </row>
    <row r="29" spans="1:11" x14ac:dyDescent="0.25">
      <c r="A29" s="50">
        <v>12</v>
      </c>
      <c r="B29" s="27">
        <v>20900</v>
      </c>
      <c r="C29" s="3" t="s">
        <v>78</v>
      </c>
      <c r="D29" s="2">
        <f t="shared" si="1"/>
        <v>12</v>
      </c>
      <c r="E29" s="2">
        <v>1</v>
      </c>
      <c r="F29" s="2">
        <v>7</v>
      </c>
      <c r="G29" s="2">
        <v>2</v>
      </c>
      <c r="H29" s="2">
        <v>2</v>
      </c>
      <c r="I29" s="39">
        <f t="shared" si="4"/>
        <v>3.4166666666666665</v>
      </c>
      <c r="J29" s="24"/>
    </row>
    <row r="30" spans="1:11" ht="15.75" thickBot="1" x14ac:dyDescent="0.3">
      <c r="A30" s="51">
        <v>13</v>
      </c>
      <c r="B30" s="29">
        <v>21350</v>
      </c>
      <c r="C30" s="10" t="s">
        <v>57</v>
      </c>
      <c r="D30" s="5">
        <f t="shared" si="1"/>
        <v>18</v>
      </c>
      <c r="E30" s="5"/>
      <c r="F30" s="5">
        <v>2</v>
      </c>
      <c r="G30" s="5">
        <v>7</v>
      </c>
      <c r="H30" s="5">
        <v>9</v>
      </c>
      <c r="I30" s="40">
        <f t="shared" si="4"/>
        <v>4.3888888888888893</v>
      </c>
      <c r="J30" s="24"/>
    </row>
    <row r="31" spans="1:11" ht="16.5" thickBot="1" x14ac:dyDescent="0.3">
      <c r="A31" s="78"/>
      <c r="B31" s="221" t="s">
        <v>144</v>
      </c>
      <c r="C31" s="220"/>
      <c r="D31" s="226">
        <f>SUM(D32:D49)</f>
        <v>281</v>
      </c>
      <c r="E31" s="227">
        <f t="shared" ref="E31:H31" si="5">SUM(E32:E49)</f>
        <v>6</v>
      </c>
      <c r="F31" s="227">
        <f t="shared" si="5"/>
        <v>59</v>
      </c>
      <c r="G31" s="227">
        <f t="shared" si="5"/>
        <v>102</v>
      </c>
      <c r="H31" s="227">
        <f t="shared" si="5"/>
        <v>114</v>
      </c>
      <c r="I31" s="228">
        <f>AVERAGE(I32:I49)</f>
        <v>4.1236765806210256</v>
      </c>
      <c r="J31" s="24"/>
    </row>
    <row r="32" spans="1:11" x14ac:dyDescent="0.25">
      <c r="A32" s="50">
        <v>1</v>
      </c>
      <c r="B32" s="30">
        <v>30070</v>
      </c>
      <c r="C32" s="32" t="s">
        <v>91</v>
      </c>
      <c r="D32" s="14">
        <f t="shared" si="1"/>
        <v>40</v>
      </c>
      <c r="E32" s="14"/>
      <c r="F32" s="14">
        <v>2</v>
      </c>
      <c r="G32" s="14">
        <v>14</v>
      </c>
      <c r="H32" s="14">
        <v>24</v>
      </c>
      <c r="I32" s="59">
        <f t="shared" ref="I32:I34" si="6">(E32*2+F32*3+G32*4+H32*5)/D32</f>
        <v>4.55</v>
      </c>
      <c r="J32" s="24"/>
    </row>
    <row r="33" spans="1:10" x14ac:dyDescent="0.25">
      <c r="A33" s="50">
        <v>2</v>
      </c>
      <c r="B33" s="66">
        <v>30480</v>
      </c>
      <c r="C33" s="3" t="s">
        <v>133</v>
      </c>
      <c r="D33" s="2">
        <f t="shared" si="1"/>
        <v>32</v>
      </c>
      <c r="E33" s="2"/>
      <c r="F33" s="2">
        <v>9</v>
      </c>
      <c r="G33" s="2">
        <v>10</v>
      </c>
      <c r="H33" s="2">
        <v>13</v>
      </c>
      <c r="I33" s="39">
        <f t="shared" si="6"/>
        <v>4.125</v>
      </c>
      <c r="J33" s="24"/>
    </row>
    <row r="34" spans="1:10" ht="15" customHeight="1" x14ac:dyDescent="0.25">
      <c r="A34" s="50">
        <v>3</v>
      </c>
      <c r="B34" s="27">
        <v>30460</v>
      </c>
      <c r="C34" s="3" t="s">
        <v>83</v>
      </c>
      <c r="D34" s="2">
        <f t="shared" si="1"/>
        <v>10</v>
      </c>
      <c r="E34" s="2"/>
      <c r="F34" s="2">
        <v>1</v>
      </c>
      <c r="G34" s="2">
        <v>4</v>
      </c>
      <c r="H34" s="2">
        <v>5</v>
      </c>
      <c r="I34" s="39">
        <f t="shared" si="6"/>
        <v>4.4000000000000004</v>
      </c>
      <c r="J34" s="24"/>
    </row>
    <row r="35" spans="1:10" x14ac:dyDescent="0.25">
      <c r="A35" s="50">
        <v>4</v>
      </c>
      <c r="B35" s="30">
        <v>30030</v>
      </c>
      <c r="C35" s="32" t="s">
        <v>82</v>
      </c>
      <c r="D35" s="14">
        <f t="shared" si="1"/>
        <v>11</v>
      </c>
      <c r="E35" s="14"/>
      <c r="F35" s="14">
        <v>1</v>
      </c>
      <c r="G35" s="14">
        <v>3</v>
      </c>
      <c r="H35" s="14">
        <v>7</v>
      </c>
      <c r="I35" s="59">
        <f t="shared" ref="I35:I54" si="7">(E35*2+F35*3+G35*4+H35*5)/D35</f>
        <v>4.5454545454545459</v>
      </c>
      <c r="J35" s="24"/>
    </row>
    <row r="36" spans="1:10" x14ac:dyDescent="0.25">
      <c r="A36" s="50">
        <v>5</v>
      </c>
      <c r="B36" s="27">
        <v>31000</v>
      </c>
      <c r="C36" s="3" t="s">
        <v>81</v>
      </c>
      <c r="D36" s="68">
        <f t="shared" si="1"/>
        <v>9</v>
      </c>
      <c r="E36" s="2"/>
      <c r="F36" s="2"/>
      <c r="G36" s="2">
        <v>5</v>
      </c>
      <c r="H36" s="2">
        <v>4</v>
      </c>
      <c r="I36" s="39">
        <f t="shared" si="7"/>
        <v>4.4444444444444446</v>
      </c>
      <c r="J36" s="24"/>
    </row>
    <row r="37" spans="1:10" x14ac:dyDescent="0.25">
      <c r="A37" s="50">
        <v>6</v>
      </c>
      <c r="B37" s="27">
        <v>30130</v>
      </c>
      <c r="C37" s="3" t="s">
        <v>53</v>
      </c>
      <c r="D37" s="2">
        <f t="shared" si="1"/>
        <v>11</v>
      </c>
      <c r="E37" s="2">
        <v>1</v>
      </c>
      <c r="F37" s="2">
        <v>2</v>
      </c>
      <c r="G37" s="2">
        <v>7</v>
      </c>
      <c r="H37" s="2">
        <v>1</v>
      </c>
      <c r="I37" s="39">
        <f t="shared" si="7"/>
        <v>3.7272727272727271</v>
      </c>
      <c r="J37" s="24"/>
    </row>
    <row r="38" spans="1:10" x14ac:dyDescent="0.25">
      <c r="A38" s="50">
        <v>7</v>
      </c>
      <c r="B38" s="27">
        <v>30160</v>
      </c>
      <c r="C38" s="3" t="s">
        <v>50</v>
      </c>
      <c r="D38" s="2">
        <f t="shared" si="1"/>
        <v>15</v>
      </c>
      <c r="E38" s="2"/>
      <c r="F38" s="2">
        <v>1</v>
      </c>
      <c r="G38" s="2">
        <v>4</v>
      </c>
      <c r="H38" s="2">
        <v>10</v>
      </c>
      <c r="I38" s="39">
        <f t="shared" si="7"/>
        <v>4.5999999999999996</v>
      </c>
      <c r="J38" s="24"/>
    </row>
    <row r="39" spans="1:10" x14ac:dyDescent="0.25">
      <c r="A39" s="50">
        <v>8</v>
      </c>
      <c r="B39" s="27">
        <v>30310</v>
      </c>
      <c r="C39" s="3" t="s">
        <v>51</v>
      </c>
      <c r="D39" s="2">
        <f t="shared" si="1"/>
        <v>13</v>
      </c>
      <c r="E39" s="2"/>
      <c r="F39" s="2">
        <v>4</v>
      </c>
      <c r="G39" s="2">
        <v>6</v>
      </c>
      <c r="H39" s="2">
        <v>3</v>
      </c>
      <c r="I39" s="39">
        <f t="shared" si="7"/>
        <v>3.9230769230769229</v>
      </c>
      <c r="J39" s="24"/>
    </row>
    <row r="40" spans="1:10" x14ac:dyDescent="0.25">
      <c r="A40" s="50">
        <v>9</v>
      </c>
      <c r="B40" s="27">
        <v>30440</v>
      </c>
      <c r="C40" s="3" t="s">
        <v>52</v>
      </c>
      <c r="D40" s="2">
        <f t="shared" si="1"/>
        <v>11</v>
      </c>
      <c r="E40" s="2"/>
      <c r="F40" s="2">
        <v>4</v>
      </c>
      <c r="G40" s="2">
        <v>3</v>
      </c>
      <c r="H40" s="2">
        <v>4</v>
      </c>
      <c r="I40" s="39">
        <f t="shared" si="7"/>
        <v>4</v>
      </c>
      <c r="J40" s="24"/>
    </row>
    <row r="41" spans="1:10" x14ac:dyDescent="0.25">
      <c r="A41" s="50">
        <v>10</v>
      </c>
      <c r="B41" s="27">
        <v>30470</v>
      </c>
      <c r="C41" s="3" t="s">
        <v>47</v>
      </c>
      <c r="D41" s="2">
        <f t="shared" si="1"/>
        <v>27</v>
      </c>
      <c r="E41" s="2"/>
      <c r="F41" s="2">
        <v>7</v>
      </c>
      <c r="G41" s="2">
        <v>12</v>
      </c>
      <c r="H41" s="2">
        <v>8</v>
      </c>
      <c r="I41" s="39">
        <f t="shared" si="7"/>
        <v>4.0370370370370372</v>
      </c>
      <c r="J41" s="24"/>
    </row>
    <row r="42" spans="1:10" x14ac:dyDescent="0.25">
      <c r="A42" s="50">
        <v>11</v>
      </c>
      <c r="B42" s="27">
        <v>30530</v>
      </c>
      <c r="C42" s="3" t="s">
        <v>55</v>
      </c>
      <c r="D42" s="2">
        <f t="shared" si="1"/>
        <v>13</v>
      </c>
      <c r="E42" s="2">
        <v>1</v>
      </c>
      <c r="F42" s="2">
        <v>3</v>
      </c>
      <c r="G42" s="2">
        <v>6</v>
      </c>
      <c r="H42" s="2">
        <v>3</v>
      </c>
      <c r="I42" s="39">
        <f t="shared" si="7"/>
        <v>3.8461538461538463</v>
      </c>
      <c r="J42" s="24"/>
    </row>
    <row r="43" spans="1:10" x14ac:dyDescent="0.25">
      <c r="A43" s="50">
        <v>12</v>
      </c>
      <c r="B43" s="27">
        <v>30640</v>
      </c>
      <c r="C43" s="3" t="s">
        <v>56</v>
      </c>
      <c r="D43" s="2">
        <f t="shared" si="1"/>
        <v>11</v>
      </c>
      <c r="E43" s="2"/>
      <c r="F43" s="2"/>
      <c r="G43" s="2">
        <v>2</v>
      </c>
      <c r="H43" s="2">
        <v>9</v>
      </c>
      <c r="I43" s="39">
        <f t="shared" si="7"/>
        <v>4.8181818181818183</v>
      </c>
      <c r="J43" s="24"/>
    </row>
    <row r="44" spans="1:10" x14ac:dyDescent="0.25">
      <c r="A44" s="50">
        <v>13</v>
      </c>
      <c r="B44" s="27">
        <v>30650</v>
      </c>
      <c r="C44" s="3" t="s">
        <v>79</v>
      </c>
      <c r="D44" s="2">
        <f t="shared" si="1"/>
        <v>11</v>
      </c>
      <c r="E44" s="2">
        <v>1</v>
      </c>
      <c r="F44" s="2">
        <v>5</v>
      </c>
      <c r="G44" s="2">
        <v>3</v>
      </c>
      <c r="H44" s="2">
        <v>2</v>
      </c>
      <c r="I44" s="39">
        <f t="shared" si="7"/>
        <v>3.5454545454545454</v>
      </c>
      <c r="J44" s="24"/>
    </row>
    <row r="45" spans="1:10" x14ac:dyDescent="0.25">
      <c r="A45" s="50">
        <v>14</v>
      </c>
      <c r="B45" s="27">
        <v>30790</v>
      </c>
      <c r="C45" s="3" t="s">
        <v>80</v>
      </c>
      <c r="D45" s="67">
        <f t="shared" si="1"/>
        <v>8</v>
      </c>
      <c r="E45" s="2"/>
      <c r="F45" s="2">
        <v>3</v>
      </c>
      <c r="G45" s="2">
        <v>3</v>
      </c>
      <c r="H45" s="2">
        <v>2</v>
      </c>
      <c r="I45" s="39">
        <f t="shared" si="7"/>
        <v>3.875</v>
      </c>
      <c r="J45" s="24"/>
    </row>
    <row r="46" spans="1:10" x14ac:dyDescent="0.25">
      <c r="A46" s="50">
        <v>15</v>
      </c>
      <c r="B46" s="27">
        <v>30880</v>
      </c>
      <c r="C46" s="3" t="s">
        <v>46</v>
      </c>
      <c r="D46" s="68">
        <f t="shared" si="1"/>
        <v>5</v>
      </c>
      <c r="E46" s="2">
        <v>1</v>
      </c>
      <c r="F46" s="2">
        <v>1</v>
      </c>
      <c r="G46" s="2">
        <v>2</v>
      </c>
      <c r="H46" s="2">
        <v>1</v>
      </c>
      <c r="I46" s="39">
        <f t="shared" si="7"/>
        <v>3.6</v>
      </c>
      <c r="J46" s="24"/>
    </row>
    <row r="47" spans="1:10" x14ac:dyDescent="0.25">
      <c r="A47" s="54">
        <v>16</v>
      </c>
      <c r="B47" s="27">
        <v>30890</v>
      </c>
      <c r="C47" s="3" t="s">
        <v>48</v>
      </c>
      <c r="D47" s="68">
        <f t="shared" si="1"/>
        <v>12</v>
      </c>
      <c r="E47" s="2"/>
      <c r="F47" s="2">
        <v>1</v>
      </c>
      <c r="G47" s="2">
        <v>3</v>
      </c>
      <c r="H47" s="2">
        <v>8</v>
      </c>
      <c r="I47" s="39">
        <f t="shared" si="7"/>
        <v>4.583333333333333</v>
      </c>
      <c r="J47" s="24"/>
    </row>
    <row r="48" spans="1:10" x14ac:dyDescent="0.25">
      <c r="A48" s="50">
        <v>17</v>
      </c>
      <c r="B48" s="27">
        <v>30940</v>
      </c>
      <c r="C48" s="3" t="s">
        <v>44</v>
      </c>
      <c r="D48" s="68">
        <f t="shared" si="1"/>
        <v>26</v>
      </c>
      <c r="E48" s="2">
        <v>1</v>
      </c>
      <c r="F48" s="2">
        <v>10</v>
      </c>
      <c r="G48" s="2">
        <v>10</v>
      </c>
      <c r="H48" s="2">
        <v>5</v>
      </c>
      <c r="I48" s="39">
        <f t="shared" si="7"/>
        <v>3.7307692307692308</v>
      </c>
      <c r="J48" s="24"/>
    </row>
    <row r="49" spans="1:10" ht="15.75" thickBot="1" x14ac:dyDescent="0.3">
      <c r="A49" s="50">
        <v>18</v>
      </c>
      <c r="B49" s="35">
        <v>31480</v>
      </c>
      <c r="C49" s="36" t="s">
        <v>54</v>
      </c>
      <c r="D49" s="76">
        <f t="shared" si="1"/>
        <v>16</v>
      </c>
      <c r="E49" s="12">
        <v>1</v>
      </c>
      <c r="F49" s="12">
        <v>5</v>
      </c>
      <c r="G49" s="12">
        <v>5</v>
      </c>
      <c r="H49" s="12">
        <v>5</v>
      </c>
      <c r="I49" s="61">
        <f t="shared" si="7"/>
        <v>3.875</v>
      </c>
      <c r="J49" s="24"/>
    </row>
    <row r="50" spans="1:10" ht="16.5" thickBot="1" x14ac:dyDescent="0.3">
      <c r="A50" s="78"/>
      <c r="B50" s="221" t="s">
        <v>145</v>
      </c>
      <c r="C50" s="222"/>
      <c r="D50" s="230">
        <f>SUM(D51:D68)</f>
        <v>378</v>
      </c>
      <c r="E50" s="230">
        <f>SUM(E51:E68)</f>
        <v>3</v>
      </c>
      <c r="F50" s="230">
        <f>SUM(F51:F68)</f>
        <v>71</v>
      </c>
      <c r="G50" s="230">
        <f>SUM(G51:G68)</f>
        <v>128</v>
      </c>
      <c r="H50" s="230">
        <f>SUM(H51:H68)</f>
        <v>176</v>
      </c>
      <c r="I50" s="229">
        <f>AVERAGE(I51:I68)</f>
        <v>4.2761054232643607</v>
      </c>
      <c r="J50" s="24"/>
    </row>
    <row r="51" spans="1:10" x14ac:dyDescent="0.25">
      <c r="A51" s="49">
        <v>1</v>
      </c>
      <c r="B51" s="33">
        <v>40010</v>
      </c>
      <c r="C51" s="34" t="s">
        <v>95</v>
      </c>
      <c r="D51" s="77">
        <f>E51+F51+G51+H51</f>
        <v>63</v>
      </c>
      <c r="E51" s="7"/>
      <c r="F51" s="7">
        <v>14</v>
      </c>
      <c r="G51" s="7">
        <v>25</v>
      </c>
      <c r="H51" s="7">
        <v>24</v>
      </c>
      <c r="I51" s="80">
        <f t="shared" si="7"/>
        <v>4.1587301587301591</v>
      </c>
      <c r="J51" s="24"/>
    </row>
    <row r="52" spans="1:10" x14ac:dyDescent="0.25">
      <c r="A52" s="50">
        <v>2</v>
      </c>
      <c r="B52" s="27">
        <v>40030</v>
      </c>
      <c r="C52" s="3" t="s">
        <v>151</v>
      </c>
      <c r="D52" s="68">
        <f t="shared" si="1"/>
        <v>22</v>
      </c>
      <c r="E52" s="2"/>
      <c r="F52" s="2">
        <v>1</v>
      </c>
      <c r="G52" s="2">
        <v>6</v>
      </c>
      <c r="H52" s="2">
        <v>15</v>
      </c>
      <c r="I52" s="81">
        <f t="shared" si="7"/>
        <v>4.6363636363636367</v>
      </c>
      <c r="J52" s="24"/>
    </row>
    <row r="53" spans="1:10" x14ac:dyDescent="0.25">
      <c r="A53" s="50">
        <v>3</v>
      </c>
      <c r="B53" s="27">
        <v>40410</v>
      </c>
      <c r="C53" s="3" t="s">
        <v>96</v>
      </c>
      <c r="D53" s="68">
        <f t="shared" si="1"/>
        <v>30</v>
      </c>
      <c r="E53" s="2"/>
      <c r="F53" s="2">
        <v>2</v>
      </c>
      <c r="G53" s="2">
        <v>11</v>
      </c>
      <c r="H53" s="2">
        <v>17</v>
      </c>
      <c r="I53" s="81">
        <f t="shared" si="7"/>
        <v>4.5</v>
      </c>
      <c r="J53" s="24"/>
    </row>
    <row r="54" spans="1:10" x14ac:dyDescent="0.25">
      <c r="A54" s="50">
        <v>4</v>
      </c>
      <c r="B54" s="27">
        <v>40011</v>
      </c>
      <c r="C54" s="3" t="s">
        <v>119</v>
      </c>
      <c r="D54" s="69">
        <f t="shared" si="1"/>
        <v>46</v>
      </c>
      <c r="E54" s="2">
        <v>1</v>
      </c>
      <c r="F54" s="2">
        <v>9</v>
      </c>
      <c r="G54" s="2">
        <v>17</v>
      </c>
      <c r="H54" s="2">
        <v>19</v>
      </c>
      <c r="I54" s="81">
        <f t="shared" si="7"/>
        <v>4.1739130434782608</v>
      </c>
      <c r="J54" s="24"/>
    </row>
    <row r="55" spans="1:10" x14ac:dyDescent="0.25">
      <c r="A55" s="50">
        <v>5</v>
      </c>
      <c r="B55" s="27">
        <v>40080</v>
      </c>
      <c r="C55" s="3" t="s">
        <v>41</v>
      </c>
      <c r="D55" s="68">
        <f t="shared" si="1"/>
        <v>19</v>
      </c>
      <c r="E55" s="2"/>
      <c r="F55" s="2">
        <v>8</v>
      </c>
      <c r="G55" s="2">
        <v>7</v>
      </c>
      <c r="H55" s="2">
        <v>4</v>
      </c>
      <c r="I55" s="81">
        <f t="shared" ref="I55:I115" si="8">(E55*2+F55*3+G55*4+H55*5)/D55</f>
        <v>3.7894736842105261</v>
      </c>
      <c r="J55" s="24"/>
    </row>
    <row r="56" spans="1:10" x14ac:dyDescent="0.25">
      <c r="A56" s="50">
        <v>6</v>
      </c>
      <c r="B56" s="27">
        <v>40100</v>
      </c>
      <c r="C56" s="3" t="s">
        <v>40</v>
      </c>
      <c r="D56" s="68">
        <f t="shared" si="1"/>
        <v>11</v>
      </c>
      <c r="E56" s="2"/>
      <c r="F56" s="2"/>
      <c r="G56" s="2">
        <v>1</v>
      </c>
      <c r="H56" s="2">
        <v>10</v>
      </c>
      <c r="I56" s="81">
        <f t="shared" si="8"/>
        <v>4.9090909090909092</v>
      </c>
      <c r="J56" s="24"/>
    </row>
    <row r="57" spans="1:10" ht="15.75" customHeight="1" x14ac:dyDescent="0.25">
      <c r="A57" s="50">
        <v>7</v>
      </c>
      <c r="B57" s="27">
        <v>40020</v>
      </c>
      <c r="C57" s="3" t="s">
        <v>134</v>
      </c>
      <c r="D57" s="68">
        <f t="shared" si="1"/>
        <v>18</v>
      </c>
      <c r="E57" s="2"/>
      <c r="F57" s="2"/>
      <c r="G57" s="2">
        <v>4</v>
      </c>
      <c r="H57" s="2">
        <v>14</v>
      </c>
      <c r="I57" s="81">
        <f t="shared" si="8"/>
        <v>4.7777777777777777</v>
      </c>
      <c r="J57" s="24"/>
    </row>
    <row r="58" spans="1:10" x14ac:dyDescent="0.25">
      <c r="A58" s="50">
        <v>8</v>
      </c>
      <c r="B58" s="27">
        <v>40031</v>
      </c>
      <c r="C58" s="3" t="s">
        <v>43</v>
      </c>
      <c r="D58" s="68">
        <f t="shared" si="1"/>
        <v>16</v>
      </c>
      <c r="E58" s="2"/>
      <c r="F58" s="2">
        <v>3</v>
      </c>
      <c r="G58" s="2">
        <v>5</v>
      </c>
      <c r="H58" s="2">
        <v>8</v>
      </c>
      <c r="I58" s="81">
        <f t="shared" si="8"/>
        <v>4.3125</v>
      </c>
      <c r="J58" s="24"/>
    </row>
    <row r="59" spans="1:10" x14ac:dyDescent="0.25">
      <c r="A59" s="50">
        <v>9</v>
      </c>
      <c r="B59" s="27">
        <v>40210</v>
      </c>
      <c r="C59" s="3" t="s">
        <v>92</v>
      </c>
      <c r="D59" s="68">
        <f t="shared" si="1"/>
        <v>17</v>
      </c>
      <c r="E59" s="2"/>
      <c r="F59" s="2">
        <v>5</v>
      </c>
      <c r="G59" s="2">
        <v>9</v>
      </c>
      <c r="H59" s="2">
        <v>3</v>
      </c>
      <c r="I59" s="81">
        <f t="shared" si="8"/>
        <v>3.8823529411764706</v>
      </c>
      <c r="J59" s="24"/>
    </row>
    <row r="60" spans="1:10" x14ac:dyDescent="0.25">
      <c r="A60" s="50">
        <v>10</v>
      </c>
      <c r="B60" s="27">
        <v>40300</v>
      </c>
      <c r="C60" s="3" t="s">
        <v>77</v>
      </c>
      <c r="D60" s="68">
        <f t="shared" si="1"/>
        <v>6</v>
      </c>
      <c r="E60" s="2"/>
      <c r="F60" s="2">
        <v>3</v>
      </c>
      <c r="G60" s="2">
        <v>3</v>
      </c>
      <c r="H60" s="2">
        <v>0</v>
      </c>
      <c r="I60" s="81">
        <f t="shared" si="8"/>
        <v>3.5</v>
      </c>
      <c r="J60" s="24"/>
    </row>
    <row r="61" spans="1:10" x14ac:dyDescent="0.25">
      <c r="A61" s="50">
        <v>11</v>
      </c>
      <c r="B61" s="27">
        <v>40360</v>
      </c>
      <c r="C61" s="3" t="s">
        <v>76</v>
      </c>
      <c r="D61" s="68">
        <f t="shared" si="1"/>
        <v>14</v>
      </c>
      <c r="E61" s="2"/>
      <c r="F61" s="2">
        <v>9</v>
      </c>
      <c r="G61" s="2">
        <v>2</v>
      </c>
      <c r="H61" s="2">
        <v>3</v>
      </c>
      <c r="I61" s="81">
        <f t="shared" si="8"/>
        <v>3.5714285714285716</v>
      </c>
      <c r="J61" s="24"/>
    </row>
    <row r="62" spans="1:10" x14ac:dyDescent="0.25">
      <c r="A62" s="50">
        <v>12</v>
      </c>
      <c r="B62" s="27">
        <v>40720</v>
      </c>
      <c r="C62" s="3" t="s">
        <v>135</v>
      </c>
      <c r="D62" s="68">
        <f t="shared" si="1"/>
        <v>15</v>
      </c>
      <c r="E62" s="2"/>
      <c r="F62" s="2">
        <v>1</v>
      </c>
      <c r="G62" s="2">
        <v>7</v>
      </c>
      <c r="H62" s="2">
        <v>7</v>
      </c>
      <c r="I62" s="81">
        <f t="shared" si="8"/>
        <v>4.4000000000000004</v>
      </c>
      <c r="J62" s="24"/>
    </row>
    <row r="63" spans="1:10" ht="15" customHeight="1" x14ac:dyDescent="0.25">
      <c r="A63" s="50">
        <v>13</v>
      </c>
      <c r="B63" s="27">
        <v>40730</v>
      </c>
      <c r="C63" s="3" t="s">
        <v>93</v>
      </c>
      <c r="D63" s="68">
        <f t="shared" si="1"/>
        <v>4</v>
      </c>
      <c r="E63" s="2"/>
      <c r="F63" s="2"/>
      <c r="G63" s="2">
        <v>1</v>
      </c>
      <c r="H63" s="2">
        <v>3</v>
      </c>
      <c r="I63" s="81">
        <f t="shared" si="8"/>
        <v>4.75</v>
      </c>
      <c r="J63" s="24"/>
    </row>
    <row r="64" spans="1:10" x14ac:dyDescent="0.25">
      <c r="A64" s="54">
        <v>14</v>
      </c>
      <c r="B64" s="27">
        <v>40820</v>
      </c>
      <c r="C64" s="3" t="s">
        <v>38</v>
      </c>
      <c r="D64" s="68">
        <f t="shared" si="1"/>
        <v>17</v>
      </c>
      <c r="E64" s="2"/>
      <c r="F64" s="2"/>
      <c r="G64" s="2">
        <v>3</v>
      </c>
      <c r="H64" s="2">
        <v>14</v>
      </c>
      <c r="I64" s="81">
        <f t="shared" si="8"/>
        <v>4.8235294117647056</v>
      </c>
      <c r="J64" s="24"/>
    </row>
    <row r="65" spans="1:10" s="19" customFormat="1" ht="15" customHeight="1" x14ac:dyDescent="0.25">
      <c r="A65" s="50">
        <v>15</v>
      </c>
      <c r="B65" s="28">
        <v>40840</v>
      </c>
      <c r="C65" s="4" t="s">
        <v>39</v>
      </c>
      <c r="D65" s="68">
        <f t="shared" si="1"/>
        <v>15</v>
      </c>
      <c r="E65" s="18"/>
      <c r="F65" s="18">
        <v>3</v>
      </c>
      <c r="G65" s="18">
        <v>7</v>
      </c>
      <c r="H65" s="18">
        <v>5</v>
      </c>
      <c r="I65" s="81">
        <f t="shared" si="8"/>
        <v>4.1333333333333337</v>
      </c>
      <c r="J65" s="24"/>
    </row>
    <row r="66" spans="1:10" x14ac:dyDescent="0.25">
      <c r="A66" s="50">
        <v>16</v>
      </c>
      <c r="B66" s="27">
        <v>40950</v>
      </c>
      <c r="C66" s="3" t="s">
        <v>94</v>
      </c>
      <c r="D66" s="68">
        <f t="shared" si="1"/>
        <v>21</v>
      </c>
      <c r="E66" s="2">
        <v>2</v>
      </c>
      <c r="F66" s="2">
        <v>6</v>
      </c>
      <c r="G66" s="2">
        <v>7</v>
      </c>
      <c r="H66" s="2">
        <v>6</v>
      </c>
      <c r="I66" s="81">
        <f t="shared" si="8"/>
        <v>3.8095238095238093</v>
      </c>
      <c r="J66" s="24"/>
    </row>
    <row r="67" spans="1:10" x14ac:dyDescent="0.25">
      <c r="A67" s="50">
        <v>17</v>
      </c>
      <c r="B67" s="27">
        <v>40990</v>
      </c>
      <c r="C67" s="3" t="s">
        <v>42</v>
      </c>
      <c r="D67" s="67">
        <f t="shared" si="1"/>
        <v>18</v>
      </c>
      <c r="E67" s="2"/>
      <c r="F67" s="2">
        <v>1</v>
      </c>
      <c r="G67" s="2">
        <v>5</v>
      </c>
      <c r="H67" s="2">
        <v>12</v>
      </c>
      <c r="I67" s="81">
        <f t="shared" si="8"/>
        <v>4.6111111111111107</v>
      </c>
      <c r="J67" s="24"/>
    </row>
    <row r="68" spans="1:10" ht="15" customHeight="1" thickBot="1" x14ac:dyDescent="0.3">
      <c r="A68" s="51">
        <v>18</v>
      </c>
      <c r="B68" s="29">
        <v>40133</v>
      </c>
      <c r="C68" s="10" t="s">
        <v>35</v>
      </c>
      <c r="D68" s="234">
        <f>E68+F68+G68+H68</f>
        <v>26</v>
      </c>
      <c r="E68" s="5"/>
      <c r="F68" s="5">
        <v>6</v>
      </c>
      <c r="G68" s="5">
        <v>8</v>
      </c>
      <c r="H68" s="5">
        <v>12</v>
      </c>
      <c r="I68" s="82">
        <f t="shared" si="8"/>
        <v>4.2307692307692308</v>
      </c>
      <c r="J68" s="24"/>
    </row>
    <row r="69" spans="1:10" ht="16.5" thickBot="1" x14ac:dyDescent="0.3">
      <c r="A69" s="78"/>
      <c r="B69" s="221" t="s">
        <v>146</v>
      </c>
      <c r="C69" s="220"/>
      <c r="D69" s="230">
        <f>SUM(D70:D84)</f>
        <v>256</v>
      </c>
      <c r="E69" s="227">
        <f t="shared" ref="E69:H69" si="9">SUM(E70:E84)</f>
        <v>3</v>
      </c>
      <c r="F69" s="227">
        <f t="shared" si="9"/>
        <v>50</v>
      </c>
      <c r="G69" s="227">
        <f t="shared" si="9"/>
        <v>91</v>
      </c>
      <c r="H69" s="227">
        <f t="shared" si="9"/>
        <v>112</v>
      </c>
      <c r="I69" s="229">
        <f>AVERAGE(I70:I84)</f>
        <v>4.1707754529421193</v>
      </c>
      <c r="J69" s="24"/>
    </row>
    <row r="70" spans="1:10" x14ac:dyDescent="0.25">
      <c r="A70" s="50">
        <v>1</v>
      </c>
      <c r="B70" s="30">
        <v>50040</v>
      </c>
      <c r="C70" s="109" t="s">
        <v>99</v>
      </c>
      <c r="D70" s="76">
        <f t="shared" si="1"/>
        <v>33</v>
      </c>
      <c r="E70" s="37"/>
      <c r="F70" s="37">
        <v>6</v>
      </c>
      <c r="G70" s="37">
        <v>7</v>
      </c>
      <c r="H70" s="37">
        <v>20</v>
      </c>
      <c r="I70" s="110">
        <f t="shared" si="8"/>
        <v>4.4242424242424239</v>
      </c>
      <c r="J70" s="24"/>
    </row>
    <row r="71" spans="1:10" x14ac:dyDescent="0.25">
      <c r="A71" s="50">
        <v>2</v>
      </c>
      <c r="B71" s="27">
        <v>50003</v>
      </c>
      <c r="C71" s="3" t="s">
        <v>120</v>
      </c>
      <c r="D71" s="67">
        <f t="shared" si="1"/>
        <v>27</v>
      </c>
      <c r="E71" s="2"/>
      <c r="F71" s="2">
        <v>8</v>
      </c>
      <c r="G71" s="2">
        <v>6</v>
      </c>
      <c r="H71" s="2">
        <v>13</v>
      </c>
      <c r="I71" s="81">
        <f t="shared" si="8"/>
        <v>4.1851851851851851</v>
      </c>
      <c r="J71" s="24"/>
    </row>
    <row r="72" spans="1:10" x14ac:dyDescent="0.25">
      <c r="A72" s="50">
        <v>3</v>
      </c>
      <c r="B72" s="27">
        <v>50060</v>
      </c>
      <c r="C72" s="3" t="s">
        <v>34</v>
      </c>
      <c r="D72" s="68">
        <f t="shared" si="1"/>
        <v>12</v>
      </c>
      <c r="E72" s="2"/>
      <c r="F72" s="2"/>
      <c r="G72" s="2">
        <v>2</v>
      </c>
      <c r="H72" s="2">
        <v>10</v>
      </c>
      <c r="I72" s="81">
        <f t="shared" si="8"/>
        <v>4.833333333333333</v>
      </c>
      <c r="J72" s="24"/>
    </row>
    <row r="73" spans="1:10" x14ac:dyDescent="0.25">
      <c r="A73" s="50">
        <v>4</v>
      </c>
      <c r="B73" s="27">
        <v>50170</v>
      </c>
      <c r="C73" s="3" t="s">
        <v>33</v>
      </c>
      <c r="D73" s="68">
        <f t="shared" si="1"/>
        <v>9</v>
      </c>
      <c r="E73" s="2"/>
      <c r="F73" s="2">
        <v>2</v>
      </c>
      <c r="G73" s="2">
        <v>4</v>
      </c>
      <c r="H73" s="2">
        <v>3</v>
      </c>
      <c r="I73" s="81">
        <f t="shared" si="8"/>
        <v>4.1111111111111107</v>
      </c>
      <c r="J73" s="24"/>
    </row>
    <row r="74" spans="1:10" ht="15" customHeight="1" x14ac:dyDescent="0.25">
      <c r="A74" s="50">
        <v>5</v>
      </c>
      <c r="B74" s="27">
        <v>50230</v>
      </c>
      <c r="C74" s="3" t="s">
        <v>123</v>
      </c>
      <c r="D74" s="68">
        <f t="shared" ref="D74:D122" si="10">E74+F74+G74+H74</f>
        <v>27</v>
      </c>
      <c r="E74" s="2"/>
      <c r="F74" s="2">
        <v>1</v>
      </c>
      <c r="G74" s="2">
        <v>10</v>
      </c>
      <c r="H74" s="2">
        <v>16</v>
      </c>
      <c r="I74" s="81">
        <f t="shared" si="8"/>
        <v>4.5555555555555554</v>
      </c>
      <c r="J74" s="24"/>
    </row>
    <row r="75" spans="1:10" x14ac:dyDescent="0.25">
      <c r="A75" s="50">
        <v>6</v>
      </c>
      <c r="B75" s="27">
        <v>50340</v>
      </c>
      <c r="C75" s="3" t="s">
        <v>102</v>
      </c>
      <c r="D75" s="68">
        <f t="shared" si="10"/>
        <v>11</v>
      </c>
      <c r="E75" s="2"/>
      <c r="F75" s="2">
        <v>6</v>
      </c>
      <c r="G75" s="2">
        <v>3</v>
      </c>
      <c r="H75" s="2">
        <v>2</v>
      </c>
      <c r="I75" s="81">
        <f t="shared" si="8"/>
        <v>3.6363636363636362</v>
      </c>
      <c r="J75" s="24"/>
    </row>
    <row r="76" spans="1:10" x14ac:dyDescent="0.25">
      <c r="A76" s="50">
        <v>7</v>
      </c>
      <c r="B76" s="27">
        <v>50420</v>
      </c>
      <c r="C76" s="3" t="s">
        <v>100</v>
      </c>
      <c r="D76" s="68">
        <f t="shared" si="10"/>
        <v>18</v>
      </c>
      <c r="E76" s="2"/>
      <c r="F76" s="2">
        <v>2</v>
      </c>
      <c r="G76" s="2">
        <v>11</v>
      </c>
      <c r="H76" s="2">
        <v>5</v>
      </c>
      <c r="I76" s="81">
        <f t="shared" si="8"/>
        <v>4.166666666666667</v>
      </c>
      <c r="J76" s="24"/>
    </row>
    <row r="77" spans="1:10" x14ac:dyDescent="0.25">
      <c r="A77" s="50">
        <v>8</v>
      </c>
      <c r="B77" s="27">
        <v>50450</v>
      </c>
      <c r="C77" s="3" t="s">
        <v>101</v>
      </c>
      <c r="D77" s="68">
        <f t="shared" si="10"/>
        <v>18</v>
      </c>
      <c r="E77" s="2"/>
      <c r="F77" s="2">
        <v>4</v>
      </c>
      <c r="G77" s="2">
        <v>5</v>
      </c>
      <c r="H77" s="2">
        <v>9</v>
      </c>
      <c r="I77" s="81">
        <f t="shared" si="8"/>
        <v>4.2777777777777777</v>
      </c>
      <c r="J77" s="24"/>
    </row>
    <row r="78" spans="1:10" x14ac:dyDescent="0.25">
      <c r="A78" s="50">
        <v>9</v>
      </c>
      <c r="B78" s="27">
        <v>50620</v>
      </c>
      <c r="C78" s="3" t="s">
        <v>29</v>
      </c>
      <c r="D78" s="68">
        <f t="shared" si="10"/>
        <v>16</v>
      </c>
      <c r="E78" s="2">
        <v>1</v>
      </c>
      <c r="F78" s="2">
        <v>4</v>
      </c>
      <c r="G78" s="2">
        <v>10</v>
      </c>
      <c r="H78" s="2">
        <v>1</v>
      </c>
      <c r="I78" s="81">
        <f t="shared" si="8"/>
        <v>3.6875</v>
      </c>
      <c r="J78" s="24"/>
    </row>
    <row r="79" spans="1:10" x14ac:dyDescent="0.25">
      <c r="A79" s="50">
        <v>10</v>
      </c>
      <c r="B79" s="27">
        <v>50760</v>
      </c>
      <c r="C79" s="3" t="s">
        <v>121</v>
      </c>
      <c r="D79" s="70">
        <f t="shared" si="10"/>
        <v>9</v>
      </c>
      <c r="E79" s="2"/>
      <c r="F79" s="2">
        <v>4</v>
      </c>
      <c r="G79" s="2">
        <v>4</v>
      </c>
      <c r="H79" s="2">
        <v>1</v>
      </c>
      <c r="I79" s="81">
        <f t="shared" si="8"/>
        <v>3.6666666666666665</v>
      </c>
      <c r="J79" s="24"/>
    </row>
    <row r="80" spans="1:10" x14ac:dyDescent="0.25">
      <c r="A80" s="54">
        <v>11</v>
      </c>
      <c r="B80" s="27">
        <v>50780</v>
      </c>
      <c r="C80" s="3" t="s">
        <v>153</v>
      </c>
      <c r="D80" s="70">
        <f t="shared" si="10"/>
        <v>14</v>
      </c>
      <c r="E80" s="2">
        <v>1</v>
      </c>
      <c r="F80" s="2">
        <v>6</v>
      </c>
      <c r="G80" s="2">
        <v>2</v>
      </c>
      <c r="H80" s="2">
        <v>5</v>
      </c>
      <c r="I80" s="81">
        <f t="shared" si="8"/>
        <v>3.7857142857142856</v>
      </c>
      <c r="J80" s="24"/>
    </row>
    <row r="81" spans="1:10" x14ac:dyDescent="0.25">
      <c r="A81" s="50">
        <v>12</v>
      </c>
      <c r="B81" s="66">
        <v>50001</v>
      </c>
      <c r="C81" s="3" t="s">
        <v>98</v>
      </c>
      <c r="D81" s="67">
        <f t="shared" si="10"/>
        <v>11</v>
      </c>
      <c r="E81" s="2"/>
      <c r="F81" s="2">
        <v>1</v>
      </c>
      <c r="G81" s="2">
        <v>3</v>
      </c>
      <c r="H81" s="2">
        <v>7</v>
      </c>
      <c r="I81" s="81">
        <f t="shared" si="8"/>
        <v>4.5454545454545459</v>
      </c>
      <c r="J81" s="24"/>
    </row>
    <row r="82" spans="1:10" ht="15" customHeight="1" x14ac:dyDescent="0.25">
      <c r="A82" s="50">
        <v>13</v>
      </c>
      <c r="B82" s="27">
        <v>50930</v>
      </c>
      <c r="C82" s="3" t="s">
        <v>97</v>
      </c>
      <c r="D82" s="2">
        <f t="shared" si="10"/>
        <v>11</v>
      </c>
      <c r="E82" s="2"/>
      <c r="F82" s="2">
        <v>1</v>
      </c>
      <c r="G82" s="2">
        <v>6</v>
      </c>
      <c r="H82" s="2">
        <v>4</v>
      </c>
      <c r="I82" s="81">
        <f t="shared" si="8"/>
        <v>4.2727272727272725</v>
      </c>
      <c r="J82" s="24"/>
    </row>
    <row r="83" spans="1:10" x14ac:dyDescent="0.25">
      <c r="A83" s="54">
        <v>14</v>
      </c>
      <c r="B83" s="27">
        <v>50970</v>
      </c>
      <c r="C83" s="3" t="s">
        <v>32</v>
      </c>
      <c r="D83" s="2">
        <f t="shared" si="10"/>
        <v>15</v>
      </c>
      <c r="E83" s="2">
        <v>1</v>
      </c>
      <c r="F83" s="2">
        <v>2</v>
      </c>
      <c r="G83" s="2">
        <v>6</v>
      </c>
      <c r="H83" s="2">
        <v>6</v>
      </c>
      <c r="I83" s="81">
        <f t="shared" si="8"/>
        <v>4.1333333333333337</v>
      </c>
      <c r="J83" s="24"/>
    </row>
    <row r="84" spans="1:10" ht="15.75" thickBot="1" x14ac:dyDescent="0.3">
      <c r="A84" s="52">
        <v>15</v>
      </c>
      <c r="B84" s="35">
        <v>51370</v>
      </c>
      <c r="C84" s="36" t="s">
        <v>122</v>
      </c>
      <c r="D84" s="12">
        <f t="shared" si="10"/>
        <v>25</v>
      </c>
      <c r="E84" s="12"/>
      <c r="F84" s="12">
        <v>3</v>
      </c>
      <c r="G84" s="12">
        <v>12</v>
      </c>
      <c r="H84" s="12">
        <v>10</v>
      </c>
      <c r="I84" s="90">
        <f t="shared" si="8"/>
        <v>4.28</v>
      </c>
      <c r="J84" s="24"/>
    </row>
    <row r="85" spans="1:10" ht="16.5" thickBot="1" x14ac:dyDescent="0.3">
      <c r="A85" s="78"/>
      <c r="B85" s="221" t="s">
        <v>147</v>
      </c>
      <c r="C85" s="222"/>
      <c r="D85" s="227">
        <f>SUM(D86:D113)</f>
        <v>667</v>
      </c>
      <c r="E85" s="227">
        <f>SUM(E86:E113)</f>
        <v>12</v>
      </c>
      <c r="F85" s="227">
        <f>SUM(F86:F113)</f>
        <v>138</v>
      </c>
      <c r="G85" s="227">
        <f>SUM(G86:G113)</f>
        <v>230</v>
      </c>
      <c r="H85" s="227">
        <f>SUM(H86:H113)</f>
        <v>287</v>
      </c>
      <c r="I85" s="229">
        <f>AVERAGE(I86:I113)</f>
        <v>4.0649922712539679</v>
      </c>
      <c r="J85" s="24"/>
    </row>
    <row r="86" spans="1:10" x14ac:dyDescent="0.25">
      <c r="A86" s="49">
        <v>1</v>
      </c>
      <c r="B86" s="33">
        <v>60010</v>
      </c>
      <c r="C86" s="34" t="s">
        <v>7</v>
      </c>
      <c r="D86" s="7">
        <f t="shared" si="10"/>
        <v>20</v>
      </c>
      <c r="E86" s="7"/>
      <c r="F86" s="7">
        <v>4</v>
      </c>
      <c r="G86" s="7">
        <v>11</v>
      </c>
      <c r="H86" s="7">
        <v>5</v>
      </c>
      <c r="I86" s="48">
        <f t="shared" si="8"/>
        <v>4.05</v>
      </c>
      <c r="J86" s="24"/>
    </row>
    <row r="87" spans="1:10" x14ac:dyDescent="0.25">
      <c r="A87" s="50">
        <v>2</v>
      </c>
      <c r="B87" s="27">
        <v>60020</v>
      </c>
      <c r="C87" s="3" t="s">
        <v>75</v>
      </c>
      <c r="D87" s="2">
        <f t="shared" si="10"/>
        <v>6</v>
      </c>
      <c r="E87" s="2"/>
      <c r="F87" s="2">
        <v>2</v>
      </c>
      <c r="G87" s="2">
        <v>3</v>
      </c>
      <c r="H87" s="2">
        <v>1</v>
      </c>
      <c r="I87" s="39">
        <f t="shared" si="8"/>
        <v>3.8333333333333335</v>
      </c>
      <c r="J87" s="24"/>
    </row>
    <row r="88" spans="1:10" x14ac:dyDescent="0.25">
      <c r="A88" s="50">
        <v>3</v>
      </c>
      <c r="B88" s="27">
        <v>60050</v>
      </c>
      <c r="C88" s="3" t="s">
        <v>11</v>
      </c>
      <c r="D88" s="2">
        <f t="shared" si="10"/>
        <v>25</v>
      </c>
      <c r="E88" s="2"/>
      <c r="F88" s="2">
        <v>10</v>
      </c>
      <c r="G88" s="2">
        <v>3</v>
      </c>
      <c r="H88" s="2">
        <v>12</v>
      </c>
      <c r="I88" s="39">
        <f t="shared" si="8"/>
        <v>4.08</v>
      </c>
      <c r="J88" s="24"/>
    </row>
    <row r="89" spans="1:10" x14ac:dyDescent="0.25">
      <c r="A89" s="50">
        <v>4</v>
      </c>
      <c r="B89" s="27">
        <v>60070</v>
      </c>
      <c r="C89" s="3" t="s">
        <v>24</v>
      </c>
      <c r="D89" s="2">
        <f t="shared" si="10"/>
        <v>16</v>
      </c>
      <c r="E89" s="2"/>
      <c r="F89" s="2">
        <v>4</v>
      </c>
      <c r="G89" s="2">
        <v>3</v>
      </c>
      <c r="H89" s="2">
        <v>9</v>
      </c>
      <c r="I89" s="39">
        <f t="shared" si="8"/>
        <v>4.3125</v>
      </c>
      <c r="J89" s="24"/>
    </row>
    <row r="90" spans="1:10" x14ac:dyDescent="0.25">
      <c r="A90" s="50">
        <v>5</v>
      </c>
      <c r="B90" s="27">
        <v>60180</v>
      </c>
      <c r="C90" s="3" t="s">
        <v>14</v>
      </c>
      <c r="D90" s="2">
        <f t="shared" si="10"/>
        <v>27</v>
      </c>
      <c r="E90" s="2"/>
      <c r="F90" s="2">
        <v>6</v>
      </c>
      <c r="G90" s="2">
        <v>13</v>
      </c>
      <c r="H90" s="2">
        <v>8</v>
      </c>
      <c r="I90" s="39">
        <f t="shared" si="8"/>
        <v>4.0740740740740744</v>
      </c>
      <c r="J90" s="24"/>
    </row>
    <row r="91" spans="1:10" x14ac:dyDescent="0.25">
      <c r="A91" s="50">
        <v>6</v>
      </c>
      <c r="B91" s="27">
        <v>60220</v>
      </c>
      <c r="C91" s="3" t="s">
        <v>16</v>
      </c>
      <c r="D91" s="2">
        <f t="shared" si="10"/>
        <v>19</v>
      </c>
      <c r="E91" s="2"/>
      <c r="F91" s="2">
        <v>6</v>
      </c>
      <c r="G91" s="2">
        <v>5</v>
      </c>
      <c r="H91" s="2">
        <v>8</v>
      </c>
      <c r="I91" s="39">
        <f t="shared" si="8"/>
        <v>4.1052631578947372</v>
      </c>
      <c r="J91" s="24"/>
    </row>
    <row r="92" spans="1:10" x14ac:dyDescent="0.25">
      <c r="A92" s="50">
        <v>7</v>
      </c>
      <c r="B92" s="27">
        <v>60240</v>
      </c>
      <c r="C92" s="3" t="s">
        <v>22</v>
      </c>
      <c r="D92" s="2">
        <f t="shared" si="10"/>
        <v>24</v>
      </c>
      <c r="E92" s="2"/>
      <c r="F92" s="2">
        <v>7</v>
      </c>
      <c r="G92" s="2">
        <v>8</v>
      </c>
      <c r="H92" s="2">
        <v>9</v>
      </c>
      <c r="I92" s="39">
        <f t="shared" si="8"/>
        <v>4.083333333333333</v>
      </c>
      <c r="J92" s="24"/>
    </row>
    <row r="93" spans="1:10" x14ac:dyDescent="0.25">
      <c r="A93" s="50">
        <v>8</v>
      </c>
      <c r="B93" s="27">
        <v>60660</v>
      </c>
      <c r="C93" s="3" t="s">
        <v>3</v>
      </c>
      <c r="D93" s="2">
        <f t="shared" si="10"/>
        <v>11</v>
      </c>
      <c r="E93" s="2">
        <v>1</v>
      </c>
      <c r="F93" s="2">
        <v>5</v>
      </c>
      <c r="G93" s="2">
        <v>3</v>
      </c>
      <c r="H93" s="2">
        <v>2</v>
      </c>
      <c r="I93" s="39">
        <f t="shared" si="8"/>
        <v>3.5454545454545454</v>
      </c>
      <c r="J93" s="24"/>
    </row>
    <row r="94" spans="1:10" x14ac:dyDescent="0.25">
      <c r="A94" s="50">
        <v>9</v>
      </c>
      <c r="B94" s="30">
        <v>60001</v>
      </c>
      <c r="C94" s="32" t="s">
        <v>5</v>
      </c>
      <c r="D94" s="14">
        <f t="shared" si="10"/>
        <v>13</v>
      </c>
      <c r="E94" s="14"/>
      <c r="F94" s="14">
        <v>11</v>
      </c>
      <c r="G94" s="14">
        <v>2</v>
      </c>
      <c r="H94" s="14"/>
      <c r="I94" s="59">
        <f t="shared" si="8"/>
        <v>3.1538461538461537</v>
      </c>
      <c r="J94" s="24"/>
    </row>
    <row r="95" spans="1:10" x14ac:dyDescent="0.25">
      <c r="A95" s="50">
        <v>10</v>
      </c>
      <c r="B95" s="27">
        <v>60701</v>
      </c>
      <c r="C95" s="3" t="s">
        <v>1</v>
      </c>
      <c r="D95" s="2">
        <f t="shared" si="10"/>
        <v>9</v>
      </c>
      <c r="E95" s="2"/>
      <c r="F95" s="2">
        <v>1</v>
      </c>
      <c r="G95" s="2">
        <v>4</v>
      </c>
      <c r="H95" s="2">
        <v>4</v>
      </c>
      <c r="I95" s="39">
        <f t="shared" si="8"/>
        <v>4.333333333333333</v>
      </c>
      <c r="J95" s="24"/>
    </row>
    <row r="96" spans="1:10" x14ac:dyDescent="0.25">
      <c r="A96" s="50">
        <v>11</v>
      </c>
      <c r="B96" s="27">
        <v>60850</v>
      </c>
      <c r="C96" s="3" t="s">
        <v>23</v>
      </c>
      <c r="D96" s="2">
        <f t="shared" si="10"/>
        <v>14</v>
      </c>
      <c r="E96" s="2"/>
      <c r="F96" s="2">
        <v>1</v>
      </c>
      <c r="G96" s="2">
        <v>8</v>
      </c>
      <c r="H96" s="2">
        <v>5</v>
      </c>
      <c r="I96" s="39">
        <f t="shared" si="8"/>
        <v>4.2857142857142856</v>
      </c>
      <c r="J96" s="24"/>
    </row>
    <row r="97" spans="1:10" x14ac:dyDescent="0.25">
      <c r="A97" s="50">
        <v>12</v>
      </c>
      <c r="B97" s="27">
        <v>60910</v>
      </c>
      <c r="C97" s="3" t="s">
        <v>19</v>
      </c>
      <c r="D97" s="2">
        <f t="shared" si="10"/>
        <v>10</v>
      </c>
      <c r="E97" s="2">
        <v>1</v>
      </c>
      <c r="F97" s="2">
        <v>3</v>
      </c>
      <c r="G97" s="2">
        <v>3</v>
      </c>
      <c r="H97" s="2">
        <v>3</v>
      </c>
      <c r="I97" s="39">
        <f t="shared" si="8"/>
        <v>3.8</v>
      </c>
      <c r="J97" s="24"/>
    </row>
    <row r="98" spans="1:10" x14ac:dyDescent="0.25">
      <c r="A98" s="50">
        <v>13</v>
      </c>
      <c r="B98" s="27">
        <v>60980</v>
      </c>
      <c r="C98" s="3" t="s">
        <v>6</v>
      </c>
      <c r="D98" s="2">
        <f t="shared" si="10"/>
        <v>18</v>
      </c>
      <c r="E98" s="2"/>
      <c r="F98" s="2"/>
      <c r="G98" s="2">
        <v>10</v>
      </c>
      <c r="H98" s="2">
        <v>8</v>
      </c>
      <c r="I98" s="39">
        <f t="shared" si="8"/>
        <v>4.4444444444444446</v>
      </c>
      <c r="J98" s="24"/>
    </row>
    <row r="99" spans="1:10" x14ac:dyDescent="0.25">
      <c r="A99" s="54">
        <v>14</v>
      </c>
      <c r="B99" s="27">
        <v>61080</v>
      </c>
      <c r="C99" s="3" t="s">
        <v>15</v>
      </c>
      <c r="D99" s="2">
        <f t="shared" si="10"/>
        <v>22</v>
      </c>
      <c r="E99" s="2"/>
      <c r="F99" s="2">
        <v>3</v>
      </c>
      <c r="G99" s="2">
        <v>9</v>
      </c>
      <c r="H99" s="2">
        <v>10</v>
      </c>
      <c r="I99" s="39">
        <f t="shared" si="8"/>
        <v>4.3181818181818183</v>
      </c>
      <c r="J99" s="24"/>
    </row>
    <row r="100" spans="1:10" x14ac:dyDescent="0.25">
      <c r="A100" s="50">
        <v>15</v>
      </c>
      <c r="B100" s="27">
        <v>61150</v>
      </c>
      <c r="C100" s="3" t="s">
        <v>12</v>
      </c>
      <c r="D100" s="2">
        <f t="shared" si="10"/>
        <v>12</v>
      </c>
      <c r="E100" s="2">
        <v>2</v>
      </c>
      <c r="F100" s="2">
        <v>2</v>
      </c>
      <c r="G100" s="2">
        <v>4</v>
      </c>
      <c r="H100" s="2">
        <v>4</v>
      </c>
      <c r="I100" s="39">
        <f t="shared" si="8"/>
        <v>3.8333333333333335</v>
      </c>
      <c r="J100" s="24"/>
    </row>
    <row r="101" spans="1:10" x14ac:dyDescent="0.25">
      <c r="A101" s="50">
        <v>16</v>
      </c>
      <c r="B101" s="27">
        <v>61210</v>
      </c>
      <c r="C101" s="3" t="s">
        <v>25</v>
      </c>
      <c r="D101" s="2">
        <f t="shared" si="10"/>
        <v>14</v>
      </c>
      <c r="E101" s="2"/>
      <c r="F101" s="2">
        <v>5</v>
      </c>
      <c r="G101" s="2">
        <v>5</v>
      </c>
      <c r="H101" s="2">
        <v>4</v>
      </c>
      <c r="I101" s="39">
        <f t="shared" si="8"/>
        <v>3.9285714285714284</v>
      </c>
      <c r="J101" s="24"/>
    </row>
    <row r="102" spans="1:10" x14ac:dyDescent="0.25">
      <c r="A102" s="50">
        <v>17</v>
      </c>
      <c r="B102" s="27">
        <v>61290</v>
      </c>
      <c r="C102" s="3" t="s">
        <v>17</v>
      </c>
      <c r="D102" s="2">
        <f t="shared" si="10"/>
        <v>11</v>
      </c>
      <c r="E102" s="2">
        <v>1</v>
      </c>
      <c r="F102" s="2">
        <v>6</v>
      </c>
      <c r="G102" s="2">
        <v>2</v>
      </c>
      <c r="H102" s="2">
        <v>2</v>
      </c>
      <c r="I102" s="39">
        <f t="shared" si="8"/>
        <v>3.4545454545454546</v>
      </c>
      <c r="J102" s="24"/>
    </row>
    <row r="103" spans="1:10" x14ac:dyDescent="0.25">
      <c r="A103" s="54">
        <v>18</v>
      </c>
      <c r="B103" s="27">
        <v>61340</v>
      </c>
      <c r="C103" s="3" t="s">
        <v>13</v>
      </c>
      <c r="D103" s="2">
        <f t="shared" si="10"/>
        <v>16</v>
      </c>
      <c r="E103" s="2">
        <v>2</v>
      </c>
      <c r="F103" s="2">
        <v>6</v>
      </c>
      <c r="G103" s="2">
        <v>7</v>
      </c>
      <c r="H103" s="2">
        <v>1</v>
      </c>
      <c r="I103" s="39">
        <f t="shared" si="8"/>
        <v>3.4375</v>
      </c>
      <c r="J103" s="24"/>
    </row>
    <row r="104" spans="1:10" x14ac:dyDescent="0.25">
      <c r="A104" s="50">
        <v>19</v>
      </c>
      <c r="B104" s="27">
        <v>61390</v>
      </c>
      <c r="C104" s="3" t="s">
        <v>9</v>
      </c>
      <c r="D104" s="2">
        <f t="shared" si="10"/>
        <v>15</v>
      </c>
      <c r="E104" s="2">
        <v>1</v>
      </c>
      <c r="F104" s="2">
        <v>2</v>
      </c>
      <c r="G104" s="2">
        <v>7</v>
      </c>
      <c r="H104" s="2">
        <v>5</v>
      </c>
      <c r="I104" s="39">
        <f t="shared" si="8"/>
        <v>4.0666666666666664</v>
      </c>
      <c r="J104" s="24"/>
    </row>
    <row r="105" spans="1:10" x14ac:dyDescent="0.25">
      <c r="A105" s="50">
        <v>20</v>
      </c>
      <c r="B105" s="27">
        <v>61410</v>
      </c>
      <c r="C105" s="3" t="s">
        <v>28</v>
      </c>
      <c r="D105" s="2">
        <f t="shared" si="10"/>
        <v>27</v>
      </c>
      <c r="E105" s="2"/>
      <c r="F105" s="2">
        <v>4</v>
      </c>
      <c r="G105" s="2">
        <v>12</v>
      </c>
      <c r="H105" s="2">
        <v>11</v>
      </c>
      <c r="I105" s="39">
        <f t="shared" si="8"/>
        <v>4.2592592592592595</v>
      </c>
      <c r="J105" s="24"/>
    </row>
    <row r="106" spans="1:10" x14ac:dyDescent="0.25">
      <c r="A106" s="50">
        <v>21</v>
      </c>
      <c r="B106" s="27">
        <v>61430</v>
      </c>
      <c r="C106" s="3" t="s">
        <v>168</v>
      </c>
      <c r="D106" s="2">
        <f t="shared" si="10"/>
        <v>39</v>
      </c>
      <c r="E106" s="2">
        <v>1</v>
      </c>
      <c r="F106" s="2">
        <v>9</v>
      </c>
      <c r="G106" s="2">
        <v>14</v>
      </c>
      <c r="H106" s="2">
        <v>15</v>
      </c>
      <c r="I106" s="39">
        <f t="shared" si="8"/>
        <v>4.1025641025641022</v>
      </c>
      <c r="J106" s="24"/>
    </row>
    <row r="107" spans="1:10" x14ac:dyDescent="0.25">
      <c r="A107" s="50">
        <v>22</v>
      </c>
      <c r="B107" s="27">
        <v>61440</v>
      </c>
      <c r="C107" s="3" t="s">
        <v>20</v>
      </c>
      <c r="D107" s="2">
        <f t="shared" si="10"/>
        <v>53</v>
      </c>
      <c r="E107" s="2"/>
      <c r="F107" s="2">
        <v>3</v>
      </c>
      <c r="G107" s="2">
        <v>7</v>
      </c>
      <c r="H107" s="2">
        <v>43</v>
      </c>
      <c r="I107" s="39">
        <f t="shared" si="8"/>
        <v>4.7547169811320753</v>
      </c>
      <c r="J107" s="24"/>
    </row>
    <row r="108" spans="1:10" x14ac:dyDescent="0.25">
      <c r="A108" s="50">
        <v>23</v>
      </c>
      <c r="B108" s="27">
        <v>61450</v>
      </c>
      <c r="C108" s="3" t="s">
        <v>165</v>
      </c>
      <c r="D108" s="2">
        <f t="shared" si="10"/>
        <v>26</v>
      </c>
      <c r="E108" s="2">
        <v>3</v>
      </c>
      <c r="F108" s="2">
        <v>6</v>
      </c>
      <c r="G108" s="2">
        <v>11</v>
      </c>
      <c r="H108" s="2">
        <v>6</v>
      </c>
      <c r="I108" s="39">
        <f t="shared" si="8"/>
        <v>3.7692307692307692</v>
      </c>
      <c r="J108" s="24"/>
    </row>
    <row r="109" spans="1:10" x14ac:dyDescent="0.25">
      <c r="A109" s="50">
        <v>24</v>
      </c>
      <c r="B109" s="27">
        <v>61470</v>
      </c>
      <c r="C109" s="3" t="s">
        <v>4</v>
      </c>
      <c r="D109" s="2">
        <f t="shared" si="10"/>
        <v>31</v>
      </c>
      <c r="E109" s="2"/>
      <c r="F109" s="2">
        <v>9</v>
      </c>
      <c r="G109" s="2">
        <v>11</v>
      </c>
      <c r="H109" s="2">
        <v>11</v>
      </c>
      <c r="I109" s="39">
        <f t="shared" si="8"/>
        <v>4.064516129032258</v>
      </c>
      <c r="J109" s="24"/>
    </row>
    <row r="110" spans="1:10" x14ac:dyDescent="0.25">
      <c r="A110" s="54">
        <v>25</v>
      </c>
      <c r="B110" s="27">
        <v>61490</v>
      </c>
      <c r="C110" s="3" t="s">
        <v>166</v>
      </c>
      <c r="D110" s="2">
        <f t="shared" si="10"/>
        <v>56</v>
      </c>
      <c r="E110" s="2"/>
      <c r="F110" s="2">
        <v>5</v>
      </c>
      <c r="G110" s="2">
        <v>22</v>
      </c>
      <c r="H110" s="2">
        <v>29</v>
      </c>
      <c r="I110" s="39">
        <f t="shared" si="8"/>
        <v>4.4285714285714288</v>
      </c>
      <c r="J110" s="24"/>
    </row>
    <row r="111" spans="1:10" x14ac:dyDescent="0.25">
      <c r="A111" s="50">
        <v>26</v>
      </c>
      <c r="B111" s="27">
        <v>61500</v>
      </c>
      <c r="C111" s="3" t="s">
        <v>167</v>
      </c>
      <c r="D111" s="2">
        <f t="shared" si="10"/>
        <v>60</v>
      </c>
      <c r="E111" s="2"/>
      <c r="F111" s="2">
        <v>12</v>
      </c>
      <c r="G111" s="2">
        <v>17</v>
      </c>
      <c r="H111" s="2">
        <v>31</v>
      </c>
      <c r="I111" s="39">
        <f t="shared" si="8"/>
        <v>4.3166666666666664</v>
      </c>
      <c r="J111" s="24"/>
    </row>
    <row r="112" spans="1:10" x14ac:dyDescent="0.25">
      <c r="A112" s="50">
        <v>27</v>
      </c>
      <c r="B112" s="27">
        <v>61510</v>
      </c>
      <c r="C112" s="3" t="s">
        <v>18</v>
      </c>
      <c r="D112" s="2">
        <f t="shared" si="10"/>
        <v>39</v>
      </c>
      <c r="E112" s="2"/>
      <c r="F112" s="2">
        <v>6</v>
      </c>
      <c r="G112" s="2">
        <v>15</v>
      </c>
      <c r="H112" s="2">
        <v>18</v>
      </c>
      <c r="I112" s="39">
        <f t="shared" si="8"/>
        <v>4.3076923076923075</v>
      </c>
      <c r="J112" s="24"/>
    </row>
    <row r="113" spans="1:10" ht="15.75" thickBot="1" x14ac:dyDescent="0.3">
      <c r="A113" s="51">
        <v>28</v>
      </c>
      <c r="B113" s="29">
        <v>61520</v>
      </c>
      <c r="C113" s="10" t="s">
        <v>124</v>
      </c>
      <c r="D113" s="5">
        <f t="shared" si="10"/>
        <v>34</v>
      </c>
      <c r="E113" s="5"/>
      <c r="F113" s="5"/>
      <c r="G113" s="5">
        <v>11</v>
      </c>
      <c r="H113" s="5">
        <v>23</v>
      </c>
      <c r="I113" s="40">
        <f t="shared" si="8"/>
        <v>4.6764705882352944</v>
      </c>
      <c r="J113" s="24"/>
    </row>
    <row r="114" spans="1:10" ht="16.5" thickBot="1" x14ac:dyDescent="0.3">
      <c r="A114" s="78"/>
      <c r="B114" s="221" t="s">
        <v>148</v>
      </c>
      <c r="C114" s="220"/>
      <c r="D114" s="226">
        <f>SUM(D115:D122)</f>
        <v>236</v>
      </c>
      <c r="E114" s="227">
        <f>SUM(E115:E122)</f>
        <v>1</v>
      </c>
      <c r="F114" s="227">
        <f>SUM(F115:F122)</f>
        <v>38</v>
      </c>
      <c r="G114" s="227">
        <f>SUM(G115:G122)</f>
        <v>64</v>
      </c>
      <c r="H114" s="227">
        <f>SUM(H115:H122)</f>
        <v>133</v>
      </c>
      <c r="I114" s="228">
        <f>AVERAGE(I115:I122)</f>
        <v>4.2433238979468602</v>
      </c>
      <c r="J114" s="24"/>
    </row>
    <row r="115" spans="1:10" x14ac:dyDescent="0.25">
      <c r="A115" s="49">
        <v>1</v>
      </c>
      <c r="B115" s="33">
        <v>70020</v>
      </c>
      <c r="C115" s="34" t="s">
        <v>104</v>
      </c>
      <c r="D115" s="7">
        <f t="shared" si="10"/>
        <v>45</v>
      </c>
      <c r="E115" s="7"/>
      <c r="F115" s="7">
        <v>2</v>
      </c>
      <c r="G115" s="7">
        <v>9</v>
      </c>
      <c r="H115" s="7">
        <v>34</v>
      </c>
      <c r="I115" s="48">
        <f t="shared" si="8"/>
        <v>4.7111111111111112</v>
      </c>
      <c r="J115" s="24"/>
    </row>
    <row r="116" spans="1:10" x14ac:dyDescent="0.25">
      <c r="A116" s="50">
        <v>2</v>
      </c>
      <c r="B116" s="27">
        <v>70110</v>
      </c>
      <c r="C116" s="3" t="s">
        <v>125</v>
      </c>
      <c r="D116" s="2">
        <f t="shared" si="10"/>
        <v>25</v>
      </c>
      <c r="E116" s="2"/>
      <c r="F116" s="2">
        <v>5</v>
      </c>
      <c r="G116" s="2">
        <v>8</v>
      </c>
      <c r="H116" s="2">
        <v>12</v>
      </c>
      <c r="I116" s="39">
        <f t="shared" ref="I116:I122" si="11">(E116*2+F116*3+G116*4+H116*5)/D116</f>
        <v>4.28</v>
      </c>
      <c r="J116" s="24"/>
    </row>
    <row r="117" spans="1:10" x14ac:dyDescent="0.25">
      <c r="A117" s="50">
        <v>3</v>
      </c>
      <c r="B117" s="27">
        <v>70021</v>
      </c>
      <c r="C117" s="3" t="s">
        <v>103</v>
      </c>
      <c r="D117" s="2">
        <f t="shared" si="10"/>
        <v>30</v>
      </c>
      <c r="E117" s="2"/>
      <c r="F117" s="2">
        <v>3</v>
      </c>
      <c r="G117" s="2">
        <v>3</v>
      </c>
      <c r="H117" s="2">
        <v>24</v>
      </c>
      <c r="I117" s="39">
        <f t="shared" si="11"/>
        <v>4.7</v>
      </c>
      <c r="J117" s="24"/>
    </row>
    <row r="118" spans="1:10" x14ac:dyDescent="0.25">
      <c r="A118" s="50">
        <v>4</v>
      </c>
      <c r="B118" s="27">
        <v>70040</v>
      </c>
      <c r="C118" s="3" t="s">
        <v>74</v>
      </c>
      <c r="D118" s="2">
        <f t="shared" si="10"/>
        <v>10</v>
      </c>
      <c r="E118" s="2"/>
      <c r="F118" s="2">
        <v>3</v>
      </c>
      <c r="G118" s="2">
        <v>5</v>
      </c>
      <c r="H118" s="2">
        <v>2</v>
      </c>
      <c r="I118" s="39">
        <f t="shared" si="11"/>
        <v>3.9</v>
      </c>
      <c r="J118" s="24"/>
    </row>
    <row r="119" spans="1:10" x14ac:dyDescent="0.25">
      <c r="A119" s="50">
        <v>5</v>
      </c>
      <c r="B119" s="27">
        <v>70100</v>
      </c>
      <c r="C119" s="3" t="s">
        <v>138</v>
      </c>
      <c r="D119" s="2">
        <f t="shared" si="10"/>
        <v>30</v>
      </c>
      <c r="E119" s="2"/>
      <c r="F119" s="2"/>
      <c r="G119" s="2">
        <v>6</v>
      </c>
      <c r="H119" s="2">
        <v>24</v>
      </c>
      <c r="I119" s="39">
        <f t="shared" si="11"/>
        <v>4.8</v>
      </c>
      <c r="J119" s="24"/>
    </row>
    <row r="120" spans="1:10" x14ac:dyDescent="0.25">
      <c r="A120" s="50">
        <v>6</v>
      </c>
      <c r="B120" s="27">
        <v>70270</v>
      </c>
      <c r="C120" s="3" t="s">
        <v>105</v>
      </c>
      <c r="D120" s="2">
        <f t="shared" si="10"/>
        <v>23</v>
      </c>
      <c r="E120" s="2"/>
      <c r="F120" s="2">
        <v>7</v>
      </c>
      <c r="G120" s="2">
        <v>10</v>
      </c>
      <c r="H120" s="2">
        <v>6</v>
      </c>
      <c r="I120" s="39">
        <f t="shared" si="11"/>
        <v>3.9565217391304346</v>
      </c>
      <c r="J120" s="24"/>
    </row>
    <row r="121" spans="1:10" ht="15" customHeight="1" x14ac:dyDescent="0.25">
      <c r="A121" s="8">
        <v>7</v>
      </c>
      <c r="B121" s="27">
        <v>70510</v>
      </c>
      <c r="C121" s="3" t="s">
        <v>73</v>
      </c>
      <c r="D121" s="2">
        <f t="shared" si="10"/>
        <v>9</v>
      </c>
      <c r="E121" s="2">
        <v>1</v>
      </c>
      <c r="F121" s="2">
        <v>4</v>
      </c>
      <c r="G121" s="2">
        <v>4</v>
      </c>
      <c r="H121" s="2"/>
      <c r="I121" s="39">
        <f t="shared" si="11"/>
        <v>3.3333333333333335</v>
      </c>
      <c r="J121" s="24"/>
    </row>
    <row r="122" spans="1:10" ht="15" customHeight="1" thickBot="1" x14ac:dyDescent="0.3">
      <c r="A122" s="9">
        <v>8</v>
      </c>
      <c r="B122" s="65">
        <v>10880</v>
      </c>
      <c r="C122" s="10" t="s">
        <v>152</v>
      </c>
      <c r="D122" s="5">
        <f t="shared" si="10"/>
        <v>64</v>
      </c>
      <c r="E122" s="5"/>
      <c r="F122" s="5">
        <v>14</v>
      </c>
      <c r="G122" s="5">
        <v>19</v>
      </c>
      <c r="H122" s="5">
        <v>31</v>
      </c>
      <c r="I122" s="40">
        <f t="shared" si="11"/>
        <v>4.265625</v>
      </c>
      <c r="J122" s="24"/>
    </row>
    <row r="123" spans="1:10" x14ac:dyDescent="0.25">
      <c r="A123" s="1"/>
      <c r="D123" s="564" t="s">
        <v>149</v>
      </c>
      <c r="E123" s="564"/>
      <c r="F123" s="564"/>
      <c r="G123" s="564"/>
      <c r="H123" s="565"/>
      <c r="I123" s="193">
        <f>AVERAGE(I7,I9:I16,I18:I30,I32:I49,I51:I68,I70:I84,I86:I113,I115:I122)</f>
        <v>4.1593264137819608</v>
      </c>
    </row>
    <row r="124" spans="1:10" x14ac:dyDescent="0.25">
      <c r="A124" s="1"/>
    </row>
  </sheetData>
  <mergeCells count="9">
    <mergeCell ref="I4:I5"/>
    <mergeCell ref="D123:H123"/>
    <mergeCell ref="B6:C6"/>
    <mergeCell ref="A2:H2"/>
    <mergeCell ref="B4:B5"/>
    <mergeCell ref="C4:C5"/>
    <mergeCell ref="D4:D5"/>
    <mergeCell ref="E4:H4"/>
    <mergeCell ref="A4:A5"/>
  </mergeCells>
  <conditionalFormatting sqref="I7:I123">
    <cfRule type="cellIs" dxfId="5" priority="1" stopIfTrue="1" operator="equal">
      <formula>$I$123</formula>
    </cfRule>
    <cfRule type="cellIs" dxfId="4" priority="2" stopIfTrue="1" operator="equal">
      <formula>4.5</formula>
    </cfRule>
  </conditionalFormatting>
  <conditionalFormatting sqref="I6:I123">
    <cfRule type="cellIs" dxfId="3" priority="3" stopIfTrue="1" operator="lessThan">
      <formula>3.5</formula>
    </cfRule>
    <cfRule type="cellIs" dxfId="2" priority="4" stopIfTrue="1" operator="between">
      <formula>$I$123</formula>
      <formula>3.5</formula>
    </cfRule>
    <cfRule type="cellIs" dxfId="1" priority="5" stopIfTrue="1" operator="between">
      <formula>4.5</formula>
      <formula>$I$123</formula>
    </cfRule>
    <cfRule type="cellIs" dxfId="0" priority="6" stopIfTrue="1" operator="greaterThanOrEqual">
      <formula>4.5</formula>
    </cfRule>
  </conditionalFormatting>
  <pageMargins left="0" right="0" top="0" bottom="0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Матем база диаграмма по районам</vt:lpstr>
      <vt:lpstr>Матем-11 база диаграмма</vt:lpstr>
      <vt:lpstr>Рейтинги 2019 - 2015</vt:lpstr>
      <vt:lpstr>Рейтинг по сумме мест</vt:lpstr>
      <vt:lpstr>Матем база-11 2019 Итоги</vt:lpstr>
      <vt:lpstr>Матем база-11 2019 расклад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2019-08-28T09:18:59Z</dcterms:modified>
</cp:coreProperties>
</file>