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0" windowWidth="20175" windowHeight="7905" tabRatio="487"/>
  </bookViews>
  <sheets>
    <sheet name="ГП-4 диаграмма по районам" sheetId="6" r:id="rId1"/>
    <sheet name="ГП-4 диаграмма" sheetId="4" r:id="rId2"/>
    <sheet name="Рейтинги 2019 - 2015" sheetId="3" r:id="rId3"/>
    <sheet name="Рейтинг по сумме мест" sheetId="1" r:id="rId4"/>
    <sheet name="ГП-4 2019 Итоги" sheetId="5" r:id="rId5"/>
    <sheet name="ГП-4 2019 расклад" sheetId="2" r:id="rId6"/>
  </sheets>
  <definedNames>
    <definedName name="_xlnm._FilterDatabase" localSheetId="1" hidden="1">'ГП-4 диаграмма'!$A$2:$W$132</definedName>
    <definedName name="_xlnm._FilterDatabase" localSheetId="0" hidden="1">'ГП-4 диаграмма по районам'!#REF!</definedName>
    <definedName name="_xlnm._FilterDatabase" localSheetId="2" hidden="1">'Рейтинги 2019 - 2015'!$R$5:$U$5</definedName>
  </definedNames>
  <calcPr calcId="145621" calcOnSave="0"/>
</workbook>
</file>

<file path=xl/calcChain.xml><?xml version="1.0" encoding="utf-8"?>
<calcChain xmlns="http://schemas.openxmlformats.org/spreadsheetml/2006/main">
  <c r="W131" i="6" l="1"/>
  <c r="W130" i="6"/>
  <c r="W129" i="6"/>
  <c r="W128" i="6"/>
  <c r="W127" i="6"/>
  <c r="W126" i="6"/>
  <c r="W125" i="6"/>
  <c r="W124" i="6"/>
  <c r="W123" i="6"/>
  <c r="W122" i="6"/>
  <c r="W120" i="6"/>
  <c r="W119" i="6"/>
  <c r="W118" i="6"/>
  <c r="W117" i="6"/>
  <c r="W116" i="6"/>
  <c r="W115" i="6"/>
  <c r="W114" i="6"/>
  <c r="W113" i="6"/>
  <c r="W112" i="6"/>
  <c r="W111" i="6"/>
  <c r="W110" i="6"/>
  <c r="W109" i="6"/>
  <c r="W108" i="6"/>
  <c r="W107" i="6"/>
  <c r="W106" i="6"/>
  <c r="W105" i="6"/>
  <c r="W104" i="6"/>
  <c r="W103" i="6"/>
  <c r="W102" i="6"/>
  <c r="W101" i="6"/>
  <c r="W100" i="6"/>
  <c r="W99" i="6"/>
  <c r="W98" i="6"/>
  <c r="W97" i="6"/>
  <c r="W96" i="6"/>
  <c r="W95" i="6"/>
  <c r="W94" i="6"/>
  <c r="W93" i="6"/>
  <c r="W92" i="6"/>
  <c r="W91" i="6"/>
  <c r="W89" i="6"/>
  <c r="W88" i="6"/>
  <c r="W87" i="6"/>
  <c r="W86" i="6"/>
  <c r="W85" i="6"/>
  <c r="W84" i="6"/>
  <c r="W83" i="6"/>
  <c r="W82" i="6"/>
  <c r="W81" i="6"/>
  <c r="W80" i="6"/>
  <c r="W79" i="6"/>
  <c r="W78" i="6"/>
  <c r="W77" i="6"/>
  <c r="W76" i="6"/>
  <c r="W75" i="6"/>
  <c r="W74" i="6"/>
  <c r="W73" i="6"/>
  <c r="W71" i="6"/>
  <c r="W70" i="6"/>
  <c r="W69" i="6"/>
  <c r="W68" i="6"/>
  <c r="W67" i="6"/>
  <c r="W66" i="6"/>
  <c r="W65" i="6"/>
  <c r="W64" i="6"/>
  <c r="W63" i="6"/>
  <c r="W62" i="6"/>
  <c r="W61" i="6"/>
  <c r="W60" i="6"/>
  <c r="W59" i="6"/>
  <c r="W58" i="6"/>
  <c r="W57" i="6"/>
  <c r="W56" i="6"/>
  <c r="W55" i="6"/>
  <c r="W54" i="6"/>
  <c r="W53" i="6"/>
  <c r="W51" i="6"/>
  <c r="W50" i="6"/>
  <c r="W49" i="6"/>
  <c r="W48" i="6"/>
  <c r="W47" i="6"/>
  <c r="W46" i="6"/>
  <c r="W45" i="6"/>
  <c r="W44" i="6"/>
  <c r="W43" i="6"/>
  <c r="W42" i="6"/>
  <c r="W41" i="6"/>
  <c r="W40" i="6"/>
  <c r="W39" i="6"/>
  <c r="W38" i="6"/>
  <c r="W37" i="6"/>
  <c r="W36" i="6"/>
  <c r="W35" i="6"/>
  <c r="W34" i="6"/>
  <c r="W33" i="6"/>
  <c r="W31" i="6"/>
  <c r="W30" i="6"/>
  <c r="W29" i="6"/>
  <c r="W28" i="6"/>
  <c r="W27" i="6"/>
  <c r="W26" i="6"/>
  <c r="W25" i="6"/>
  <c r="W24" i="6"/>
  <c r="W23" i="6"/>
  <c r="W22" i="6"/>
  <c r="W21" i="6"/>
  <c r="W20" i="6"/>
  <c r="W19" i="6"/>
  <c r="W18" i="6"/>
  <c r="W17" i="6"/>
  <c r="W15" i="6"/>
  <c r="W14" i="6"/>
  <c r="W13" i="6"/>
  <c r="W12" i="6"/>
  <c r="W11" i="6"/>
  <c r="W10" i="6"/>
  <c r="W9" i="6"/>
  <c r="W8" i="6"/>
  <c r="W7" i="6"/>
  <c r="W5" i="6"/>
  <c r="E121" i="6"/>
  <c r="C121" i="6"/>
  <c r="E90" i="6"/>
  <c r="C90" i="6"/>
  <c r="E72" i="6"/>
  <c r="C72" i="6"/>
  <c r="E52" i="6"/>
  <c r="C52" i="6"/>
  <c r="E32" i="6"/>
  <c r="C32" i="6"/>
  <c r="E16" i="6"/>
  <c r="C16" i="6"/>
  <c r="E6" i="6"/>
  <c r="C6" i="6"/>
  <c r="E4" i="6"/>
  <c r="E132" i="6" s="1"/>
  <c r="C4" i="6"/>
  <c r="W119" i="4"/>
  <c r="W131" i="4"/>
  <c r="W130" i="4"/>
  <c r="W129" i="4"/>
  <c r="W128" i="4"/>
  <c r="W127" i="4"/>
  <c r="W126" i="4"/>
  <c r="W125" i="4"/>
  <c r="W124" i="4"/>
  <c r="W123" i="4"/>
  <c r="W122" i="4"/>
  <c r="W120" i="4"/>
  <c r="W118" i="4"/>
  <c r="W117" i="4"/>
  <c r="W116" i="4"/>
  <c r="W115" i="4"/>
  <c r="W114" i="4"/>
  <c r="W113" i="4"/>
  <c r="W112" i="4"/>
  <c r="W111" i="4"/>
  <c r="W110" i="4"/>
  <c r="W109" i="4"/>
  <c r="W108" i="4"/>
  <c r="W107" i="4"/>
  <c r="W106" i="4"/>
  <c r="W105" i="4"/>
  <c r="W104" i="4"/>
  <c r="W103" i="4"/>
  <c r="W102" i="4"/>
  <c r="W101" i="4"/>
  <c r="W100" i="4"/>
  <c r="W99" i="4"/>
  <c r="W98" i="4"/>
  <c r="W97" i="4"/>
  <c r="W96" i="4"/>
  <c r="W95" i="4"/>
  <c r="W94" i="4"/>
  <c r="W93" i="4"/>
  <c r="W92" i="4"/>
  <c r="W91" i="4"/>
  <c r="W89" i="4"/>
  <c r="W88" i="4"/>
  <c r="W87" i="4"/>
  <c r="W86" i="4"/>
  <c r="W85" i="4"/>
  <c r="W84" i="4"/>
  <c r="W83" i="4"/>
  <c r="W82" i="4"/>
  <c r="W81" i="4"/>
  <c r="W80" i="4"/>
  <c r="W79" i="4"/>
  <c r="W78" i="4"/>
  <c r="W77" i="4"/>
  <c r="W76" i="4"/>
  <c r="W75" i="4"/>
  <c r="W74" i="4"/>
  <c r="W73" i="4"/>
  <c r="W71" i="4"/>
  <c r="W70" i="4"/>
  <c r="W69" i="4"/>
  <c r="W68" i="4"/>
  <c r="W67" i="4"/>
  <c r="W66" i="4"/>
  <c r="W65" i="4"/>
  <c r="W64" i="4"/>
  <c r="W63" i="4"/>
  <c r="W62" i="4"/>
  <c r="W61" i="4"/>
  <c r="W60" i="4"/>
  <c r="W59" i="4"/>
  <c r="W58" i="4"/>
  <c r="W57" i="4"/>
  <c r="W56" i="4"/>
  <c r="W55" i="4"/>
  <c r="W54" i="4"/>
  <c r="W53" i="4"/>
  <c r="W51" i="4"/>
  <c r="W50" i="4"/>
  <c r="W49" i="4"/>
  <c r="W48" i="4"/>
  <c r="W47" i="4"/>
  <c r="W46" i="4"/>
  <c r="W45" i="4"/>
  <c r="W44" i="4"/>
  <c r="W43" i="4"/>
  <c r="W42" i="4"/>
  <c r="W41" i="4"/>
  <c r="W40" i="4"/>
  <c r="W39" i="4"/>
  <c r="W38" i="4"/>
  <c r="W37" i="4"/>
  <c r="W36" i="4"/>
  <c r="W35" i="4"/>
  <c r="W34" i="4"/>
  <c r="W33" i="4"/>
  <c r="W31" i="4"/>
  <c r="W30" i="4"/>
  <c r="W29" i="4"/>
  <c r="W28" i="4"/>
  <c r="W27" i="4"/>
  <c r="W26" i="4"/>
  <c r="W25" i="4"/>
  <c r="W24" i="4"/>
  <c r="W23" i="4"/>
  <c r="W22" i="4"/>
  <c r="W21" i="4"/>
  <c r="W20" i="4"/>
  <c r="W19" i="4"/>
  <c r="W18" i="4"/>
  <c r="W17" i="4"/>
  <c r="W15" i="4"/>
  <c r="W14" i="4"/>
  <c r="W13" i="4"/>
  <c r="W12" i="4"/>
  <c r="W11" i="4"/>
  <c r="W10" i="4"/>
  <c r="W9" i="4"/>
  <c r="W8" i="4"/>
  <c r="W7" i="4"/>
  <c r="W5" i="4"/>
  <c r="E121" i="4"/>
  <c r="C121" i="4"/>
  <c r="E90" i="4"/>
  <c r="C90" i="4"/>
  <c r="E72" i="4"/>
  <c r="C72" i="4"/>
  <c r="E52" i="4"/>
  <c r="C52" i="4"/>
  <c r="E32" i="4"/>
  <c r="C32" i="4"/>
  <c r="E16" i="4"/>
  <c r="C16" i="4"/>
  <c r="E6" i="4"/>
  <c r="C6" i="4"/>
  <c r="E4" i="4"/>
  <c r="E132" i="4" s="1"/>
  <c r="C4" i="4"/>
  <c r="R126" i="1" l="1"/>
  <c r="O126" i="1"/>
  <c r="L126" i="1"/>
  <c r="I126" i="1"/>
  <c r="F126" i="1"/>
  <c r="X10" i="1"/>
  <c r="X6" i="1"/>
  <c r="X116" i="1"/>
  <c r="X125" i="1"/>
  <c r="X124" i="1"/>
  <c r="X123" i="1"/>
  <c r="X122" i="1"/>
  <c r="X121" i="1"/>
  <c r="X120" i="1"/>
  <c r="X119" i="1"/>
  <c r="X110" i="1"/>
  <c r="X112" i="1"/>
  <c r="X115" i="1"/>
  <c r="X109" i="1"/>
  <c r="X118" i="1"/>
  <c r="X114" i="1"/>
  <c r="X100" i="1"/>
  <c r="X117" i="1"/>
  <c r="X111" i="1"/>
  <c r="X113" i="1"/>
  <c r="X108" i="1"/>
  <c r="X102" i="1"/>
  <c r="X103" i="1"/>
  <c r="X106" i="1"/>
  <c r="X94" i="1"/>
  <c r="X104" i="1"/>
  <c r="X105" i="1"/>
  <c r="X107" i="1"/>
  <c r="X99" i="1"/>
  <c r="X89" i="1"/>
  <c r="X98" i="1"/>
  <c r="X97" i="1"/>
  <c r="X95" i="1"/>
  <c r="X101" i="1"/>
  <c r="X84" i="1"/>
  <c r="X86" i="1"/>
  <c r="X91" i="1"/>
  <c r="X90" i="1"/>
  <c r="X80" i="1"/>
  <c r="X96" i="1"/>
  <c r="X93" i="1"/>
  <c r="X81" i="1"/>
  <c r="X82" i="1"/>
  <c r="X83" i="1"/>
  <c r="X87" i="1"/>
  <c r="X66" i="1"/>
  <c r="X78" i="1"/>
  <c r="X59" i="1"/>
  <c r="X77" i="1"/>
  <c r="X71" i="1"/>
  <c r="X70" i="1"/>
  <c r="X69" i="1"/>
  <c r="X73" i="1"/>
  <c r="X67" i="1"/>
  <c r="X76" i="1"/>
  <c r="X92" i="1"/>
  <c r="X88" i="1"/>
  <c r="X79" i="1"/>
  <c r="X72" i="1"/>
  <c r="X54" i="1"/>
  <c r="X74" i="1"/>
  <c r="X85" i="1"/>
  <c r="X50" i="1"/>
  <c r="X63" i="1"/>
  <c r="X52" i="1"/>
  <c r="X65" i="1"/>
  <c r="X47" i="1"/>
  <c r="X45" i="1"/>
  <c r="X38" i="1"/>
  <c r="X56" i="1"/>
  <c r="X51" i="1"/>
  <c r="X49" i="1"/>
  <c r="X64" i="1"/>
  <c r="X39" i="1"/>
  <c r="X61" i="1"/>
  <c r="X41" i="1"/>
  <c r="X43" i="1"/>
  <c r="X57" i="1"/>
  <c r="X75" i="1"/>
  <c r="X31" i="1"/>
  <c r="X44" i="1"/>
  <c r="X42" i="1"/>
  <c r="X68" i="1"/>
  <c r="X33" i="1"/>
  <c r="X35" i="1"/>
  <c r="X62" i="1"/>
  <c r="X34" i="1"/>
  <c r="X29" i="1"/>
  <c r="X58" i="1"/>
  <c r="X37" i="1"/>
  <c r="X30" i="1"/>
  <c r="X53" i="1"/>
  <c r="X60" i="1"/>
  <c r="X20" i="1"/>
  <c r="X48" i="1"/>
  <c r="X55" i="1"/>
  <c r="X28" i="1"/>
  <c r="X32" i="1"/>
  <c r="X26" i="1"/>
  <c r="X40" i="1"/>
  <c r="X46" i="1"/>
  <c r="X27" i="1"/>
  <c r="X22" i="1"/>
  <c r="X17" i="1"/>
  <c r="X15" i="1"/>
  <c r="X25" i="1"/>
  <c r="X11" i="1"/>
  <c r="X23" i="1"/>
  <c r="X36" i="1"/>
  <c r="X18" i="1"/>
  <c r="X21" i="1"/>
  <c r="X12" i="1"/>
  <c r="X13" i="1"/>
  <c r="X19" i="1"/>
  <c r="X14" i="1"/>
  <c r="X24" i="1"/>
  <c r="X8" i="1"/>
  <c r="X16" i="1"/>
  <c r="X9" i="1"/>
  <c r="X7" i="1"/>
  <c r="E126" i="3"/>
  <c r="J140" i="2"/>
  <c r="G141" i="2"/>
  <c r="F141" i="2"/>
  <c r="E141" i="2"/>
  <c r="D141" i="2"/>
  <c r="G142" i="2"/>
  <c r="G140" i="2"/>
  <c r="G139" i="2"/>
  <c r="G138" i="2"/>
  <c r="G137" i="2"/>
  <c r="G136" i="2"/>
  <c r="G135" i="2"/>
  <c r="G134" i="2"/>
  <c r="I141" i="2"/>
  <c r="H141" i="2"/>
  <c r="J141" i="2" s="1"/>
  <c r="J134" i="2"/>
  <c r="J135" i="2"/>
  <c r="J136" i="2"/>
  <c r="J137" i="2"/>
  <c r="J138" i="2"/>
  <c r="J139" i="2"/>
  <c r="D117" i="2"/>
  <c r="K117" i="2" s="1"/>
  <c r="D127" i="2"/>
  <c r="D126" i="2"/>
  <c r="D125" i="2"/>
  <c r="D124" i="2"/>
  <c r="D123" i="2"/>
  <c r="D122" i="2"/>
  <c r="F122" i="2" s="1"/>
  <c r="D121" i="2"/>
  <c r="D120" i="2"/>
  <c r="D118" i="2"/>
  <c r="D116" i="2"/>
  <c r="D115" i="2"/>
  <c r="D114" i="2"/>
  <c r="F114" i="2" s="1"/>
  <c r="D113" i="2"/>
  <c r="D112" i="2"/>
  <c r="D111" i="2"/>
  <c r="D110" i="2"/>
  <c r="D109" i="2"/>
  <c r="D108" i="2"/>
  <c r="D107" i="2"/>
  <c r="D106" i="2"/>
  <c r="F106" i="2" s="1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F89" i="2" s="1"/>
  <c r="D87" i="2"/>
  <c r="D86" i="2"/>
  <c r="D85" i="2"/>
  <c r="F85" i="2" s="1"/>
  <c r="D84" i="2"/>
  <c r="D83" i="2"/>
  <c r="D82" i="2"/>
  <c r="F82" i="2" s="1"/>
  <c r="D81" i="2"/>
  <c r="D80" i="2"/>
  <c r="D79" i="2"/>
  <c r="F79" i="2" s="1"/>
  <c r="D78" i="2"/>
  <c r="F78" i="2" s="1"/>
  <c r="D77" i="2"/>
  <c r="D76" i="2"/>
  <c r="F76" i="2" s="1"/>
  <c r="D75" i="2"/>
  <c r="D74" i="2"/>
  <c r="F74" i="2" s="1"/>
  <c r="D73" i="2"/>
  <c r="D71" i="2"/>
  <c r="D70" i="2"/>
  <c r="D69" i="2"/>
  <c r="F69" i="2" s="1"/>
  <c r="D68" i="2"/>
  <c r="D67" i="2"/>
  <c r="D66" i="2"/>
  <c r="D65" i="2"/>
  <c r="F65" i="2" s="1"/>
  <c r="D64" i="2"/>
  <c r="D63" i="2"/>
  <c r="D62" i="2"/>
  <c r="D61" i="2"/>
  <c r="D60" i="2"/>
  <c r="D59" i="2"/>
  <c r="D58" i="2"/>
  <c r="D57" i="2"/>
  <c r="D56" i="2"/>
  <c r="D55" i="2"/>
  <c r="D54" i="2"/>
  <c r="D53" i="2"/>
  <c r="D51" i="2"/>
  <c r="D50" i="2"/>
  <c r="D49" i="2"/>
  <c r="D48" i="2"/>
  <c r="F48" i="2" s="1"/>
  <c r="D47" i="2"/>
  <c r="F47" i="2" s="1"/>
  <c r="D46" i="2"/>
  <c r="F46" i="2" s="1"/>
  <c r="D45" i="2"/>
  <c r="F45" i="2" s="1"/>
  <c r="D44" i="2"/>
  <c r="D43" i="2"/>
  <c r="D42" i="2"/>
  <c r="F42" i="2" s="1"/>
  <c r="D41" i="2"/>
  <c r="F41" i="2" s="1"/>
  <c r="D40" i="2"/>
  <c r="D39" i="2"/>
  <c r="D38" i="2"/>
  <c r="D37" i="2"/>
  <c r="D36" i="2"/>
  <c r="F36" i="2" s="1"/>
  <c r="D35" i="2"/>
  <c r="F35" i="2" s="1"/>
  <c r="D34" i="2"/>
  <c r="F34" i="2" s="1"/>
  <c r="D33" i="2"/>
  <c r="D31" i="2"/>
  <c r="F31" i="2" s="1"/>
  <c r="D30" i="2"/>
  <c r="D29" i="2"/>
  <c r="F29" i="2" s="1"/>
  <c r="D28" i="2"/>
  <c r="D27" i="2"/>
  <c r="D26" i="2"/>
  <c r="D25" i="2"/>
  <c r="D24" i="2"/>
  <c r="D23" i="2"/>
  <c r="F23" i="2" s="1"/>
  <c r="D22" i="2"/>
  <c r="D21" i="2"/>
  <c r="D20" i="2"/>
  <c r="D19" i="2"/>
  <c r="D17" i="2"/>
  <c r="F17" i="2" s="1"/>
  <c r="D16" i="2"/>
  <c r="D15" i="2"/>
  <c r="D14" i="2"/>
  <c r="D13" i="2"/>
  <c r="D12" i="2"/>
  <c r="F12" i="2" s="1"/>
  <c r="D11" i="2"/>
  <c r="D10" i="2"/>
  <c r="D9" i="2"/>
  <c r="D7" i="2"/>
  <c r="F117" i="2" l="1"/>
  <c r="H117" i="2"/>
  <c r="J117" i="2"/>
  <c r="F7" i="2"/>
  <c r="H7" i="2"/>
  <c r="J7" i="2"/>
  <c r="H9" i="2"/>
  <c r="J9" i="2"/>
  <c r="H10" i="2"/>
  <c r="J10" i="2"/>
  <c r="F11" i="2"/>
  <c r="H11" i="2"/>
  <c r="J11" i="2"/>
  <c r="H12" i="2"/>
  <c r="J12" i="2"/>
  <c r="H13" i="2"/>
  <c r="J13" i="2"/>
  <c r="F14" i="2"/>
  <c r="H14" i="2"/>
  <c r="J14" i="2"/>
  <c r="F15" i="2"/>
  <c r="H15" i="2"/>
  <c r="J15" i="2"/>
  <c r="F16" i="2"/>
  <c r="H16" i="2"/>
  <c r="J16" i="2"/>
  <c r="H17" i="2"/>
  <c r="J17" i="2"/>
  <c r="U4" i="6" l="1"/>
  <c r="Q4" i="6"/>
  <c r="M4" i="6"/>
  <c r="I4" i="6"/>
  <c r="U121" i="6"/>
  <c r="Q121" i="6"/>
  <c r="M121" i="6"/>
  <c r="S121" i="6"/>
  <c r="O121" i="6"/>
  <c r="K121" i="6"/>
  <c r="G121" i="6"/>
  <c r="U90" i="6"/>
  <c r="Q90" i="6"/>
  <c r="M90" i="6"/>
  <c r="I90" i="6"/>
  <c r="S90" i="6"/>
  <c r="O90" i="6"/>
  <c r="K90" i="6"/>
  <c r="G90" i="6"/>
  <c r="U72" i="6"/>
  <c r="Q72" i="6"/>
  <c r="M72" i="6"/>
  <c r="I72" i="6"/>
  <c r="S72" i="6"/>
  <c r="O72" i="6"/>
  <c r="K72" i="6"/>
  <c r="G72" i="6"/>
  <c r="U52" i="6"/>
  <c r="Q52" i="6"/>
  <c r="M52" i="6"/>
  <c r="I52" i="6"/>
  <c r="S52" i="6"/>
  <c r="O52" i="6"/>
  <c r="K52" i="6"/>
  <c r="G52" i="6"/>
  <c r="U32" i="6"/>
  <c r="Q32" i="6"/>
  <c r="M32" i="6"/>
  <c r="I32" i="6"/>
  <c r="S32" i="6"/>
  <c r="O32" i="6"/>
  <c r="K32" i="6"/>
  <c r="G32" i="6"/>
  <c r="U16" i="6"/>
  <c r="Q16" i="6"/>
  <c r="M16" i="6"/>
  <c r="S16" i="6"/>
  <c r="O16" i="6"/>
  <c r="K16" i="6"/>
  <c r="I16" i="6"/>
  <c r="G16" i="6"/>
  <c r="U6" i="6"/>
  <c r="Q6" i="6"/>
  <c r="M6" i="6"/>
  <c r="S6" i="6"/>
  <c r="O6" i="6"/>
  <c r="K6" i="6"/>
  <c r="I6" i="6"/>
  <c r="G6" i="6"/>
  <c r="I121" i="6"/>
  <c r="U132" i="6"/>
  <c r="S4" i="6"/>
  <c r="Q132" i="6"/>
  <c r="O4" i="6"/>
  <c r="M132" i="6"/>
  <c r="K4" i="6"/>
  <c r="I132" i="6"/>
  <c r="G4" i="6"/>
  <c r="U4" i="4" l="1"/>
  <c r="U132" i="4" s="1"/>
  <c r="Q4" i="4"/>
  <c r="Q132" i="4" s="1"/>
  <c r="M4" i="4"/>
  <c r="M132" i="4" s="1"/>
  <c r="I4" i="4"/>
  <c r="I132" i="4" s="1"/>
  <c r="U6" i="4"/>
  <c r="Q6" i="4"/>
  <c r="M6" i="4"/>
  <c r="U16" i="4"/>
  <c r="Q16" i="4"/>
  <c r="M16" i="4"/>
  <c r="U32" i="4"/>
  <c r="Q32" i="4"/>
  <c r="M32" i="4"/>
  <c r="U52" i="4"/>
  <c r="Q52" i="4"/>
  <c r="M52" i="4"/>
  <c r="U72" i="4"/>
  <c r="Q72" i="4"/>
  <c r="M72" i="4"/>
  <c r="U90" i="4"/>
  <c r="Q90" i="4"/>
  <c r="M90" i="4"/>
  <c r="U121" i="4"/>
  <c r="Q121" i="4"/>
  <c r="M121" i="4"/>
  <c r="I121" i="4"/>
  <c r="I90" i="4"/>
  <c r="I72" i="4"/>
  <c r="I52" i="4"/>
  <c r="I32" i="4"/>
  <c r="I16" i="4"/>
  <c r="I6" i="4"/>
  <c r="E6" i="5"/>
  <c r="D6" i="5"/>
  <c r="E121" i="5"/>
  <c r="H73" i="2" l="1"/>
  <c r="J73" i="2"/>
  <c r="K73" i="2"/>
  <c r="H74" i="2"/>
  <c r="J74" i="2"/>
  <c r="K74" i="2"/>
  <c r="H75" i="2"/>
  <c r="J75" i="2"/>
  <c r="K75" i="2"/>
  <c r="H76" i="2"/>
  <c r="J76" i="2"/>
  <c r="K76" i="2"/>
  <c r="H77" i="2"/>
  <c r="J77" i="2"/>
  <c r="K77" i="2"/>
  <c r="H78" i="2"/>
  <c r="J78" i="2"/>
  <c r="K78" i="2"/>
  <c r="H79" i="2"/>
  <c r="J79" i="2"/>
  <c r="K79" i="2"/>
  <c r="F80" i="2"/>
  <c r="H80" i="2"/>
  <c r="J80" i="2"/>
  <c r="K80" i="2"/>
  <c r="F81" i="2"/>
  <c r="H81" i="2"/>
  <c r="J81" i="2"/>
  <c r="K81" i="2"/>
  <c r="H82" i="2"/>
  <c r="J82" i="2"/>
  <c r="K82" i="2"/>
  <c r="F83" i="2"/>
  <c r="H83" i="2"/>
  <c r="J83" i="2"/>
  <c r="K83" i="2"/>
  <c r="F84" i="2"/>
  <c r="H84" i="2"/>
  <c r="J84" i="2"/>
  <c r="K84" i="2"/>
  <c r="H85" i="2"/>
  <c r="J85" i="2"/>
  <c r="K85" i="2"/>
  <c r="H86" i="2"/>
  <c r="J86" i="2"/>
  <c r="K86" i="2"/>
  <c r="F87" i="2"/>
  <c r="H87" i="2"/>
  <c r="J87" i="2"/>
  <c r="K87" i="2"/>
  <c r="I126" i="3" l="1"/>
  <c r="I88" i="2"/>
  <c r="G88" i="2"/>
  <c r="E88" i="2"/>
  <c r="D88" i="2"/>
  <c r="I72" i="2"/>
  <c r="G72" i="2"/>
  <c r="E72" i="2"/>
  <c r="D72" i="2"/>
  <c r="I52" i="2"/>
  <c r="G52" i="2"/>
  <c r="E52" i="2"/>
  <c r="D52" i="2"/>
  <c r="I32" i="2"/>
  <c r="G32" i="2"/>
  <c r="E32" i="2"/>
  <c r="D32" i="2"/>
  <c r="I18" i="2"/>
  <c r="G18" i="2"/>
  <c r="E18" i="2"/>
  <c r="D18" i="2"/>
  <c r="J18" i="2"/>
  <c r="J32" i="2"/>
  <c r="J52" i="2"/>
  <c r="J72" i="2"/>
  <c r="J88" i="2"/>
  <c r="H88" i="2"/>
  <c r="H72" i="2"/>
  <c r="H52" i="2"/>
  <c r="H32" i="2"/>
  <c r="H18" i="2"/>
  <c r="F18" i="2"/>
  <c r="F32" i="2"/>
  <c r="F52" i="2"/>
  <c r="F72" i="2"/>
  <c r="F88" i="2"/>
  <c r="I119" i="2"/>
  <c r="G119" i="2"/>
  <c r="E119" i="2"/>
  <c r="D119" i="2"/>
  <c r="F119" i="2" l="1"/>
  <c r="J119" i="2"/>
  <c r="H119" i="2"/>
  <c r="I8" i="2"/>
  <c r="I6" i="2" s="1"/>
  <c r="G8" i="2"/>
  <c r="E8" i="2"/>
  <c r="E6" i="2" s="1"/>
  <c r="D8" i="2"/>
  <c r="K11" i="2"/>
  <c r="K10" i="2"/>
  <c r="F70" i="2"/>
  <c r="F64" i="2"/>
  <c r="F63" i="2"/>
  <c r="F61" i="2"/>
  <c r="F71" i="2"/>
  <c r="F58" i="2"/>
  <c r="F60" i="2"/>
  <c r="F56" i="2"/>
  <c r="F53" i="2"/>
  <c r="F37" i="2"/>
  <c r="F44" i="2"/>
  <c r="F39" i="2"/>
  <c r="F38" i="2"/>
  <c r="F33" i="2"/>
  <c r="F30" i="2"/>
  <c r="F28" i="2"/>
  <c r="F27" i="2"/>
  <c r="F25" i="2"/>
  <c r="D6" i="2" l="1"/>
  <c r="F6" i="2"/>
  <c r="G6" i="2"/>
  <c r="J6" i="2"/>
  <c r="F8" i="2"/>
  <c r="H8" i="2"/>
  <c r="J8" i="2"/>
  <c r="G121" i="4"/>
  <c r="S121" i="4"/>
  <c r="O121" i="4"/>
  <c r="G90" i="4"/>
  <c r="S90" i="4"/>
  <c r="O90" i="4"/>
  <c r="G72" i="4"/>
  <c r="S72" i="4"/>
  <c r="O72" i="4"/>
  <c r="G52" i="4"/>
  <c r="S52" i="4"/>
  <c r="O52" i="4"/>
  <c r="G32" i="4"/>
  <c r="S32" i="4"/>
  <c r="O32" i="4"/>
  <c r="S16" i="4"/>
  <c r="O16" i="4"/>
  <c r="G16" i="4"/>
  <c r="S6" i="4"/>
  <c r="S4" i="4" s="1"/>
  <c r="O6" i="4"/>
  <c r="O4" i="4" s="1"/>
  <c r="G6" i="4"/>
  <c r="G4" i="4" s="1"/>
  <c r="K121" i="4"/>
  <c r="K90" i="4"/>
  <c r="K72" i="4"/>
  <c r="K52" i="4"/>
  <c r="K32" i="4"/>
  <c r="K16" i="4"/>
  <c r="K6" i="4"/>
  <c r="K4" i="4" s="1"/>
  <c r="H6" i="2" l="1"/>
  <c r="U126" i="3"/>
  <c r="Q126" i="3"/>
  <c r="M126" i="3"/>
  <c r="K126" i="2" l="1"/>
  <c r="K125" i="2"/>
  <c r="K121" i="2"/>
  <c r="K124" i="2"/>
  <c r="K123" i="2"/>
  <c r="K122" i="2"/>
  <c r="K120" i="2"/>
  <c r="K118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7" i="2"/>
  <c r="K96" i="2"/>
  <c r="K95" i="2"/>
  <c r="K94" i="2"/>
  <c r="K93" i="2"/>
  <c r="K92" i="2"/>
  <c r="K91" i="2"/>
  <c r="K90" i="2"/>
  <c r="K89" i="2"/>
  <c r="K98" i="2"/>
  <c r="K7" i="2"/>
  <c r="K70" i="2"/>
  <c r="K69" i="2"/>
  <c r="K68" i="2"/>
  <c r="K67" i="2"/>
  <c r="K66" i="2"/>
  <c r="K65" i="2"/>
  <c r="K55" i="2"/>
  <c r="K64" i="2"/>
  <c r="K63" i="2"/>
  <c r="K62" i="2"/>
  <c r="K61" i="2"/>
  <c r="K71" i="2"/>
  <c r="K58" i="2"/>
  <c r="K57" i="2"/>
  <c r="K60" i="2"/>
  <c r="K54" i="2"/>
  <c r="K59" i="2"/>
  <c r="K56" i="2"/>
  <c r="K53" i="2"/>
  <c r="K52" i="2" s="1"/>
  <c r="K51" i="2"/>
  <c r="K37" i="2"/>
  <c r="K50" i="2"/>
  <c r="K49" i="2"/>
  <c r="K48" i="2"/>
  <c r="K47" i="2"/>
  <c r="K46" i="2"/>
  <c r="K45" i="2"/>
  <c r="K44" i="2"/>
  <c r="K43" i="2"/>
  <c r="K34" i="2"/>
  <c r="K42" i="2"/>
  <c r="K35" i="2"/>
  <c r="K41" i="2"/>
  <c r="K40" i="2"/>
  <c r="K39" i="2"/>
  <c r="K38" i="2"/>
  <c r="K33" i="2"/>
  <c r="K36" i="2"/>
  <c r="K31" i="2"/>
  <c r="K21" i="2"/>
  <c r="K30" i="2"/>
  <c r="K29" i="2"/>
  <c r="K28" i="2"/>
  <c r="K27" i="2"/>
  <c r="K26" i="2"/>
  <c r="K25" i="2"/>
  <c r="K23" i="2"/>
  <c r="K24" i="2"/>
  <c r="K20" i="2"/>
  <c r="K22" i="2"/>
  <c r="K19" i="2"/>
  <c r="K18" i="2" s="1"/>
  <c r="K127" i="2"/>
  <c r="K17" i="2"/>
  <c r="K16" i="2"/>
  <c r="K15" i="2"/>
  <c r="K14" i="2"/>
  <c r="K12" i="2"/>
  <c r="K9" i="2"/>
  <c r="K13" i="2"/>
  <c r="J126" i="2"/>
  <c r="J125" i="2"/>
  <c r="J121" i="2"/>
  <c r="J124" i="2"/>
  <c r="J123" i="2"/>
  <c r="J122" i="2"/>
  <c r="J120" i="2"/>
  <c r="J118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7" i="2"/>
  <c r="J96" i="2"/>
  <c r="J95" i="2"/>
  <c r="J94" i="2"/>
  <c r="J93" i="2"/>
  <c r="J92" i="2"/>
  <c r="J91" i="2"/>
  <c r="J90" i="2"/>
  <c r="J89" i="2"/>
  <c r="J98" i="2"/>
  <c r="J70" i="2"/>
  <c r="J69" i="2"/>
  <c r="J68" i="2"/>
  <c r="J67" i="2"/>
  <c r="J66" i="2"/>
  <c r="J65" i="2"/>
  <c r="J55" i="2"/>
  <c r="J64" i="2"/>
  <c r="J63" i="2"/>
  <c r="J62" i="2"/>
  <c r="J61" i="2"/>
  <c r="J71" i="2"/>
  <c r="J58" i="2"/>
  <c r="J57" i="2"/>
  <c r="J60" i="2"/>
  <c r="J54" i="2"/>
  <c r="J59" i="2"/>
  <c r="J56" i="2"/>
  <c r="J53" i="2"/>
  <c r="J51" i="2"/>
  <c r="J37" i="2"/>
  <c r="J50" i="2"/>
  <c r="J49" i="2"/>
  <c r="J48" i="2"/>
  <c r="J47" i="2"/>
  <c r="J46" i="2"/>
  <c r="J45" i="2"/>
  <c r="J44" i="2"/>
  <c r="J43" i="2"/>
  <c r="J34" i="2"/>
  <c r="J42" i="2"/>
  <c r="J35" i="2"/>
  <c r="J41" i="2"/>
  <c r="J40" i="2"/>
  <c r="J39" i="2"/>
  <c r="J38" i="2"/>
  <c r="J33" i="2"/>
  <c r="J36" i="2"/>
  <c r="J31" i="2"/>
  <c r="J21" i="2"/>
  <c r="J30" i="2"/>
  <c r="J29" i="2"/>
  <c r="J28" i="2"/>
  <c r="J27" i="2"/>
  <c r="J26" i="2"/>
  <c r="J25" i="2"/>
  <c r="J23" i="2"/>
  <c r="J24" i="2"/>
  <c r="J20" i="2"/>
  <c r="J22" i="2"/>
  <c r="J19" i="2"/>
  <c r="J127" i="2"/>
  <c r="H126" i="2"/>
  <c r="H125" i="2"/>
  <c r="H121" i="2"/>
  <c r="H124" i="2"/>
  <c r="H123" i="2"/>
  <c r="H122" i="2"/>
  <c r="H120" i="2"/>
  <c r="H118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7" i="2"/>
  <c r="H96" i="2"/>
  <c r="H95" i="2"/>
  <c r="H94" i="2"/>
  <c r="H93" i="2"/>
  <c r="H92" i="2"/>
  <c r="H91" i="2"/>
  <c r="H90" i="2"/>
  <c r="H89" i="2"/>
  <c r="H98" i="2"/>
  <c r="H70" i="2"/>
  <c r="H69" i="2"/>
  <c r="H68" i="2"/>
  <c r="H67" i="2"/>
  <c r="H66" i="2"/>
  <c r="H65" i="2"/>
  <c r="H55" i="2"/>
  <c r="H64" i="2"/>
  <c r="H63" i="2"/>
  <c r="H62" i="2"/>
  <c r="H61" i="2"/>
  <c r="H71" i="2"/>
  <c r="H58" i="2"/>
  <c r="H57" i="2"/>
  <c r="H60" i="2"/>
  <c r="H54" i="2"/>
  <c r="H59" i="2"/>
  <c r="H56" i="2"/>
  <c r="H53" i="2"/>
  <c r="H51" i="2"/>
  <c r="H37" i="2"/>
  <c r="H50" i="2"/>
  <c r="H49" i="2"/>
  <c r="H48" i="2"/>
  <c r="H47" i="2"/>
  <c r="H46" i="2"/>
  <c r="H45" i="2"/>
  <c r="H44" i="2"/>
  <c r="H43" i="2"/>
  <c r="H34" i="2"/>
  <c r="H42" i="2"/>
  <c r="H35" i="2"/>
  <c r="H41" i="2"/>
  <c r="H40" i="2"/>
  <c r="H39" i="2"/>
  <c r="H38" i="2"/>
  <c r="H33" i="2"/>
  <c r="H36" i="2"/>
  <c r="H31" i="2"/>
  <c r="H21" i="2"/>
  <c r="H30" i="2"/>
  <c r="H29" i="2"/>
  <c r="H28" i="2"/>
  <c r="H27" i="2"/>
  <c r="H26" i="2"/>
  <c r="H25" i="2"/>
  <c r="H23" i="2"/>
  <c r="H24" i="2"/>
  <c r="H20" i="2"/>
  <c r="H22" i="2"/>
  <c r="H19" i="2"/>
  <c r="H127" i="2"/>
  <c r="F125" i="2"/>
  <c r="F121" i="2"/>
  <c r="F116" i="2"/>
  <c r="F115" i="2"/>
  <c r="F113" i="2"/>
  <c r="F112" i="2"/>
  <c r="F111" i="2"/>
  <c r="F110" i="2"/>
  <c r="F109" i="2"/>
  <c r="F108" i="2"/>
  <c r="F107" i="2"/>
  <c r="F105" i="2"/>
  <c r="F103" i="2"/>
  <c r="F102" i="2"/>
  <c r="F101" i="2"/>
  <c r="F100" i="2"/>
  <c r="F99" i="2"/>
  <c r="F95" i="2"/>
  <c r="F94" i="2"/>
  <c r="F93" i="2"/>
  <c r="F90" i="2"/>
  <c r="F98" i="2"/>
  <c r="F19" i="2"/>
  <c r="F127" i="2"/>
  <c r="K8" i="2" l="1"/>
  <c r="K128" i="2"/>
  <c r="K88" i="2"/>
  <c r="K119" i="2"/>
  <c r="K72" i="2"/>
  <c r="K32" i="2"/>
</calcChain>
</file>

<file path=xl/sharedStrings.xml><?xml version="1.0" encoding="utf-8"?>
<sst xmlns="http://schemas.openxmlformats.org/spreadsheetml/2006/main" count="2207" uniqueCount="182">
  <si>
    <t>№</t>
  </si>
  <si>
    <t>%</t>
  </si>
  <si>
    <t>базовый уровень</t>
  </si>
  <si>
    <t>повышенный уровень</t>
  </si>
  <si>
    <t>МБОУ Гимназия № 8</t>
  </si>
  <si>
    <t>МАОУ Лицей № 7</t>
  </si>
  <si>
    <t>Участвовали в НИКО</t>
  </si>
  <si>
    <t>МБОУ СШ № 19</t>
  </si>
  <si>
    <t>МАОУ СШ № 32</t>
  </si>
  <si>
    <t>МАОУ Гимназия № 4</t>
  </si>
  <si>
    <t>МАОУ Лицей № 6 «Перспектива»</t>
  </si>
  <si>
    <t>МАОУ Гимназия № 6</t>
  </si>
  <si>
    <t>МБОУ СШ № 46</t>
  </si>
  <si>
    <t>МБОУ СШ № 49</t>
  </si>
  <si>
    <t>МАОУ СШ № 55</t>
  </si>
  <si>
    <t>МБОУ СШ № 63</t>
  </si>
  <si>
    <t>МБОУ СШ № 80</t>
  </si>
  <si>
    <t>МБОУ СШ № 81</t>
  </si>
  <si>
    <t>МБОУ СШ № 90</t>
  </si>
  <si>
    <t>МАОУ Гимназия № 10</t>
  </si>
  <si>
    <t>МБОУ СШ № 135</t>
  </si>
  <si>
    <t>МБОУ СШ № 13</t>
  </si>
  <si>
    <t>МБОУ СШ № 16</t>
  </si>
  <si>
    <t>МБОУ СШ № 31</t>
  </si>
  <si>
    <t>МБОУ СШ № 44</t>
  </si>
  <si>
    <t>МБОУ СШ № 47</t>
  </si>
  <si>
    <t>МБОУ СШ № 50</t>
  </si>
  <si>
    <t>МБОУ СШ № 53</t>
  </si>
  <si>
    <t>МБОУ СШ № 64</t>
  </si>
  <si>
    <t>МБОУ СШ № 65</t>
  </si>
  <si>
    <t>МБОУ СШ № 79</t>
  </si>
  <si>
    <t>МБОУ СШ № 88</t>
  </si>
  <si>
    <t>МБОУ СШ № 89</t>
  </si>
  <si>
    <t>МБОУ СШ № 94</t>
  </si>
  <si>
    <t>МАОУ СШ № 148</t>
  </si>
  <si>
    <t>МАОУ «КУГ № 1 – Универс»</t>
  </si>
  <si>
    <t>МБОУ СШ № 3</t>
  </si>
  <si>
    <t>МБОУ Лицей № 10</t>
  </si>
  <si>
    <t>МБОУ СШ № 21</t>
  </si>
  <si>
    <t>МБОУ СШ № 36</t>
  </si>
  <si>
    <t>МБОУ СШ № 84</t>
  </si>
  <si>
    <t>МБОУ СШ № 95</t>
  </si>
  <si>
    <t>МБОУ СШ № 99</t>
  </si>
  <si>
    <t>МБОУ СШ № 133</t>
  </si>
  <si>
    <t>реорганизована в ДОУ</t>
  </si>
  <si>
    <t>МБОУ СШ № 6</t>
  </si>
  <si>
    <t>МБОУ СШ № 69</t>
  </si>
  <si>
    <t>МБОУ СШ № 1</t>
  </si>
  <si>
    <t>МБОУ СШ № 2</t>
  </si>
  <si>
    <t>МБОУ СШ № 5</t>
  </si>
  <si>
    <t>МБОУ СШ № 7</t>
  </si>
  <si>
    <t>МБОУ СШ № 18</t>
  </si>
  <si>
    <t>МБОУ СШ № 22</t>
  </si>
  <si>
    <t>МБОУ СШ № 24</t>
  </si>
  <si>
    <t>МБОУ СШ № 56</t>
  </si>
  <si>
    <t>МБОУ СШ № 66</t>
  </si>
  <si>
    <t>МБОУ СШ № 70</t>
  </si>
  <si>
    <t>МБОУ СШ № 85</t>
  </si>
  <si>
    <t>МБОУ СШ № 91</t>
  </si>
  <si>
    <t>МБОУ СШ № 98</t>
  </si>
  <si>
    <t>МБОУ СШ № 108</t>
  </si>
  <si>
    <t>МБОУ СШ № 115</t>
  </si>
  <si>
    <t>МБОУ СШ № 121</t>
  </si>
  <si>
    <t>МБОУ СШ № 129</t>
  </si>
  <si>
    <t>МБОУ СШ № 134</t>
  </si>
  <si>
    <t>МБОУ СШ № 139</t>
  </si>
  <si>
    <t>МБОУ СШ № 141</t>
  </si>
  <si>
    <t>МБОУ СШ № 144</t>
  </si>
  <si>
    <t>МБОУ СШ № 147</t>
  </si>
  <si>
    <t>МАОУ СШ № 151</t>
  </si>
  <si>
    <t>МАОУ Гимназия № 2</t>
  </si>
  <si>
    <t>МБОУ Лицей № 2</t>
  </si>
  <si>
    <t>МБОУ  Гимназия № 16</t>
  </si>
  <si>
    <t>МБОУ СШ № 27</t>
  </si>
  <si>
    <t>МБОУ СШ № 51</t>
  </si>
  <si>
    <t>Железнодорожный</t>
  </si>
  <si>
    <t>Кировский</t>
  </si>
  <si>
    <t>Ленинский</t>
  </si>
  <si>
    <t>Октябрьский</t>
  </si>
  <si>
    <t>Свердловский</t>
  </si>
  <si>
    <t>Советский</t>
  </si>
  <si>
    <t>Центральный</t>
  </si>
  <si>
    <t>МБОУ Лицей № 28</t>
  </si>
  <si>
    <t>МБОУ Прогимназия  № 131</t>
  </si>
  <si>
    <t>МАОУ Гимназия №  9</t>
  </si>
  <si>
    <t>МБОУ СШ  № 12</t>
  </si>
  <si>
    <t>МБОУ СШ № 8 "Созидание"</t>
  </si>
  <si>
    <t>МАОУ Лицей № 11</t>
  </si>
  <si>
    <t>МБОУ Лицей № 3</t>
  </si>
  <si>
    <t>МБОУ Гимназия № 7</t>
  </si>
  <si>
    <t>МАОУ Гимназия № 15</t>
  </si>
  <si>
    <t>МАОУ Лицей № 12</t>
  </si>
  <si>
    <t>МАОУ Лицей № 1</t>
  </si>
  <si>
    <t>МБОУ Лицей № 8</t>
  </si>
  <si>
    <t>МБОУ СШ № 30</t>
  </si>
  <si>
    <t>МБОУ СШ № 39</t>
  </si>
  <si>
    <t>МАОУ Гимназия № 13 "Академ"</t>
  </si>
  <si>
    <t>МБОУ СШ № 73</t>
  </si>
  <si>
    <t>МБОУ СШ № 82</t>
  </si>
  <si>
    <t>МБОУ СШ № 92</t>
  </si>
  <si>
    <t>МАОУ Лицей № 9 "Лидер"</t>
  </si>
  <si>
    <t>МАОУ Гимназия № 14</t>
  </si>
  <si>
    <t>МАОУ Гимназия № 5</t>
  </si>
  <si>
    <t>МБОУ СШ № 17</t>
  </si>
  <si>
    <t>МАОУ СШ № 23</t>
  </si>
  <si>
    <t>МБОУ ОШ № 25</t>
  </si>
  <si>
    <t>МБОУ СШ № 34</t>
  </si>
  <si>
    <t>МБОУ СШ № 42</t>
  </si>
  <si>
    <t>МБОУ СШ № 45</t>
  </si>
  <si>
    <t>МБОУ СШ № 62</t>
  </si>
  <si>
    <t>МБОУ СШ № 76</t>
  </si>
  <si>
    <t>МБОУ СШ № 78</t>
  </si>
  <si>
    <t>МБОУ СШ № 93</t>
  </si>
  <si>
    <t>МБОУ СШ № 97</t>
  </si>
  <si>
    <t>МАОУ СШ № 137</t>
  </si>
  <si>
    <t>МБОУ СШ № 4</t>
  </si>
  <si>
    <t>Код ОУ по КИАСУО</t>
  </si>
  <si>
    <t>Район</t>
  </si>
  <si>
    <t>Наименование ОУ (кратко)</t>
  </si>
  <si>
    <t>Код ОУ            (по КИАСУО)</t>
  </si>
  <si>
    <t>результат выполнения</t>
  </si>
  <si>
    <t>% повышен + база</t>
  </si>
  <si>
    <t>ГРУППОВОЙ ПРОЕКТ, 4 кл.</t>
  </si>
  <si>
    <t>отлично - более 99,0 %</t>
  </si>
  <si>
    <r>
      <t xml:space="preserve">хорошо -  90,0 </t>
    </r>
    <r>
      <rPr>
        <sz val="11"/>
        <color rgb="FF000000"/>
        <rFont val="Symbol"/>
        <family val="1"/>
        <charset val="2"/>
      </rPr>
      <t>-</t>
    </r>
    <r>
      <rPr>
        <sz val="11"/>
        <color rgb="FF000000"/>
        <rFont val="Calibri"/>
        <family val="2"/>
      </rPr>
      <t xml:space="preserve"> 99,0 %</t>
    </r>
  </si>
  <si>
    <r>
      <t xml:space="preserve">нормально - 75,0 </t>
    </r>
    <r>
      <rPr>
        <sz val="11"/>
        <color rgb="FF000000"/>
        <rFont val="Symbol"/>
        <family val="1"/>
        <charset val="2"/>
      </rPr>
      <t>-</t>
    </r>
    <r>
      <rPr>
        <sz val="11"/>
        <color rgb="FF000000"/>
        <rFont val="Calibri"/>
        <family val="2"/>
        <scheme val="minor"/>
      </rPr>
      <t xml:space="preserve"> 90,0 %</t>
    </r>
  </si>
  <si>
    <t>критично - меньше 75,0 %</t>
  </si>
  <si>
    <t>чел.</t>
  </si>
  <si>
    <r>
      <t xml:space="preserve">хорошо -  90,0 </t>
    </r>
    <r>
      <rPr>
        <sz val="11"/>
        <color rgb="FF000000"/>
        <rFont val="Symbol"/>
        <family val="1"/>
        <charset val="2"/>
      </rPr>
      <t>-</t>
    </r>
    <r>
      <rPr>
        <sz val="11"/>
        <color rgb="FF000000"/>
        <rFont val="Calibri"/>
        <family val="2"/>
        <scheme val="minor"/>
      </rPr>
      <t xml:space="preserve"> 99,0 %</t>
    </r>
  </si>
  <si>
    <t>место</t>
  </si>
  <si>
    <t>сумма мест</t>
  </si>
  <si>
    <t>Расчётное среднее значение</t>
  </si>
  <si>
    <t>Среднее значение по городу принято</t>
  </si>
  <si>
    <t>Наименование ОУ (кратно)</t>
  </si>
  <si>
    <t>ср. балл по городу</t>
  </si>
  <si>
    <t>отсутствовали 4-е кл.</t>
  </si>
  <si>
    <t>Сумма мест</t>
  </si>
  <si>
    <t>ср. % по городу</t>
  </si>
  <si>
    <t xml:space="preserve">Чел. </t>
  </si>
  <si>
    <t>МАОУ СШ № 153</t>
  </si>
  <si>
    <t>по городу Красноярску</t>
  </si>
  <si>
    <t>ЖЕЛЕЗНОДОРОЖНЫЙ РАЙОН</t>
  </si>
  <si>
    <t>КИРОВСКИЙ РАЙОН</t>
  </si>
  <si>
    <t>ЛЕНИНСКИЙ РАЙОН</t>
  </si>
  <si>
    <t>ОКТЯБРЬСКИЙ РАЙОН</t>
  </si>
  <si>
    <t xml:space="preserve">МБОУ Школа-интернат № 1 </t>
  </si>
  <si>
    <t>СВЕРДЛОВСКИЙ РАЙОН</t>
  </si>
  <si>
    <t>СОВЕТСКИЙ РАЙОН</t>
  </si>
  <si>
    <t>ЦЕНТРАЛЬНЫЙ РАЙОН</t>
  </si>
  <si>
    <t xml:space="preserve">МБОУ СШ № 14 </t>
  </si>
  <si>
    <t xml:space="preserve">МБОУ СШ № 10 </t>
  </si>
  <si>
    <t>МБОУ Гимназия № 12 "М и Т"</t>
  </si>
  <si>
    <t xml:space="preserve">МБОУ СШ № 86 </t>
  </si>
  <si>
    <t>ниже баз. уровня</t>
  </si>
  <si>
    <t>МАОУ СШ № 152</t>
  </si>
  <si>
    <t>МАОУ СШ № 145</t>
  </si>
  <si>
    <t>МАОУ СШ № 149</t>
  </si>
  <si>
    <t>МАОУ СШ № 150</t>
  </si>
  <si>
    <t>МАОУ СШ № 143</t>
  </si>
  <si>
    <t>МБОУ СШ № 72</t>
  </si>
  <si>
    <t>МАОУ Гимназия № 3</t>
  </si>
  <si>
    <t>МАОУ Гимназия № 11</t>
  </si>
  <si>
    <t>Расчётное среднее значение среднего балла по ОУ</t>
  </si>
  <si>
    <t>Среднее значение среднего балла принято ГУО</t>
  </si>
  <si>
    <t>% выполнен (повышен + база)</t>
  </si>
  <si>
    <t>МБОУ СШ № 14</t>
  </si>
  <si>
    <t>% выполн (повыш + база)</t>
  </si>
  <si>
    <t>Уровни достижений (% учащихся, результаты которых соответствуют данному уровню достижений)</t>
  </si>
  <si>
    <t>количество участников</t>
  </si>
  <si>
    <t>количество детей по комплектованию</t>
  </si>
  <si>
    <t>% участвовавших</t>
  </si>
  <si>
    <t>ниже базового</t>
  </si>
  <si>
    <t>базовый</t>
  </si>
  <si>
    <t>повышенный</t>
  </si>
  <si>
    <t>г.Красноярск</t>
  </si>
  <si>
    <t>Красноярский край</t>
  </si>
  <si>
    <t>МАОУ СШ № 154</t>
  </si>
  <si>
    <t>МАОУ СШ "Комплекс Покровский"</t>
  </si>
  <si>
    <t>повышен + база</t>
  </si>
  <si>
    <t xml:space="preserve">Железнодорожный </t>
  </si>
  <si>
    <t>МБОУ НШ-ДС № 165</t>
  </si>
  <si>
    <t>МБОУ НШ-ДС №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</si>
</sst>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[$-419]General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charset val="204"/>
      <scheme val="minor"/>
    </font>
    <font>
      <b/>
      <sz val="10.5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000000"/>
      <name val="Symbol"/>
      <family val="1"/>
      <charset val="2"/>
    </font>
    <font>
      <sz val="11"/>
      <color rgb="FF000000"/>
      <name val="Calibri"/>
      <family val="2"/>
    </font>
    <font>
      <sz val="1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rgb="FFFDF94C"/>
        <bgColor rgb="FF000000"/>
      </patternFill>
    </fill>
    <fill>
      <patternFill patternType="solid">
        <fgColor rgb="FFFFFF66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rgb="FF000000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3" fillId="0" borderId="0"/>
    <xf numFmtId="0" fontId="19" fillId="0" borderId="0"/>
    <xf numFmtId="164" fontId="20" fillId="0" borderId="0" applyBorder="0" applyProtection="0"/>
    <xf numFmtId="0" fontId="19" fillId="0" borderId="0"/>
    <xf numFmtId="0" fontId="20" fillId="0" borderId="0"/>
    <xf numFmtId="44" fontId="3" fillId="0" borderId="0" applyFont="0" applyFill="0" applyBorder="0" applyAlignment="0" applyProtection="0"/>
    <xf numFmtId="0" fontId="1" fillId="0" borderId="0"/>
    <xf numFmtId="0" fontId="1" fillId="0" borderId="0"/>
  </cellStyleXfs>
  <cellXfs count="770">
    <xf numFmtId="0" fontId="0" fillId="0" borderId="0" xfId="0"/>
    <xf numFmtId="0" fontId="3" fillId="0" borderId="0" xfId="1"/>
    <xf numFmtId="0" fontId="3" fillId="0" borderId="1" xfId="1" applyFont="1" applyBorder="1" applyAlignment="1">
      <alignment horizontal="center"/>
    </xf>
    <xf numFmtId="0" fontId="4" fillId="0" borderId="10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0" fontId="3" fillId="0" borderId="17" xfId="1" applyBorder="1"/>
    <xf numFmtId="0" fontId="3" fillId="0" borderId="13" xfId="1" applyBorder="1"/>
    <xf numFmtId="0" fontId="3" fillId="0" borderId="18" xfId="1" applyBorder="1"/>
    <xf numFmtId="0" fontId="0" fillId="2" borderId="19" xfId="0" applyFont="1" applyFill="1" applyBorder="1" applyAlignment="1"/>
    <xf numFmtId="0" fontId="0" fillId="2" borderId="1" xfId="0" applyFont="1" applyFill="1" applyBorder="1" applyAlignment="1"/>
    <xf numFmtId="0" fontId="0" fillId="2" borderId="5" xfId="0" applyFont="1" applyFill="1" applyBorder="1" applyAlignment="1"/>
    <xf numFmtId="0" fontId="0" fillId="2" borderId="20" xfId="0" applyFont="1" applyFill="1" applyBorder="1" applyAlignment="1"/>
    <xf numFmtId="0" fontId="0" fillId="2" borderId="7" xfId="0" applyFont="1" applyFill="1" applyBorder="1" applyAlignment="1"/>
    <xf numFmtId="0" fontId="4" fillId="2" borderId="2" xfId="0" applyFont="1" applyFill="1" applyBorder="1" applyAlignment="1">
      <alignment wrapText="1"/>
    </xf>
    <xf numFmtId="0" fontId="0" fillId="2" borderId="22" xfId="0" applyFont="1" applyFill="1" applyBorder="1" applyAlignment="1">
      <alignment wrapText="1"/>
    </xf>
    <xf numFmtId="0" fontId="0" fillId="2" borderId="2" xfId="0" applyFont="1" applyFill="1" applyBorder="1" applyAlignment="1">
      <alignment wrapText="1"/>
    </xf>
    <xf numFmtId="0" fontId="0" fillId="2" borderId="23" xfId="0" applyFont="1" applyFill="1" applyBorder="1" applyAlignment="1">
      <alignment wrapText="1"/>
    </xf>
    <xf numFmtId="0" fontId="0" fillId="2" borderId="26" xfId="0" applyFont="1" applyFill="1" applyBorder="1" applyAlignment="1">
      <alignment wrapText="1"/>
    </xf>
    <xf numFmtId="0" fontId="0" fillId="2" borderId="21" xfId="0" applyFont="1" applyFill="1" applyBorder="1" applyAlignment="1">
      <alignment wrapText="1"/>
    </xf>
    <xf numFmtId="0" fontId="3" fillId="0" borderId="5" xfId="1" applyFont="1" applyBorder="1" applyAlignment="1">
      <alignment horizontal="center"/>
    </xf>
    <xf numFmtId="0" fontId="3" fillId="0" borderId="0" xfId="1" applyBorder="1"/>
    <xf numFmtId="0" fontId="5" fillId="0" borderId="7" xfId="0" applyFont="1" applyBorder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2" fontId="3" fillId="0" borderId="1" xfId="1" applyNumberFormat="1" applyFont="1" applyBorder="1" applyAlignment="1">
      <alignment horizontal="right"/>
    </xf>
    <xf numFmtId="0" fontId="3" fillId="0" borderId="7" xfId="1" applyFont="1" applyBorder="1" applyAlignment="1">
      <alignment horizontal="center"/>
    </xf>
    <xf numFmtId="2" fontId="3" fillId="0" borderId="7" xfId="1" applyNumberFormat="1" applyFont="1" applyBorder="1" applyAlignment="1">
      <alignment horizontal="right"/>
    </xf>
    <xf numFmtId="0" fontId="2" fillId="0" borderId="0" xfId="1" applyFont="1" applyAlignment="1">
      <alignment horizontal="center"/>
    </xf>
    <xf numFmtId="0" fontId="3" fillId="0" borderId="19" xfId="1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2" fontId="3" fillId="0" borderId="19" xfId="1" applyNumberFormat="1" applyFont="1" applyBorder="1" applyAlignment="1">
      <alignment horizontal="right"/>
    </xf>
    <xf numFmtId="2" fontId="3" fillId="0" borderId="32" xfId="1" applyNumberFormat="1" applyBorder="1"/>
    <xf numFmtId="0" fontId="3" fillId="0" borderId="20" xfId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2" fontId="3" fillId="0" borderId="20" xfId="1" applyNumberFormat="1" applyFont="1" applyBorder="1" applyAlignment="1">
      <alignment horizontal="right"/>
    </xf>
    <xf numFmtId="0" fontId="5" fillId="0" borderId="5" xfId="0" applyFont="1" applyBorder="1" applyAlignment="1">
      <alignment horizontal="center"/>
    </xf>
    <xf numFmtId="2" fontId="3" fillId="0" borderId="5" xfId="1" applyNumberFormat="1" applyFont="1" applyBorder="1" applyAlignment="1">
      <alignment horizontal="right"/>
    </xf>
    <xf numFmtId="2" fontId="3" fillId="0" borderId="31" xfId="1" applyNumberFormat="1" applyBorder="1"/>
    <xf numFmtId="0" fontId="4" fillId="0" borderId="17" xfId="0" applyFont="1" applyBorder="1" applyAlignment="1">
      <alignment horizontal="right"/>
    </xf>
    <xf numFmtId="0" fontId="4" fillId="2" borderId="22" xfId="0" applyFont="1" applyFill="1" applyBorder="1" applyAlignment="1">
      <alignment wrapText="1"/>
    </xf>
    <xf numFmtId="0" fontId="4" fillId="2" borderId="23" xfId="0" applyFont="1" applyFill="1" applyBorder="1" applyAlignment="1">
      <alignment wrapText="1"/>
    </xf>
    <xf numFmtId="2" fontId="2" fillId="0" borderId="1" xfId="1" applyNumberFormat="1" applyFont="1" applyBorder="1" applyAlignment="1">
      <alignment horizontal="right"/>
    </xf>
    <xf numFmtId="0" fontId="5" fillId="5" borderId="0" xfId="0" applyFont="1" applyFill="1"/>
    <xf numFmtId="0" fontId="0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8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7" xfId="0" applyFont="1" applyBorder="1" applyAlignment="1">
      <alignment horizontal="center"/>
    </xf>
    <xf numFmtId="2" fontId="0" fillId="0" borderId="1" xfId="1" applyNumberFormat="1" applyFont="1" applyBorder="1" applyAlignment="1">
      <alignment horizontal="right"/>
    </xf>
    <xf numFmtId="0" fontId="0" fillId="2" borderId="7" xfId="0" applyNumberFormat="1" applyFont="1" applyFill="1" applyBorder="1" applyAlignment="1">
      <alignment horizontal="center" vertical="top"/>
    </xf>
    <xf numFmtId="0" fontId="0" fillId="2" borderId="4" xfId="0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horizontal="center" vertical="top"/>
    </xf>
    <xf numFmtId="0" fontId="0" fillId="2" borderId="1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/>
    </xf>
    <xf numFmtId="0" fontId="0" fillId="2" borderId="7" xfId="0" applyFont="1" applyFill="1" applyBorder="1" applyAlignment="1">
      <alignment horizontal="center" vertical="top"/>
    </xf>
    <xf numFmtId="0" fontId="0" fillId="2" borderId="20" xfId="0" applyNumberFormat="1" applyFont="1" applyFill="1" applyBorder="1" applyAlignment="1">
      <alignment horizontal="center" vertical="top"/>
    </xf>
    <xf numFmtId="0" fontId="0" fillId="2" borderId="20" xfId="0" applyFont="1" applyFill="1" applyBorder="1" applyAlignment="1">
      <alignment horizontal="center" vertical="top" wrapText="1"/>
    </xf>
    <xf numFmtId="0" fontId="2" fillId="0" borderId="42" xfId="0" applyFont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0" fontId="0" fillId="2" borderId="0" xfId="0" applyFill="1"/>
    <xf numFmtId="0" fontId="4" fillId="7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 wrapText="1"/>
    </xf>
    <xf numFmtId="2" fontId="0" fillId="2" borderId="0" xfId="0" applyNumberFormat="1" applyFont="1" applyFill="1" applyBorder="1"/>
    <xf numFmtId="2" fontId="2" fillId="2" borderId="0" xfId="0" applyNumberFormat="1" applyFont="1" applyFill="1" applyBorder="1"/>
    <xf numFmtId="0" fontId="0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0" fillId="0" borderId="13" xfId="0" applyFont="1" applyBorder="1" applyAlignment="1">
      <alignment horizontal="center"/>
    </xf>
    <xf numFmtId="0" fontId="0" fillId="2" borderId="17" xfId="0" applyNumberFormat="1" applyFont="1" applyFill="1" applyBorder="1" applyAlignment="1">
      <alignment horizontal="center" vertical="top"/>
    </xf>
    <xf numFmtId="0" fontId="0" fillId="2" borderId="13" xfId="0" applyNumberFormat="1" applyFont="1" applyFill="1" applyBorder="1" applyAlignment="1">
      <alignment horizontal="center" vertical="top"/>
    </xf>
    <xf numFmtId="0" fontId="0" fillId="2" borderId="18" xfId="0" applyNumberFormat="1" applyFont="1" applyFill="1" applyBorder="1" applyAlignment="1">
      <alignment horizontal="center" vertical="top"/>
    </xf>
    <xf numFmtId="0" fontId="0" fillId="2" borderId="13" xfId="0" applyFont="1" applyFill="1" applyBorder="1" applyAlignment="1">
      <alignment horizontal="center" vertical="top" wrapText="1"/>
    </xf>
    <xf numFmtId="0" fontId="0" fillId="2" borderId="13" xfId="0" applyFont="1" applyFill="1" applyBorder="1" applyAlignment="1">
      <alignment horizontal="center" vertical="top"/>
    </xf>
    <xf numFmtId="0" fontId="0" fillId="2" borderId="17" xfId="0" applyFont="1" applyFill="1" applyBorder="1" applyAlignment="1">
      <alignment horizontal="center" vertical="top"/>
    </xf>
    <xf numFmtId="0" fontId="0" fillId="2" borderId="18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/>
    </xf>
    <xf numFmtId="0" fontId="4" fillId="3" borderId="30" xfId="0" applyFont="1" applyFill="1" applyBorder="1" applyAlignment="1">
      <alignment vertical="top"/>
    </xf>
    <xf numFmtId="0" fontId="0" fillId="2" borderId="32" xfId="0" applyFont="1" applyFill="1" applyBorder="1" applyAlignment="1">
      <alignment vertical="top"/>
    </xf>
    <xf numFmtId="0" fontId="0" fillId="2" borderId="30" xfId="0" applyFont="1" applyFill="1" applyBorder="1" applyAlignment="1">
      <alignment vertical="top"/>
    </xf>
    <xf numFmtId="0" fontId="0" fillId="2" borderId="20" xfId="0" applyFont="1" applyFill="1" applyBorder="1" applyAlignment="1">
      <alignment horizontal="center" vertical="top"/>
    </xf>
    <xf numFmtId="0" fontId="4" fillId="0" borderId="18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5" fillId="0" borderId="2" xfId="0" applyFont="1" applyBorder="1"/>
    <xf numFmtId="1" fontId="0" fillId="2" borderId="2" xfId="0" applyNumberFormat="1" applyFont="1" applyFill="1" applyBorder="1" applyAlignment="1">
      <alignment horizontal="right" vertical="top"/>
    </xf>
    <xf numFmtId="0" fontId="4" fillId="0" borderId="20" xfId="0" applyFont="1" applyBorder="1" applyAlignment="1">
      <alignment horizontal="right"/>
    </xf>
    <xf numFmtId="0" fontId="0" fillId="0" borderId="17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4" fillId="0" borderId="26" xfId="0" applyFont="1" applyBorder="1" applyAlignment="1">
      <alignment horizontal="right"/>
    </xf>
    <xf numFmtId="0" fontId="0" fillId="2" borderId="5" xfId="0" applyNumberFormat="1" applyFont="1" applyFill="1" applyBorder="1" applyAlignment="1">
      <alignment horizontal="center" vertical="top"/>
    </xf>
    <xf numFmtId="0" fontId="0" fillId="2" borderId="5" xfId="0" applyFont="1" applyFill="1" applyBorder="1" applyAlignment="1">
      <alignment horizontal="center" vertical="top"/>
    </xf>
    <xf numFmtId="0" fontId="0" fillId="0" borderId="19" xfId="0" applyFont="1" applyBorder="1" applyAlignment="1">
      <alignment horizontal="center"/>
    </xf>
    <xf numFmtId="0" fontId="0" fillId="2" borderId="15" xfId="0" applyNumberFormat="1" applyFont="1" applyFill="1" applyBorder="1" applyAlignment="1">
      <alignment horizontal="center" vertical="top"/>
    </xf>
    <xf numFmtId="0" fontId="0" fillId="2" borderId="19" xfId="0" applyNumberFormat="1" applyFont="1" applyFill="1" applyBorder="1" applyAlignment="1">
      <alignment horizontal="center" vertical="top"/>
    </xf>
    <xf numFmtId="0" fontId="0" fillId="2" borderId="19" xfId="0" applyFont="1" applyFill="1" applyBorder="1" applyAlignment="1">
      <alignment horizontal="center" vertical="top"/>
    </xf>
    <xf numFmtId="0" fontId="4" fillId="0" borderId="22" xfId="0" applyFont="1" applyBorder="1" applyAlignment="1">
      <alignment horizontal="right"/>
    </xf>
    <xf numFmtId="0" fontId="5" fillId="0" borderId="13" xfId="0" applyFont="1" applyBorder="1"/>
    <xf numFmtId="0" fontId="4" fillId="0" borderId="41" xfId="0" applyFont="1" applyBorder="1" applyAlignment="1">
      <alignment horizontal="right"/>
    </xf>
    <xf numFmtId="0" fontId="4" fillId="0" borderId="35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5" fillId="0" borderId="3" xfId="0" applyFont="1" applyBorder="1"/>
    <xf numFmtId="1" fontId="0" fillId="2" borderId="3" xfId="0" applyNumberFormat="1" applyFont="1" applyFill="1" applyBorder="1" applyAlignment="1">
      <alignment horizontal="right" vertical="top"/>
    </xf>
    <xf numFmtId="0" fontId="4" fillId="0" borderId="6" xfId="0" applyFont="1" applyBorder="1" applyAlignment="1">
      <alignment horizontal="right"/>
    </xf>
    <xf numFmtId="0" fontId="0" fillId="2" borderId="15" xfId="0" applyFont="1" applyFill="1" applyBorder="1" applyAlignment="1">
      <alignment horizontal="center" vertical="top" wrapText="1"/>
    </xf>
    <xf numFmtId="0" fontId="4" fillId="0" borderId="44" xfId="0" applyFont="1" applyBorder="1" applyAlignment="1">
      <alignment horizontal="right"/>
    </xf>
    <xf numFmtId="0" fontId="4" fillId="0" borderId="23" xfId="0" applyFont="1" applyBorder="1" applyAlignment="1">
      <alignment horizontal="right"/>
    </xf>
    <xf numFmtId="0" fontId="4" fillId="0" borderId="27" xfId="0" applyFont="1" applyBorder="1" applyAlignment="1">
      <alignment horizontal="right"/>
    </xf>
    <xf numFmtId="0" fontId="0" fillId="2" borderId="19" xfId="0" applyFont="1" applyFill="1" applyBorder="1" applyAlignment="1">
      <alignment horizontal="center" vertical="top" wrapText="1"/>
    </xf>
    <xf numFmtId="0" fontId="0" fillId="0" borderId="15" xfId="0" applyFont="1" applyBorder="1" applyAlignment="1">
      <alignment horizontal="center"/>
    </xf>
    <xf numFmtId="0" fontId="9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2" fontId="10" fillId="0" borderId="0" xfId="0" applyNumberFormat="1" applyFont="1"/>
    <xf numFmtId="0" fontId="2" fillId="0" borderId="0" xfId="0" applyFont="1"/>
    <xf numFmtId="0" fontId="4" fillId="3" borderId="41" xfId="0" applyFont="1" applyFill="1" applyBorder="1" applyAlignment="1">
      <alignment horizontal="left" vertical="top" wrapText="1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2" borderId="5" xfId="0" applyFont="1" applyFill="1" applyBorder="1" applyAlignment="1">
      <alignment horizontal="center" vertical="top" wrapText="1"/>
    </xf>
    <xf numFmtId="0" fontId="0" fillId="2" borderId="46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wrapText="1"/>
    </xf>
    <xf numFmtId="0" fontId="4" fillId="3" borderId="20" xfId="0" applyFont="1" applyFill="1" applyBorder="1" applyAlignment="1">
      <alignment wrapText="1"/>
    </xf>
    <xf numFmtId="0" fontId="13" fillId="3" borderId="17" xfId="0" applyFont="1" applyFill="1" applyBorder="1" applyAlignment="1">
      <alignment horizontal="left"/>
    </xf>
    <xf numFmtId="0" fontId="4" fillId="3" borderId="20" xfId="0" applyFont="1" applyFill="1" applyBorder="1" applyAlignment="1">
      <alignment horizontal="left" vertical="top" wrapText="1"/>
    </xf>
    <xf numFmtId="0" fontId="4" fillId="2" borderId="20" xfId="0" applyFont="1" applyFill="1" applyBorder="1" applyAlignment="1">
      <alignment horizontal="left" vertical="top" wrapText="1"/>
    </xf>
    <xf numFmtId="0" fontId="1" fillId="0" borderId="15" xfId="1" applyFont="1" applyBorder="1" applyAlignment="1"/>
    <xf numFmtId="0" fontId="1" fillId="0" borderId="13" xfId="1" applyFont="1" applyBorder="1" applyAlignment="1"/>
    <xf numFmtId="0" fontId="4" fillId="0" borderId="15" xfId="1" applyFont="1" applyBorder="1"/>
    <xf numFmtId="0" fontId="4" fillId="0" borderId="13" xfId="1" applyFont="1" applyBorder="1"/>
    <xf numFmtId="0" fontId="4" fillId="0" borderId="18" xfId="1" applyFont="1" applyBorder="1"/>
    <xf numFmtId="0" fontId="1" fillId="0" borderId="27" xfId="1" applyFont="1" applyBorder="1" applyAlignment="1"/>
    <xf numFmtId="0" fontId="1" fillId="0" borderId="9" xfId="1" applyFont="1" applyBorder="1" applyAlignment="1"/>
    <xf numFmtId="0" fontId="4" fillId="0" borderId="8" xfId="1" applyFont="1" applyBorder="1"/>
    <xf numFmtId="0" fontId="4" fillId="0" borderId="17" xfId="1" applyFont="1" applyBorder="1"/>
    <xf numFmtId="0" fontId="4" fillId="0" borderId="9" xfId="1" applyFont="1" applyBorder="1"/>
    <xf numFmtId="0" fontId="1" fillId="0" borderId="0" xfId="1" applyFont="1" applyAlignment="1"/>
    <xf numFmtId="0" fontId="17" fillId="0" borderId="0" xfId="1" applyFont="1" applyFill="1" applyBorder="1" applyAlignment="1">
      <alignment horizontal="left"/>
    </xf>
    <xf numFmtId="0" fontId="17" fillId="0" borderId="0" xfId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right" vertical="center"/>
    </xf>
    <xf numFmtId="2" fontId="17" fillId="0" borderId="0" xfId="1" applyNumberFormat="1" applyFont="1" applyBorder="1"/>
    <xf numFmtId="0" fontId="18" fillId="0" borderId="0" xfId="1" applyFont="1" applyFill="1" applyBorder="1" applyAlignment="1">
      <alignment horizontal="right" vertical="center"/>
    </xf>
    <xf numFmtId="2" fontId="2" fillId="0" borderId="0" xfId="1" applyNumberFormat="1" applyFont="1" applyFill="1" applyBorder="1"/>
    <xf numFmtId="0" fontId="4" fillId="0" borderId="28" xfId="0" applyFont="1" applyBorder="1" applyAlignment="1">
      <alignment horizontal="right"/>
    </xf>
    <xf numFmtId="0" fontId="4" fillId="0" borderId="32" xfId="0" applyFont="1" applyBorder="1" applyAlignment="1">
      <alignment horizontal="right"/>
    </xf>
    <xf numFmtId="0" fontId="5" fillId="0" borderId="32" xfId="0" applyFont="1" applyBorder="1"/>
    <xf numFmtId="0" fontId="4" fillId="0" borderId="30" xfId="0" applyFont="1" applyBorder="1" applyAlignment="1">
      <alignment horizontal="right"/>
    </xf>
    <xf numFmtId="0" fontId="4" fillId="0" borderId="27" xfId="1" applyFont="1" applyBorder="1"/>
    <xf numFmtId="0" fontId="0" fillId="2" borderId="32" xfId="0" applyFont="1" applyFill="1" applyBorder="1" applyAlignment="1">
      <alignment horizontal="right" vertical="top"/>
    </xf>
    <xf numFmtId="0" fontId="5" fillId="0" borderId="13" xfId="0" applyFont="1" applyBorder="1" applyAlignment="1">
      <alignment horizontal="center"/>
    </xf>
    <xf numFmtId="0" fontId="0" fillId="2" borderId="18" xfId="0" applyFont="1" applyFill="1" applyBorder="1" applyAlignment="1">
      <alignment horizontal="center" vertical="top"/>
    </xf>
    <xf numFmtId="0" fontId="5" fillId="0" borderId="15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0" fillId="2" borderId="15" xfId="0" applyFont="1" applyFill="1" applyBorder="1" applyAlignment="1">
      <alignment horizontal="center" vertical="top"/>
    </xf>
    <xf numFmtId="0" fontId="6" fillId="0" borderId="60" xfId="0" applyFont="1" applyBorder="1" applyAlignment="1">
      <alignment horizontal="center" vertical="center"/>
    </xf>
    <xf numFmtId="0" fontId="5" fillId="0" borderId="37" xfId="0" applyFont="1" applyBorder="1"/>
    <xf numFmtId="0" fontId="0" fillId="0" borderId="56" xfId="0" applyBorder="1" applyAlignment="1">
      <alignment horizontal="right"/>
    </xf>
    <xf numFmtId="0" fontId="0" fillId="2" borderId="15" xfId="0" applyFont="1" applyFill="1" applyBorder="1" applyAlignment="1"/>
    <xf numFmtId="0" fontId="0" fillId="2" borderId="13" xfId="0" applyFont="1" applyFill="1" applyBorder="1" applyAlignment="1"/>
    <xf numFmtId="0" fontId="0" fillId="2" borderId="17" xfId="0" applyFont="1" applyFill="1" applyBorder="1" applyAlignment="1"/>
    <xf numFmtId="0" fontId="0" fillId="2" borderId="18" xfId="0" applyFont="1" applyFill="1" applyBorder="1" applyAlignment="1"/>
    <xf numFmtId="0" fontId="0" fillId="2" borderId="27" xfId="0" applyFont="1" applyFill="1" applyBorder="1" applyAlignment="1"/>
    <xf numFmtId="0" fontId="13" fillId="2" borderId="13" xfId="0" applyFont="1" applyFill="1" applyBorder="1" applyAlignment="1">
      <alignment horizontal="left"/>
    </xf>
    <xf numFmtId="0" fontId="0" fillId="0" borderId="18" xfId="0" applyFont="1" applyBorder="1" applyAlignment="1">
      <alignment horizontal="left"/>
    </xf>
    <xf numFmtId="1" fontId="0" fillId="2" borderId="36" xfId="0" applyNumberFormat="1" applyFont="1" applyFill="1" applyBorder="1" applyAlignment="1">
      <alignment horizontal="right" vertical="top"/>
    </xf>
    <xf numFmtId="1" fontId="0" fillId="2" borderId="37" xfId="0" applyNumberFormat="1" applyFont="1" applyFill="1" applyBorder="1" applyAlignment="1">
      <alignment horizontal="right" vertical="top"/>
    </xf>
    <xf numFmtId="1" fontId="0" fillId="2" borderId="56" xfId="0" applyNumberFormat="1" applyFont="1" applyFill="1" applyBorder="1" applyAlignment="1">
      <alignment horizontal="right" vertical="top"/>
    </xf>
    <xf numFmtId="1" fontId="0" fillId="2" borderId="55" xfId="0" applyNumberFormat="1" applyFont="1" applyFill="1" applyBorder="1" applyAlignment="1">
      <alignment horizontal="right" vertical="top"/>
    </xf>
    <xf numFmtId="0" fontId="2" fillId="0" borderId="30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right"/>
    </xf>
    <xf numFmtId="0" fontId="16" fillId="3" borderId="25" xfId="0" applyFont="1" applyFill="1" applyBorder="1" applyAlignment="1">
      <alignment horizontal="center" vertical="center" wrapText="1"/>
    </xf>
    <xf numFmtId="0" fontId="16" fillId="3" borderId="38" xfId="0" applyFont="1" applyFill="1" applyBorder="1" applyAlignment="1">
      <alignment horizontal="center" vertical="center" wrapText="1"/>
    </xf>
    <xf numFmtId="0" fontId="14" fillId="0" borderId="0" xfId="0" applyFont="1" applyAlignment="1"/>
    <xf numFmtId="0" fontId="4" fillId="2" borderId="26" xfId="0" applyFont="1" applyFill="1" applyBorder="1" applyAlignment="1">
      <alignment wrapText="1"/>
    </xf>
    <xf numFmtId="0" fontId="5" fillId="0" borderId="9" xfId="0" applyFont="1" applyBorder="1" applyAlignment="1">
      <alignment horizontal="center"/>
    </xf>
    <xf numFmtId="0" fontId="4" fillId="2" borderId="1" xfId="0" applyFont="1" applyFill="1" applyBorder="1" applyAlignment="1">
      <alignment horizontal="left" vertical="top" wrapText="1"/>
    </xf>
    <xf numFmtId="0" fontId="18" fillId="0" borderId="20" xfId="0" applyFont="1" applyBorder="1" applyAlignment="1">
      <alignment horizontal="center" vertical="center" wrapText="1"/>
    </xf>
    <xf numFmtId="0" fontId="18" fillId="2" borderId="25" xfId="0" applyFont="1" applyFill="1" applyBorder="1" applyAlignment="1">
      <alignment horizontal="center" vertical="center" wrapText="1"/>
    </xf>
    <xf numFmtId="0" fontId="18" fillId="2" borderId="29" xfId="0" applyFont="1" applyFill="1" applyBorder="1" applyAlignment="1">
      <alignment horizontal="center" vertical="center" wrapText="1"/>
    </xf>
    <xf numFmtId="0" fontId="16" fillId="3" borderId="30" xfId="0" applyFont="1" applyFill="1" applyBorder="1" applyAlignment="1">
      <alignment horizontal="center" vertical="center" wrapText="1"/>
    </xf>
    <xf numFmtId="0" fontId="3" fillId="0" borderId="25" xfId="1" applyFont="1" applyBorder="1" applyAlignment="1">
      <alignment horizontal="center"/>
    </xf>
    <xf numFmtId="2" fontId="3" fillId="0" borderId="25" xfId="1" applyNumberFormat="1" applyFont="1" applyBorder="1" applyAlignment="1">
      <alignment horizontal="right"/>
    </xf>
    <xf numFmtId="0" fontId="0" fillId="2" borderId="2" xfId="0" applyFill="1" applyBorder="1" applyAlignment="1">
      <alignment wrapText="1"/>
    </xf>
    <xf numFmtId="2" fontId="3" fillId="0" borderId="1" xfId="1" applyNumberFormat="1" applyBorder="1" applyAlignment="1">
      <alignment horizontal="right"/>
    </xf>
    <xf numFmtId="2" fontId="3" fillId="0" borderId="19" xfId="1" applyNumberFormat="1" applyBorder="1" applyAlignment="1">
      <alignment horizontal="right"/>
    </xf>
    <xf numFmtId="2" fontId="3" fillId="0" borderId="20" xfId="1" applyNumberFormat="1" applyBorder="1" applyAlignment="1">
      <alignment horizontal="right"/>
    </xf>
    <xf numFmtId="0" fontId="2" fillId="0" borderId="47" xfId="1" applyFont="1" applyBorder="1" applyAlignment="1">
      <alignment horizontal="center" vertical="center"/>
    </xf>
    <xf numFmtId="0" fontId="1" fillId="0" borderId="17" xfId="1" applyFont="1" applyBorder="1" applyAlignment="1"/>
    <xf numFmtId="0" fontId="21" fillId="0" borderId="47" xfId="1" applyFont="1" applyBorder="1" applyAlignment="1">
      <alignment horizontal="center" vertical="center"/>
    </xf>
    <xf numFmtId="0" fontId="22" fillId="0" borderId="59" xfId="1" applyFont="1" applyBorder="1" applyAlignment="1">
      <alignment horizontal="center" vertical="center" wrapText="1"/>
    </xf>
    <xf numFmtId="0" fontId="21" fillId="0" borderId="49" xfId="1" applyFont="1" applyBorder="1" applyAlignment="1">
      <alignment horizontal="center" vertical="center" wrapText="1"/>
    </xf>
    <xf numFmtId="0" fontId="1" fillId="0" borderId="47" xfId="1" applyFont="1" applyBorder="1" applyAlignment="1">
      <alignment horizontal="right" vertical="center"/>
    </xf>
    <xf numFmtId="0" fontId="6" fillId="0" borderId="59" xfId="1" applyFont="1" applyBorder="1" applyAlignment="1">
      <alignment horizontal="left" vertical="center" wrapText="1"/>
    </xf>
    <xf numFmtId="0" fontId="2" fillId="0" borderId="49" xfId="1" applyFont="1" applyBorder="1" applyAlignment="1">
      <alignment horizontal="left" vertical="center" wrapText="1"/>
    </xf>
    <xf numFmtId="0" fontId="2" fillId="0" borderId="47" xfId="1" applyFont="1" applyBorder="1" applyAlignment="1">
      <alignment horizontal="left" vertical="center"/>
    </xf>
    <xf numFmtId="0" fontId="2" fillId="2" borderId="59" xfId="0" applyFont="1" applyFill="1" applyBorder="1" applyAlignment="1">
      <alignment horizontal="left" vertical="center" wrapText="1"/>
    </xf>
    <xf numFmtId="0" fontId="2" fillId="2" borderId="51" xfId="0" applyFont="1" applyFill="1" applyBorder="1" applyAlignment="1">
      <alignment horizontal="left" vertical="center" wrapText="1"/>
    </xf>
    <xf numFmtId="0" fontId="2" fillId="2" borderId="60" xfId="0" applyFont="1" applyFill="1" applyBorder="1" applyAlignment="1">
      <alignment horizontal="left" vertical="center" wrapText="1"/>
    </xf>
    <xf numFmtId="0" fontId="2" fillId="2" borderId="49" xfId="0" applyFont="1" applyFill="1" applyBorder="1" applyAlignment="1">
      <alignment horizontal="left" vertical="center" wrapText="1"/>
    </xf>
    <xf numFmtId="0" fontId="2" fillId="0" borderId="47" xfId="0" applyFont="1" applyBorder="1" applyAlignment="1">
      <alignment horizontal="left" vertical="center"/>
    </xf>
    <xf numFmtId="2" fontId="2" fillId="0" borderId="48" xfId="1" applyNumberFormat="1" applyFont="1" applyFill="1" applyBorder="1" applyAlignment="1">
      <alignment horizontal="left" vertical="center" wrapText="1"/>
    </xf>
    <xf numFmtId="2" fontId="2" fillId="0" borderId="60" xfId="1" applyNumberFormat="1" applyFont="1" applyBorder="1" applyAlignment="1">
      <alignment horizontal="left" vertical="center"/>
    </xf>
    <xf numFmtId="0" fontId="6" fillId="0" borderId="58" xfId="0" applyFont="1" applyBorder="1" applyAlignment="1">
      <alignment horizontal="left" vertical="center"/>
    </xf>
    <xf numFmtId="0" fontId="2" fillId="2" borderId="47" xfId="0" applyNumberFormat="1" applyFont="1" applyFill="1" applyBorder="1" applyAlignment="1">
      <alignment horizontal="left" vertical="center"/>
    </xf>
    <xf numFmtId="2" fontId="2" fillId="2" borderId="60" xfId="1" applyNumberFormat="1" applyFont="1" applyFill="1" applyBorder="1" applyAlignment="1">
      <alignment horizontal="left" vertical="center"/>
    </xf>
    <xf numFmtId="2" fontId="2" fillId="2" borderId="60" xfId="0" applyNumberFormat="1" applyFont="1" applyFill="1" applyBorder="1" applyAlignment="1">
      <alignment horizontal="left" vertical="center"/>
    </xf>
    <xf numFmtId="0" fontId="2" fillId="2" borderId="47" xfId="0" applyFont="1" applyFill="1" applyBorder="1" applyAlignment="1">
      <alignment horizontal="left" vertical="center" wrapText="1"/>
    </xf>
    <xf numFmtId="0" fontId="2" fillId="0" borderId="49" xfId="1" applyFont="1" applyBorder="1" applyAlignment="1">
      <alignment horizontal="left" vertical="center"/>
    </xf>
    <xf numFmtId="0" fontId="6" fillId="0" borderId="47" xfId="1" applyFont="1" applyBorder="1" applyAlignment="1">
      <alignment horizontal="left" vertical="center"/>
    </xf>
    <xf numFmtId="0" fontId="2" fillId="2" borderId="47" xfId="0" applyFont="1" applyFill="1" applyBorder="1" applyAlignment="1">
      <alignment horizontal="left" vertical="center"/>
    </xf>
    <xf numFmtId="2" fontId="6" fillId="0" borderId="48" xfId="1" applyNumberFormat="1" applyFont="1" applyBorder="1" applyAlignment="1">
      <alignment horizontal="left" vertical="center" wrapText="1"/>
    </xf>
    <xf numFmtId="1" fontId="2" fillId="2" borderId="58" xfId="0" applyNumberFormat="1" applyFont="1" applyFill="1" applyBorder="1" applyAlignment="1">
      <alignment horizontal="left" vertical="center"/>
    </xf>
    <xf numFmtId="2" fontId="6" fillId="3" borderId="60" xfId="1" applyNumberFormat="1" applyFont="1" applyFill="1" applyBorder="1" applyAlignment="1">
      <alignment horizontal="left" vertical="center"/>
    </xf>
    <xf numFmtId="0" fontId="6" fillId="0" borderId="49" xfId="1" applyFont="1" applyBorder="1" applyAlignment="1">
      <alignment horizontal="left" vertical="center"/>
    </xf>
    <xf numFmtId="2" fontId="3" fillId="0" borderId="5" xfId="1" applyNumberFormat="1" applyBorder="1" applyAlignment="1">
      <alignment horizontal="right"/>
    </xf>
    <xf numFmtId="0" fontId="6" fillId="0" borderId="47" xfId="0" applyFont="1" applyBorder="1" applyAlignment="1">
      <alignment horizontal="left" vertical="center"/>
    </xf>
    <xf numFmtId="2" fontId="6" fillId="4" borderId="60" xfId="1" applyNumberFormat="1" applyFont="1" applyFill="1" applyBorder="1" applyAlignment="1">
      <alignment horizontal="left" vertical="center"/>
    </xf>
    <xf numFmtId="0" fontId="6" fillId="0" borderId="58" xfId="1" applyFont="1" applyBorder="1" applyAlignment="1">
      <alignment horizontal="left" vertical="center"/>
    </xf>
    <xf numFmtId="0" fontId="6" fillId="3" borderId="59" xfId="0" applyFont="1" applyFill="1" applyBorder="1" applyAlignment="1">
      <alignment horizontal="left" vertical="center" wrapText="1"/>
    </xf>
    <xf numFmtId="0" fontId="6" fillId="3" borderId="51" xfId="0" applyFont="1" applyFill="1" applyBorder="1" applyAlignment="1">
      <alignment horizontal="left" vertical="center" wrapText="1"/>
    </xf>
    <xf numFmtId="0" fontId="6" fillId="3" borderId="60" xfId="0" applyFont="1" applyFill="1" applyBorder="1" applyAlignment="1">
      <alignment horizontal="left" vertical="center" wrapText="1"/>
    </xf>
    <xf numFmtId="0" fontId="6" fillId="3" borderId="49" xfId="0" applyFont="1" applyFill="1" applyBorder="1" applyAlignment="1">
      <alignment horizontal="left" vertical="center" wrapText="1"/>
    </xf>
    <xf numFmtId="0" fontId="6" fillId="3" borderId="47" xfId="0" applyFont="1" applyFill="1" applyBorder="1" applyAlignment="1">
      <alignment horizontal="left" vertical="center"/>
    </xf>
    <xf numFmtId="2" fontId="6" fillId="8" borderId="60" xfId="1" applyNumberFormat="1" applyFont="1" applyFill="1" applyBorder="1" applyAlignment="1">
      <alignment horizontal="left" vertical="center"/>
    </xf>
    <xf numFmtId="2" fontId="3" fillId="0" borderId="25" xfId="1" applyNumberFormat="1" applyBorder="1" applyAlignment="1">
      <alignment horizontal="right"/>
    </xf>
    <xf numFmtId="0" fontId="21" fillId="0" borderId="60" xfId="1" applyFont="1" applyBorder="1" applyAlignment="1">
      <alignment horizontal="center" vertical="center" wrapText="1"/>
    </xf>
    <xf numFmtId="0" fontId="2" fillId="0" borderId="60" xfId="1" applyFont="1" applyBorder="1" applyAlignment="1">
      <alignment horizontal="left" vertical="center" wrapText="1"/>
    </xf>
    <xf numFmtId="0" fontId="21" fillId="0" borderId="51" xfId="1" applyFont="1" applyFill="1" applyBorder="1" applyAlignment="1">
      <alignment horizontal="center" vertical="center"/>
    </xf>
    <xf numFmtId="0" fontId="21" fillId="0" borderId="47" xfId="1" applyFont="1" applyFill="1" applyBorder="1" applyAlignment="1">
      <alignment horizontal="center" vertical="center"/>
    </xf>
    <xf numFmtId="0" fontId="2" fillId="0" borderId="51" xfId="1" applyFont="1" applyFill="1" applyBorder="1" applyAlignment="1">
      <alignment horizontal="left" vertical="center"/>
    </xf>
    <xf numFmtId="0" fontId="2" fillId="0" borderId="47" xfId="1" applyFont="1" applyFill="1" applyBorder="1" applyAlignment="1">
      <alignment horizontal="left" vertical="center"/>
    </xf>
    <xf numFmtId="0" fontId="0" fillId="2" borderId="29" xfId="0" applyFill="1" applyBorder="1" applyAlignment="1">
      <alignment wrapText="1"/>
    </xf>
    <xf numFmtId="0" fontId="21" fillId="0" borderId="51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 wrapText="1"/>
    </xf>
    <xf numFmtId="0" fontId="21" fillId="0" borderId="59" xfId="0" applyFont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top"/>
    </xf>
    <xf numFmtId="0" fontId="2" fillId="0" borderId="0" xfId="1" applyFont="1" applyAlignment="1">
      <alignment vertical="center"/>
    </xf>
    <xf numFmtId="0" fontId="2" fillId="0" borderId="20" xfId="0" applyFont="1" applyBorder="1" applyAlignment="1">
      <alignment horizontal="center" vertical="center" wrapText="1"/>
    </xf>
    <xf numFmtId="0" fontId="5" fillId="6" borderId="0" xfId="0" applyFont="1" applyFill="1"/>
    <xf numFmtId="0" fontId="5" fillId="9" borderId="0" xfId="0" applyFont="1" applyFill="1"/>
    <xf numFmtId="0" fontId="2" fillId="0" borderId="51" xfId="0" applyFont="1" applyBorder="1" applyAlignment="1">
      <alignment horizontal="left" vertical="center"/>
    </xf>
    <xf numFmtId="0" fontId="2" fillId="0" borderId="60" xfId="0" applyFont="1" applyBorder="1" applyAlignment="1">
      <alignment horizontal="left" vertical="center" wrapText="1"/>
    </xf>
    <xf numFmtId="0" fontId="2" fillId="0" borderId="59" xfId="0" applyFont="1" applyBorder="1" applyAlignment="1">
      <alignment horizontal="left" vertical="center" wrapText="1"/>
    </xf>
    <xf numFmtId="0" fontId="0" fillId="0" borderId="39" xfId="0" applyFont="1" applyBorder="1" applyAlignment="1">
      <alignment horizontal="right" vertical="center"/>
    </xf>
    <xf numFmtId="0" fontId="4" fillId="0" borderId="1" xfId="0" applyFont="1" applyBorder="1" applyAlignment="1">
      <alignment horizontal="right"/>
    </xf>
    <xf numFmtId="0" fontId="2" fillId="0" borderId="60" xfId="1" applyFont="1" applyBorder="1" applyAlignment="1">
      <alignment horizontal="left" vertical="center"/>
    </xf>
    <xf numFmtId="0" fontId="6" fillId="0" borderId="51" xfId="0" applyFont="1" applyBorder="1" applyAlignment="1">
      <alignment horizontal="left" vertical="center"/>
    </xf>
    <xf numFmtId="0" fontId="2" fillId="0" borderId="60" xfId="1" applyNumberFormat="1" applyFont="1" applyBorder="1" applyAlignment="1">
      <alignment horizontal="left" vertical="center"/>
    </xf>
    <xf numFmtId="0" fontId="6" fillId="0" borderId="60" xfId="0" applyFont="1" applyBorder="1" applyAlignment="1">
      <alignment horizontal="left" vertical="center"/>
    </xf>
    <xf numFmtId="2" fontId="6" fillId="0" borderId="60" xfId="0" applyNumberFormat="1" applyFont="1" applyBorder="1" applyAlignment="1">
      <alignment horizontal="left" vertical="center"/>
    </xf>
    <xf numFmtId="2" fontId="2" fillId="0" borderId="58" xfId="1" applyNumberFormat="1" applyFont="1" applyBorder="1" applyAlignment="1">
      <alignment horizontal="left" vertical="center"/>
    </xf>
    <xf numFmtId="0" fontId="0" fillId="2" borderId="1" xfId="0" applyFont="1" applyFill="1" applyBorder="1" applyAlignment="1">
      <alignment wrapText="1"/>
    </xf>
    <xf numFmtId="0" fontId="9" fillId="0" borderId="0" xfId="0" applyFont="1" applyBorder="1" applyAlignment="1">
      <alignment vertical="top" wrapText="1"/>
    </xf>
    <xf numFmtId="0" fontId="0" fillId="0" borderId="0" xfId="0" applyBorder="1" applyAlignment="1"/>
    <xf numFmtId="0" fontId="0" fillId="0" borderId="61" xfId="0" applyBorder="1" applyAlignment="1"/>
    <xf numFmtId="0" fontId="9" fillId="0" borderId="0" xfId="0" applyFont="1" applyBorder="1" applyAlignment="1">
      <alignment horizontal="right"/>
    </xf>
    <xf numFmtId="2" fontId="10" fillId="0" borderId="7" xfId="1" applyNumberFormat="1" applyFont="1" applyBorder="1"/>
    <xf numFmtId="0" fontId="4" fillId="2" borderId="21" xfId="0" applyFont="1" applyFill="1" applyBorder="1" applyAlignment="1">
      <alignment wrapText="1"/>
    </xf>
    <xf numFmtId="0" fontId="0" fillId="0" borderId="1" xfId="1" applyFont="1" applyBorder="1" applyAlignment="1">
      <alignment horizontal="center"/>
    </xf>
    <xf numFmtId="0" fontId="21" fillId="2" borderId="60" xfId="0" applyFont="1" applyFill="1" applyBorder="1" applyAlignment="1">
      <alignment horizontal="center" vertical="center" wrapText="1"/>
    </xf>
    <xf numFmtId="0" fontId="21" fillId="2" borderId="59" xfId="0" applyFont="1" applyFill="1" applyBorder="1" applyAlignment="1">
      <alignment horizontal="center" vertical="center" wrapText="1"/>
    </xf>
    <xf numFmtId="2" fontId="2" fillId="0" borderId="60" xfId="0" applyNumberFormat="1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2" fontId="2" fillId="2" borderId="60" xfId="0" applyNumberFormat="1" applyFont="1" applyFill="1" applyBorder="1" applyAlignment="1">
      <alignment horizontal="left" vertical="center" wrapText="1"/>
    </xf>
    <xf numFmtId="2" fontId="3" fillId="0" borderId="0" xfId="1" applyNumberFormat="1"/>
    <xf numFmtId="2" fontId="6" fillId="3" borderId="58" xfId="0" applyNumberFormat="1" applyFont="1" applyFill="1" applyBorder="1" applyAlignment="1">
      <alignment horizontal="left" vertical="center" wrapText="1"/>
    </xf>
    <xf numFmtId="2" fontId="2" fillId="0" borderId="49" xfId="1" applyNumberFormat="1" applyFont="1" applyBorder="1" applyAlignment="1">
      <alignment horizontal="left" vertical="center"/>
    </xf>
    <xf numFmtId="2" fontId="22" fillId="3" borderId="58" xfId="0" applyNumberFormat="1" applyFont="1" applyFill="1" applyBorder="1" applyAlignment="1">
      <alignment horizontal="center" vertical="center" wrapText="1"/>
    </xf>
    <xf numFmtId="2" fontId="21" fillId="2" borderId="60" xfId="0" applyNumberFormat="1" applyFont="1" applyFill="1" applyBorder="1" applyAlignment="1">
      <alignment horizontal="center" vertical="center" wrapText="1"/>
    </xf>
    <xf numFmtId="2" fontId="21" fillId="0" borderId="60" xfId="0" applyNumberFormat="1" applyFont="1" applyBorder="1" applyAlignment="1">
      <alignment horizontal="center" vertical="center" wrapText="1"/>
    </xf>
    <xf numFmtId="0" fontId="16" fillId="3" borderId="49" xfId="0" applyFont="1" applyFill="1" applyBorder="1" applyAlignment="1">
      <alignment horizontal="center" vertical="center" wrapText="1"/>
    </xf>
    <xf numFmtId="0" fontId="16" fillId="3" borderId="48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vertical="top"/>
    </xf>
    <xf numFmtId="0" fontId="24" fillId="2" borderId="1" xfId="0" applyFont="1" applyFill="1" applyBorder="1" applyAlignment="1">
      <alignment vertical="top"/>
    </xf>
    <xf numFmtId="0" fontId="24" fillId="2" borderId="20" xfId="0" applyFont="1" applyFill="1" applyBorder="1" applyAlignment="1">
      <alignment vertical="top"/>
    </xf>
    <xf numFmtId="0" fontId="5" fillId="10" borderId="0" xfId="0" applyFont="1" applyFill="1"/>
    <xf numFmtId="0" fontId="16" fillId="3" borderId="9" xfId="0" applyFont="1" applyFill="1" applyBorder="1" applyAlignment="1">
      <alignment horizontal="center" vertical="center" wrapText="1"/>
    </xf>
    <xf numFmtId="0" fontId="0" fillId="0" borderId="1" xfId="1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0" fillId="0" borderId="32" xfId="1" applyNumberFormat="1" applyFont="1" applyBorder="1" applyAlignment="1">
      <alignment horizontal="right"/>
    </xf>
    <xf numFmtId="0" fontId="3" fillId="0" borderId="1" xfId="1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3" fillId="0" borderId="5" xfId="1" applyNumberFormat="1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2" fontId="5" fillId="0" borderId="5" xfId="0" applyNumberFormat="1" applyFont="1" applyBorder="1" applyAlignment="1">
      <alignment horizontal="right"/>
    </xf>
    <xf numFmtId="0" fontId="3" fillId="0" borderId="7" xfId="1" applyNumberFormat="1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2" fontId="5" fillId="0" borderId="7" xfId="0" applyNumberFormat="1" applyFont="1" applyBorder="1" applyAlignment="1">
      <alignment horizontal="right"/>
    </xf>
    <xf numFmtId="2" fontId="3" fillId="0" borderId="7" xfId="1" applyNumberFormat="1" applyBorder="1" applyAlignment="1">
      <alignment horizontal="right"/>
    </xf>
    <xf numFmtId="2" fontId="3" fillId="0" borderId="33" xfId="1" applyNumberFormat="1" applyBorder="1" applyAlignment="1">
      <alignment horizontal="right"/>
    </xf>
    <xf numFmtId="2" fontId="3" fillId="0" borderId="32" xfId="1" applyNumberFormat="1" applyBorder="1" applyAlignment="1">
      <alignment horizontal="right"/>
    </xf>
    <xf numFmtId="2" fontId="3" fillId="0" borderId="31" xfId="1" applyNumberFormat="1" applyBorder="1" applyAlignment="1">
      <alignment horizontal="right"/>
    </xf>
    <xf numFmtId="0" fontId="3" fillId="0" borderId="20" xfId="1" applyNumberFormat="1" applyFont="1" applyBorder="1" applyAlignment="1">
      <alignment horizontal="right"/>
    </xf>
    <xf numFmtId="0" fontId="5" fillId="0" borderId="20" xfId="0" applyFont="1" applyBorder="1" applyAlignment="1">
      <alignment horizontal="right"/>
    </xf>
    <xf numFmtId="2" fontId="5" fillId="0" borderId="20" xfId="0" applyNumberFormat="1" applyFont="1" applyBorder="1" applyAlignment="1">
      <alignment horizontal="right"/>
    </xf>
    <xf numFmtId="2" fontId="3" fillId="0" borderId="30" xfId="1" applyNumberFormat="1" applyBorder="1" applyAlignment="1">
      <alignment horizontal="right"/>
    </xf>
    <xf numFmtId="0" fontId="3" fillId="0" borderId="19" xfId="1" applyNumberFormat="1" applyFont="1" applyBorder="1" applyAlignment="1">
      <alignment horizontal="right"/>
    </xf>
    <xf numFmtId="0" fontId="5" fillId="0" borderId="19" xfId="0" applyFont="1" applyBorder="1" applyAlignment="1">
      <alignment horizontal="right"/>
    </xf>
    <xf numFmtId="2" fontId="5" fillId="0" borderId="19" xfId="0" applyNumberFormat="1" applyFont="1" applyBorder="1" applyAlignment="1">
      <alignment horizontal="right"/>
    </xf>
    <xf numFmtId="2" fontId="3" fillId="0" borderId="28" xfId="1" applyNumberFormat="1" applyBorder="1" applyAlignment="1">
      <alignment horizontal="right"/>
    </xf>
    <xf numFmtId="0" fontId="3" fillId="0" borderId="25" xfId="1" applyNumberFormat="1" applyFont="1" applyBorder="1" applyAlignment="1">
      <alignment horizontal="right"/>
    </xf>
    <xf numFmtId="0" fontId="5" fillId="0" borderId="25" xfId="0" applyFont="1" applyBorder="1" applyAlignment="1">
      <alignment horizontal="right"/>
    </xf>
    <xf numFmtId="2" fontId="5" fillId="0" borderId="25" xfId="0" applyNumberFormat="1" applyFont="1" applyBorder="1" applyAlignment="1">
      <alignment horizontal="right"/>
    </xf>
    <xf numFmtId="2" fontId="3" fillId="0" borderId="34" xfId="1" applyNumberFormat="1" applyBorder="1" applyAlignment="1">
      <alignment horizontal="right"/>
    </xf>
    <xf numFmtId="0" fontId="6" fillId="3" borderId="0" xfId="0" applyFont="1" applyFill="1" applyBorder="1" applyAlignment="1">
      <alignment horizontal="center" vertical="center"/>
    </xf>
    <xf numFmtId="0" fontId="16" fillId="3" borderId="58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right" vertic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0" xfId="0" applyBorder="1" applyAlignment="1">
      <alignment horizontal="center"/>
    </xf>
    <xf numFmtId="2" fontId="3" fillId="0" borderId="28" xfId="1" applyNumberFormat="1" applyBorder="1" applyAlignment="1">
      <alignment horizontal="center"/>
    </xf>
    <xf numFmtId="2" fontId="3" fillId="0" borderId="33" xfId="1" applyNumberFormat="1" applyBorder="1" applyAlignment="1">
      <alignment horizontal="center"/>
    </xf>
    <xf numFmtId="2" fontId="3" fillId="0" borderId="32" xfId="1" applyNumberFormat="1" applyBorder="1" applyAlignment="1">
      <alignment horizontal="center"/>
    </xf>
    <xf numFmtId="2" fontId="3" fillId="0" borderId="31" xfId="1" applyNumberFormat="1" applyBorder="1" applyAlignment="1">
      <alignment horizontal="center"/>
    </xf>
    <xf numFmtId="2" fontId="0" fillId="0" borderId="32" xfId="1" applyNumberFormat="1" applyFont="1" applyBorder="1" applyAlignment="1">
      <alignment horizontal="center"/>
    </xf>
    <xf numFmtId="0" fontId="5" fillId="0" borderId="56" xfId="0" applyFont="1" applyBorder="1"/>
    <xf numFmtId="2" fontId="3" fillId="0" borderId="30" xfId="1" applyNumberForma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0" fillId="2" borderId="23" xfId="0" applyFill="1" applyBorder="1" applyAlignment="1">
      <alignment wrapText="1"/>
    </xf>
    <xf numFmtId="0" fontId="5" fillId="0" borderId="16" xfId="0" applyFont="1" applyBorder="1" applyAlignment="1">
      <alignment horizontal="center"/>
    </xf>
    <xf numFmtId="0" fontId="0" fillId="2" borderId="16" xfId="0" applyNumberFormat="1" applyFont="1" applyFill="1" applyBorder="1" applyAlignment="1">
      <alignment horizontal="center" vertical="top"/>
    </xf>
    <xf numFmtId="0" fontId="0" fillId="2" borderId="10" xfId="0" applyFont="1" applyFill="1" applyBorder="1" applyAlignment="1">
      <alignment horizontal="center" vertical="top"/>
    </xf>
    <xf numFmtId="0" fontId="0" fillId="2" borderId="17" xfId="0" applyFont="1" applyFill="1" applyBorder="1" applyAlignment="1">
      <alignment horizontal="center" vertical="top" wrapText="1"/>
    </xf>
    <xf numFmtId="0" fontId="5" fillId="0" borderId="44" xfId="0" applyFont="1" applyBorder="1"/>
    <xf numFmtId="0" fontId="0" fillId="2" borderId="22" xfId="0" applyFont="1" applyFill="1" applyBorder="1" applyAlignment="1">
      <alignment horizontal="center" wrapText="1"/>
    </xf>
    <xf numFmtId="2" fontId="0" fillId="0" borderId="19" xfId="1" applyNumberFormat="1" applyFont="1" applyBorder="1" applyAlignment="1">
      <alignment horizontal="center"/>
    </xf>
    <xf numFmtId="2" fontId="0" fillId="0" borderId="28" xfId="1" applyNumberFormat="1" applyFont="1" applyBorder="1" applyAlignment="1">
      <alignment horizontal="center"/>
    </xf>
    <xf numFmtId="2" fontId="0" fillId="2" borderId="19" xfId="0" applyNumberFormat="1" applyFont="1" applyFill="1" applyBorder="1" applyAlignment="1">
      <alignment horizontal="center" vertical="top"/>
    </xf>
    <xf numFmtId="2" fontId="0" fillId="2" borderId="28" xfId="0" applyNumberFormat="1" applyFont="1" applyFill="1" applyBorder="1" applyAlignment="1">
      <alignment horizontal="center" vertical="top"/>
    </xf>
    <xf numFmtId="0" fontId="0" fillId="2" borderId="2" xfId="0" applyFont="1" applyFill="1" applyBorder="1" applyAlignment="1">
      <alignment horizontal="center" wrapText="1"/>
    </xf>
    <xf numFmtId="0" fontId="0" fillId="2" borderId="32" xfId="0" applyFont="1" applyFill="1" applyBorder="1" applyAlignment="1">
      <alignment horizontal="center" wrapText="1"/>
    </xf>
    <xf numFmtId="2" fontId="0" fillId="0" borderId="1" xfId="1" applyNumberFormat="1" applyFont="1" applyBorder="1" applyAlignment="1">
      <alignment horizontal="center"/>
    </xf>
    <xf numFmtId="2" fontId="0" fillId="2" borderId="1" xfId="0" applyNumberFormat="1" applyFont="1" applyFill="1" applyBorder="1" applyAlignment="1">
      <alignment horizontal="center" vertical="top"/>
    </xf>
    <xf numFmtId="2" fontId="0" fillId="2" borderId="32" xfId="0" applyNumberFormat="1" applyFont="1" applyFill="1" applyBorder="1" applyAlignment="1">
      <alignment horizontal="center" vertical="top"/>
    </xf>
    <xf numFmtId="0" fontId="0" fillId="2" borderId="32" xfId="0" applyFont="1" applyFill="1" applyBorder="1" applyAlignment="1">
      <alignment horizontal="center" vertical="top"/>
    </xf>
    <xf numFmtId="0" fontId="0" fillId="2" borderId="26" xfId="0" applyFont="1" applyFill="1" applyBorder="1" applyAlignment="1">
      <alignment horizontal="center" wrapText="1"/>
    </xf>
    <xf numFmtId="2" fontId="0" fillId="0" borderId="7" xfId="1" applyNumberFormat="1" applyFont="1" applyBorder="1" applyAlignment="1">
      <alignment horizontal="center"/>
    </xf>
    <xf numFmtId="2" fontId="0" fillId="0" borderId="33" xfId="1" applyNumberFormat="1" applyFont="1" applyBorder="1" applyAlignment="1">
      <alignment horizontal="center"/>
    </xf>
    <xf numFmtId="2" fontId="0" fillId="2" borderId="7" xfId="0" applyNumberFormat="1" applyFont="1" applyFill="1" applyBorder="1" applyAlignment="1">
      <alignment horizontal="center" vertical="top"/>
    </xf>
    <xf numFmtId="2" fontId="0" fillId="2" borderId="33" xfId="0" applyNumberFormat="1" applyFont="1" applyFill="1" applyBorder="1" applyAlignment="1">
      <alignment horizontal="center" vertical="top"/>
    </xf>
    <xf numFmtId="2" fontId="0" fillId="2" borderId="37" xfId="0" applyNumberFormat="1" applyFont="1" applyFill="1" applyBorder="1" applyAlignment="1">
      <alignment horizontal="center" vertical="top"/>
    </xf>
    <xf numFmtId="0" fontId="0" fillId="2" borderId="23" xfId="0" applyFont="1" applyFill="1" applyBorder="1" applyAlignment="1">
      <alignment horizontal="center" wrapText="1"/>
    </xf>
    <xf numFmtId="2" fontId="3" fillId="0" borderId="20" xfId="1" applyNumberFormat="1" applyFont="1" applyBorder="1" applyAlignment="1">
      <alignment horizontal="center"/>
    </xf>
    <xf numFmtId="2" fontId="0" fillId="2" borderId="20" xfId="0" applyNumberFormat="1" applyFont="1" applyFill="1" applyBorder="1" applyAlignment="1">
      <alignment horizontal="center" vertical="top"/>
    </xf>
    <xf numFmtId="2" fontId="0" fillId="2" borderId="30" xfId="0" applyNumberFormat="1" applyFont="1" applyFill="1" applyBorder="1" applyAlignment="1">
      <alignment horizontal="center" vertical="top"/>
    </xf>
    <xf numFmtId="2" fontId="3" fillId="0" borderId="1" xfId="1" applyNumberFormat="1" applyFont="1" applyBorder="1" applyAlignment="1">
      <alignment horizontal="center"/>
    </xf>
    <xf numFmtId="2" fontId="3" fillId="0" borderId="37" xfId="1" applyNumberFormat="1" applyBorder="1" applyAlignment="1">
      <alignment horizontal="center"/>
    </xf>
    <xf numFmtId="2" fontId="0" fillId="2" borderId="31" xfId="0" applyNumberFormat="1" applyFont="1" applyFill="1" applyBorder="1" applyAlignment="1">
      <alignment horizontal="center" vertical="top"/>
    </xf>
    <xf numFmtId="2" fontId="3" fillId="0" borderId="7" xfId="1" applyNumberFormat="1" applyFont="1" applyBorder="1" applyAlignment="1">
      <alignment horizontal="center"/>
    </xf>
    <xf numFmtId="2" fontId="3" fillId="0" borderId="19" xfId="1" applyNumberFormat="1" applyFont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top"/>
    </xf>
    <xf numFmtId="0" fontId="4" fillId="3" borderId="32" xfId="0" applyFont="1" applyFill="1" applyBorder="1" applyAlignment="1">
      <alignment horizontal="center" vertical="top"/>
    </xf>
    <xf numFmtId="0" fontId="4" fillId="2" borderId="22" xfId="0" applyFont="1" applyFill="1" applyBorder="1" applyAlignment="1">
      <alignment horizontal="center" wrapText="1"/>
    </xf>
    <xf numFmtId="0" fontId="4" fillId="2" borderId="23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1" fontId="0" fillId="2" borderId="15" xfId="0" applyNumberFormat="1" applyFont="1" applyFill="1" applyBorder="1" applyAlignment="1">
      <alignment horizontal="right" vertical="top"/>
    </xf>
    <xf numFmtId="1" fontId="0" fillId="2" borderId="13" xfId="0" applyNumberFormat="1" applyFont="1" applyFill="1" applyBorder="1" applyAlignment="1">
      <alignment horizontal="right" vertical="top"/>
    </xf>
    <xf numFmtId="1" fontId="0" fillId="2" borderId="17" xfId="0" applyNumberFormat="1" applyFont="1" applyFill="1" applyBorder="1" applyAlignment="1">
      <alignment horizontal="right" vertical="top"/>
    </xf>
    <xf numFmtId="1" fontId="0" fillId="2" borderId="18" xfId="0" applyNumberFormat="1" applyFont="1" applyFill="1" applyBorder="1" applyAlignment="1">
      <alignment horizontal="right" vertical="top"/>
    </xf>
    <xf numFmtId="0" fontId="4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top" wrapText="1"/>
    </xf>
    <xf numFmtId="2" fontId="0" fillId="0" borderId="30" xfId="1" applyNumberFormat="1" applyFont="1" applyBorder="1" applyAlignment="1">
      <alignment horizontal="center"/>
    </xf>
    <xf numFmtId="0" fontId="4" fillId="2" borderId="20" xfId="0" applyFont="1" applyFill="1" applyBorder="1" applyAlignment="1">
      <alignment wrapText="1"/>
    </xf>
    <xf numFmtId="2" fontId="9" fillId="0" borderId="0" xfId="0" applyNumberFormat="1" applyFont="1" applyBorder="1" applyAlignment="1">
      <alignment horizontal="right" vertical="center"/>
    </xf>
    <xf numFmtId="0" fontId="5" fillId="11" borderId="0" xfId="0" applyFont="1" applyFill="1"/>
    <xf numFmtId="0" fontId="0" fillId="2" borderId="30" xfId="0" applyFont="1" applyFill="1" applyBorder="1" applyAlignment="1">
      <alignment horizontal="center" vertical="top"/>
    </xf>
    <xf numFmtId="0" fontId="4" fillId="3" borderId="13" xfId="0" applyFont="1" applyFill="1" applyBorder="1" applyAlignment="1">
      <alignment horizontal="center" vertical="top"/>
    </xf>
    <xf numFmtId="0" fontId="0" fillId="2" borderId="20" xfId="0" applyFont="1" applyFill="1" applyBorder="1" applyAlignment="1">
      <alignment wrapText="1"/>
    </xf>
    <xf numFmtId="0" fontId="0" fillId="2" borderId="20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center" wrapText="1"/>
    </xf>
    <xf numFmtId="0" fontId="0" fillId="2" borderId="19" xfId="0" applyFont="1" applyFill="1" applyBorder="1" applyAlignment="1">
      <alignment horizontal="center" wrapText="1"/>
    </xf>
    <xf numFmtId="0" fontId="0" fillId="0" borderId="13" xfId="0" applyFont="1" applyBorder="1" applyAlignment="1">
      <alignment horizontal="left"/>
    </xf>
    <xf numFmtId="0" fontId="0" fillId="2" borderId="5" xfId="0" applyFont="1" applyFill="1" applyBorder="1" applyAlignment="1">
      <alignment wrapText="1"/>
    </xf>
    <xf numFmtId="0" fontId="0" fillId="2" borderId="19" xfId="0" applyFont="1" applyFill="1" applyBorder="1" applyAlignment="1">
      <alignment wrapText="1"/>
    </xf>
    <xf numFmtId="0" fontId="0" fillId="2" borderId="19" xfId="0" applyFill="1" applyBorder="1" applyAlignment="1">
      <alignment wrapText="1"/>
    </xf>
    <xf numFmtId="0" fontId="4" fillId="2" borderId="19" xfId="0" applyFont="1" applyFill="1" applyBorder="1" applyAlignment="1">
      <alignment wrapText="1"/>
    </xf>
    <xf numFmtId="0" fontId="0" fillId="2" borderId="20" xfId="0" applyFill="1" applyBorder="1" applyAlignment="1">
      <alignment wrapText="1"/>
    </xf>
    <xf numFmtId="0" fontId="1" fillId="0" borderId="37" xfId="1" applyFont="1" applyBorder="1" applyAlignment="1">
      <alignment horizontal="right" vertical="center"/>
    </xf>
    <xf numFmtId="1" fontId="1" fillId="0" borderId="49" xfId="1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 wrapText="1"/>
    </xf>
    <xf numFmtId="2" fontId="1" fillId="0" borderId="1" xfId="1" applyNumberFormat="1" applyFont="1" applyBorder="1" applyAlignment="1">
      <alignment horizontal="right" vertical="center"/>
    </xf>
    <xf numFmtId="2" fontId="1" fillId="2" borderId="1" xfId="0" applyNumberFormat="1" applyFont="1" applyFill="1" applyBorder="1" applyAlignment="1">
      <alignment horizontal="right" vertical="center"/>
    </xf>
    <xf numFmtId="0" fontId="2" fillId="0" borderId="45" xfId="1" applyFont="1" applyFill="1" applyBorder="1" applyAlignment="1">
      <alignment horizontal="center" vertical="center"/>
    </xf>
    <xf numFmtId="0" fontId="2" fillId="0" borderId="20" xfId="1" applyFont="1" applyBorder="1" applyAlignment="1">
      <alignment horizontal="center" vertical="center" wrapText="1"/>
    </xf>
    <xf numFmtId="0" fontId="6" fillId="3" borderId="42" xfId="0" applyFont="1" applyFill="1" applyBorder="1" applyAlignment="1">
      <alignment horizontal="center" vertical="center" wrapText="1"/>
    </xf>
    <xf numFmtId="0" fontId="2" fillId="0" borderId="55" xfId="1" applyFont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0" borderId="13" xfId="1" applyNumberFormat="1" applyFont="1" applyBorder="1" applyAlignment="1">
      <alignment horizontal="right" vertical="center"/>
    </xf>
    <xf numFmtId="1" fontId="1" fillId="2" borderId="32" xfId="0" applyNumberFormat="1" applyFont="1" applyFill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0" fontId="4" fillId="0" borderId="32" xfId="0" applyFont="1" applyBorder="1" applyAlignment="1">
      <alignment horizontal="right" vertical="center"/>
    </xf>
    <xf numFmtId="0" fontId="1" fillId="2" borderId="13" xfId="0" applyNumberFormat="1" applyFont="1" applyFill="1" applyBorder="1" applyAlignment="1">
      <alignment horizontal="right" vertical="center"/>
    </xf>
    <xf numFmtId="0" fontId="1" fillId="2" borderId="13" xfId="0" applyFont="1" applyFill="1" applyBorder="1" applyAlignment="1">
      <alignment horizontal="right" vertical="center" wrapText="1"/>
    </xf>
    <xf numFmtId="2" fontId="6" fillId="3" borderId="48" xfId="0" applyNumberFormat="1" applyFont="1" applyFill="1" applyBorder="1" applyAlignment="1">
      <alignment horizontal="left" vertical="center" wrapText="1"/>
    </xf>
    <xf numFmtId="2" fontId="2" fillId="2" borderId="48" xfId="0" applyNumberFormat="1" applyFont="1" applyFill="1" applyBorder="1" applyAlignment="1">
      <alignment horizontal="left" vertical="center" wrapText="1"/>
    </xf>
    <xf numFmtId="2" fontId="6" fillId="3" borderId="60" xfId="0" applyNumberFormat="1" applyFont="1" applyFill="1" applyBorder="1" applyAlignment="1">
      <alignment horizontal="left" vertical="center" wrapText="1"/>
    </xf>
    <xf numFmtId="2" fontId="22" fillId="3" borderId="48" xfId="0" applyNumberFormat="1" applyFont="1" applyFill="1" applyBorder="1" applyAlignment="1">
      <alignment horizontal="center" vertical="center" wrapText="1"/>
    </xf>
    <xf numFmtId="2" fontId="22" fillId="3" borderId="60" xfId="0" applyNumberFormat="1" applyFont="1" applyFill="1" applyBorder="1" applyAlignment="1">
      <alignment horizontal="center" vertical="center" wrapText="1"/>
    </xf>
    <xf numFmtId="2" fontId="10" fillId="0" borderId="0" xfId="1" applyNumberFormat="1" applyFont="1" applyFill="1" applyBorder="1" applyAlignment="1">
      <alignment horizontal="right"/>
    </xf>
    <xf numFmtId="0" fontId="10" fillId="0" borderId="0" xfId="1" applyFont="1" applyFill="1" applyBorder="1" applyAlignment="1">
      <alignment horizontal="right"/>
    </xf>
    <xf numFmtId="2" fontId="10" fillId="0" borderId="0" xfId="1" applyNumberFormat="1" applyFont="1" applyAlignment="1">
      <alignment horizontal="right"/>
    </xf>
    <xf numFmtId="2" fontId="10" fillId="2" borderId="0" xfId="1" applyNumberFormat="1" applyFont="1" applyFill="1" applyAlignment="1">
      <alignment horizontal="right"/>
    </xf>
    <xf numFmtId="0" fontId="1" fillId="0" borderId="15" xfId="1" applyFont="1" applyBorder="1" applyAlignment="1">
      <alignment horizontal="right" vertical="center"/>
    </xf>
    <xf numFmtId="0" fontId="1" fillId="0" borderId="62" xfId="1" applyFont="1" applyBorder="1" applyAlignment="1">
      <alignment horizontal="right" vertical="center"/>
    </xf>
    <xf numFmtId="0" fontId="5" fillId="7" borderId="0" xfId="0" applyFont="1" applyFill="1"/>
    <xf numFmtId="0" fontId="1" fillId="2" borderId="26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vertical="center" wrapText="1"/>
    </xf>
    <xf numFmtId="0" fontId="4" fillId="0" borderId="15" xfId="1" applyFont="1" applyBorder="1" applyAlignment="1">
      <alignment horizontal="right" vertical="center"/>
    </xf>
    <xf numFmtId="0" fontId="4" fillId="2" borderId="2" xfId="0" applyFont="1" applyFill="1" applyBorder="1" applyAlignment="1">
      <alignment vertical="center" wrapText="1"/>
    </xf>
    <xf numFmtId="0" fontId="1" fillId="0" borderId="56" xfId="1" applyFont="1" applyBorder="1" applyAlignment="1">
      <alignment horizontal="right" vertical="center"/>
    </xf>
    <xf numFmtId="0" fontId="3" fillId="0" borderId="4" xfId="1" applyBorder="1"/>
    <xf numFmtId="0" fontId="14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10" fontId="0" fillId="0" borderId="32" xfId="0" applyNumberForma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10" fontId="0" fillId="12" borderId="58" xfId="0" applyNumberFormat="1" applyFill="1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10" fontId="0" fillId="0" borderId="58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12" borderId="50" xfId="0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12" borderId="47" xfId="0" applyFill="1" applyBorder="1" applyAlignment="1">
      <alignment horizontal="center" vertical="center" wrapText="1"/>
    </xf>
    <xf numFmtId="0" fontId="3" fillId="0" borderId="41" xfId="1" applyBorder="1"/>
    <xf numFmtId="0" fontId="0" fillId="0" borderId="7" xfId="0" applyBorder="1" applyAlignment="1">
      <alignment horizontal="center" vertical="center" wrapText="1"/>
    </xf>
    <xf numFmtId="0" fontId="0" fillId="0" borderId="71" xfId="0" applyBorder="1" applyAlignment="1">
      <alignment vertical="center" wrapText="1"/>
    </xf>
    <xf numFmtId="0" fontId="0" fillId="0" borderId="72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10" fontId="0" fillId="0" borderId="70" xfId="0" applyNumberFormat="1" applyBorder="1" applyAlignment="1">
      <alignment horizontal="center" vertical="center" wrapText="1"/>
    </xf>
    <xf numFmtId="2" fontId="0" fillId="12" borderId="60" xfId="0" applyNumberFormat="1" applyFill="1" applyBorder="1" applyAlignment="1">
      <alignment horizontal="center" vertical="center" wrapText="1"/>
    </xf>
    <xf numFmtId="2" fontId="0" fillId="12" borderId="58" xfId="0" applyNumberFormat="1" applyFill="1" applyBorder="1" applyAlignment="1">
      <alignment horizontal="center" vertical="center" wrapText="1"/>
    </xf>
    <xf numFmtId="2" fontId="0" fillId="12" borderId="66" xfId="0" applyNumberFormat="1" applyFill="1" applyBorder="1" applyAlignment="1">
      <alignment horizontal="center" vertical="center" wrapText="1"/>
    </xf>
    <xf numFmtId="0" fontId="5" fillId="13" borderId="0" xfId="0" applyFont="1" applyFill="1"/>
    <xf numFmtId="0" fontId="0" fillId="0" borderId="1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4" fillId="0" borderId="10" xfId="0" applyFont="1" applyBorder="1" applyAlignment="1">
      <alignment horizontal="right" vertical="center"/>
    </xf>
    <xf numFmtId="0" fontId="0" fillId="2" borderId="19" xfId="0" applyFont="1" applyFill="1" applyBorder="1" applyAlignment="1">
      <alignment vertical="center"/>
    </xf>
    <xf numFmtId="0" fontId="0" fillId="2" borderId="22" xfId="0" applyFont="1" applyFill="1" applyBorder="1" applyAlignment="1">
      <alignment vertical="center" wrapText="1"/>
    </xf>
    <xf numFmtId="0" fontId="3" fillId="0" borderId="19" xfId="1" applyNumberFormat="1" applyFont="1" applyBorder="1" applyAlignment="1">
      <alignment horizontal="right" vertical="center"/>
    </xf>
    <xf numFmtId="2" fontId="3" fillId="0" borderId="28" xfId="1" applyNumberFormat="1" applyBorder="1" applyAlignment="1">
      <alignment vertical="center"/>
    </xf>
    <xf numFmtId="0" fontId="4" fillId="0" borderId="11" xfId="0" applyFont="1" applyBorder="1" applyAlignment="1">
      <alignment horizontal="right" vertical="center"/>
    </xf>
    <xf numFmtId="0" fontId="0" fillId="2" borderId="7" xfId="0" applyFont="1" applyFill="1" applyBorder="1" applyAlignment="1">
      <alignment vertical="center"/>
    </xf>
    <xf numFmtId="0" fontId="0" fillId="2" borderId="26" xfId="0" applyFont="1" applyFill="1" applyBorder="1" applyAlignment="1">
      <alignment vertical="center" wrapText="1"/>
    </xf>
    <xf numFmtId="0" fontId="3" fillId="0" borderId="7" xfId="1" applyNumberFormat="1" applyFont="1" applyBorder="1" applyAlignment="1">
      <alignment horizontal="right" vertical="center"/>
    </xf>
    <xf numFmtId="0" fontId="0" fillId="2" borderId="1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 wrapText="1"/>
    </xf>
    <xf numFmtId="0" fontId="3" fillId="0" borderId="1" xfId="1" applyNumberFormat="1" applyFont="1" applyBorder="1" applyAlignment="1">
      <alignment horizontal="right" vertical="center"/>
    </xf>
    <xf numFmtId="2" fontId="3" fillId="0" borderId="32" xfId="1" applyNumberFormat="1" applyBorder="1" applyAlignment="1">
      <alignment vertical="center"/>
    </xf>
    <xf numFmtId="0" fontId="4" fillId="0" borderId="16" xfId="0" applyFont="1" applyBorder="1" applyAlignment="1">
      <alignment horizontal="right" vertical="center"/>
    </xf>
    <xf numFmtId="2" fontId="3" fillId="0" borderId="32" xfId="1" applyNumberFormat="1" applyBorder="1" applyAlignment="1">
      <alignment horizontal="right" vertical="center"/>
    </xf>
    <xf numFmtId="2" fontId="3" fillId="0" borderId="33" xfId="1" applyNumberFormat="1" applyBorder="1" applyAlignment="1">
      <alignment horizontal="right" vertical="center"/>
    </xf>
    <xf numFmtId="0" fontId="3" fillId="0" borderId="11" xfId="1" applyBorder="1" applyAlignment="1">
      <alignment vertical="center"/>
    </xf>
    <xf numFmtId="0" fontId="4" fillId="0" borderId="12" xfId="0" applyFont="1" applyBorder="1" applyAlignment="1">
      <alignment horizontal="right" vertical="center"/>
    </xf>
    <xf numFmtId="0" fontId="0" fillId="2" borderId="5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 wrapText="1"/>
    </xf>
    <xf numFmtId="0" fontId="3" fillId="0" borderId="5" xfId="1" applyNumberFormat="1" applyFont="1" applyBorder="1" applyAlignment="1">
      <alignment horizontal="right" vertical="center"/>
    </xf>
    <xf numFmtId="2" fontId="3" fillId="0" borderId="31" xfId="1" applyNumberForma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2" borderId="26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 wrapText="1"/>
    </xf>
    <xf numFmtId="0" fontId="0" fillId="0" borderId="1" xfId="0" applyBorder="1" applyAlignment="1">
      <alignment horizontal="right" vertical="center"/>
    </xf>
    <xf numFmtId="0" fontId="3" fillId="0" borderId="13" xfId="1" applyBorder="1" applyAlignment="1">
      <alignment vertical="center"/>
    </xf>
    <xf numFmtId="0" fontId="4" fillId="0" borderId="17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0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 wrapText="1"/>
    </xf>
    <xf numFmtId="0" fontId="3" fillId="0" borderId="20" xfId="1" applyNumberFormat="1" applyFont="1" applyBorder="1" applyAlignment="1">
      <alignment horizontal="right" vertical="center"/>
    </xf>
    <xf numFmtId="2" fontId="3" fillId="0" borderId="30" xfId="1" applyNumberFormat="1" applyBorder="1" applyAlignment="1">
      <alignment horizontal="right" vertical="center"/>
    </xf>
    <xf numFmtId="0" fontId="0" fillId="0" borderId="1" xfId="1" applyNumberFormat="1" applyFont="1" applyBorder="1" applyAlignment="1">
      <alignment horizontal="right" vertical="center"/>
    </xf>
    <xf numFmtId="2" fontId="0" fillId="0" borderId="32" xfId="1" applyNumberFormat="1" applyFont="1" applyBorder="1" applyAlignment="1">
      <alignment horizontal="right" vertical="center"/>
    </xf>
    <xf numFmtId="2" fontId="3" fillId="0" borderId="28" xfId="1" applyNumberFormat="1" applyBorder="1" applyAlignment="1">
      <alignment horizontal="right" vertical="center"/>
    </xf>
    <xf numFmtId="2" fontId="3" fillId="0" borderId="31" xfId="1" applyNumberFormat="1" applyBorder="1" applyAlignment="1">
      <alignment vertical="center"/>
    </xf>
    <xf numFmtId="0" fontId="4" fillId="0" borderId="69" xfId="0" applyFont="1" applyBorder="1" applyAlignment="1">
      <alignment horizontal="right"/>
    </xf>
    <xf numFmtId="0" fontId="0" fillId="2" borderId="18" xfId="0" applyFill="1" applyBorder="1" applyAlignment="1"/>
    <xf numFmtId="0" fontId="24" fillId="2" borderId="32" xfId="0" applyFont="1" applyFill="1" applyBorder="1" applyAlignment="1">
      <alignment vertical="top"/>
    </xf>
    <xf numFmtId="0" fontId="24" fillId="2" borderId="30" xfId="0" applyFont="1" applyFill="1" applyBorder="1" applyAlignment="1">
      <alignment vertical="top"/>
    </xf>
    <xf numFmtId="0" fontId="4" fillId="0" borderId="45" xfId="0" applyFont="1" applyBorder="1" applyAlignment="1">
      <alignment horizontal="right" vertical="center"/>
    </xf>
    <xf numFmtId="0" fontId="4" fillId="2" borderId="23" xfId="0" applyFont="1" applyFill="1" applyBorder="1" applyAlignment="1">
      <alignment vertical="center" wrapText="1"/>
    </xf>
    <xf numFmtId="0" fontId="4" fillId="0" borderId="14" xfId="0" applyFont="1" applyBorder="1" applyAlignment="1">
      <alignment horizontal="right" vertical="center"/>
    </xf>
    <xf numFmtId="0" fontId="0" fillId="2" borderId="23" xfId="0" applyFont="1" applyFill="1" applyBorder="1" applyAlignment="1">
      <alignment vertical="center" wrapText="1"/>
    </xf>
    <xf numFmtId="0" fontId="0" fillId="0" borderId="19" xfId="0" applyBorder="1" applyAlignment="1">
      <alignment horizontal="right" vertical="center"/>
    </xf>
    <xf numFmtId="0" fontId="3" fillId="0" borderId="18" xfId="1" applyBorder="1" applyAlignment="1">
      <alignment vertical="center"/>
    </xf>
    <xf numFmtId="0" fontId="4" fillId="0" borderId="46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69" xfId="0" applyFont="1" applyBorder="1" applyAlignment="1">
      <alignment horizontal="left"/>
    </xf>
    <xf numFmtId="0" fontId="4" fillId="0" borderId="4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4" fillId="0" borderId="4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9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2" fontId="3" fillId="0" borderId="28" xfId="1" applyNumberFormat="1" applyBorder="1" applyAlignment="1">
      <alignment horizontal="center" vertical="center"/>
    </xf>
    <xf numFmtId="2" fontId="3" fillId="0" borderId="33" xfId="1" applyNumberFormat="1" applyBorder="1" applyAlignment="1">
      <alignment horizontal="center" vertical="center"/>
    </xf>
    <xf numFmtId="2" fontId="3" fillId="0" borderId="32" xfId="1" applyNumberFormat="1" applyBorder="1" applyAlignment="1">
      <alignment horizontal="center" vertical="center"/>
    </xf>
    <xf numFmtId="2" fontId="3" fillId="0" borderId="30" xfId="1" applyNumberFormat="1" applyBorder="1" applyAlignment="1">
      <alignment horizontal="center" vertical="center"/>
    </xf>
    <xf numFmtId="2" fontId="3" fillId="0" borderId="31" xfId="1" applyNumberFormat="1" applyBorder="1" applyAlignment="1">
      <alignment horizontal="center" vertical="center"/>
    </xf>
    <xf numFmtId="2" fontId="0" fillId="0" borderId="32" xfId="1" applyNumberFormat="1" applyFont="1" applyBorder="1" applyAlignment="1">
      <alignment horizontal="center" vertical="center"/>
    </xf>
    <xf numFmtId="0" fontId="0" fillId="0" borderId="6" xfId="0" applyBorder="1" applyAlignment="1">
      <alignment horizontal="left"/>
    </xf>
    <xf numFmtId="0" fontId="0" fillId="0" borderId="27" xfId="0" applyBorder="1" applyAlignment="1">
      <alignment horizontal="right"/>
    </xf>
    <xf numFmtId="0" fontId="0" fillId="0" borderId="69" xfId="0" applyBorder="1" applyAlignment="1">
      <alignment horizontal="center"/>
    </xf>
    <xf numFmtId="0" fontId="0" fillId="0" borderId="57" xfId="0" applyBorder="1" applyAlignment="1">
      <alignment horizontal="right"/>
    </xf>
    <xf numFmtId="0" fontId="4" fillId="2" borderId="5" xfId="0" applyFont="1" applyFill="1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27" xfId="0" applyFont="1" applyBorder="1" applyAlignment="1">
      <alignment horizontal="left"/>
    </xf>
    <xf numFmtId="0" fontId="4" fillId="2" borderId="5" xfId="0" applyFont="1" applyFill="1" applyBorder="1" applyAlignment="1">
      <alignment horizontal="left" vertical="top" wrapText="1"/>
    </xf>
    <xf numFmtId="0" fontId="23" fillId="3" borderId="68" xfId="0" applyFont="1" applyFill="1" applyBorder="1" applyAlignment="1">
      <alignment vertical="top"/>
    </xf>
    <xf numFmtId="0" fontId="4" fillId="3" borderId="31" xfId="0" applyFont="1" applyFill="1" applyBorder="1" applyAlignment="1">
      <alignment vertical="top"/>
    </xf>
    <xf numFmtId="0" fontId="4" fillId="0" borderId="62" xfId="0" applyFont="1" applyBorder="1" applyAlignment="1">
      <alignment horizontal="left"/>
    </xf>
    <xf numFmtId="0" fontId="4" fillId="3" borderId="5" xfId="0" applyFont="1" applyFill="1" applyBorder="1" applyAlignment="1">
      <alignment horizontal="left" vertical="top" wrapText="1"/>
    </xf>
    <xf numFmtId="0" fontId="0" fillId="2" borderId="31" xfId="0" applyFont="1" applyFill="1" applyBorder="1" applyAlignment="1">
      <alignment vertical="top"/>
    </xf>
    <xf numFmtId="0" fontId="4" fillId="3" borderId="5" xfId="0" applyFont="1" applyFill="1" applyBorder="1" applyAlignment="1">
      <alignment wrapText="1"/>
    </xf>
    <xf numFmtId="0" fontId="24" fillId="2" borderId="5" xfId="0" applyFont="1" applyFill="1" applyBorder="1" applyAlignment="1">
      <alignment vertical="top"/>
    </xf>
    <xf numFmtId="0" fontId="24" fillId="2" borderId="31" xfId="0" applyFont="1" applyFill="1" applyBorder="1" applyAlignment="1">
      <alignment vertical="top"/>
    </xf>
    <xf numFmtId="0" fontId="23" fillId="3" borderId="20" xfId="0" applyFont="1" applyFill="1" applyBorder="1" applyAlignment="1">
      <alignment vertical="top"/>
    </xf>
    <xf numFmtId="2" fontId="3" fillId="0" borderId="22" xfId="1" applyNumberFormat="1" applyBorder="1" applyAlignment="1">
      <alignment horizontal="center"/>
    </xf>
    <xf numFmtId="2" fontId="3" fillId="0" borderId="2" xfId="1" applyNumberFormat="1" applyBorder="1" applyAlignment="1">
      <alignment horizontal="center"/>
    </xf>
    <xf numFmtId="0" fontId="0" fillId="2" borderId="46" xfId="0" applyFont="1" applyFill="1" applyBorder="1" applyAlignment="1"/>
    <xf numFmtId="0" fontId="0" fillId="2" borderId="4" xfId="0" applyFont="1" applyFill="1" applyBorder="1" applyAlignment="1"/>
    <xf numFmtId="0" fontId="4" fillId="3" borderId="6" xfId="0" applyFont="1" applyFill="1" applyBorder="1"/>
    <xf numFmtId="0" fontId="4" fillId="3" borderId="61" xfId="0" applyFont="1" applyFill="1" applyBorder="1"/>
    <xf numFmtId="0" fontId="4" fillId="3" borderId="42" xfId="0" applyFont="1" applyFill="1" applyBorder="1"/>
    <xf numFmtId="0" fontId="4" fillId="0" borderId="18" xfId="0" applyFont="1" applyBorder="1" applyAlignment="1">
      <alignment horizontal="left"/>
    </xf>
    <xf numFmtId="0" fontId="0" fillId="0" borderId="30" xfId="0" applyBorder="1" applyAlignment="1">
      <alignment horizontal="right"/>
    </xf>
    <xf numFmtId="0" fontId="0" fillId="0" borderId="20" xfId="0" applyBorder="1" applyAlignment="1">
      <alignment horizontal="left"/>
    </xf>
    <xf numFmtId="0" fontId="0" fillId="0" borderId="69" xfId="0" applyBorder="1" applyAlignment="1">
      <alignment horizontal="left"/>
    </xf>
    <xf numFmtId="0" fontId="7" fillId="3" borderId="42" xfId="0" applyFont="1" applyFill="1" applyBorder="1" applyAlignment="1">
      <alignment horizontal="center" vertical="center" wrapText="1"/>
    </xf>
    <xf numFmtId="1" fontId="0" fillId="2" borderId="46" xfId="0" applyNumberFormat="1" applyFont="1" applyFill="1" applyBorder="1" applyAlignment="1">
      <alignment horizontal="right" vertical="top"/>
    </xf>
    <xf numFmtId="1" fontId="0" fillId="2" borderId="4" xfId="0" applyNumberFormat="1" applyFont="1" applyFill="1" applyBorder="1" applyAlignment="1">
      <alignment horizontal="right" vertical="top"/>
    </xf>
    <xf numFmtId="1" fontId="0" fillId="2" borderId="6" xfId="0" applyNumberFormat="1" applyFont="1" applyFill="1" applyBorder="1" applyAlignment="1">
      <alignment horizontal="right" vertical="top"/>
    </xf>
    <xf numFmtId="1" fontId="0" fillId="2" borderId="42" xfId="0" applyNumberFormat="1" applyFont="1" applyFill="1" applyBorder="1" applyAlignment="1">
      <alignment horizontal="right" vertical="top"/>
    </xf>
    <xf numFmtId="0" fontId="16" fillId="3" borderId="18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wrapText="1"/>
    </xf>
    <xf numFmtId="0" fontId="5" fillId="0" borderId="62" xfId="0" applyFont="1" applyBorder="1" applyAlignment="1">
      <alignment horizontal="center"/>
    </xf>
    <xf numFmtId="2" fontId="3" fillId="0" borderId="5" xfId="1" applyNumberFormat="1" applyFont="1" applyBorder="1" applyAlignment="1">
      <alignment horizontal="center"/>
    </xf>
    <xf numFmtId="0" fontId="0" fillId="2" borderId="27" xfId="0" applyNumberFormat="1" applyFont="1" applyFill="1" applyBorder="1" applyAlignment="1">
      <alignment horizontal="center" vertical="top"/>
    </xf>
    <xf numFmtId="2" fontId="0" fillId="2" borderId="5" xfId="0" applyNumberFormat="1" applyFont="1" applyFill="1" applyBorder="1" applyAlignment="1">
      <alignment horizontal="center" vertical="top"/>
    </xf>
    <xf numFmtId="0" fontId="0" fillId="2" borderId="73" xfId="0" applyFont="1" applyFill="1" applyBorder="1" applyAlignment="1">
      <alignment horizontal="center" vertical="top"/>
    </xf>
    <xf numFmtId="1" fontId="0" fillId="2" borderId="69" xfId="0" applyNumberFormat="1" applyFont="1" applyFill="1" applyBorder="1" applyAlignment="1">
      <alignment horizontal="right" vertical="top"/>
    </xf>
    <xf numFmtId="0" fontId="4" fillId="0" borderId="5" xfId="0" applyFont="1" applyBorder="1" applyAlignment="1">
      <alignment horizontal="right"/>
    </xf>
    <xf numFmtId="1" fontId="0" fillId="2" borderId="20" xfId="0" applyNumberFormat="1" applyFont="1" applyFill="1" applyBorder="1" applyAlignment="1">
      <alignment horizontal="right" vertical="top"/>
    </xf>
    <xf numFmtId="0" fontId="0" fillId="2" borderId="23" xfId="0" applyFont="1" applyFill="1" applyBorder="1" applyAlignment="1">
      <alignment horizontal="right" vertical="top"/>
    </xf>
    <xf numFmtId="1" fontId="0" fillId="2" borderId="64" xfId="0" applyNumberFormat="1" applyFont="1" applyFill="1" applyBorder="1" applyAlignment="1">
      <alignment horizontal="right" vertical="top"/>
    </xf>
    <xf numFmtId="1" fontId="0" fillId="2" borderId="63" xfId="0" applyNumberFormat="1" applyFont="1" applyFill="1" applyBorder="1" applyAlignment="1">
      <alignment horizontal="right" vertical="top"/>
    </xf>
    <xf numFmtId="1" fontId="0" fillId="2" borderId="65" xfId="0" applyNumberFormat="1" applyFont="1" applyFill="1" applyBorder="1" applyAlignment="1">
      <alignment horizontal="right" vertical="top"/>
    </xf>
    <xf numFmtId="1" fontId="0" fillId="2" borderId="74" xfId="0" applyNumberFormat="1" applyFont="1" applyFill="1" applyBorder="1" applyAlignment="1">
      <alignment horizontal="right" vertical="top"/>
    </xf>
    <xf numFmtId="2" fontId="3" fillId="0" borderId="21" xfId="1" applyNumberFormat="1" applyBorder="1" applyAlignment="1">
      <alignment horizontal="center"/>
    </xf>
    <xf numFmtId="2" fontId="3" fillId="0" borderId="23" xfId="1" applyNumberFormat="1" applyBorder="1" applyAlignment="1">
      <alignment horizontal="center"/>
    </xf>
    <xf numFmtId="0" fontId="0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16" fillId="3" borderId="75" xfId="0" applyFont="1" applyFill="1" applyBorder="1" applyAlignment="1">
      <alignment horizontal="center" vertical="center" wrapText="1"/>
    </xf>
    <xf numFmtId="0" fontId="3" fillId="0" borderId="46" xfId="1" applyNumberFormat="1" applyFont="1" applyBorder="1" applyAlignment="1">
      <alignment horizontal="center"/>
    </xf>
    <xf numFmtId="0" fontId="3" fillId="0" borderId="4" xfId="1" applyNumberFormat="1" applyFont="1" applyBorder="1" applyAlignment="1">
      <alignment horizontal="center"/>
    </xf>
    <xf numFmtId="0" fontId="3" fillId="0" borderId="42" xfId="1" applyNumberFormat="1" applyFont="1" applyBorder="1" applyAlignment="1">
      <alignment horizontal="center"/>
    </xf>
    <xf numFmtId="0" fontId="3" fillId="0" borderId="3" xfId="1" applyNumberFormat="1" applyFont="1" applyBorder="1" applyAlignment="1">
      <alignment horizontal="center"/>
    </xf>
    <xf numFmtId="0" fontId="0" fillId="0" borderId="4" xfId="1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41" xfId="1" applyNumberFormat="1" applyFont="1" applyBorder="1" applyAlignment="1">
      <alignment horizontal="center"/>
    </xf>
    <xf numFmtId="0" fontId="0" fillId="2" borderId="4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0" fillId="2" borderId="4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3" fillId="0" borderId="69" xfId="1" applyNumberFormat="1" applyFont="1" applyBorder="1" applyAlignment="1">
      <alignment horizontal="center"/>
    </xf>
    <xf numFmtId="0" fontId="0" fillId="2" borderId="16" xfId="0" applyFont="1" applyFill="1" applyBorder="1" applyAlignment="1">
      <alignment wrapText="1"/>
    </xf>
    <xf numFmtId="0" fontId="4" fillId="2" borderId="16" xfId="0" applyFont="1" applyFill="1" applyBorder="1" applyAlignment="1">
      <alignment wrapText="1"/>
    </xf>
    <xf numFmtId="0" fontId="0" fillId="2" borderId="45" xfId="0" applyFont="1" applyFill="1" applyBorder="1" applyAlignment="1">
      <alignment wrapText="1"/>
    </xf>
    <xf numFmtId="0" fontId="0" fillId="2" borderId="16" xfId="0" applyFont="1" applyFill="1" applyBorder="1" applyAlignment="1">
      <alignment horizontal="left" vertical="top" wrapText="1"/>
    </xf>
    <xf numFmtId="0" fontId="0" fillId="2" borderId="37" xfId="0" applyFont="1" applyFill="1" applyBorder="1" applyAlignment="1">
      <alignment horizontal="left" vertical="top" wrapText="1"/>
    </xf>
    <xf numFmtId="0" fontId="4" fillId="2" borderId="16" xfId="0" applyFont="1" applyFill="1" applyBorder="1" applyAlignment="1">
      <alignment horizontal="left" vertical="top" wrapText="1"/>
    </xf>
    <xf numFmtId="0" fontId="0" fillId="2" borderId="30" xfId="0" applyFont="1" applyFill="1" applyBorder="1" applyAlignment="1">
      <alignment wrapText="1"/>
    </xf>
    <xf numFmtId="0" fontId="16" fillId="3" borderId="14" xfId="0" applyFont="1" applyFill="1" applyBorder="1" applyAlignment="1">
      <alignment horizontal="center" vertical="center" wrapText="1"/>
    </xf>
    <xf numFmtId="0" fontId="16" fillId="3" borderId="20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wrapText="1"/>
    </xf>
    <xf numFmtId="0" fontId="4" fillId="2" borderId="19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2" fontId="0" fillId="0" borderId="20" xfId="1" applyNumberFormat="1" applyFont="1" applyBorder="1" applyAlignment="1">
      <alignment horizontal="center"/>
    </xf>
    <xf numFmtId="0" fontId="0" fillId="2" borderId="28" xfId="0" applyFont="1" applyFill="1" applyBorder="1" applyAlignment="1">
      <alignment horizontal="center" vertical="top"/>
    </xf>
    <xf numFmtId="0" fontId="4" fillId="2" borderId="26" xfId="0" applyFont="1" applyFill="1" applyBorder="1" applyAlignment="1">
      <alignment horizontal="center" wrapText="1"/>
    </xf>
    <xf numFmtId="0" fontId="5" fillId="0" borderId="23" xfId="0" applyFont="1" applyBorder="1"/>
    <xf numFmtId="0" fontId="0" fillId="2" borderId="10" xfId="0" applyFont="1" applyFill="1" applyBorder="1" applyAlignment="1">
      <alignment horizontal="center" wrapText="1"/>
    </xf>
    <xf numFmtId="0" fontId="0" fillId="2" borderId="16" xfId="0" applyFont="1" applyFill="1" applyBorder="1" applyAlignment="1">
      <alignment horizontal="center" wrapText="1"/>
    </xf>
    <xf numFmtId="0" fontId="0" fillId="2" borderId="45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 wrapText="1"/>
    </xf>
    <xf numFmtId="0" fontId="0" fillId="2" borderId="32" xfId="0" applyFont="1" applyFill="1" applyBorder="1" applyAlignment="1">
      <alignment wrapText="1"/>
    </xf>
    <xf numFmtId="0" fontId="4" fillId="2" borderId="45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0" fillId="2" borderId="16" xfId="0" applyFill="1" applyBorder="1" applyAlignment="1">
      <alignment horizontal="center" wrapText="1"/>
    </xf>
    <xf numFmtId="0" fontId="0" fillId="2" borderId="73" xfId="0" applyFont="1" applyFill="1" applyBorder="1" applyAlignment="1">
      <alignment horizontal="center" wrapText="1"/>
    </xf>
    <xf numFmtId="0" fontId="0" fillId="2" borderId="11" xfId="0" applyFont="1" applyFill="1" applyBorder="1" applyAlignment="1">
      <alignment horizontal="center" wrapText="1"/>
    </xf>
    <xf numFmtId="2" fontId="3" fillId="0" borderId="37" xfId="1" applyNumberFormat="1" applyBorder="1" applyAlignment="1">
      <alignment horizontal="center" vertical="center"/>
    </xf>
    <xf numFmtId="0" fontId="4" fillId="2" borderId="32" xfId="0" applyFont="1" applyFill="1" applyBorder="1" applyAlignment="1">
      <alignment wrapText="1"/>
    </xf>
    <xf numFmtId="2" fontId="3" fillId="0" borderId="56" xfId="1" applyNumberFormat="1" applyBorder="1" applyAlignment="1">
      <alignment horizontal="center" vertical="center"/>
    </xf>
    <xf numFmtId="0" fontId="4" fillId="2" borderId="32" xfId="0" applyFont="1" applyFill="1" applyBorder="1" applyAlignment="1">
      <alignment horizontal="left" vertical="top" wrapText="1"/>
    </xf>
    <xf numFmtId="0" fontId="0" fillId="2" borderId="22" xfId="0" applyFont="1" applyFill="1" applyBorder="1" applyAlignment="1">
      <alignment horizontal="right" vertical="top"/>
    </xf>
    <xf numFmtId="2" fontId="0" fillId="0" borderId="37" xfId="1" applyNumberFormat="1" applyFont="1" applyBorder="1" applyAlignment="1">
      <alignment horizontal="center"/>
    </xf>
    <xf numFmtId="0" fontId="5" fillId="0" borderId="7" xfId="0" applyFont="1" applyBorder="1"/>
    <xf numFmtId="0" fontId="5" fillId="0" borderId="21" xfId="0" applyFont="1" applyBorder="1"/>
    <xf numFmtId="0" fontId="2" fillId="0" borderId="54" xfId="1" applyFont="1" applyBorder="1" applyAlignment="1">
      <alignment horizontal="center" vertical="center" wrapText="1"/>
    </xf>
    <xf numFmtId="0" fontId="2" fillId="0" borderId="38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6" fillId="0" borderId="43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2" fillId="0" borderId="39" xfId="1" applyFont="1" applyBorder="1" applyAlignment="1">
      <alignment horizontal="center" vertical="center" wrapText="1"/>
    </xf>
    <xf numFmtId="0" fontId="2" fillId="0" borderId="40" xfId="1" applyFont="1" applyBorder="1" applyAlignment="1">
      <alignment horizontal="center" vertical="center" wrapText="1"/>
    </xf>
    <xf numFmtId="0" fontId="2" fillId="0" borderId="39" xfId="1" applyFont="1" applyBorder="1" applyAlignment="1">
      <alignment horizontal="center" vertical="center"/>
    </xf>
    <xf numFmtId="0" fontId="2" fillId="0" borderId="40" xfId="1" applyFont="1" applyBorder="1" applyAlignment="1">
      <alignment horizontal="center" vertical="center"/>
    </xf>
    <xf numFmtId="0" fontId="2" fillId="0" borderId="54" xfId="1" applyFont="1" applyBorder="1" applyAlignment="1">
      <alignment horizontal="center" vertical="center"/>
    </xf>
    <xf numFmtId="0" fontId="6" fillId="0" borderId="51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6" fillId="0" borderId="3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6" fillId="0" borderId="59" xfId="0" applyFont="1" applyBorder="1" applyAlignment="1">
      <alignment horizontal="center"/>
    </xf>
    <xf numFmtId="0" fontId="6" fillId="3" borderId="10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15" fillId="0" borderId="52" xfId="0" applyFont="1" applyBorder="1" applyAlignment="1">
      <alignment horizontal="center" vertical="center" wrapText="1"/>
    </xf>
    <xf numFmtId="0" fontId="15" fillId="0" borderId="53" xfId="0" applyFont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43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8" fillId="0" borderId="0" xfId="1" applyFont="1" applyAlignment="1">
      <alignment horizontal="center"/>
    </xf>
    <xf numFmtId="0" fontId="0" fillId="0" borderId="70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6" fillId="3" borderId="19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2" fillId="0" borderId="51" xfId="1" applyFont="1" applyBorder="1" applyAlignment="1">
      <alignment horizontal="center" vertical="center" wrapText="1"/>
    </xf>
    <xf numFmtId="0" fontId="22" fillId="0" borderId="49" xfId="1" applyFont="1" applyBorder="1" applyAlignment="1">
      <alignment horizontal="center" vertical="center" wrapText="1"/>
    </xf>
    <xf numFmtId="0" fontId="6" fillId="0" borderId="51" xfId="1" applyFont="1" applyBorder="1" applyAlignment="1">
      <alignment horizontal="left" vertical="center" wrapText="1"/>
    </xf>
    <xf numFmtId="0" fontId="6" fillId="0" borderId="49" xfId="1" applyFont="1" applyBorder="1" applyAlignment="1">
      <alignment horizontal="left" vertical="center" wrapText="1"/>
    </xf>
    <xf numFmtId="0" fontId="1" fillId="2" borderId="37" xfId="0" applyFont="1" applyFill="1" applyBorder="1" applyAlignment="1">
      <alignment vertical="center" wrapText="1"/>
    </xf>
    <xf numFmtId="0" fontId="22" fillId="0" borderId="60" xfId="1" applyFont="1" applyBorder="1" applyAlignment="1">
      <alignment horizontal="center" vertical="center" wrapText="1"/>
    </xf>
    <xf numFmtId="0" fontId="6" fillId="0" borderId="60" xfId="1" applyFont="1" applyBorder="1" applyAlignment="1">
      <alignment horizontal="left" vertical="center" wrapText="1"/>
    </xf>
    <xf numFmtId="2" fontId="3" fillId="0" borderId="1" xfId="1" applyNumberFormat="1" applyBorder="1" applyAlignment="1">
      <alignment horizontal="right" vertical="center"/>
    </xf>
    <xf numFmtId="2" fontId="0" fillId="0" borderId="1" xfId="1" applyNumberFormat="1" applyFont="1" applyBorder="1" applyAlignment="1">
      <alignment horizontal="right" vertical="center"/>
    </xf>
    <xf numFmtId="2" fontId="22" fillId="0" borderId="48" xfId="1" applyNumberFormat="1" applyFont="1" applyBorder="1" applyAlignment="1">
      <alignment horizontal="center" vertical="center" wrapText="1"/>
    </xf>
    <xf numFmtId="0" fontId="1" fillId="2" borderId="36" xfId="0" applyFont="1" applyFill="1" applyBorder="1" applyAlignment="1">
      <alignment vertical="center" wrapText="1"/>
    </xf>
    <xf numFmtId="2" fontId="3" fillId="0" borderId="19" xfId="1" applyNumberFormat="1" applyBorder="1" applyAlignment="1">
      <alignment horizontal="right" vertical="center"/>
    </xf>
    <xf numFmtId="2" fontId="17" fillId="0" borderId="0" xfId="1" applyNumberFormat="1" applyFont="1" applyFill="1" applyBorder="1" applyAlignment="1">
      <alignment horizontal="right"/>
    </xf>
    <xf numFmtId="2" fontId="21" fillId="0" borderId="48" xfId="1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1" fontId="0" fillId="2" borderId="32" xfId="0" applyNumberFormat="1" applyFont="1" applyFill="1" applyBorder="1" applyAlignment="1">
      <alignment horizontal="right" vertical="center"/>
    </xf>
    <xf numFmtId="0" fontId="0" fillId="0" borderId="13" xfId="1" applyNumberFormat="1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2" fontId="3" fillId="0" borderId="1" xfId="1" applyNumberFormat="1" applyFont="1" applyBorder="1" applyAlignment="1">
      <alignment horizontal="right" vertical="center"/>
    </xf>
    <xf numFmtId="0" fontId="0" fillId="2" borderId="13" xfId="0" applyNumberFormat="1" applyFont="1" applyFill="1" applyBorder="1" applyAlignment="1">
      <alignment horizontal="right" vertical="center"/>
    </xf>
    <xf numFmtId="2" fontId="0" fillId="2" borderId="1" xfId="0" applyNumberFormat="1" applyFont="1" applyFill="1" applyBorder="1" applyAlignment="1">
      <alignment horizontal="right" vertical="center"/>
    </xf>
    <xf numFmtId="0" fontId="0" fillId="2" borderId="13" xfId="0" applyFont="1" applyFill="1" applyBorder="1" applyAlignment="1">
      <alignment horizontal="right" vertical="center"/>
    </xf>
    <xf numFmtId="0" fontId="0" fillId="2" borderId="13" xfId="0" applyFont="1" applyFill="1" applyBorder="1" applyAlignment="1">
      <alignment horizontal="right" vertical="center" wrapText="1"/>
    </xf>
    <xf numFmtId="0" fontId="0" fillId="2" borderId="1" xfId="0" applyFont="1" applyFill="1" applyBorder="1" applyAlignment="1">
      <alignment horizontal="right" vertical="center" wrapText="1"/>
    </xf>
    <xf numFmtId="0" fontId="3" fillId="0" borderId="13" xfId="1" applyNumberFormat="1" applyFont="1" applyBorder="1" applyAlignment="1">
      <alignment horizontal="right" vertical="center"/>
    </xf>
    <xf numFmtId="0" fontId="0" fillId="0" borderId="13" xfId="0" applyFont="1" applyBorder="1" applyAlignment="1">
      <alignment horizontal="right" vertical="center"/>
    </xf>
    <xf numFmtId="1" fontId="1" fillId="0" borderId="56" xfId="1" applyNumberFormat="1" applyFont="1" applyBorder="1" applyAlignment="1">
      <alignment horizontal="right" vertical="center"/>
    </xf>
    <xf numFmtId="0" fontId="0" fillId="2" borderId="1" xfId="0" applyFont="1" applyFill="1" applyBorder="1" applyAlignment="1">
      <alignment horizontal="right" vertical="center"/>
    </xf>
    <xf numFmtId="0" fontId="5" fillId="0" borderId="32" xfId="0" applyFont="1" applyBorder="1" applyAlignment="1">
      <alignment horizontal="right" vertical="center"/>
    </xf>
    <xf numFmtId="0" fontId="4" fillId="0" borderId="36" xfId="1" applyFont="1" applyBorder="1" applyAlignment="1">
      <alignment horizontal="right" vertical="center"/>
    </xf>
    <xf numFmtId="0" fontId="4" fillId="0" borderId="37" xfId="1" applyFont="1" applyBorder="1" applyAlignment="1">
      <alignment horizontal="right" vertical="center"/>
    </xf>
    <xf numFmtId="0" fontId="0" fillId="2" borderId="2" xfId="0" applyFont="1" applyFill="1" applyBorder="1" applyAlignment="1">
      <alignment horizontal="left" vertical="center" wrapText="1"/>
    </xf>
    <xf numFmtId="0" fontId="4" fillId="0" borderId="57" xfId="1" applyFont="1" applyBorder="1" applyAlignment="1">
      <alignment horizontal="right" vertical="center"/>
    </xf>
    <xf numFmtId="0" fontId="4" fillId="0" borderId="55" xfId="1" applyFont="1" applyBorder="1" applyAlignment="1">
      <alignment horizontal="right" vertical="center"/>
    </xf>
    <xf numFmtId="0" fontId="1" fillId="0" borderId="36" xfId="1" applyFont="1" applyBorder="1" applyAlignment="1">
      <alignment horizontal="right" vertical="center"/>
    </xf>
    <xf numFmtId="0" fontId="1" fillId="0" borderId="57" xfId="1" applyFont="1" applyBorder="1" applyAlignment="1">
      <alignment horizontal="right" vertical="center"/>
    </xf>
    <xf numFmtId="0" fontId="1" fillId="0" borderId="37" xfId="1" applyFont="1" applyBorder="1" applyAlignment="1">
      <alignment vertical="center"/>
    </xf>
    <xf numFmtId="0" fontId="4" fillId="2" borderId="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/>
    </xf>
    <xf numFmtId="0" fontId="0" fillId="2" borderId="32" xfId="0" applyFont="1" applyFill="1" applyBorder="1" applyAlignment="1">
      <alignment horizontal="right" vertical="center"/>
    </xf>
    <xf numFmtId="0" fontId="1" fillId="0" borderId="55" xfId="1" applyFont="1" applyBorder="1" applyAlignment="1">
      <alignment horizontal="right" vertical="center"/>
    </xf>
    <xf numFmtId="0" fontId="0" fillId="2" borderId="15" xfId="0" applyFont="1" applyFill="1" applyBorder="1" applyAlignment="1">
      <alignment horizontal="right" vertical="center" wrapText="1"/>
    </xf>
    <xf numFmtId="0" fontId="0" fillId="2" borderId="19" xfId="0" applyFont="1" applyFill="1" applyBorder="1" applyAlignment="1">
      <alignment horizontal="right" vertical="center" wrapText="1"/>
    </xf>
    <xf numFmtId="1" fontId="0" fillId="2" borderId="28" xfId="0" applyNumberFormat="1" applyFont="1" applyFill="1" applyBorder="1" applyAlignment="1">
      <alignment horizontal="right" vertical="center"/>
    </xf>
    <xf numFmtId="0" fontId="3" fillId="0" borderId="15" xfId="1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2" fontId="3" fillId="0" borderId="19" xfId="1" applyNumberFormat="1" applyFont="1" applyBorder="1" applyAlignment="1">
      <alignment horizontal="right" vertical="center"/>
    </xf>
    <xf numFmtId="0" fontId="4" fillId="0" borderId="28" xfId="0" applyFont="1" applyBorder="1" applyAlignment="1">
      <alignment horizontal="right" vertical="center"/>
    </xf>
    <xf numFmtId="0" fontId="0" fillId="2" borderId="15" xfId="0" applyNumberFormat="1" applyFont="1" applyFill="1" applyBorder="1" applyAlignment="1">
      <alignment horizontal="right" vertical="center"/>
    </xf>
    <xf numFmtId="2" fontId="0" fillId="2" borderId="19" xfId="0" applyNumberFormat="1" applyFont="1" applyFill="1" applyBorder="1" applyAlignment="1">
      <alignment horizontal="right" vertical="center"/>
    </xf>
    <xf numFmtId="0" fontId="4" fillId="0" borderId="54" xfId="1" applyFont="1" applyBorder="1" applyAlignment="1">
      <alignment horizontal="right" vertical="center"/>
    </xf>
    <xf numFmtId="0" fontId="4" fillId="0" borderId="56" xfId="1" applyFont="1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2" borderId="13" xfId="0" applyFill="1" applyBorder="1" applyAlignment="1">
      <alignment horizontal="right" vertical="center" wrapText="1"/>
    </xf>
    <xf numFmtId="0" fontId="0" fillId="2" borderId="1" xfId="0" applyFill="1" applyBorder="1" applyAlignment="1">
      <alignment horizontal="right" vertical="center" wrapText="1"/>
    </xf>
    <xf numFmtId="0" fontId="0" fillId="2" borderId="18" xfId="0" applyFont="1" applyFill="1" applyBorder="1" applyAlignment="1">
      <alignment horizontal="right" vertical="center" wrapText="1"/>
    </xf>
    <xf numFmtId="0" fontId="0" fillId="2" borderId="20" xfId="0" applyFont="1" applyFill="1" applyBorder="1" applyAlignment="1">
      <alignment horizontal="right" vertical="center" wrapText="1"/>
    </xf>
    <xf numFmtId="1" fontId="0" fillId="2" borderId="30" xfId="0" applyNumberFormat="1" applyFont="1" applyFill="1" applyBorder="1" applyAlignment="1">
      <alignment horizontal="right" vertical="center"/>
    </xf>
    <xf numFmtId="0" fontId="3" fillId="0" borderId="18" xfId="1" applyNumberFormat="1" applyFont="1" applyBorder="1" applyAlignment="1">
      <alignment horizontal="right" vertical="center"/>
    </xf>
    <xf numFmtId="2" fontId="3" fillId="0" borderId="20" xfId="1" applyNumberForma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2" fontId="3" fillId="0" borderId="20" xfId="1" applyNumberFormat="1" applyFont="1" applyBorder="1" applyAlignment="1">
      <alignment horizontal="right" vertical="center"/>
    </xf>
    <xf numFmtId="0" fontId="4" fillId="0" borderId="30" xfId="0" applyFont="1" applyBorder="1" applyAlignment="1">
      <alignment horizontal="right" vertical="center"/>
    </xf>
    <xf numFmtId="0" fontId="0" fillId="2" borderId="18" xfId="0" applyNumberFormat="1" applyFont="1" applyFill="1" applyBorder="1" applyAlignment="1">
      <alignment horizontal="right" vertical="center"/>
    </xf>
    <xf numFmtId="2" fontId="0" fillId="2" borderId="20" xfId="0" applyNumberFormat="1" applyFont="1" applyFill="1" applyBorder="1" applyAlignment="1">
      <alignment horizontal="right" vertical="center"/>
    </xf>
    <xf numFmtId="0" fontId="0" fillId="2" borderId="18" xfId="0" applyFont="1" applyFill="1" applyBorder="1" applyAlignment="1">
      <alignment horizontal="right" vertical="center"/>
    </xf>
    <xf numFmtId="0" fontId="0" fillId="2" borderId="20" xfId="0" applyFont="1" applyFill="1" applyBorder="1" applyAlignment="1">
      <alignment horizontal="right" vertical="center"/>
    </xf>
    <xf numFmtId="0" fontId="0" fillId="2" borderId="30" xfId="0" applyFont="1" applyFill="1" applyBorder="1" applyAlignment="1">
      <alignment horizontal="right" vertical="center"/>
    </xf>
    <xf numFmtId="0" fontId="4" fillId="0" borderId="38" xfId="1" applyFont="1" applyBorder="1" applyAlignment="1">
      <alignment horizontal="right" vertical="center"/>
    </xf>
    <xf numFmtId="0" fontId="1" fillId="0" borderId="15" xfId="1" applyNumberFormat="1" applyFont="1" applyBorder="1" applyAlignment="1">
      <alignment horizontal="right" vertical="center"/>
    </xf>
    <xf numFmtId="0" fontId="1" fillId="2" borderId="19" xfId="0" applyFont="1" applyFill="1" applyBorder="1" applyAlignment="1">
      <alignment horizontal="right" vertical="center" wrapText="1"/>
    </xf>
    <xf numFmtId="2" fontId="1" fillId="0" borderId="19" xfId="1" applyNumberFormat="1" applyFont="1" applyBorder="1" applyAlignment="1">
      <alignment horizontal="right" vertical="center"/>
    </xf>
    <xf numFmtId="1" fontId="1" fillId="2" borderId="28" xfId="0" applyNumberFormat="1" applyFont="1" applyFill="1" applyBorder="1" applyAlignment="1">
      <alignment horizontal="right" vertical="center"/>
    </xf>
    <xf numFmtId="0" fontId="1" fillId="0" borderId="15" xfId="0" applyFont="1" applyBorder="1" applyAlignment="1">
      <alignment horizontal="right" vertical="center"/>
    </xf>
    <xf numFmtId="0" fontId="1" fillId="2" borderId="15" xfId="0" applyNumberFormat="1" applyFont="1" applyFill="1" applyBorder="1" applyAlignment="1">
      <alignment horizontal="right" vertical="center"/>
    </xf>
    <xf numFmtId="2" fontId="1" fillId="2" borderId="19" xfId="0" applyNumberFormat="1" applyFont="1" applyFill="1" applyBorder="1" applyAlignment="1">
      <alignment horizontal="right" vertical="center"/>
    </xf>
    <xf numFmtId="0" fontId="1" fillId="2" borderId="15" xfId="0" applyFont="1" applyFill="1" applyBorder="1" applyAlignment="1">
      <alignment horizontal="right" vertical="center" wrapText="1"/>
    </xf>
    <xf numFmtId="1" fontId="1" fillId="0" borderId="36" xfId="1" applyNumberFormat="1" applyFont="1" applyBorder="1" applyAlignment="1">
      <alignment horizontal="right" vertical="center"/>
    </xf>
    <xf numFmtId="0" fontId="1" fillId="2" borderId="13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0" fillId="2" borderId="20" xfId="0" applyFill="1" applyBorder="1" applyAlignment="1">
      <alignment horizontal="right" vertical="center" wrapText="1"/>
    </xf>
    <xf numFmtId="2" fontId="0" fillId="0" borderId="20" xfId="1" applyNumberFormat="1" applyFont="1" applyBorder="1" applyAlignment="1">
      <alignment horizontal="right" vertical="center"/>
    </xf>
    <xf numFmtId="0" fontId="5" fillId="0" borderId="30" xfId="0" applyFont="1" applyBorder="1" applyAlignment="1">
      <alignment horizontal="right" vertical="center"/>
    </xf>
    <xf numFmtId="0" fontId="0" fillId="0" borderId="18" xfId="0" applyFont="1" applyBorder="1" applyAlignment="1">
      <alignment horizontal="right" vertical="center"/>
    </xf>
    <xf numFmtId="0" fontId="0" fillId="2" borderId="23" xfId="0" applyFill="1" applyBorder="1" applyAlignment="1">
      <alignment vertical="center" wrapText="1"/>
    </xf>
    <xf numFmtId="0" fontId="0" fillId="2" borderId="18" xfId="0" applyFill="1" applyBorder="1" applyAlignment="1">
      <alignment horizontal="right" vertical="center" wrapText="1"/>
    </xf>
  </cellXfs>
  <cellStyles count="9">
    <cellStyle name="Excel Built-in Normal" xfId="2"/>
    <cellStyle name="Excel Built-in Normal 1" xfId="3"/>
    <cellStyle name="Excel Built-in Normal 2" xfId="4"/>
    <cellStyle name="TableStyleLight1" xfId="5"/>
    <cellStyle name="Денежный 2" xfId="6"/>
    <cellStyle name="Обычный" xfId="0" builtinId="0"/>
    <cellStyle name="Обычный 2" xfId="1"/>
    <cellStyle name="Обычный 3" xfId="7"/>
    <cellStyle name="Обычный 4" xfId="8"/>
  </cellStyles>
  <dxfs count="602"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solid"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solid"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solid"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 patternType="solid"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 patternType="solid"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 patternType="solid"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 patternType="solid"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 patternType="solid"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 patternType="solid"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 patternType="solid"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 patternType="solid"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 patternType="solid"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 patternType="solid"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 patternType="solid"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 patternType="solid"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 patternType="solid"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 patternType="solid"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 patternType="solid"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 patternType="solid"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 patternType="solid"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 patternType="solid"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 patternType="solid"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 patternType="solid"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 patternType="solid"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 patternType="solid"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 patternType="solid"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 patternType="solid"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 patternType="solid"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 patternType="solid">
          <bgColor rgb="FFFFCCCC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 patternType="solid"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66CC"/>
      <color rgb="FF660066"/>
      <color rgb="FFFF9D0D"/>
      <color rgb="FFB30101"/>
      <color rgb="FFFD5151"/>
      <color rgb="FFCCFF99"/>
      <color rgb="FFF8B308"/>
      <color rgb="FFFC744A"/>
      <color rgb="FFF6F10F"/>
      <color rgb="FFEBC00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Групповой проект 4 кл.  </a:t>
            </a:r>
            <a:r>
              <a:rPr lang="en-US"/>
              <a:t>2019-</a:t>
            </a:r>
            <a:r>
              <a:rPr lang="ru-RU" baseline="0"/>
              <a:t>2018-2017-2016-2015</a:t>
            </a:r>
            <a:endParaRPr lang="ru-RU"/>
          </a:p>
        </c:rich>
      </c:tx>
      <c:layout>
        <c:manualLayout>
          <c:xMode val="edge"/>
          <c:yMode val="edge"/>
          <c:x val="3.2452283093655505E-2"/>
          <c:y val="1.5360540500260812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2096970979549099E-2"/>
          <c:y val="6.6595803396912887E-2"/>
          <c:w val="0.97600839921363025"/>
          <c:h val="0.60108060309496014"/>
        </c:manualLayout>
      </c:layout>
      <c:lineChart>
        <c:grouping val="standard"/>
        <c:varyColors val="0"/>
        <c:ser>
          <c:idx val="0"/>
          <c:order val="0"/>
          <c:tx>
            <c:v>2019 ср. балл по городу</c:v>
          </c:tx>
          <c:spPr>
            <a:ln w="28575" cap="rnd">
              <a:solidFill>
                <a:srgbClr val="FD5151"/>
              </a:solidFill>
              <a:round/>
            </a:ln>
            <a:effectLst/>
          </c:spPr>
          <c:marker>
            <c:symbol val="none"/>
          </c:marker>
          <c:cat>
            <c:strRef>
              <c:f>'ГП-4 диаграмма по районам'!$B$5:$B$131</c:f>
              <c:strCache>
                <c:ptCount val="12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 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«Перспектива»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НШ-ДС № 37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80</c:v>
                </c:pt>
                <c:pt idx="24">
                  <c:v>МБОУ СШ № 81</c:v>
                </c:pt>
                <c:pt idx="25">
                  <c:v>МБОУ СШ № 90</c:v>
                </c:pt>
                <c:pt idx="26">
                  <c:v>МБОУ СШ № 135</c:v>
                </c:pt>
                <c:pt idx="27">
                  <c:v>ЛЕНИНСКИЙ РАЙОН</c:v>
                </c:pt>
                <c:pt idx="28">
                  <c:v>МБОУ Гимназия № 7</c:v>
                </c:pt>
                <c:pt idx="29">
                  <c:v>МАОУ Гимназия № 11</c:v>
                </c:pt>
                <c:pt idx="30">
                  <c:v>МАОУ Гимназия № 15</c:v>
                </c:pt>
                <c:pt idx="31">
                  <c:v>МБОУ Лицей № 3</c:v>
                </c:pt>
                <c:pt idx="32">
                  <c:v>МАОУ Лицей № 12</c:v>
                </c:pt>
                <c:pt idx="33">
                  <c:v>МБОУ СШ № 13</c:v>
                </c:pt>
                <c:pt idx="34">
                  <c:v>МБОУ СШ № 16</c:v>
                </c:pt>
                <c:pt idx="35">
                  <c:v>МБОУ СШ № 31</c:v>
                </c:pt>
                <c:pt idx="36">
                  <c:v>МБОУ СШ № 44</c:v>
                </c:pt>
                <c:pt idx="37">
                  <c:v>МБОУ СШ № 47</c:v>
                </c:pt>
                <c:pt idx="38">
                  <c:v>МБОУ СШ № 50</c:v>
                </c:pt>
                <c:pt idx="39">
                  <c:v>МБОУ СШ № 53</c:v>
                </c:pt>
                <c:pt idx="40">
                  <c:v>МБОУ СШ № 64</c:v>
                </c:pt>
                <c:pt idx="41">
                  <c:v>МБОУ СШ № 65</c:v>
                </c:pt>
                <c:pt idx="42">
                  <c:v>МБОУ СШ № 79</c:v>
                </c:pt>
                <c:pt idx="43">
                  <c:v>МБОУ СШ № 88</c:v>
                </c:pt>
                <c:pt idx="44">
                  <c:v>МБОУ СШ № 89</c:v>
                </c:pt>
                <c:pt idx="45">
                  <c:v>МБОУ СШ № 94</c:v>
                </c:pt>
                <c:pt idx="46">
                  <c:v>МАОУ СШ № 148</c:v>
                </c:pt>
                <c:pt idx="47">
                  <c:v>ОКТЯБРЬСКИЙ РАЙОН</c:v>
                </c:pt>
                <c:pt idx="48">
                  <c:v>МАОУ «КУГ № 1 – Универс»</c:v>
                </c:pt>
                <c:pt idx="49">
                  <c:v>МАОУ Гимназия № 3</c:v>
                </c:pt>
                <c:pt idx="50">
                  <c:v>МАОУ Гимназия № 13 "Академ"</c:v>
                </c:pt>
                <c:pt idx="51">
                  <c:v>МАОУ Лицей № 1</c:v>
                </c:pt>
                <c:pt idx="52">
                  <c:v>МБОУ Лицей № 8</c:v>
                </c:pt>
                <c:pt idx="53">
                  <c:v>МБОУ Лицей № 10</c:v>
                </c:pt>
                <c:pt idx="54">
                  <c:v>МБОУ Школа-интернат № 1 </c:v>
                </c:pt>
                <c:pt idx="55">
                  <c:v>МБОУ СШ № 3</c:v>
                </c:pt>
                <c:pt idx="56">
                  <c:v>МБОУ СШ № 21</c:v>
                </c:pt>
                <c:pt idx="57">
                  <c:v>МБОУ СШ № 30</c:v>
                </c:pt>
                <c:pt idx="58">
                  <c:v>МБОУ СШ № 36</c:v>
                </c:pt>
                <c:pt idx="59">
                  <c:v>МБОУ СШ № 39</c:v>
                </c:pt>
                <c:pt idx="60">
                  <c:v>МБОУ СШ № 72</c:v>
                </c:pt>
                <c:pt idx="61">
                  <c:v>МБОУ СШ № 73</c:v>
                </c:pt>
                <c:pt idx="62">
                  <c:v>МБОУ СШ № 82</c:v>
                </c:pt>
                <c:pt idx="63">
                  <c:v>МБОУ СШ № 84</c:v>
                </c:pt>
                <c:pt idx="64">
                  <c:v>МБОУ СШ № 95</c:v>
                </c:pt>
                <c:pt idx="65">
                  <c:v>МБОУ СШ № 99</c:v>
                </c:pt>
                <c:pt idx="66">
                  <c:v>МБОУ СШ № 133</c:v>
                </c:pt>
                <c:pt idx="67">
                  <c:v>СВЕРДЛОВСКИЙ РАЙОН</c:v>
                </c:pt>
                <c:pt idx="68">
                  <c:v>МАОУ Гимназия № 14</c:v>
                </c:pt>
                <c:pt idx="69">
                  <c:v>МАОУ Лицей № 9 "Лидер"</c:v>
                </c:pt>
                <c:pt idx="70">
                  <c:v>МБОУ СШ № 6</c:v>
                </c:pt>
                <c:pt idx="71">
                  <c:v>МБОУ СШ № 17</c:v>
                </c:pt>
                <c:pt idx="72">
                  <c:v>МАОУ СШ № 23</c:v>
                </c:pt>
                <c:pt idx="73">
                  <c:v>МБОУ ОШ № 25</c:v>
                </c:pt>
                <c:pt idx="74">
                  <c:v>МБОУ СШ № 34</c:v>
                </c:pt>
                <c:pt idx="75">
                  <c:v>МБОУ СШ № 42</c:v>
                </c:pt>
                <c:pt idx="76">
                  <c:v>МБОУ СШ № 45</c:v>
                </c:pt>
                <c:pt idx="77">
                  <c:v>МБОУ СШ № 62</c:v>
                </c:pt>
                <c:pt idx="78">
                  <c:v>МБОУ СШ № 76</c:v>
                </c:pt>
                <c:pt idx="79">
                  <c:v>МБОУ СШ № 78</c:v>
                </c:pt>
                <c:pt idx="80">
                  <c:v>МБОУ СШ № 92</c:v>
                </c:pt>
                <c:pt idx="81">
                  <c:v>МБОУ СШ № 93</c:v>
                </c:pt>
                <c:pt idx="82">
                  <c:v>МБОУ СШ № 97</c:v>
                </c:pt>
                <c:pt idx="83">
                  <c:v>МАОУ СШ № 137</c:v>
                </c:pt>
                <c:pt idx="84">
                  <c:v>МБОУ НШ-ДС № 165</c:v>
                </c:pt>
                <c:pt idx="85">
                  <c:v>СОВЕТСКИЙ РАЙОН</c:v>
                </c:pt>
                <c:pt idx="86">
                  <c:v>МБОУ СШ № 1</c:v>
                </c:pt>
                <c:pt idx="87">
                  <c:v>МБОУ СШ № 2</c:v>
                </c:pt>
                <c:pt idx="88">
                  <c:v>МБОУ СШ № 5</c:v>
                </c:pt>
                <c:pt idx="89">
                  <c:v>МБОУ СШ № 7</c:v>
                </c:pt>
                <c:pt idx="90">
                  <c:v>МБОУ СШ № 18</c:v>
                </c:pt>
                <c:pt idx="91">
                  <c:v>МБОУ СШ № 22</c:v>
                </c:pt>
                <c:pt idx="92">
                  <c:v>МБОУ СШ № 24</c:v>
                </c:pt>
                <c:pt idx="93">
                  <c:v>МБОУ СШ № 56</c:v>
                </c:pt>
                <c:pt idx="94">
                  <c:v>МБОУ СШ № 66</c:v>
                </c:pt>
                <c:pt idx="95">
                  <c:v>МБОУ СШ № 69</c:v>
                </c:pt>
                <c:pt idx="96">
                  <c:v>МБОУ СШ № 70</c:v>
                </c:pt>
                <c:pt idx="97">
                  <c:v>МБОУ СШ № 85</c:v>
                </c:pt>
                <c:pt idx="98">
                  <c:v>МБОУ СШ № 91</c:v>
                </c:pt>
                <c:pt idx="99">
                  <c:v>МБОУ СШ № 98</c:v>
                </c:pt>
                <c:pt idx="100">
                  <c:v>МБОУ СШ № 108</c:v>
                </c:pt>
                <c:pt idx="101">
                  <c:v>МБОУ СШ № 115</c:v>
                </c:pt>
                <c:pt idx="102">
                  <c:v>МБОУ СШ № 121</c:v>
                </c:pt>
                <c:pt idx="103">
                  <c:v>МБОУ СШ № 129</c:v>
                </c:pt>
                <c:pt idx="104">
                  <c:v>МБОУ СШ № 134</c:v>
                </c:pt>
                <c:pt idx="105">
                  <c:v>МБОУ СШ № 139</c:v>
                </c:pt>
                <c:pt idx="106">
                  <c:v>МБОУ СШ № 141</c:v>
                </c:pt>
                <c:pt idx="107">
                  <c:v>МАОУ СШ № 143</c:v>
                </c:pt>
                <c:pt idx="108">
                  <c:v>МБОУ СШ № 144</c:v>
                </c:pt>
                <c:pt idx="109">
                  <c:v>МАОУ СШ № 145</c:v>
                </c:pt>
                <c:pt idx="110">
                  <c:v>МБОУ СШ № 147</c:v>
                </c:pt>
                <c:pt idx="111">
                  <c:v>МАОУ СШ № 149</c:v>
                </c:pt>
                <c:pt idx="112">
                  <c:v>МАОУ СШ № 150</c:v>
                </c:pt>
                <c:pt idx="113">
                  <c:v>МАОУ СШ № 151</c:v>
                </c:pt>
                <c:pt idx="114">
                  <c:v>МАОУ СШ № 152</c:v>
                </c:pt>
                <c:pt idx="115">
                  <c:v>МАОУ СШ № 154</c:v>
                </c:pt>
                <c:pt idx="116">
                  <c:v>ЦЕНТРАЛЬНЫЙ РАЙОН</c:v>
                </c:pt>
                <c:pt idx="117">
                  <c:v>МАОУ Гимназия № 2</c:v>
                </c:pt>
                <c:pt idx="118">
                  <c:v>МБОУ Гимназия № 12 "М и Т"</c:v>
                </c:pt>
                <c:pt idx="119">
                  <c:v>МБОУ  Гимназия № 16</c:v>
                </c:pt>
                <c:pt idx="120">
                  <c:v>МБОУ Лицей № 2</c:v>
                </c:pt>
                <c:pt idx="121">
                  <c:v>МБОУ СШ № 4</c:v>
                </c:pt>
                <c:pt idx="122">
                  <c:v>МБОУ СШ № 10 </c:v>
                </c:pt>
                <c:pt idx="123">
                  <c:v>МБОУ СШ № 14 </c:v>
                </c:pt>
                <c:pt idx="124">
                  <c:v>МБОУ СШ № 27</c:v>
                </c:pt>
                <c:pt idx="125">
                  <c:v>МБОУ СШ № 51</c:v>
                </c:pt>
                <c:pt idx="126">
                  <c:v>МАОУ СШ "Комплекс Покровский"</c:v>
                </c:pt>
              </c:strCache>
            </c:strRef>
          </c:cat>
          <c:val>
            <c:numRef>
              <c:f>'ГП-4 диаграмма по районам'!$D$5:$D$131</c:f>
              <c:numCache>
                <c:formatCode>Основной</c:formatCode>
                <c:ptCount val="127"/>
                <c:pt idx="0">
                  <c:v>96.97</c:v>
                </c:pt>
                <c:pt idx="1">
                  <c:v>96.97</c:v>
                </c:pt>
                <c:pt idx="2">
                  <c:v>96.97</c:v>
                </c:pt>
                <c:pt idx="3">
                  <c:v>96.97</c:v>
                </c:pt>
                <c:pt idx="4">
                  <c:v>96.97</c:v>
                </c:pt>
                <c:pt idx="5">
                  <c:v>96.97</c:v>
                </c:pt>
                <c:pt idx="6">
                  <c:v>96.97</c:v>
                </c:pt>
                <c:pt idx="7">
                  <c:v>96.97</c:v>
                </c:pt>
                <c:pt idx="8">
                  <c:v>96.97</c:v>
                </c:pt>
                <c:pt idx="9">
                  <c:v>96.97</c:v>
                </c:pt>
                <c:pt idx="10">
                  <c:v>96.97</c:v>
                </c:pt>
                <c:pt idx="11">
                  <c:v>96.97</c:v>
                </c:pt>
                <c:pt idx="12">
                  <c:v>96.97</c:v>
                </c:pt>
                <c:pt idx="13">
                  <c:v>96.97</c:v>
                </c:pt>
                <c:pt idx="14">
                  <c:v>96.97</c:v>
                </c:pt>
                <c:pt idx="15">
                  <c:v>96.97</c:v>
                </c:pt>
                <c:pt idx="16">
                  <c:v>96.97</c:v>
                </c:pt>
                <c:pt idx="17">
                  <c:v>96.97</c:v>
                </c:pt>
                <c:pt idx="18">
                  <c:v>96.97</c:v>
                </c:pt>
                <c:pt idx="19">
                  <c:v>96.97</c:v>
                </c:pt>
                <c:pt idx="20">
                  <c:v>96.97</c:v>
                </c:pt>
                <c:pt idx="21">
                  <c:v>96.97</c:v>
                </c:pt>
                <c:pt idx="22">
                  <c:v>96.97</c:v>
                </c:pt>
                <c:pt idx="23">
                  <c:v>96.97</c:v>
                </c:pt>
                <c:pt idx="24">
                  <c:v>96.97</c:v>
                </c:pt>
                <c:pt idx="25">
                  <c:v>96.97</c:v>
                </c:pt>
                <c:pt idx="26">
                  <c:v>96.97</c:v>
                </c:pt>
                <c:pt idx="27">
                  <c:v>96.97</c:v>
                </c:pt>
                <c:pt idx="28">
                  <c:v>96.97</c:v>
                </c:pt>
                <c:pt idx="29">
                  <c:v>96.97</c:v>
                </c:pt>
                <c:pt idx="30">
                  <c:v>96.97</c:v>
                </c:pt>
                <c:pt idx="31">
                  <c:v>96.97</c:v>
                </c:pt>
                <c:pt idx="32">
                  <c:v>96.97</c:v>
                </c:pt>
                <c:pt idx="33">
                  <c:v>96.97</c:v>
                </c:pt>
                <c:pt idx="34">
                  <c:v>96.97</c:v>
                </c:pt>
                <c:pt idx="35">
                  <c:v>96.97</c:v>
                </c:pt>
                <c:pt idx="36">
                  <c:v>96.97</c:v>
                </c:pt>
                <c:pt idx="37">
                  <c:v>96.97</c:v>
                </c:pt>
                <c:pt idx="38">
                  <c:v>96.97</c:v>
                </c:pt>
                <c:pt idx="39">
                  <c:v>96.97</c:v>
                </c:pt>
                <c:pt idx="40">
                  <c:v>96.97</c:v>
                </c:pt>
                <c:pt idx="41">
                  <c:v>96.97</c:v>
                </c:pt>
                <c:pt idx="42">
                  <c:v>96.97</c:v>
                </c:pt>
                <c:pt idx="43">
                  <c:v>96.97</c:v>
                </c:pt>
                <c:pt idx="44">
                  <c:v>96.97</c:v>
                </c:pt>
                <c:pt idx="45">
                  <c:v>96.97</c:v>
                </c:pt>
                <c:pt idx="46">
                  <c:v>96.97</c:v>
                </c:pt>
                <c:pt idx="47">
                  <c:v>96.97</c:v>
                </c:pt>
                <c:pt idx="48">
                  <c:v>96.97</c:v>
                </c:pt>
                <c:pt idx="49">
                  <c:v>96.97</c:v>
                </c:pt>
                <c:pt idx="50">
                  <c:v>96.97</c:v>
                </c:pt>
                <c:pt idx="51">
                  <c:v>96.97</c:v>
                </c:pt>
                <c:pt idx="52">
                  <c:v>96.97</c:v>
                </c:pt>
                <c:pt idx="53">
                  <c:v>96.97</c:v>
                </c:pt>
                <c:pt idx="54">
                  <c:v>96.97</c:v>
                </c:pt>
                <c:pt idx="55">
                  <c:v>96.97</c:v>
                </c:pt>
                <c:pt idx="56">
                  <c:v>96.97</c:v>
                </c:pt>
                <c:pt idx="57">
                  <c:v>96.97</c:v>
                </c:pt>
                <c:pt idx="58">
                  <c:v>96.97</c:v>
                </c:pt>
                <c:pt idx="59">
                  <c:v>96.97</c:v>
                </c:pt>
                <c:pt idx="60">
                  <c:v>96.97</c:v>
                </c:pt>
                <c:pt idx="61">
                  <c:v>96.97</c:v>
                </c:pt>
                <c:pt idx="62">
                  <c:v>96.97</c:v>
                </c:pt>
                <c:pt idx="63">
                  <c:v>96.97</c:v>
                </c:pt>
                <c:pt idx="64">
                  <c:v>96.97</c:v>
                </c:pt>
                <c:pt idx="65">
                  <c:v>96.97</c:v>
                </c:pt>
                <c:pt idx="66">
                  <c:v>96.97</c:v>
                </c:pt>
                <c:pt idx="67">
                  <c:v>96.97</c:v>
                </c:pt>
                <c:pt idx="68">
                  <c:v>96.97</c:v>
                </c:pt>
                <c:pt idx="69">
                  <c:v>96.97</c:v>
                </c:pt>
                <c:pt idx="70">
                  <c:v>96.97</c:v>
                </c:pt>
                <c:pt idx="71">
                  <c:v>96.97</c:v>
                </c:pt>
                <c:pt idx="72">
                  <c:v>96.97</c:v>
                </c:pt>
                <c:pt idx="73">
                  <c:v>96.97</c:v>
                </c:pt>
                <c:pt idx="74">
                  <c:v>96.97</c:v>
                </c:pt>
                <c:pt idx="75">
                  <c:v>96.97</c:v>
                </c:pt>
                <c:pt idx="76">
                  <c:v>96.97</c:v>
                </c:pt>
                <c:pt idx="77">
                  <c:v>96.97</c:v>
                </c:pt>
                <c:pt idx="78">
                  <c:v>96.97</c:v>
                </c:pt>
                <c:pt idx="79">
                  <c:v>96.97</c:v>
                </c:pt>
                <c:pt idx="80">
                  <c:v>96.97</c:v>
                </c:pt>
                <c:pt idx="81">
                  <c:v>96.97</c:v>
                </c:pt>
                <c:pt idx="82">
                  <c:v>96.97</c:v>
                </c:pt>
                <c:pt idx="83">
                  <c:v>96.97</c:v>
                </c:pt>
                <c:pt idx="84">
                  <c:v>96.97</c:v>
                </c:pt>
                <c:pt idx="85">
                  <c:v>96.97</c:v>
                </c:pt>
                <c:pt idx="86">
                  <c:v>96.97</c:v>
                </c:pt>
                <c:pt idx="87">
                  <c:v>96.97</c:v>
                </c:pt>
                <c:pt idx="88">
                  <c:v>96.97</c:v>
                </c:pt>
                <c:pt idx="89">
                  <c:v>96.97</c:v>
                </c:pt>
                <c:pt idx="90">
                  <c:v>96.97</c:v>
                </c:pt>
                <c:pt idx="91">
                  <c:v>96.97</c:v>
                </c:pt>
                <c:pt idx="92">
                  <c:v>96.97</c:v>
                </c:pt>
                <c:pt idx="93">
                  <c:v>96.97</c:v>
                </c:pt>
                <c:pt idx="94">
                  <c:v>96.97</c:v>
                </c:pt>
                <c:pt idx="95">
                  <c:v>96.97</c:v>
                </c:pt>
                <c:pt idx="96">
                  <c:v>96.97</c:v>
                </c:pt>
                <c:pt idx="97">
                  <c:v>96.97</c:v>
                </c:pt>
                <c:pt idx="98">
                  <c:v>96.97</c:v>
                </c:pt>
                <c:pt idx="99">
                  <c:v>96.97</c:v>
                </c:pt>
                <c:pt idx="100">
                  <c:v>96.97</c:v>
                </c:pt>
                <c:pt idx="101">
                  <c:v>96.97</c:v>
                </c:pt>
                <c:pt idx="102">
                  <c:v>96.97</c:v>
                </c:pt>
                <c:pt idx="103">
                  <c:v>96.97</c:v>
                </c:pt>
                <c:pt idx="104">
                  <c:v>96.97</c:v>
                </c:pt>
                <c:pt idx="105">
                  <c:v>96.97</c:v>
                </c:pt>
                <c:pt idx="106">
                  <c:v>96.97</c:v>
                </c:pt>
                <c:pt idx="107">
                  <c:v>96.97</c:v>
                </c:pt>
                <c:pt idx="108">
                  <c:v>96.97</c:v>
                </c:pt>
                <c:pt idx="109">
                  <c:v>96.97</c:v>
                </c:pt>
                <c:pt idx="110">
                  <c:v>96.97</c:v>
                </c:pt>
                <c:pt idx="111">
                  <c:v>96.97</c:v>
                </c:pt>
                <c:pt idx="112">
                  <c:v>96.97</c:v>
                </c:pt>
                <c:pt idx="113">
                  <c:v>96.97</c:v>
                </c:pt>
                <c:pt idx="114">
                  <c:v>96.97</c:v>
                </c:pt>
                <c:pt idx="115">
                  <c:v>96.97</c:v>
                </c:pt>
                <c:pt idx="116">
                  <c:v>96.97</c:v>
                </c:pt>
                <c:pt idx="117">
                  <c:v>96.97</c:v>
                </c:pt>
                <c:pt idx="118">
                  <c:v>96.97</c:v>
                </c:pt>
                <c:pt idx="119">
                  <c:v>96.97</c:v>
                </c:pt>
                <c:pt idx="120">
                  <c:v>96.97</c:v>
                </c:pt>
                <c:pt idx="121">
                  <c:v>96.97</c:v>
                </c:pt>
                <c:pt idx="122">
                  <c:v>96.97</c:v>
                </c:pt>
                <c:pt idx="123">
                  <c:v>96.97</c:v>
                </c:pt>
                <c:pt idx="124">
                  <c:v>96.97</c:v>
                </c:pt>
                <c:pt idx="125">
                  <c:v>96.97</c:v>
                </c:pt>
                <c:pt idx="126">
                  <c:v>96.97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ser>
          <c:idx val="1"/>
          <c:order val="1"/>
          <c:tx>
            <c:v>2019 ср. балл ОУ</c:v>
          </c:tx>
          <c:spPr>
            <a:ln w="25400" cap="rnd">
              <a:solidFill>
                <a:srgbClr val="B30101"/>
              </a:solidFill>
              <a:round/>
            </a:ln>
            <a:effectLst/>
          </c:spPr>
          <c:marker>
            <c:symbol val="none"/>
          </c:marker>
          <c:cat>
            <c:strRef>
              <c:f>'ГП-4 диаграмма по районам'!$B$5:$B$131</c:f>
              <c:strCache>
                <c:ptCount val="12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 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«Перспектива»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НШ-ДС № 37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80</c:v>
                </c:pt>
                <c:pt idx="24">
                  <c:v>МБОУ СШ № 81</c:v>
                </c:pt>
                <c:pt idx="25">
                  <c:v>МБОУ СШ № 90</c:v>
                </c:pt>
                <c:pt idx="26">
                  <c:v>МБОУ СШ № 135</c:v>
                </c:pt>
                <c:pt idx="27">
                  <c:v>ЛЕНИНСКИЙ РАЙОН</c:v>
                </c:pt>
                <c:pt idx="28">
                  <c:v>МБОУ Гимназия № 7</c:v>
                </c:pt>
                <c:pt idx="29">
                  <c:v>МАОУ Гимназия № 11</c:v>
                </c:pt>
                <c:pt idx="30">
                  <c:v>МАОУ Гимназия № 15</c:v>
                </c:pt>
                <c:pt idx="31">
                  <c:v>МБОУ Лицей № 3</c:v>
                </c:pt>
                <c:pt idx="32">
                  <c:v>МАОУ Лицей № 12</c:v>
                </c:pt>
                <c:pt idx="33">
                  <c:v>МБОУ СШ № 13</c:v>
                </c:pt>
                <c:pt idx="34">
                  <c:v>МБОУ СШ № 16</c:v>
                </c:pt>
                <c:pt idx="35">
                  <c:v>МБОУ СШ № 31</c:v>
                </c:pt>
                <c:pt idx="36">
                  <c:v>МБОУ СШ № 44</c:v>
                </c:pt>
                <c:pt idx="37">
                  <c:v>МБОУ СШ № 47</c:v>
                </c:pt>
                <c:pt idx="38">
                  <c:v>МБОУ СШ № 50</c:v>
                </c:pt>
                <c:pt idx="39">
                  <c:v>МБОУ СШ № 53</c:v>
                </c:pt>
                <c:pt idx="40">
                  <c:v>МБОУ СШ № 64</c:v>
                </c:pt>
                <c:pt idx="41">
                  <c:v>МБОУ СШ № 65</c:v>
                </c:pt>
                <c:pt idx="42">
                  <c:v>МБОУ СШ № 79</c:v>
                </c:pt>
                <c:pt idx="43">
                  <c:v>МБОУ СШ № 88</c:v>
                </c:pt>
                <c:pt idx="44">
                  <c:v>МБОУ СШ № 89</c:v>
                </c:pt>
                <c:pt idx="45">
                  <c:v>МБОУ СШ № 94</c:v>
                </c:pt>
                <c:pt idx="46">
                  <c:v>МАОУ СШ № 148</c:v>
                </c:pt>
                <c:pt idx="47">
                  <c:v>ОКТЯБРЬСКИЙ РАЙОН</c:v>
                </c:pt>
                <c:pt idx="48">
                  <c:v>МАОУ «КУГ № 1 – Универс»</c:v>
                </c:pt>
                <c:pt idx="49">
                  <c:v>МАОУ Гимназия № 3</c:v>
                </c:pt>
                <c:pt idx="50">
                  <c:v>МАОУ Гимназия № 13 "Академ"</c:v>
                </c:pt>
                <c:pt idx="51">
                  <c:v>МАОУ Лицей № 1</c:v>
                </c:pt>
                <c:pt idx="52">
                  <c:v>МБОУ Лицей № 8</c:v>
                </c:pt>
                <c:pt idx="53">
                  <c:v>МБОУ Лицей № 10</c:v>
                </c:pt>
                <c:pt idx="54">
                  <c:v>МБОУ Школа-интернат № 1 </c:v>
                </c:pt>
                <c:pt idx="55">
                  <c:v>МБОУ СШ № 3</c:v>
                </c:pt>
                <c:pt idx="56">
                  <c:v>МБОУ СШ № 21</c:v>
                </c:pt>
                <c:pt idx="57">
                  <c:v>МБОУ СШ № 30</c:v>
                </c:pt>
                <c:pt idx="58">
                  <c:v>МБОУ СШ № 36</c:v>
                </c:pt>
                <c:pt idx="59">
                  <c:v>МБОУ СШ № 39</c:v>
                </c:pt>
                <c:pt idx="60">
                  <c:v>МБОУ СШ № 72</c:v>
                </c:pt>
                <c:pt idx="61">
                  <c:v>МБОУ СШ № 73</c:v>
                </c:pt>
                <c:pt idx="62">
                  <c:v>МБОУ СШ № 82</c:v>
                </c:pt>
                <c:pt idx="63">
                  <c:v>МБОУ СШ № 84</c:v>
                </c:pt>
                <c:pt idx="64">
                  <c:v>МБОУ СШ № 95</c:v>
                </c:pt>
                <c:pt idx="65">
                  <c:v>МБОУ СШ № 99</c:v>
                </c:pt>
                <c:pt idx="66">
                  <c:v>МБОУ СШ № 133</c:v>
                </c:pt>
                <c:pt idx="67">
                  <c:v>СВЕРДЛОВСКИЙ РАЙОН</c:v>
                </c:pt>
                <c:pt idx="68">
                  <c:v>МАОУ Гимназия № 14</c:v>
                </c:pt>
                <c:pt idx="69">
                  <c:v>МАОУ Лицей № 9 "Лидер"</c:v>
                </c:pt>
                <c:pt idx="70">
                  <c:v>МБОУ СШ № 6</c:v>
                </c:pt>
                <c:pt idx="71">
                  <c:v>МБОУ СШ № 17</c:v>
                </c:pt>
                <c:pt idx="72">
                  <c:v>МАОУ СШ № 23</c:v>
                </c:pt>
                <c:pt idx="73">
                  <c:v>МБОУ ОШ № 25</c:v>
                </c:pt>
                <c:pt idx="74">
                  <c:v>МБОУ СШ № 34</c:v>
                </c:pt>
                <c:pt idx="75">
                  <c:v>МБОУ СШ № 42</c:v>
                </c:pt>
                <c:pt idx="76">
                  <c:v>МБОУ СШ № 45</c:v>
                </c:pt>
                <c:pt idx="77">
                  <c:v>МБОУ СШ № 62</c:v>
                </c:pt>
                <c:pt idx="78">
                  <c:v>МБОУ СШ № 76</c:v>
                </c:pt>
                <c:pt idx="79">
                  <c:v>МБОУ СШ № 78</c:v>
                </c:pt>
                <c:pt idx="80">
                  <c:v>МБОУ СШ № 92</c:v>
                </c:pt>
                <c:pt idx="81">
                  <c:v>МБОУ СШ № 93</c:v>
                </c:pt>
                <c:pt idx="82">
                  <c:v>МБОУ СШ № 97</c:v>
                </c:pt>
                <c:pt idx="83">
                  <c:v>МАОУ СШ № 137</c:v>
                </c:pt>
                <c:pt idx="84">
                  <c:v>МБОУ НШ-ДС № 165</c:v>
                </c:pt>
                <c:pt idx="85">
                  <c:v>СОВЕТСКИЙ РАЙОН</c:v>
                </c:pt>
                <c:pt idx="86">
                  <c:v>МБОУ СШ № 1</c:v>
                </c:pt>
                <c:pt idx="87">
                  <c:v>МБОУ СШ № 2</c:v>
                </c:pt>
                <c:pt idx="88">
                  <c:v>МБОУ СШ № 5</c:v>
                </c:pt>
                <c:pt idx="89">
                  <c:v>МБОУ СШ № 7</c:v>
                </c:pt>
                <c:pt idx="90">
                  <c:v>МБОУ СШ № 18</c:v>
                </c:pt>
                <c:pt idx="91">
                  <c:v>МБОУ СШ № 22</c:v>
                </c:pt>
                <c:pt idx="92">
                  <c:v>МБОУ СШ № 24</c:v>
                </c:pt>
                <c:pt idx="93">
                  <c:v>МБОУ СШ № 56</c:v>
                </c:pt>
                <c:pt idx="94">
                  <c:v>МБОУ СШ № 66</c:v>
                </c:pt>
                <c:pt idx="95">
                  <c:v>МБОУ СШ № 69</c:v>
                </c:pt>
                <c:pt idx="96">
                  <c:v>МБОУ СШ № 70</c:v>
                </c:pt>
                <c:pt idx="97">
                  <c:v>МБОУ СШ № 85</c:v>
                </c:pt>
                <c:pt idx="98">
                  <c:v>МБОУ СШ № 91</c:v>
                </c:pt>
                <c:pt idx="99">
                  <c:v>МБОУ СШ № 98</c:v>
                </c:pt>
                <c:pt idx="100">
                  <c:v>МБОУ СШ № 108</c:v>
                </c:pt>
                <c:pt idx="101">
                  <c:v>МБОУ СШ № 115</c:v>
                </c:pt>
                <c:pt idx="102">
                  <c:v>МБОУ СШ № 121</c:v>
                </c:pt>
                <c:pt idx="103">
                  <c:v>МБОУ СШ № 129</c:v>
                </c:pt>
                <c:pt idx="104">
                  <c:v>МБОУ СШ № 134</c:v>
                </c:pt>
                <c:pt idx="105">
                  <c:v>МБОУ СШ № 139</c:v>
                </c:pt>
                <c:pt idx="106">
                  <c:v>МБОУ СШ № 141</c:v>
                </c:pt>
                <c:pt idx="107">
                  <c:v>МАОУ СШ № 143</c:v>
                </c:pt>
                <c:pt idx="108">
                  <c:v>МБОУ СШ № 144</c:v>
                </c:pt>
                <c:pt idx="109">
                  <c:v>МАОУ СШ № 145</c:v>
                </c:pt>
                <c:pt idx="110">
                  <c:v>МБОУ СШ № 147</c:v>
                </c:pt>
                <c:pt idx="111">
                  <c:v>МАОУ СШ № 149</c:v>
                </c:pt>
                <c:pt idx="112">
                  <c:v>МАОУ СШ № 150</c:v>
                </c:pt>
                <c:pt idx="113">
                  <c:v>МАОУ СШ № 151</c:v>
                </c:pt>
                <c:pt idx="114">
                  <c:v>МАОУ СШ № 152</c:v>
                </c:pt>
                <c:pt idx="115">
                  <c:v>МАОУ СШ № 154</c:v>
                </c:pt>
                <c:pt idx="116">
                  <c:v>ЦЕНТРАЛЬНЫЙ РАЙОН</c:v>
                </c:pt>
                <c:pt idx="117">
                  <c:v>МАОУ Гимназия № 2</c:v>
                </c:pt>
                <c:pt idx="118">
                  <c:v>МБОУ Гимназия № 12 "М и Т"</c:v>
                </c:pt>
                <c:pt idx="119">
                  <c:v>МБОУ  Гимназия № 16</c:v>
                </c:pt>
                <c:pt idx="120">
                  <c:v>МБОУ Лицей № 2</c:v>
                </c:pt>
                <c:pt idx="121">
                  <c:v>МБОУ СШ № 4</c:v>
                </c:pt>
                <c:pt idx="122">
                  <c:v>МБОУ СШ № 10 </c:v>
                </c:pt>
                <c:pt idx="123">
                  <c:v>МБОУ СШ № 14 </c:v>
                </c:pt>
                <c:pt idx="124">
                  <c:v>МБОУ СШ № 27</c:v>
                </c:pt>
                <c:pt idx="125">
                  <c:v>МБОУ СШ № 51</c:v>
                </c:pt>
                <c:pt idx="126">
                  <c:v>МАОУ СШ "Комплекс Покровский"</c:v>
                </c:pt>
              </c:strCache>
            </c:strRef>
          </c:cat>
          <c:val>
            <c:numRef>
              <c:f>'ГП-4 диаграмма по районам'!$E$5:$E$131</c:f>
              <c:numCache>
                <c:formatCode>0,00</c:formatCode>
                <c:ptCount val="127"/>
                <c:pt idx="0">
                  <c:v>96.428571428571431</c:v>
                </c:pt>
                <c:pt idx="1">
                  <c:v>97.573079113276833</c:v>
                </c:pt>
                <c:pt idx="2">
                  <c:v>100</c:v>
                </c:pt>
                <c:pt idx="3">
                  <c:v>100</c:v>
                </c:pt>
                <c:pt idx="4">
                  <c:v>90.140845070422529</c:v>
                </c:pt>
                <c:pt idx="5">
                  <c:v>99.090909090909093</c:v>
                </c:pt>
                <c:pt idx="6">
                  <c:v>100</c:v>
                </c:pt>
                <c:pt idx="7">
                  <c:v>98.684210526315795</c:v>
                </c:pt>
                <c:pt idx="8">
                  <c:v>98.039215686274517</c:v>
                </c:pt>
                <c:pt idx="9">
                  <c:v>96.202531645569621</c:v>
                </c:pt>
                <c:pt idx="10">
                  <c:v>96</c:v>
                </c:pt>
                <c:pt idx="11">
                  <c:v>97.199108279630593</c:v>
                </c:pt>
                <c:pt idx="12">
                  <c:v>97.560975609756099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99.248120300751879</c:v>
                </c:pt>
                <c:pt idx="17">
                  <c:v>100</c:v>
                </c:pt>
                <c:pt idx="19">
                  <c:v>98.82352941176471</c:v>
                </c:pt>
                <c:pt idx="20">
                  <c:v>100</c:v>
                </c:pt>
                <c:pt idx="21">
                  <c:v>91.836734693877546</c:v>
                </c:pt>
                <c:pt idx="22">
                  <c:v>97.61904761904762</c:v>
                </c:pt>
                <c:pt idx="24">
                  <c:v>95.833333333333329</c:v>
                </c:pt>
                <c:pt idx="25">
                  <c:v>85.333333333333329</c:v>
                </c:pt>
                <c:pt idx="26">
                  <c:v>97.333333333333329</c:v>
                </c:pt>
                <c:pt idx="27">
                  <c:v>97.473558964363178</c:v>
                </c:pt>
                <c:pt idx="28">
                  <c:v>98.837209302325576</c:v>
                </c:pt>
                <c:pt idx="29">
                  <c:v>98.461538461538467</c:v>
                </c:pt>
                <c:pt idx="30">
                  <c:v>99.074074074074076</c:v>
                </c:pt>
                <c:pt idx="31">
                  <c:v>97.321428571428569</c:v>
                </c:pt>
                <c:pt idx="32">
                  <c:v>95.78947368421052</c:v>
                </c:pt>
                <c:pt idx="33">
                  <c:v>96.15384615384616</c:v>
                </c:pt>
                <c:pt idx="34">
                  <c:v>90.78947368421052</c:v>
                </c:pt>
                <c:pt idx="35">
                  <c:v>100</c:v>
                </c:pt>
                <c:pt idx="36">
                  <c:v>90.588235294117652</c:v>
                </c:pt>
                <c:pt idx="37">
                  <c:v>98.461538461538467</c:v>
                </c:pt>
                <c:pt idx="38">
                  <c:v>100</c:v>
                </c:pt>
                <c:pt idx="39">
                  <c:v>95.121951219512198</c:v>
                </c:pt>
                <c:pt idx="40">
                  <c:v>98.969072164948457</c:v>
                </c:pt>
                <c:pt idx="41">
                  <c:v>97.247706422018354</c:v>
                </c:pt>
                <c:pt idx="42">
                  <c:v>98.039215686274517</c:v>
                </c:pt>
                <c:pt idx="43">
                  <c:v>97.142857142857139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97.299960935891775</c:v>
                </c:pt>
                <c:pt idx="48">
                  <c:v>92.178770949720672</c:v>
                </c:pt>
                <c:pt idx="49">
                  <c:v>100</c:v>
                </c:pt>
                <c:pt idx="50">
                  <c:v>100</c:v>
                </c:pt>
                <c:pt idx="51">
                  <c:v>97.382198952879577</c:v>
                </c:pt>
                <c:pt idx="52">
                  <c:v>100</c:v>
                </c:pt>
                <c:pt idx="53">
                  <c:v>97.297297297297291</c:v>
                </c:pt>
                <c:pt idx="54">
                  <c:v>100</c:v>
                </c:pt>
                <c:pt idx="55">
                  <c:v>96.521739130434781</c:v>
                </c:pt>
                <c:pt idx="56">
                  <c:v>93.75</c:v>
                </c:pt>
                <c:pt idx="57">
                  <c:v>100</c:v>
                </c:pt>
                <c:pt idx="58">
                  <c:v>95.890410958904113</c:v>
                </c:pt>
                <c:pt idx="59">
                  <c:v>93.548387096774192</c:v>
                </c:pt>
                <c:pt idx="60">
                  <c:v>93.75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95.604395604395606</c:v>
                </c:pt>
                <c:pt idx="65">
                  <c:v>98.039215686274517</c:v>
                </c:pt>
                <c:pt idx="66">
                  <c:v>94.736842105263165</c:v>
                </c:pt>
                <c:pt idx="67">
                  <c:v>96.086902404415014</c:v>
                </c:pt>
                <c:pt idx="68">
                  <c:v>100</c:v>
                </c:pt>
                <c:pt idx="69">
                  <c:v>96.825396825396822</c:v>
                </c:pt>
                <c:pt idx="70">
                  <c:v>100</c:v>
                </c:pt>
                <c:pt idx="71">
                  <c:v>84</c:v>
                </c:pt>
                <c:pt idx="72">
                  <c:v>100</c:v>
                </c:pt>
                <c:pt idx="74">
                  <c:v>96.774193548387103</c:v>
                </c:pt>
                <c:pt idx="75">
                  <c:v>90.78947368421052</c:v>
                </c:pt>
                <c:pt idx="76">
                  <c:v>92.913385826771659</c:v>
                </c:pt>
                <c:pt idx="77">
                  <c:v>98.717948717948715</c:v>
                </c:pt>
                <c:pt idx="78">
                  <c:v>97.540983606557376</c:v>
                </c:pt>
                <c:pt idx="79">
                  <c:v>96.946564885496187</c:v>
                </c:pt>
                <c:pt idx="80">
                  <c:v>97.297297297297291</c:v>
                </c:pt>
                <c:pt idx="81">
                  <c:v>93.975903614457835</c:v>
                </c:pt>
                <c:pt idx="82">
                  <c:v>100</c:v>
                </c:pt>
                <c:pt idx="83">
                  <c:v>95.522388059701498</c:v>
                </c:pt>
                <c:pt idx="85">
                  <c:v>96.621540161352513</c:v>
                </c:pt>
                <c:pt idx="86">
                  <c:v>93.75</c:v>
                </c:pt>
                <c:pt idx="87">
                  <c:v>86.956521739130437</c:v>
                </c:pt>
                <c:pt idx="88">
                  <c:v>100</c:v>
                </c:pt>
                <c:pt idx="89">
                  <c:v>100</c:v>
                </c:pt>
                <c:pt idx="90">
                  <c:v>97.385620915032675</c:v>
                </c:pt>
                <c:pt idx="91">
                  <c:v>94.20289855072464</c:v>
                </c:pt>
                <c:pt idx="92">
                  <c:v>94.964028776978424</c:v>
                </c:pt>
                <c:pt idx="93">
                  <c:v>100</c:v>
                </c:pt>
                <c:pt idx="94">
                  <c:v>100</c:v>
                </c:pt>
                <c:pt idx="95">
                  <c:v>98.039215686274517</c:v>
                </c:pt>
                <c:pt idx="96">
                  <c:v>95.588235294117652</c:v>
                </c:pt>
                <c:pt idx="97">
                  <c:v>97.777777777777771</c:v>
                </c:pt>
                <c:pt idx="98">
                  <c:v>93.258426966292134</c:v>
                </c:pt>
                <c:pt idx="99">
                  <c:v>98.850574712643677</c:v>
                </c:pt>
                <c:pt idx="100">
                  <c:v>89.285714285714292</c:v>
                </c:pt>
                <c:pt idx="101">
                  <c:v>100</c:v>
                </c:pt>
                <c:pt idx="102">
                  <c:v>96.15384615384616</c:v>
                </c:pt>
                <c:pt idx="103">
                  <c:v>98.550724637681157</c:v>
                </c:pt>
                <c:pt idx="104">
                  <c:v>97.841726618705039</c:v>
                </c:pt>
                <c:pt idx="105">
                  <c:v>89.10891089108911</c:v>
                </c:pt>
                <c:pt idx="106">
                  <c:v>97</c:v>
                </c:pt>
                <c:pt idx="107">
                  <c:v>96.747967479674799</c:v>
                </c:pt>
                <c:pt idx="108">
                  <c:v>97.165991902834008</c:v>
                </c:pt>
                <c:pt idx="109">
                  <c:v>97.2027972027972</c:v>
                </c:pt>
                <c:pt idx="110">
                  <c:v>96.694214876033058</c:v>
                </c:pt>
                <c:pt idx="111">
                  <c:v>99.59349593495935</c:v>
                </c:pt>
                <c:pt idx="112">
                  <c:v>97.807017543859644</c:v>
                </c:pt>
                <c:pt idx="113">
                  <c:v>96.894409937888199</c:v>
                </c:pt>
                <c:pt idx="114">
                  <c:v>97.826086956521735</c:v>
                </c:pt>
                <c:pt idx="115">
                  <c:v>100</c:v>
                </c:pt>
                <c:pt idx="116">
                  <c:v>96.808665988389492</c:v>
                </c:pt>
                <c:pt idx="117">
                  <c:v>100</c:v>
                </c:pt>
                <c:pt idx="119">
                  <c:v>97.402597402597408</c:v>
                </c:pt>
                <c:pt idx="120">
                  <c:v>98</c:v>
                </c:pt>
                <c:pt idx="121">
                  <c:v>100</c:v>
                </c:pt>
                <c:pt idx="122">
                  <c:v>100</c:v>
                </c:pt>
                <c:pt idx="124">
                  <c:v>82.258064516129039</c:v>
                </c:pt>
                <c:pt idx="125">
                  <c:v>100</c:v>
                </c:pt>
                <c:pt idx="126">
                  <c:v>96.049382716049379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2"/>
          <c:order val="2"/>
          <c:tx>
            <c:v>2018 ср. балл по городу</c:v>
          </c:tx>
          <c:spPr>
            <a:ln w="31750" cap="rnd">
              <a:solidFill>
                <a:srgbClr val="F6F10F"/>
              </a:solidFill>
              <a:round/>
            </a:ln>
            <a:effectLst/>
          </c:spPr>
          <c:marker>
            <c:symbol val="none"/>
          </c:marker>
          <c:cat>
            <c:strRef>
              <c:f>'ГП-4 диаграмма по районам'!$B$5:$B$131</c:f>
              <c:strCache>
                <c:ptCount val="12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 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«Перспектива»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НШ-ДС № 37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80</c:v>
                </c:pt>
                <c:pt idx="24">
                  <c:v>МБОУ СШ № 81</c:v>
                </c:pt>
                <c:pt idx="25">
                  <c:v>МБОУ СШ № 90</c:v>
                </c:pt>
                <c:pt idx="26">
                  <c:v>МБОУ СШ № 135</c:v>
                </c:pt>
                <c:pt idx="27">
                  <c:v>ЛЕНИНСКИЙ РАЙОН</c:v>
                </c:pt>
                <c:pt idx="28">
                  <c:v>МБОУ Гимназия № 7</c:v>
                </c:pt>
                <c:pt idx="29">
                  <c:v>МАОУ Гимназия № 11</c:v>
                </c:pt>
                <c:pt idx="30">
                  <c:v>МАОУ Гимназия № 15</c:v>
                </c:pt>
                <c:pt idx="31">
                  <c:v>МБОУ Лицей № 3</c:v>
                </c:pt>
                <c:pt idx="32">
                  <c:v>МАОУ Лицей № 12</c:v>
                </c:pt>
                <c:pt idx="33">
                  <c:v>МБОУ СШ № 13</c:v>
                </c:pt>
                <c:pt idx="34">
                  <c:v>МБОУ СШ № 16</c:v>
                </c:pt>
                <c:pt idx="35">
                  <c:v>МБОУ СШ № 31</c:v>
                </c:pt>
                <c:pt idx="36">
                  <c:v>МБОУ СШ № 44</c:v>
                </c:pt>
                <c:pt idx="37">
                  <c:v>МБОУ СШ № 47</c:v>
                </c:pt>
                <c:pt idx="38">
                  <c:v>МБОУ СШ № 50</c:v>
                </c:pt>
                <c:pt idx="39">
                  <c:v>МБОУ СШ № 53</c:v>
                </c:pt>
                <c:pt idx="40">
                  <c:v>МБОУ СШ № 64</c:v>
                </c:pt>
                <c:pt idx="41">
                  <c:v>МБОУ СШ № 65</c:v>
                </c:pt>
                <c:pt idx="42">
                  <c:v>МБОУ СШ № 79</c:v>
                </c:pt>
                <c:pt idx="43">
                  <c:v>МБОУ СШ № 88</c:v>
                </c:pt>
                <c:pt idx="44">
                  <c:v>МБОУ СШ № 89</c:v>
                </c:pt>
                <c:pt idx="45">
                  <c:v>МБОУ СШ № 94</c:v>
                </c:pt>
                <c:pt idx="46">
                  <c:v>МАОУ СШ № 148</c:v>
                </c:pt>
                <c:pt idx="47">
                  <c:v>ОКТЯБРЬСКИЙ РАЙОН</c:v>
                </c:pt>
                <c:pt idx="48">
                  <c:v>МАОУ «КУГ № 1 – Универс»</c:v>
                </c:pt>
                <c:pt idx="49">
                  <c:v>МАОУ Гимназия № 3</c:v>
                </c:pt>
                <c:pt idx="50">
                  <c:v>МАОУ Гимназия № 13 "Академ"</c:v>
                </c:pt>
                <c:pt idx="51">
                  <c:v>МАОУ Лицей № 1</c:v>
                </c:pt>
                <c:pt idx="52">
                  <c:v>МБОУ Лицей № 8</c:v>
                </c:pt>
                <c:pt idx="53">
                  <c:v>МБОУ Лицей № 10</c:v>
                </c:pt>
                <c:pt idx="54">
                  <c:v>МБОУ Школа-интернат № 1 </c:v>
                </c:pt>
                <c:pt idx="55">
                  <c:v>МБОУ СШ № 3</c:v>
                </c:pt>
                <c:pt idx="56">
                  <c:v>МБОУ СШ № 21</c:v>
                </c:pt>
                <c:pt idx="57">
                  <c:v>МБОУ СШ № 30</c:v>
                </c:pt>
                <c:pt idx="58">
                  <c:v>МБОУ СШ № 36</c:v>
                </c:pt>
                <c:pt idx="59">
                  <c:v>МБОУ СШ № 39</c:v>
                </c:pt>
                <c:pt idx="60">
                  <c:v>МБОУ СШ № 72</c:v>
                </c:pt>
                <c:pt idx="61">
                  <c:v>МБОУ СШ № 73</c:v>
                </c:pt>
                <c:pt idx="62">
                  <c:v>МБОУ СШ № 82</c:v>
                </c:pt>
                <c:pt idx="63">
                  <c:v>МБОУ СШ № 84</c:v>
                </c:pt>
                <c:pt idx="64">
                  <c:v>МБОУ СШ № 95</c:v>
                </c:pt>
                <c:pt idx="65">
                  <c:v>МБОУ СШ № 99</c:v>
                </c:pt>
                <c:pt idx="66">
                  <c:v>МБОУ СШ № 133</c:v>
                </c:pt>
                <c:pt idx="67">
                  <c:v>СВЕРДЛОВСКИЙ РАЙОН</c:v>
                </c:pt>
                <c:pt idx="68">
                  <c:v>МАОУ Гимназия № 14</c:v>
                </c:pt>
                <c:pt idx="69">
                  <c:v>МАОУ Лицей № 9 "Лидер"</c:v>
                </c:pt>
                <c:pt idx="70">
                  <c:v>МБОУ СШ № 6</c:v>
                </c:pt>
                <c:pt idx="71">
                  <c:v>МБОУ СШ № 17</c:v>
                </c:pt>
                <c:pt idx="72">
                  <c:v>МАОУ СШ № 23</c:v>
                </c:pt>
                <c:pt idx="73">
                  <c:v>МБОУ ОШ № 25</c:v>
                </c:pt>
                <c:pt idx="74">
                  <c:v>МБОУ СШ № 34</c:v>
                </c:pt>
                <c:pt idx="75">
                  <c:v>МБОУ СШ № 42</c:v>
                </c:pt>
                <c:pt idx="76">
                  <c:v>МБОУ СШ № 45</c:v>
                </c:pt>
                <c:pt idx="77">
                  <c:v>МБОУ СШ № 62</c:v>
                </c:pt>
                <c:pt idx="78">
                  <c:v>МБОУ СШ № 76</c:v>
                </c:pt>
                <c:pt idx="79">
                  <c:v>МБОУ СШ № 78</c:v>
                </c:pt>
                <c:pt idx="80">
                  <c:v>МБОУ СШ № 92</c:v>
                </c:pt>
                <c:pt idx="81">
                  <c:v>МБОУ СШ № 93</c:v>
                </c:pt>
                <c:pt idx="82">
                  <c:v>МБОУ СШ № 97</c:v>
                </c:pt>
                <c:pt idx="83">
                  <c:v>МАОУ СШ № 137</c:v>
                </c:pt>
                <c:pt idx="84">
                  <c:v>МБОУ НШ-ДС № 165</c:v>
                </c:pt>
                <c:pt idx="85">
                  <c:v>СОВЕТСКИЙ РАЙОН</c:v>
                </c:pt>
                <c:pt idx="86">
                  <c:v>МБОУ СШ № 1</c:v>
                </c:pt>
                <c:pt idx="87">
                  <c:v>МБОУ СШ № 2</c:v>
                </c:pt>
                <c:pt idx="88">
                  <c:v>МБОУ СШ № 5</c:v>
                </c:pt>
                <c:pt idx="89">
                  <c:v>МБОУ СШ № 7</c:v>
                </c:pt>
                <c:pt idx="90">
                  <c:v>МБОУ СШ № 18</c:v>
                </c:pt>
                <c:pt idx="91">
                  <c:v>МБОУ СШ № 22</c:v>
                </c:pt>
                <c:pt idx="92">
                  <c:v>МБОУ СШ № 24</c:v>
                </c:pt>
                <c:pt idx="93">
                  <c:v>МБОУ СШ № 56</c:v>
                </c:pt>
                <c:pt idx="94">
                  <c:v>МБОУ СШ № 66</c:v>
                </c:pt>
                <c:pt idx="95">
                  <c:v>МБОУ СШ № 69</c:v>
                </c:pt>
                <c:pt idx="96">
                  <c:v>МБОУ СШ № 70</c:v>
                </c:pt>
                <c:pt idx="97">
                  <c:v>МБОУ СШ № 85</c:v>
                </c:pt>
                <c:pt idx="98">
                  <c:v>МБОУ СШ № 91</c:v>
                </c:pt>
                <c:pt idx="99">
                  <c:v>МБОУ СШ № 98</c:v>
                </c:pt>
                <c:pt idx="100">
                  <c:v>МБОУ СШ № 108</c:v>
                </c:pt>
                <c:pt idx="101">
                  <c:v>МБОУ СШ № 115</c:v>
                </c:pt>
                <c:pt idx="102">
                  <c:v>МБОУ СШ № 121</c:v>
                </c:pt>
                <c:pt idx="103">
                  <c:v>МБОУ СШ № 129</c:v>
                </c:pt>
                <c:pt idx="104">
                  <c:v>МБОУ СШ № 134</c:v>
                </c:pt>
                <c:pt idx="105">
                  <c:v>МБОУ СШ № 139</c:v>
                </c:pt>
                <c:pt idx="106">
                  <c:v>МБОУ СШ № 141</c:v>
                </c:pt>
                <c:pt idx="107">
                  <c:v>МАОУ СШ № 143</c:v>
                </c:pt>
                <c:pt idx="108">
                  <c:v>МБОУ СШ № 144</c:v>
                </c:pt>
                <c:pt idx="109">
                  <c:v>МАОУ СШ № 145</c:v>
                </c:pt>
                <c:pt idx="110">
                  <c:v>МБОУ СШ № 147</c:v>
                </c:pt>
                <c:pt idx="111">
                  <c:v>МАОУ СШ № 149</c:v>
                </c:pt>
                <c:pt idx="112">
                  <c:v>МАОУ СШ № 150</c:v>
                </c:pt>
                <c:pt idx="113">
                  <c:v>МАОУ СШ № 151</c:v>
                </c:pt>
                <c:pt idx="114">
                  <c:v>МАОУ СШ № 152</c:v>
                </c:pt>
                <c:pt idx="115">
                  <c:v>МАОУ СШ № 154</c:v>
                </c:pt>
                <c:pt idx="116">
                  <c:v>ЦЕНТРАЛЬНЫЙ РАЙОН</c:v>
                </c:pt>
                <c:pt idx="117">
                  <c:v>МАОУ Гимназия № 2</c:v>
                </c:pt>
                <c:pt idx="118">
                  <c:v>МБОУ Гимназия № 12 "М и Т"</c:v>
                </c:pt>
                <c:pt idx="119">
                  <c:v>МБОУ  Гимназия № 16</c:v>
                </c:pt>
                <c:pt idx="120">
                  <c:v>МБОУ Лицей № 2</c:v>
                </c:pt>
                <c:pt idx="121">
                  <c:v>МБОУ СШ № 4</c:v>
                </c:pt>
                <c:pt idx="122">
                  <c:v>МБОУ СШ № 10 </c:v>
                </c:pt>
                <c:pt idx="123">
                  <c:v>МБОУ СШ № 14 </c:v>
                </c:pt>
                <c:pt idx="124">
                  <c:v>МБОУ СШ № 27</c:v>
                </c:pt>
                <c:pt idx="125">
                  <c:v>МБОУ СШ № 51</c:v>
                </c:pt>
                <c:pt idx="126">
                  <c:v>МАОУ СШ "Комплекс Покровский"</c:v>
                </c:pt>
              </c:strCache>
            </c:strRef>
          </c:cat>
          <c:val>
            <c:numRef>
              <c:f>'ГП-4 диаграмма по районам'!$H$5:$H$131</c:f>
              <c:numCache>
                <c:formatCode>Основной</c:formatCode>
                <c:ptCount val="127"/>
                <c:pt idx="0">
                  <c:v>96.86</c:v>
                </c:pt>
                <c:pt idx="1">
                  <c:v>96.86</c:v>
                </c:pt>
                <c:pt idx="2">
                  <c:v>96.86</c:v>
                </c:pt>
                <c:pt idx="3">
                  <c:v>96.86</c:v>
                </c:pt>
                <c:pt idx="4">
                  <c:v>96.86</c:v>
                </c:pt>
                <c:pt idx="5">
                  <c:v>96.86</c:v>
                </c:pt>
                <c:pt idx="6">
                  <c:v>96.86</c:v>
                </c:pt>
                <c:pt idx="7">
                  <c:v>96.86</c:v>
                </c:pt>
                <c:pt idx="8">
                  <c:v>96.86</c:v>
                </c:pt>
                <c:pt idx="9">
                  <c:v>96.86</c:v>
                </c:pt>
                <c:pt idx="10">
                  <c:v>96.86</c:v>
                </c:pt>
                <c:pt idx="11">
                  <c:v>96.86</c:v>
                </c:pt>
                <c:pt idx="12">
                  <c:v>96.86</c:v>
                </c:pt>
                <c:pt idx="13">
                  <c:v>96.86</c:v>
                </c:pt>
                <c:pt idx="14">
                  <c:v>96.86</c:v>
                </c:pt>
                <c:pt idx="15">
                  <c:v>96.86</c:v>
                </c:pt>
                <c:pt idx="16">
                  <c:v>96.86</c:v>
                </c:pt>
                <c:pt idx="17">
                  <c:v>96.86</c:v>
                </c:pt>
                <c:pt idx="18">
                  <c:v>96.86</c:v>
                </c:pt>
                <c:pt idx="19">
                  <c:v>96.86</c:v>
                </c:pt>
                <c:pt idx="20">
                  <c:v>96.86</c:v>
                </c:pt>
                <c:pt idx="21">
                  <c:v>96.86</c:v>
                </c:pt>
                <c:pt idx="22">
                  <c:v>96.86</c:v>
                </c:pt>
                <c:pt idx="23">
                  <c:v>96.86</c:v>
                </c:pt>
                <c:pt idx="24">
                  <c:v>96.86</c:v>
                </c:pt>
                <c:pt idx="25">
                  <c:v>96.86</c:v>
                </c:pt>
                <c:pt idx="26">
                  <c:v>96.86</c:v>
                </c:pt>
                <c:pt idx="27">
                  <c:v>96.86</c:v>
                </c:pt>
                <c:pt idx="28">
                  <c:v>96.86</c:v>
                </c:pt>
                <c:pt idx="29">
                  <c:v>96.86</c:v>
                </c:pt>
                <c:pt idx="30">
                  <c:v>96.86</c:v>
                </c:pt>
                <c:pt idx="31">
                  <c:v>96.86</c:v>
                </c:pt>
                <c:pt idx="32">
                  <c:v>96.86</c:v>
                </c:pt>
                <c:pt idx="33">
                  <c:v>96.86</c:v>
                </c:pt>
                <c:pt idx="34">
                  <c:v>96.86</c:v>
                </c:pt>
                <c:pt idx="35">
                  <c:v>96.86</c:v>
                </c:pt>
                <c:pt idx="36">
                  <c:v>96.86</c:v>
                </c:pt>
                <c:pt idx="37">
                  <c:v>96.86</c:v>
                </c:pt>
                <c:pt idx="38">
                  <c:v>96.86</c:v>
                </c:pt>
                <c:pt idx="39">
                  <c:v>96.86</c:v>
                </c:pt>
                <c:pt idx="40">
                  <c:v>96.86</c:v>
                </c:pt>
                <c:pt idx="41">
                  <c:v>96.86</c:v>
                </c:pt>
                <c:pt idx="42">
                  <c:v>96.86</c:v>
                </c:pt>
                <c:pt idx="43">
                  <c:v>96.86</c:v>
                </c:pt>
                <c:pt idx="44">
                  <c:v>96.86</c:v>
                </c:pt>
                <c:pt idx="45">
                  <c:v>96.86</c:v>
                </c:pt>
                <c:pt idx="46">
                  <c:v>96.86</c:v>
                </c:pt>
                <c:pt idx="47">
                  <c:v>96.86</c:v>
                </c:pt>
                <c:pt idx="48">
                  <c:v>96.86</c:v>
                </c:pt>
                <c:pt idx="49">
                  <c:v>96.86</c:v>
                </c:pt>
                <c:pt idx="50">
                  <c:v>96.86</c:v>
                </c:pt>
                <c:pt idx="51">
                  <c:v>96.86</c:v>
                </c:pt>
                <c:pt idx="52">
                  <c:v>96.86</c:v>
                </c:pt>
                <c:pt idx="53">
                  <c:v>96.86</c:v>
                </c:pt>
                <c:pt idx="54">
                  <c:v>96.86</c:v>
                </c:pt>
                <c:pt idx="55">
                  <c:v>96.86</c:v>
                </c:pt>
                <c:pt idx="56">
                  <c:v>96.86</c:v>
                </c:pt>
                <c:pt idx="57">
                  <c:v>96.86</c:v>
                </c:pt>
                <c:pt idx="58">
                  <c:v>96.86</c:v>
                </c:pt>
                <c:pt idx="59">
                  <c:v>96.86</c:v>
                </c:pt>
                <c:pt idx="60">
                  <c:v>96.86</c:v>
                </c:pt>
                <c:pt idx="61">
                  <c:v>96.86</c:v>
                </c:pt>
                <c:pt idx="62">
                  <c:v>96.86</c:v>
                </c:pt>
                <c:pt idx="63">
                  <c:v>96.86</c:v>
                </c:pt>
                <c:pt idx="64">
                  <c:v>96.86</c:v>
                </c:pt>
                <c:pt idx="65">
                  <c:v>96.86</c:v>
                </c:pt>
                <c:pt idx="66">
                  <c:v>96.86</c:v>
                </c:pt>
                <c:pt idx="67">
                  <c:v>96.86</c:v>
                </c:pt>
                <c:pt idx="68">
                  <c:v>96.86</c:v>
                </c:pt>
                <c:pt idx="69">
                  <c:v>96.86</c:v>
                </c:pt>
                <c:pt idx="70">
                  <c:v>96.86</c:v>
                </c:pt>
                <c:pt idx="71">
                  <c:v>96.86</c:v>
                </c:pt>
                <c:pt idx="72">
                  <c:v>96.86</c:v>
                </c:pt>
                <c:pt idx="73">
                  <c:v>96.86</c:v>
                </c:pt>
                <c:pt idx="74">
                  <c:v>96.86</c:v>
                </c:pt>
                <c:pt idx="75">
                  <c:v>96.86</c:v>
                </c:pt>
                <c:pt idx="76">
                  <c:v>96.86</c:v>
                </c:pt>
                <c:pt idx="77">
                  <c:v>96.86</c:v>
                </c:pt>
                <c:pt idx="78">
                  <c:v>96.86</c:v>
                </c:pt>
                <c:pt idx="79">
                  <c:v>96.86</c:v>
                </c:pt>
                <c:pt idx="80">
                  <c:v>96.86</c:v>
                </c:pt>
                <c:pt idx="81">
                  <c:v>96.86</c:v>
                </c:pt>
                <c:pt idx="82">
                  <c:v>96.86</c:v>
                </c:pt>
                <c:pt idx="83">
                  <c:v>96.86</c:v>
                </c:pt>
                <c:pt idx="84">
                  <c:v>96.86</c:v>
                </c:pt>
                <c:pt idx="85">
                  <c:v>96.86</c:v>
                </c:pt>
                <c:pt idx="86">
                  <c:v>96.86</c:v>
                </c:pt>
                <c:pt idx="87">
                  <c:v>96.86</c:v>
                </c:pt>
                <c:pt idx="88">
                  <c:v>96.86</c:v>
                </c:pt>
                <c:pt idx="89">
                  <c:v>96.86</c:v>
                </c:pt>
                <c:pt idx="90">
                  <c:v>96.86</c:v>
                </c:pt>
                <c:pt idx="91">
                  <c:v>96.86</c:v>
                </c:pt>
                <c:pt idx="92">
                  <c:v>96.86</c:v>
                </c:pt>
                <c:pt idx="93">
                  <c:v>96.86</c:v>
                </c:pt>
                <c:pt idx="94">
                  <c:v>96.86</c:v>
                </c:pt>
                <c:pt idx="95">
                  <c:v>96.86</c:v>
                </c:pt>
                <c:pt idx="96">
                  <c:v>96.86</c:v>
                </c:pt>
                <c:pt idx="97">
                  <c:v>96.86</c:v>
                </c:pt>
                <c:pt idx="98">
                  <c:v>96.86</c:v>
                </c:pt>
                <c:pt idx="99">
                  <c:v>96.86</c:v>
                </c:pt>
                <c:pt idx="100">
                  <c:v>96.86</c:v>
                </c:pt>
                <c:pt idx="101">
                  <c:v>96.86</c:v>
                </c:pt>
                <c:pt idx="102">
                  <c:v>96.86</c:v>
                </c:pt>
                <c:pt idx="103">
                  <c:v>96.86</c:v>
                </c:pt>
                <c:pt idx="104">
                  <c:v>96.86</c:v>
                </c:pt>
                <c:pt idx="105">
                  <c:v>96.86</c:v>
                </c:pt>
                <c:pt idx="106">
                  <c:v>96.86</c:v>
                </c:pt>
                <c:pt idx="107">
                  <c:v>96.86</c:v>
                </c:pt>
                <c:pt idx="108">
                  <c:v>96.86</c:v>
                </c:pt>
                <c:pt idx="109">
                  <c:v>96.86</c:v>
                </c:pt>
                <c:pt idx="110">
                  <c:v>96.86</c:v>
                </c:pt>
                <c:pt idx="111">
                  <c:v>96.86</c:v>
                </c:pt>
                <c:pt idx="112">
                  <c:v>96.86</c:v>
                </c:pt>
                <c:pt idx="113">
                  <c:v>96.86</c:v>
                </c:pt>
                <c:pt idx="114">
                  <c:v>96.86</c:v>
                </c:pt>
                <c:pt idx="115">
                  <c:v>96.86</c:v>
                </c:pt>
                <c:pt idx="116">
                  <c:v>96.86</c:v>
                </c:pt>
                <c:pt idx="117">
                  <c:v>96.86</c:v>
                </c:pt>
                <c:pt idx="118">
                  <c:v>96.86</c:v>
                </c:pt>
                <c:pt idx="119">
                  <c:v>96.86</c:v>
                </c:pt>
                <c:pt idx="120">
                  <c:v>96.86</c:v>
                </c:pt>
                <c:pt idx="121">
                  <c:v>96.86</c:v>
                </c:pt>
                <c:pt idx="122">
                  <c:v>96.86</c:v>
                </c:pt>
                <c:pt idx="123">
                  <c:v>96.86</c:v>
                </c:pt>
                <c:pt idx="124">
                  <c:v>96.86</c:v>
                </c:pt>
                <c:pt idx="125">
                  <c:v>96.86</c:v>
                </c:pt>
                <c:pt idx="126">
                  <c:v>96.86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8CB-49F0-B680-A791C427F8FA}"/>
            </c:ext>
          </c:extLst>
        </c:ser>
        <c:ser>
          <c:idx val="3"/>
          <c:order val="3"/>
          <c:tx>
            <c:v>2018 ср. балл ОУ</c:v>
          </c:tx>
          <c:spPr>
            <a:ln w="25400" cap="rnd">
              <a:solidFill>
                <a:srgbClr val="FF9D0D">
                  <a:alpha val="87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'ГП-4 диаграмма по районам'!$B$5:$B$131</c:f>
              <c:strCache>
                <c:ptCount val="12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 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«Перспектива»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НШ-ДС № 37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80</c:v>
                </c:pt>
                <c:pt idx="24">
                  <c:v>МБОУ СШ № 81</c:v>
                </c:pt>
                <c:pt idx="25">
                  <c:v>МБОУ СШ № 90</c:v>
                </c:pt>
                <c:pt idx="26">
                  <c:v>МБОУ СШ № 135</c:v>
                </c:pt>
                <c:pt idx="27">
                  <c:v>ЛЕНИНСКИЙ РАЙОН</c:v>
                </c:pt>
                <c:pt idx="28">
                  <c:v>МБОУ Гимназия № 7</c:v>
                </c:pt>
                <c:pt idx="29">
                  <c:v>МАОУ Гимназия № 11</c:v>
                </c:pt>
                <c:pt idx="30">
                  <c:v>МАОУ Гимназия № 15</c:v>
                </c:pt>
                <c:pt idx="31">
                  <c:v>МБОУ Лицей № 3</c:v>
                </c:pt>
                <c:pt idx="32">
                  <c:v>МАОУ Лицей № 12</c:v>
                </c:pt>
                <c:pt idx="33">
                  <c:v>МБОУ СШ № 13</c:v>
                </c:pt>
                <c:pt idx="34">
                  <c:v>МБОУ СШ № 16</c:v>
                </c:pt>
                <c:pt idx="35">
                  <c:v>МБОУ СШ № 31</c:v>
                </c:pt>
                <c:pt idx="36">
                  <c:v>МБОУ СШ № 44</c:v>
                </c:pt>
                <c:pt idx="37">
                  <c:v>МБОУ СШ № 47</c:v>
                </c:pt>
                <c:pt idx="38">
                  <c:v>МБОУ СШ № 50</c:v>
                </c:pt>
                <c:pt idx="39">
                  <c:v>МБОУ СШ № 53</c:v>
                </c:pt>
                <c:pt idx="40">
                  <c:v>МБОУ СШ № 64</c:v>
                </c:pt>
                <c:pt idx="41">
                  <c:v>МБОУ СШ № 65</c:v>
                </c:pt>
                <c:pt idx="42">
                  <c:v>МБОУ СШ № 79</c:v>
                </c:pt>
                <c:pt idx="43">
                  <c:v>МБОУ СШ № 88</c:v>
                </c:pt>
                <c:pt idx="44">
                  <c:v>МБОУ СШ № 89</c:v>
                </c:pt>
                <c:pt idx="45">
                  <c:v>МБОУ СШ № 94</c:v>
                </c:pt>
                <c:pt idx="46">
                  <c:v>МАОУ СШ № 148</c:v>
                </c:pt>
                <c:pt idx="47">
                  <c:v>ОКТЯБРЬСКИЙ РАЙОН</c:v>
                </c:pt>
                <c:pt idx="48">
                  <c:v>МАОУ «КУГ № 1 – Универс»</c:v>
                </c:pt>
                <c:pt idx="49">
                  <c:v>МАОУ Гимназия № 3</c:v>
                </c:pt>
                <c:pt idx="50">
                  <c:v>МАОУ Гимназия № 13 "Академ"</c:v>
                </c:pt>
                <c:pt idx="51">
                  <c:v>МАОУ Лицей № 1</c:v>
                </c:pt>
                <c:pt idx="52">
                  <c:v>МБОУ Лицей № 8</c:v>
                </c:pt>
                <c:pt idx="53">
                  <c:v>МБОУ Лицей № 10</c:v>
                </c:pt>
                <c:pt idx="54">
                  <c:v>МБОУ Школа-интернат № 1 </c:v>
                </c:pt>
                <c:pt idx="55">
                  <c:v>МБОУ СШ № 3</c:v>
                </c:pt>
                <c:pt idx="56">
                  <c:v>МБОУ СШ № 21</c:v>
                </c:pt>
                <c:pt idx="57">
                  <c:v>МБОУ СШ № 30</c:v>
                </c:pt>
                <c:pt idx="58">
                  <c:v>МБОУ СШ № 36</c:v>
                </c:pt>
                <c:pt idx="59">
                  <c:v>МБОУ СШ № 39</c:v>
                </c:pt>
                <c:pt idx="60">
                  <c:v>МБОУ СШ № 72</c:v>
                </c:pt>
                <c:pt idx="61">
                  <c:v>МБОУ СШ № 73</c:v>
                </c:pt>
                <c:pt idx="62">
                  <c:v>МБОУ СШ № 82</c:v>
                </c:pt>
                <c:pt idx="63">
                  <c:v>МБОУ СШ № 84</c:v>
                </c:pt>
                <c:pt idx="64">
                  <c:v>МБОУ СШ № 95</c:v>
                </c:pt>
                <c:pt idx="65">
                  <c:v>МБОУ СШ № 99</c:v>
                </c:pt>
                <c:pt idx="66">
                  <c:v>МБОУ СШ № 133</c:v>
                </c:pt>
                <c:pt idx="67">
                  <c:v>СВЕРДЛОВСКИЙ РАЙОН</c:v>
                </c:pt>
                <c:pt idx="68">
                  <c:v>МАОУ Гимназия № 14</c:v>
                </c:pt>
                <c:pt idx="69">
                  <c:v>МАОУ Лицей № 9 "Лидер"</c:v>
                </c:pt>
                <c:pt idx="70">
                  <c:v>МБОУ СШ № 6</c:v>
                </c:pt>
                <c:pt idx="71">
                  <c:v>МБОУ СШ № 17</c:v>
                </c:pt>
                <c:pt idx="72">
                  <c:v>МАОУ СШ № 23</c:v>
                </c:pt>
                <c:pt idx="73">
                  <c:v>МБОУ ОШ № 25</c:v>
                </c:pt>
                <c:pt idx="74">
                  <c:v>МБОУ СШ № 34</c:v>
                </c:pt>
                <c:pt idx="75">
                  <c:v>МБОУ СШ № 42</c:v>
                </c:pt>
                <c:pt idx="76">
                  <c:v>МБОУ СШ № 45</c:v>
                </c:pt>
                <c:pt idx="77">
                  <c:v>МБОУ СШ № 62</c:v>
                </c:pt>
                <c:pt idx="78">
                  <c:v>МБОУ СШ № 76</c:v>
                </c:pt>
                <c:pt idx="79">
                  <c:v>МБОУ СШ № 78</c:v>
                </c:pt>
                <c:pt idx="80">
                  <c:v>МБОУ СШ № 92</c:v>
                </c:pt>
                <c:pt idx="81">
                  <c:v>МБОУ СШ № 93</c:v>
                </c:pt>
                <c:pt idx="82">
                  <c:v>МБОУ СШ № 97</c:v>
                </c:pt>
                <c:pt idx="83">
                  <c:v>МАОУ СШ № 137</c:v>
                </c:pt>
                <c:pt idx="84">
                  <c:v>МБОУ НШ-ДС № 165</c:v>
                </c:pt>
                <c:pt idx="85">
                  <c:v>СОВЕТСКИЙ РАЙОН</c:v>
                </c:pt>
                <c:pt idx="86">
                  <c:v>МБОУ СШ № 1</c:v>
                </c:pt>
                <c:pt idx="87">
                  <c:v>МБОУ СШ № 2</c:v>
                </c:pt>
                <c:pt idx="88">
                  <c:v>МБОУ СШ № 5</c:v>
                </c:pt>
                <c:pt idx="89">
                  <c:v>МБОУ СШ № 7</c:v>
                </c:pt>
                <c:pt idx="90">
                  <c:v>МБОУ СШ № 18</c:v>
                </c:pt>
                <c:pt idx="91">
                  <c:v>МБОУ СШ № 22</c:v>
                </c:pt>
                <c:pt idx="92">
                  <c:v>МБОУ СШ № 24</c:v>
                </c:pt>
                <c:pt idx="93">
                  <c:v>МБОУ СШ № 56</c:v>
                </c:pt>
                <c:pt idx="94">
                  <c:v>МБОУ СШ № 66</c:v>
                </c:pt>
                <c:pt idx="95">
                  <c:v>МБОУ СШ № 69</c:v>
                </c:pt>
                <c:pt idx="96">
                  <c:v>МБОУ СШ № 70</c:v>
                </c:pt>
                <c:pt idx="97">
                  <c:v>МБОУ СШ № 85</c:v>
                </c:pt>
                <c:pt idx="98">
                  <c:v>МБОУ СШ № 91</c:v>
                </c:pt>
                <c:pt idx="99">
                  <c:v>МБОУ СШ № 98</c:v>
                </c:pt>
                <c:pt idx="100">
                  <c:v>МБОУ СШ № 108</c:v>
                </c:pt>
                <c:pt idx="101">
                  <c:v>МБОУ СШ № 115</c:v>
                </c:pt>
                <c:pt idx="102">
                  <c:v>МБОУ СШ № 121</c:v>
                </c:pt>
                <c:pt idx="103">
                  <c:v>МБОУ СШ № 129</c:v>
                </c:pt>
                <c:pt idx="104">
                  <c:v>МБОУ СШ № 134</c:v>
                </c:pt>
                <c:pt idx="105">
                  <c:v>МБОУ СШ № 139</c:v>
                </c:pt>
                <c:pt idx="106">
                  <c:v>МБОУ СШ № 141</c:v>
                </c:pt>
                <c:pt idx="107">
                  <c:v>МАОУ СШ № 143</c:v>
                </c:pt>
                <c:pt idx="108">
                  <c:v>МБОУ СШ № 144</c:v>
                </c:pt>
                <c:pt idx="109">
                  <c:v>МАОУ СШ № 145</c:v>
                </c:pt>
                <c:pt idx="110">
                  <c:v>МБОУ СШ № 147</c:v>
                </c:pt>
                <c:pt idx="111">
                  <c:v>МАОУ СШ № 149</c:v>
                </c:pt>
                <c:pt idx="112">
                  <c:v>МАОУ СШ № 150</c:v>
                </c:pt>
                <c:pt idx="113">
                  <c:v>МАОУ СШ № 151</c:v>
                </c:pt>
                <c:pt idx="114">
                  <c:v>МАОУ СШ № 152</c:v>
                </c:pt>
                <c:pt idx="115">
                  <c:v>МАОУ СШ № 154</c:v>
                </c:pt>
                <c:pt idx="116">
                  <c:v>ЦЕНТРАЛЬНЫЙ РАЙОН</c:v>
                </c:pt>
                <c:pt idx="117">
                  <c:v>МАОУ Гимназия № 2</c:v>
                </c:pt>
                <c:pt idx="118">
                  <c:v>МБОУ Гимназия № 12 "М и Т"</c:v>
                </c:pt>
                <c:pt idx="119">
                  <c:v>МБОУ  Гимназия № 16</c:v>
                </c:pt>
                <c:pt idx="120">
                  <c:v>МБОУ Лицей № 2</c:v>
                </c:pt>
                <c:pt idx="121">
                  <c:v>МБОУ СШ № 4</c:v>
                </c:pt>
                <c:pt idx="122">
                  <c:v>МБОУ СШ № 10 </c:v>
                </c:pt>
                <c:pt idx="123">
                  <c:v>МБОУ СШ № 14 </c:v>
                </c:pt>
                <c:pt idx="124">
                  <c:v>МБОУ СШ № 27</c:v>
                </c:pt>
                <c:pt idx="125">
                  <c:v>МБОУ СШ № 51</c:v>
                </c:pt>
                <c:pt idx="126">
                  <c:v>МАОУ СШ "Комплекс Покровский"</c:v>
                </c:pt>
              </c:strCache>
            </c:strRef>
          </c:cat>
          <c:val>
            <c:numRef>
              <c:f>'ГП-4 диаграмма по районам'!$I$5:$I$131</c:f>
              <c:numCache>
                <c:formatCode>0,00</c:formatCode>
                <c:ptCount val="127"/>
                <c:pt idx="0">
                  <c:v>97.402000000000001</c:v>
                </c:pt>
                <c:pt idx="1">
                  <c:v>95.110111111111109</c:v>
                </c:pt>
                <c:pt idx="2">
                  <c:v>95.745000000000005</c:v>
                </c:pt>
                <c:pt idx="3">
                  <c:v>100</c:v>
                </c:pt>
                <c:pt idx="4">
                  <c:v>91.275000000000006</c:v>
                </c:pt>
                <c:pt idx="5">
                  <c:v>100</c:v>
                </c:pt>
                <c:pt idx="6">
                  <c:v>89.13</c:v>
                </c:pt>
                <c:pt idx="7">
                  <c:v>98.590999999999994</c:v>
                </c:pt>
                <c:pt idx="8">
                  <c:v>95</c:v>
                </c:pt>
                <c:pt idx="9">
                  <c:v>86.25</c:v>
                </c:pt>
                <c:pt idx="10">
                  <c:v>100</c:v>
                </c:pt>
                <c:pt idx="11">
                  <c:v>97.889769230769232</c:v>
                </c:pt>
                <c:pt idx="12">
                  <c:v>98.795000000000002</c:v>
                </c:pt>
                <c:pt idx="13">
                  <c:v>98.039000000000001</c:v>
                </c:pt>
                <c:pt idx="14">
                  <c:v>98.85</c:v>
                </c:pt>
                <c:pt idx="15">
                  <c:v>98.658000000000001</c:v>
                </c:pt>
                <c:pt idx="16">
                  <c:v>100</c:v>
                </c:pt>
                <c:pt idx="17">
                  <c:v>97.700999999999993</c:v>
                </c:pt>
                <c:pt idx="19">
                  <c:v>92.683000000000007</c:v>
                </c:pt>
                <c:pt idx="20">
                  <c:v>98.113</c:v>
                </c:pt>
                <c:pt idx="21">
                  <c:v>97.183000000000007</c:v>
                </c:pt>
                <c:pt idx="22">
                  <c:v>98.795000000000002</c:v>
                </c:pt>
                <c:pt idx="24">
                  <c:v>100</c:v>
                </c:pt>
                <c:pt idx="25">
                  <c:v>93.75</c:v>
                </c:pt>
                <c:pt idx="26">
                  <c:v>100</c:v>
                </c:pt>
                <c:pt idx="27">
                  <c:v>97.752947368421047</c:v>
                </c:pt>
                <c:pt idx="28">
                  <c:v>98.795000000000002</c:v>
                </c:pt>
                <c:pt idx="29">
                  <c:v>100</c:v>
                </c:pt>
                <c:pt idx="30">
                  <c:v>98.978999999999999</c:v>
                </c:pt>
                <c:pt idx="31">
                  <c:v>100</c:v>
                </c:pt>
                <c:pt idx="32">
                  <c:v>96.739000000000004</c:v>
                </c:pt>
                <c:pt idx="33">
                  <c:v>93.75</c:v>
                </c:pt>
                <c:pt idx="34">
                  <c:v>97.468000000000004</c:v>
                </c:pt>
                <c:pt idx="35">
                  <c:v>100</c:v>
                </c:pt>
                <c:pt idx="36">
                  <c:v>91.935000000000002</c:v>
                </c:pt>
                <c:pt idx="37">
                  <c:v>100</c:v>
                </c:pt>
                <c:pt idx="38">
                  <c:v>97.367999999999995</c:v>
                </c:pt>
                <c:pt idx="39">
                  <c:v>98.462000000000003</c:v>
                </c:pt>
                <c:pt idx="40">
                  <c:v>100</c:v>
                </c:pt>
                <c:pt idx="41">
                  <c:v>89.552000000000007</c:v>
                </c:pt>
                <c:pt idx="42">
                  <c:v>100</c:v>
                </c:pt>
                <c:pt idx="43">
                  <c:v>97.143000000000001</c:v>
                </c:pt>
                <c:pt idx="44">
                  <c:v>100</c:v>
                </c:pt>
                <c:pt idx="45">
                  <c:v>100</c:v>
                </c:pt>
                <c:pt idx="46">
                  <c:v>97.114999999999995</c:v>
                </c:pt>
                <c:pt idx="47">
                  <c:v>95.547157894736827</c:v>
                </c:pt>
                <c:pt idx="48">
                  <c:v>94.631</c:v>
                </c:pt>
                <c:pt idx="49">
                  <c:v>100</c:v>
                </c:pt>
                <c:pt idx="50">
                  <c:v>99.254000000000005</c:v>
                </c:pt>
                <c:pt idx="51">
                  <c:v>92.817999999999998</c:v>
                </c:pt>
                <c:pt idx="52">
                  <c:v>99.192999999999998</c:v>
                </c:pt>
                <c:pt idx="53">
                  <c:v>95.89</c:v>
                </c:pt>
                <c:pt idx="54">
                  <c:v>89.286000000000001</c:v>
                </c:pt>
                <c:pt idx="55">
                  <c:v>92.063000000000002</c:v>
                </c:pt>
                <c:pt idx="56">
                  <c:v>88.234999999999999</c:v>
                </c:pt>
                <c:pt idx="57">
                  <c:v>100</c:v>
                </c:pt>
                <c:pt idx="58">
                  <c:v>90.244</c:v>
                </c:pt>
                <c:pt idx="59">
                  <c:v>97.872</c:v>
                </c:pt>
                <c:pt idx="60">
                  <c:v>100</c:v>
                </c:pt>
                <c:pt idx="61">
                  <c:v>95</c:v>
                </c:pt>
                <c:pt idx="62">
                  <c:v>91.781000000000006</c:v>
                </c:pt>
                <c:pt idx="63">
                  <c:v>100</c:v>
                </c:pt>
                <c:pt idx="64">
                  <c:v>100</c:v>
                </c:pt>
                <c:pt idx="65">
                  <c:v>98.058000000000007</c:v>
                </c:pt>
                <c:pt idx="66">
                  <c:v>91.070999999999998</c:v>
                </c:pt>
                <c:pt idx="67">
                  <c:v>97.317700000000002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88.888999999999996</c:v>
                </c:pt>
                <c:pt idx="72">
                  <c:v>100</c:v>
                </c:pt>
                <c:pt idx="74">
                  <c:v>98.888999999999996</c:v>
                </c:pt>
                <c:pt idx="75">
                  <c:v>100</c:v>
                </c:pt>
                <c:pt idx="76">
                  <c:v>92.221999999999994</c:v>
                </c:pt>
                <c:pt idx="77">
                  <c:v>98.733999999999995</c:v>
                </c:pt>
                <c:pt idx="78">
                  <c:v>100</c:v>
                </c:pt>
                <c:pt idx="79">
                  <c:v>97.195999999999998</c:v>
                </c:pt>
                <c:pt idx="80">
                  <c:v>98.4375</c:v>
                </c:pt>
                <c:pt idx="81">
                  <c:v>100</c:v>
                </c:pt>
                <c:pt idx="82">
                  <c:v>94</c:v>
                </c:pt>
                <c:pt idx="83">
                  <c:v>91.397999999999996</c:v>
                </c:pt>
                <c:pt idx="85">
                  <c:v>96.175689655172434</c:v>
                </c:pt>
                <c:pt idx="86">
                  <c:v>100</c:v>
                </c:pt>
                <c:pt idx="87">
                  <c:v>89.13</c:v>
                </c:pt>
                <c:pt idx="88">
                  <c:v>96.968999999999994</c:v>
                </c:pt>
                <c:pt idx="89">
                  <c:v>100</c:v>
                </c:pt>
                <c:pt idx="90">
                  <c:v>98.063999999999993</c:v>
                </c:pt>
                <c:pt idx="91">
                  <c:v>96.875</c:v>
                </c:pt>
                <c:pt idx="92">
                  <c:v>98.725999999999999</c:v>
                </c:pt>
                <c:pt idx="93">
                  <c:v>100</c:v>
                </c:pt>
                <c:pt idx="94">
                  <c:v>84.614999999999995</c:v>
                </c:pt>
                <c:pt idx="95">
                  <c:v>97.26</c:v>
                </c:pt>
                <c:pt idx="96">
                  <c:v>93.75</c:v>
                </c:pt>
                <c:pt idx="97">
                  <c:v>95.789000000000001</c:v>
                </c:pt>
                <c:pt idx="98">
                  <c:v>90.54</c:v>
                </c:pt>
                <c:pt idx="99">
                  <c:v>85.713999999999999</c:v>
                </c:pt>
                <c:pt idx="100">
                  <c:v>97.100999999999999</c:v>
                </c:pt>
                <c:pt idx="101">
                  <c:v>95.180999999999997</c:v>
                </c:pt>
                <c:pt idx="102">
                  <c:v>97.183000000000007</c:v>
                </c:pt>
                <c:pt idx="103">
                  <c:v>100</c:v>
                </c:pt>
                <c:pt idx="104">
                  <c:v>98.947000000000003</c:v>
                </c:pt>
                <c:pt idx="105">
                  <c:v>92.683000000000007</c:v>
                </c:pt>
                <c:pt idx="106">
                  <c:v>94.382000000000005</c:v>
                </c:pt>
                <c:pt idx="107">
                  <c:v>99.51</c:v>
                </c:pt>
                <c:pt idx="108">
                  <c:v>98.206000000000003</c:v>
                </c:pt>
                <c:pt idx="109">
                  <c:v>98.29</c:v>
                </c:pt>
                <c:pt idx="110">
                  <c:v>95.789000000000001</c:v>
                </c:pt>
                <c:pt idx="111">
                  <c:v>100</c:v>
                </c:pt>
                <c:pt idx="112">
                  <c:v>95.734999999999999</c:v>
                </c:pt>
                <c:pt idx="113">
                  <c:v>99.540999999999997</c:v>
                </c:pt>
                <c:pt idx="114">
                  <c:v>99.114999999999995</c:v>
                </c:pt>
                <c:pt idx="116">
                  <c:v>94.198777777777792</c:v>
                </c:pt>
                <c:pt idx="117">
                  <c:v>100</c:v>
                </c:pt>
                <c:pt idx="118">
                  <c:v>95.745000000000005</c:v>
                </c:pt>
                <c:pt idx="119">
                  <c:v>95.453999999999994</c:v>
                </c:pt>
                <c:pt idx="120">
                  <c:v>100</c:v>
                </c:pt>
                <c:pt idx="121">
                  <c:v>75</c:v>
                </c:pt>
                <c:pt idx="122">
                  <c:v>100</c:v>
                </c:pt>
                <c:pt idx="123">
                  <c:v>85.293999999999997</c:v>
                </c:pt>
                <c:pt idx="124">
                  <c:v>96.296000000000006</c:v>
                </c:pt>
                <c:pt idx="125">
                  <c:v>100</c:v>
                </c:pt>
                <c:pt idx="126">
                  <c:v>87.691999999999993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8CB-49F0-B680-A791C427F8FA}"/>
            </c:ext>
          </c:extLst>
        </c:ser>
        <c:ser>
          <c:idx val="4"/>
          <c:order val="4"/>
          <c:tx>
            <c:v>2017 ср. балл по городу</c:v>
          </c:tx>
          <c:spPr>
            <a:ln w="28575" cap="rnd">
              <a:solidFill>
                <a:srgbClr val="00FF00"/>
              </a:solidFill>
              <a:round/>
            </a:ln>
            <a:effectLst/>
          </c:spPr>
          <c:marker>
            <c:symbol val="none"/>
          </c:marker>
          <c:cat>
            <c:strRef>
              <c:f>'ГП-4 диаграмма по районам'!$B$5:$B$131</c:f>
              <c:strCache>
                <c:ptCount val="12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 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«Перспектива»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НШ-ДС № 37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80</c:v>
                </c:pt>
                <c:pt idx="24">
                  <c:v>МБОУ СШ № 81</c:v>
                </c:pt>
                <c:pt idx="25">
                  <c:v>МБОУ СШ № 90</c:v>
                </c:pt>
                <c:pt idx="26">
                  <c:v>МБОУ СШ № 135</c:v>
                </c:pt>
                <c:pt idx="27">
                  <c:v>ЛЕНИНСКИЙ РАЙОН</c:v>
                </c:pt>
                <c:pt idx="28">
                  <c:v>МБОУ Гимназия № 7</c:v>
                </c:pt>
                <c:pt idx="29">
                  <c:v>МАОУ Гимназия № 11</c:v>
                </c:pt>
                <c:pt idx="30">
                  <c:v>МАОУ Гимназия № 15</c:v>
                </c:pt>
                <c:pt idx="31">
                  <c:v>МБОУ Лицей № 3</c:v>
                </c:pt>
                <c:pt idx="32">
                  <c:v>МАОУ Лицей № 12</c:v>
                </c:pt>
                <c:pt idx="33">
                  <c:v>МБОУ СШ № 13</c:v>
                </c:pt>
                <c:pt idx="34">
                  <c:v>МБОУ СШ № 16</c:v>
                </c:pt>
                <c:pt idx="35">
                  <c:v>МБОУ СШ № 31</c:v>
                </c:pt>
                <c:pt idx="36">
                  <c:v>МБОУ СШ № 44</c:v>
                </c:pt>
                <c:pt idx="37">
                  <c:v>МБОУ СШ № 47</c:v>
                </c:pt>
                <c:pt idx="38">
                  <c:v>МБОУ СШ № 50</c:v>
                </c:pt>
                <c:pt idx="39">
                  <c:v>МБОУ СШ № 53</c:v>
                </c:pt>
                <c:pt idx="40">
                  <c:v>МБОУ СШ № 64</c:v>
                </c:pt>
                <c:pt idx="41">
                  <c:v>МБОУ СШ № 65</c:v>
                </c:pt>
                <c:pt idx="42">
                  <c:v>МБОУ СШ № 79</c:v>
                </c:pt>
                <c:pt idx="43">
                  <c:v>МБОУ СШ № 88</c:v>
                </c:pt>
                <c:pt idx="44">
                  <c:v>МБОУ СШ № 89</c:v>
                </c:pt>
                <c:pt idx="45">
                  <c:v>МБОУ СШ № 94</c:v>
                </c:pt>
                <c:pt idx="46">
                  <c:v>МАОУ СШ № 148</c:v>
                </c:pt>
                <c:pt idx="47">
                  <c:v>ОКТЯБРЬСКИЙ РАЙОН</c:v>
                </c:pt>
                <c:pt idx="48">
                  <c:v>МАОУ «КУГ № 1 – Универс»</c:v>
                </c:pt>
                <c:pt idx="49">
                  <c:v>МАОУ Гимназия № 3</c:v>
                </c:pt>
                <c:pt idx="50">
                  <c:v>МАОУ Гимназия № 13 "Академ"</c:v>
                </c:pt>
                <c:pt idx="51">
                  <c:v>МАОУ Лицей № 1</c:v>
                </c:pt>
                <c:pt idx="52">
                  <c:v>МБОУ Лицей № 8</c:v>
                </c:pt>
                <c:pt idx="53">
                  <c:v>МБОУ Лицей № 10</c:v>
                </c:pt>
                <c:pt idx="54">
                  <c:v>МБОУ Школа-интернат № 1 </c:v>
                </c:pt>
                <c:pt idx="55">
                  <c:v>МБОУ СШ № 3</c:v>
                </c:pt>
                <c:pt idx="56">
                  <c:v>МБОУ СШ № 21</c:v>
                </c:pt>
                <c:pt idx="57">
                  <c:v>МБОУ СШ № 30</c:v>
                </c:pt>
                <c:pt idx="58">
                  <c:v>МБОУ СШ № 36</c:v>
                </c:pt>
                <c:pt idx="59">
                  <c:v>МБОУ СШ № 39</c:v>
                </c:pt>
                <c:pt idx="60">
                  <c:v>МБОУ СШ № 72</c:v>
                </c:pt>
                <c:pt idx="61">
                  <c:v>МБОУ СШ № 73</c:v>
                </c:pt>
                <c:pt idx="62">
                  <c:v>МБОУ СШ № 82</c:v>
                </c:pt>
                <c:pt idx="63">
                  <c:v>МБОУ СШ № 84</c:v>
                </c:pt>
                <c:pt idx="64">
                  <c:v>МБОУ СШ № 95</c:v>
                </c:pt>
                <c:pt idx="65">
                  <c:v>МБОУ СШ № 99</c:v>
                </c:pt>
                <c:pt idx="66">
                  <c:v>МБОУ СШ № 133</c:v>
                </c:pt>
                <c:pt idx="67">
                  <c:v>СВЕРДЛОВСКИЙ РАЙОН</c:v>
                </c:pt>
                <c:pt idx="68">
                  <c:v>МАОУ Гимназия № 14</c:v>
                </c:pt>
                <c:pt idx="69">
                  <c:v>МАОУ Лицей № 9 "Лидер"</c:v>
                </c:pt>
                <c:pt idx="70">
                  <c:v>МБОУ СШ № 6</c:v>
                </c:pt>
                <c:pt idx="71">
                  <c:v>МБОУ СШ № 17</c:v>
                </c:pt>
                <c:pt idx="72">
                  <c:v>МАОУ СШ № 23</c:v>
                </c:pt>
                <c:pt idx="73">
                  <c:v>МБОУ ОШ № 25</c:v>
                </c:pt>
                <c:pt idx="74">
                  <c:v>МБОУ СШ № 34</c:v>
                </c:pt>
                <c:pt idx="75">
                  <c:v>МБОУ СШ № 42</c:v>
                </c:pt>
                <c:pt idx="76">
                  <c:v>МБОУ СШ № 45</c:v>
                </c:pt>
                <c:pt idx="77">
                  <c:v>МБОУ СШ № 62</c:v>
                </c:pt>
                <c:pt idx="78">
                  <c:v>МБОУ СШ № 76</c:v>
                </c:pt>
                <c:pt idx="79">
                  <c:v>МБОУ СШ № 78</c:v>
                </c:pt>
                <c:pt idx="80">
                  <c:v>МБОУ СШ № 92</c:v>
                </c:pt>
                <c:pt idx="81">
                  <c:v>МБОУ СШ № 93</c:v>
                </c:pt>
                <c:pt idx="82">
                  <c:v>МБОУ СШ № 97</c:v>
                </c:pt>
                <c:pt idx="83">
                  <c:v>МАОУ СШ № 137</c:v>
                </c:pt>
                <c:pt idx="84">
                  <c:v>МБОУ НШ-ДС № 165</c:v>
                </c:pt>
                <c:pt idx="85">
                  <c:v>СОВЕТСКИЙ РАЙОН</c:v>
                </c:pt>
                <c:pt idx="86">
                  <c:v>МБОУ СШ № 1</c:v>
                </c:pt>
                <c:pt idx="87">
                  <c:v>МБОУ СШ № 2</c:v>
                </c:pt>
                <c:pt idx="88">
                  <c:v>МБОУ СШ № 5</c:v>
                </c:pt>
                <c:pt idx="89">
                  <c:v>МБОУ СШ № 7</c:v>
                </c:pt>
                <c:pt idx="90">
                  <c:v>МБОУ СШ № 18</c:v>
                </c:pt>
                <c:pt idx="91">
                  <c:v>МБОУ СШ № 22</c:v>
                </c:pt>
                <c:pt idx="92">
                  <c:v>МБОУ СШ № 24</c:v>
                </c:pt>
                <c:pt idx="93">
                  <c:v>МБОУ СШ № 56</c:v>
                </c:pt>
                <c:pt idx="94">
                  <c:v>МБОУ СШ № 66</c:v>
                </c:pt>
                <c:pt idx="95">
                  <c:v>МБОУ СШ № 69</c:v>
                </c:pt>
                <c:pt idx="96">
                  <c:v>МБОУ СШ № 70</c:v>
                </c:pt>
                <c:pt idx="97">
                  <c:v>МБОУ СШ № 85</c:v>
                </c:pt>
                <c:pt idx="98">
                  <c:v>МБОУ СШ № 91</c:v>
                </c:pt>
                <c:pt idx="99">
                  <c:v>МБОУ СШ № 98</c:v>
                </c:pt>
                <c:pt idx="100">
                  <c:v>МБОУ СШ № 108</c:v>
                </c:pt>
                <c:pt idx="101">
                  <c:v>МБОУ СШ № 115</c:v>
                </c:pt>
                <c:pt idx="102">
                  <c:v>МБОУ СШ № 121</c:v>
                </c:pt>
                <c:pt idx="103">
                  <c:v>МБОУ СШ № 129</c:v>
                </c:pt>
                <c:pt idx="104">
                  <c:v>МБОУ СШ № 134</c:v>
                </c:pt>
                <c:pt idx="105">
                  <c:v>МБОУ СШ № 139</c:v>
                </c:pt>
                <c:pt idx="106">
                  <c:v>МБОУ СШ № 141</c:v>
                </c:pt>
                <c:pt idx="107">
                  <c:v>МАОУ СШ № 143</c:v>
                </c:pt>
                <c:pt idx="108">
                  <c:v>МБОУ СШ № 144</c:v>
                </c:pt>
                <c:pt idx="109">
                  <c:v>МАОУ СШ № 145</c:v>
                </c:pt>
                <c:pt idx="110">
                  <c:v>МБОУ СШ № 147</c:v>
                </c:pt>
                <c:pt idx="111">
                  <c:v>МАОУ СШ № 149</c:v>
                </c:pt>
                <c:pt idx="112">
                  <c:v>МАОУ СШ № 150</c:v>
                </c:pt>
                <c:pt idx="113">
                  <c:v>МАОУ СШ № 151</c:v>
                </c:pt>
                <c:pt idx="114">
                  <c:v>МАОУ СШ № 152</c:v>
                </c:pt>
                <c:pt idx="115">
                  <c:v>МАОУ СШ № 154</c:v>
                </c:pt>
                <c:pt idx="116">
                  <c:v>ЦЕНТРАЛЬНЫЙ РАЙОН</c:v>
                </c:pt>
                <c:pt idx="117">
                  <c:v>МАОУ Гимназия № 2</c:v>
                </c:pt>
                <c:pt idx="118">
                  <c:v>МБОУ Гимназия № 12 "М и Т"</c:v>
                </c:pt>
                <c:pt idx="119">
                  <c:v>МБОУ  Гимназия № 16</c:v>
                </c:pt>
                <c:pt idx="120">
                  <c:v>МБОУ Лицей № 2</c:v>
                </c:pt>
                <c:pt idx="121">
                  <c:v>МБОУ СШ № 4</c:v>
                </c:pt>
                <c:pt idx="122">
                  <c:v>МБОУ СШ № 10 </c:v>
                </c:pt>
                <c:pt idx="123">
                  <c:v>МБОУ СШ № 14 </c:v>
                </c:pt>
                <c:pt idx="124">
                  <c:v>МБОУ СШ № 27</c:v>
                </c:pt>
                <c:pt idx="125">
                  <c:v>МБОУ СШ № 51</c:v>
                </c:pt>
                <c:pt idx="126">
                  <c:v>МАОУ СШ "Комплекс Покровский"</c:v>
                </c:pt>
              </c:strCache>
            </c:strRef>
          </c:cat>
          <c:val>
            <c:numRef>
              <c:f>'ГП-4 диаграмма по районам'!$L$5:$L$131</c:f>
              <c:numCache>
                <c:formatCode>0,00</c:formatCode>
                <c:ptCount val="127"/>
                <c:pt idx="0">
                  <c:v>96.86</c:v>
                </c:pt>
                <c:pt idx="1">
                  <c:v>96.86</c:v>
                </c:pt>
                <c:pt idx="2">
                  <c:v>96.86</c:v>
                </c:pt>
                <c:pt idx="3">
                  <c:v>96.86</c:v>
                </c:pt>
                <c:pt idx="4">
                  <c:v>96.86</c:v>
                </c:pt>
                <c:pt idx="5">
                  <c:v>96.86</c:v>
                </c:pt>
                <c:pt idx="6">
                  <c:v>96.86</c:v>
                </c:pt>
                <c:pt idx="7">
                  <c:v>96.86</c:v>
                </c:pt>
                <c:pt idx="8">
                  <c:v>96.86</c:v>
                </c:pt>
                <c:pt idx="9">
                  <c:v>96.86</c:v>
                </c:pt>
                <c:pt idx="10">
                  <c:v>96.86</c:v>
                </c:pt>
                <c:pt idx="11">
                  <c:v>96.86</c:v>
                </c:pt>
                <c:pt idx="12">
                  <c:v>96.86</c:v>
                </c:pt>
                <c:pt idx="13">
                  <c:v>96.86</c:v>
                </c:pt>
                <c:pt idx="14">
                  <c:v>96.86</c:v>
                </c:pt>
                <c:pt idx="15">
                  <c:v>96.86</c:v>
                </c:pt>
                <c:pt idx="16">
                  <c:v>96.86</c:v>
                </c:pt>
                <c:pt idx="17">
                  <c:v>96.86</c:v>
                </c:pt>
                <c:pt idx="18" formatCode="Основной">
                  <c:v>96.86</c:v>
                </c:pt>
                <c:pt idx="19">
                  <c:v>96.86</c:v>
                </c:pt>
                <c:pt idx="20">
                  <c:v>96.86</c:v>
                </c:pt>
                <c:pt idx="21">
                  <c:v>96.86</c:v>
                </c:pt>
                <c:pt idx="22">
                  <c:v>96.86</c:v>
                </c:pt>
                <c:pt idx="23">
                  <c:v>96.86</c:v>
                </c:pt>
                <c:pt idx="24">
                  <c:v>96.86</c:v>
                </c:pt>
                <c:pt idx="25">
                  <c:v>96.86</c:v>
                </c:pt>
                <c:pt idx="26">
                  <c:v>96.86</c:v>
                </c:pt>
                <c:pt idx="27">
                  <c:v>96.86</c:v>
                </c:pt>
                <c:pt idx="28">
                  <c:v>96.86</c:v>
                </c:pt>
                <c:pt idx="29">
                  <c:v>96.86</c:v>
                </c:pt>
                <c:pt idx="30">
                  <c:v>96.86</c:v>
                </c:pt>
                <c:pt idx="31">
                  <c:v>96.86</c:v>
                </c:pt>
                <c:pt idx="32">
                  <c:v>96.86</c:v>
                </c:pt>
                <c:pt idx="33">
                  <c:v>96.86</c:v>
                </c:pt>
                <c:pt idx="34">
                  <c:v>96.86</c:v>
                </c:pt>
                <c:pt idx="35">
                  <c:v>96.86</c:v>
                </c:pt>
                <c:pt idx="36">
                  <c:v>96.86</c:v>
                </c:pt>
                <c:pt idx="37">
                  <c:v>96.86</c:v>
                </c:pt>
                <c:pt idx="38">
                  <c:v>96.86</c:v>
                </c:pt>
                <c:pt idx="39">
                  <c:v>96.86</c:v>
                </c:pt>
                <c:pt idx="40">
                  <c:v>96.86</c:v>
                </c:pt>
                <c:pt idx="41">
                  <c:v>96.86</c:v>
                </c:pt>
                <c:pt idx="42">
                  <c:v>96.86</c:v>
                </c:pt>
                <c:pt idx="43">
                  <c:v>96.86</c:v>
                </c:pt>
                <c:pt idx="44">
                  <c:v>96.86</c:v>
                </c:pt>
                <c:pt idx="45">
                  <c:v>96.86</c:v>
                </c:pt>
                <c:pt idx="46">
                  <c:v>96.86</c:v>
                </c:pt>
                <c:pt idx="47">
                  <c:v>96.86</c:v>
                </c:pt>
                <c:pt idx="48">
                  <c:v>96.86</c:v>
                </c:pt>
                <c:pt idx="49">
                  <c:v>96.86</c:v>
                </c:pt>
                <c:pt idx="50">
                  <c:v>96.86</c:v>
                </c:pt>
                <c:pt idx="51">
                  <c:v>96.86</c:v>
                </c:pt>
                <c:pt idx="52">
                  <c:v>96.86</c:v>
                </c:pt>
                <c:pt idx="53">
                  <c:v>96.86</c:v>
                </c:pt>
                <c:pt idx="54">
                  <c:v>96.86</c:v>
                </c:pt>
                <c:pt idx="55">
                  <c:v>96.86</c:v>
                </c:pt>
                <c:pt idx="56">
                  <c:v>96.86</c:v>
                </c:pt>
                <c:pt idx="57">
                  <c:v>96.86</c:v>
                </c:pt>
                <c:pt idx="58">
                  <c:v>96.86</c:v>
                </c:pt>
                <c:pt idx="59">
                  <c:v>96.86</c:v>
                </c:pt>
                <c:pt idx="60">
                  <c:v>96.86</c:v>
                </c:pt>
                <c:pt idx="61">
                  <c:v>96.86</c:v>
                </c:pt>
                <c:pt idx="62">
                  <c:v>96.86</c:v>
                </c:pt>
                <c:pt idx="63">
                  <c:v>96.86</c:v>
                </c:pt>
                <c:pt idx="64">
                  <c:v>96.86</c:v>
                </c:pt>
                <c:pt idx="65">
                  <c:v>96.86</c:v>
                </c:pt>
                <c:pt idx="66">
                  <c:v>96.86</c:v>
                </c:pt>
                <c:pt idx="67">
                  <c:v>96.86</c:v>
                </c:pt>
                <c:pt idx="68">
                  <c:v>96.86</c:v>
                </c:pt>
                <c:pt idx="69">
                  <c:v>96.86</c:v>
                </c:pt>
                <c:pt idx="70">
                  <c:v>96.86</c:v>
                </c:pt>
                <c:pt idx="71">
                  <c:v>96.86</c:v>
                </c:pt>
                <c:pt idx="72">
                  <c:v>96.86</c:v>
                </c:pt>
                <c:pt idx="73">
                  <c:v>96.86</c:v>
                </c:pt>
                <c:pt idx="74">
                  <c:v>96.86</c:v>
                </c:pt>
                <c:pt idx="75">
                  <c:v>96.86</c:v>
                </c:pt>
                <c:pt idx="76">
                  <c:v>96.86</c:v>
                </c:pt>
                <c:pt idx="77">
                  <c:v>96.86</c:v>
                </c:pt>
                <c:pt idx="78">
                  <c:v>96.86</c:v>
                </c:pt>
                <c:pt idx="79">
                  <c:v>96.86</c:v>
                </c:pt>
                <c:pt idx="80">
                  <c:v>96.86</c:v>
                </c:pt>
                <c:pt idx="81">
                  <c:v>96.86</c:v>
                </c:pt>
                <c:pt idx="82">
                  <c:v>96.86</c:v>
                </c:pt>
                <c:pt idx="83">
                  <c:v>96.86</c:v>
                </c:pt>
                <c:pt idx="84" formatCode="Основной">
                  <c:v>96.86</c:v>
                </c:pt>
                <c:pt idx="85">
                  <c:v>96.86</c:v>
                </c:pt>
                <c:pt idx="86">
                  <c:v>96.86</c:v>
                </c:pt>
                <c:pt idx="87">
                  <c:v>96.86</c:v>
                </c:pt>
                <c:pt idx="88">
                  <c:v>96.86</c:v>
                </c:pt>
                <c:pt idx="89">
                  <c:v>96.86</c:v>
                </c:pt>
                <c:pt idx="90">
                  <c:v>96.86</c:v>
                </c:pt>
                <c:pt idx="91">
                  <c:v>96.86</c:v>
                </c:pt>
                <c:pt idx="92">
                  <c:v>96.86</c:v>
                </c:pt>
                <c:pt idx="93">
                  <c:v>96.86</c:v>
                </c:pt>
                <c:pt idx="94">
                  <c:v>96.86</c:v>
                </c:pt>
                <c:pt idx="95">
                  <c:v>96.86</c:v>
                </c:pt>
                <c:pt idx="96">
                  <c:v>96.86</c:v>
                </c:pt>
                <c:pt idx="97">
                  <c:v>96.86</c:v>
                </c:pt>
                <c:pt idx="98">
                  <c:v>96.86</c:v>
                </c:pt>
                <c:pt idx="99">
                  <c:v>96.86</c:v>
                </c:pt>
                <c:pt idx="100">
                  <c:v>96.86</c:v>
                </c:pt>
                <c:pt idx="101">
                  <c:v>96.86</c:v>
                </c:pt>
                <c:pt idx="102">
                  <c:v>96.86</c:v>
                </c:pt>
                <c:pt idx="103">
                  <c:v>96.86</c:v>
                </c:pt>
                <c:pt idx="104">
                  <c:v>96.86</c:v>
                </c:pt>
                <c:pt idx="105">
                  <c:v>96.86</c:v>
                </c:pt>
                <c:pt idx="106">
                  <c:v>96.86</c:v>
                </c:pt>
                <c:pt idx="107">
                  <c:v>96.86</c:v>
                </c:pt>
                <c:pt idx="108">
                  <c:v>96.86</c:v>
                </c:pt>
                <c:pt idx="109">
                  <c:v>96.86</c:v>
                </c:pt>
                <c:pt idx="110">
                  <c:v>96.86</c:v>
                </c:pt>
                <c:pt idx="111">
                  <c:v>96.86</c:v>
                </c:pt>
                <c:pt idx="112">
                  <c:v>96.86</c:v>
                </c:pt>
                <c:pt idx="113">
                  <c:v>96.86</c:v>
                </c:pt>
                <c:pt idx="114">
                  <c:v>96.86</c:v>
                </c:pt>
                <c:pt idx="115">
                  <c:v>96.86</c:v>
                </c:pt>
                <c:pt idx="116">
                  <c:v>96.86</c:v>
                </c:pt>
                <c:pt idx="117">
                  <c:v>96.86</c:v>
                </c:pt>
                <c:pt idx="118">
                  <c:v>96.86</c:v>
                </c:pt>
                <c:pt idx="119">
                  <c:v>96.86</c:v>
                </c:pt>
                <c:pt idx="120">
                  <c:v>96.86</c:v>
                </c:pt>
                <c:pt idx="121">
                  <c:v>96.86</c:v>
                </c:pt>
                <c:pt idx="122">
                  <c:v>96.86</c:v>
                </c:pt>
                <c:pt idx="123">
                  <c:v>96.86</c:v>
                </c:pt>
                <c:pt idx="124">
                  <c:v>96.86</c:v>
                </c:pt>
                <c:pt idx="125">
                  <c:v>96.86</c:v>
                </c:pt>
                <c:pt idx="126">
                  <c:v>96.86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8CB-49F0-B680-A791C427F8FA}"/>
            </c:ext>
          </c:extLst>
        </c:ser>
        <c:ser>
          <c:idx val="5"/>
          <c:order val="5"/>
          <c:tx>
            <c:v>2017 ср. балл ОУ</c:v>
          </c:tx>
          <c:spPr>
            <a:ln w="25400" cap="rnd">
              <a:solidFill>
                <a:srgbClr val="008000"/>
              </a:solidFill>
              <a:round/>
            </a:ln>
            <a:effectLst/>
          </c:spPr>
          <c:marker>
            <c:symbol val="none"/>
          </c:marker>
          <c:cat>
            <c:strRef>
              <c:f>'ГП-4 диаграмма по районам'!$B$5:$B$131</c:f>
              <c:strCache>
                <c:ptCount val="12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 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«Перспектива»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НШ-ДС № 37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80</c:v>
                </c:pt>
                <c:pt idx="24">
                  <c:v>МБОУ СШ № 81</c:v>
                </c:pt>
                <c:pt idx="25">
                  <c:v>МБОУ СШ № 90</c:v>
                </c:pt>
                <c:pt idx="26">
                  <c:v>МБОУ СШ № 135</c:v>
                </c:pt>
                <c:pt idx="27">
                  <c:v>ЛЕНИНСКИЙ РАЙОН</c:v>
                </c:pt>
                <c:pt idx="28">
                  <c:v>МБОУ Гимназия № 7</c:v>
                </c:pt>
                <c:pt idx="29">
                  <c:v>МАОУ Гимназия № 11</c:v>
                </c:pt>
                <c:pt idx="30">
                  <c:v>МАОУ Гимназия № 15</c:v>
                </c:pt>
                <c:pt idx="31">
                  <c:v>МБОУ Лицей № 3</c:v>
                </c:pt>
                <c:pt idx="32">
                  <c:v>МАОУ Лицей № 12</c:v>
                </c:pt>
                <c:pt idx="33">
                  <c:v>МБОУ СШ № 13</c:v>
                </c:pt>
                <c:pt idx="34">
                  <c:v>МБОУ СШ № 16</c:v>
                </c:pt>
                <c:pt idx="35">
                  <c:v>МБОУ СШ № 31</c:v>
                </c:pt>
                <c:pt idx="36">
                  <c:v>МБОУ СШ № 44</c:v>
                </c:pt>
                <c:pt idx="37">
                  <c:v>МБОУ СШ № 47</c:v>
                </c:pt>
                <c:pt idx="38">
                  <c:v>МБОУ СШ № 50</c:v>
                </c:pt>
                <c:pt idx="39">
                  <c:v>МБОУ СШ № 53</c:v>
                </c:pt>
                <c:pt idx="40">
                  <c:v>МБОУ СШ № 64</c:v>
                </c:pt>
                <c:pt idx="41">
                  <c:v>МБОУ СШ № 65</c:v>
                </c:pt>
                <c:pt idx="42">
                  <c:v>МБОУ СШ № 79</c:v>
                </c:pt>
                <c:pt idx="43">
                  <c:v>МБОУ СШ № 88</c:v>
                </c:pt>
                <c:pt idx="44">
                  <c:v>МБОУ СШ № 89</c:v>
                </c:pt>
                <c:pt idx="45">
                  <c:v>МБОУ СШ № 94</c:v>
                </c:pt>
                <c:pt idx="46">
                  <c:v>МАОУ СШ № 148</c:v>
                </c:pt>
                <c:pt idx="47">
                  <c:v>ОКТЯБРЬСКИЙ РАЙОН</c:v>
                </c:pt>
                <c:pt idx="48">
                  <c:v>МАОУ «КУГ № 1 – Универс»</c:v>
                </c:pt>
                <c:pt idx="49">
                  <c:v>МАОУ Гимназия № 3</c:v>
                </c:pt>
                <c:pt idx="50">
                  <c:v>МАОУ Гимназия № 13 "Академ"</c:v>
                </c:pt>
                <c:pt idx="51">
                  <c:v>МАОУ Лицей № 1</c:v>
                </c:pt>
                <c:pt idx="52">
                  <c:v>МБОУ Лицей № 8</c:v>
                </c:pt>
                <c:pt idx="53">
                  <c:v>МБОУ Лицей № 10</c:v>
                </c:pt>
                <c:pt idx="54">
                  <c:v>МБОУ Школа-интернат № 1 </c:v>
                </c:pt>
                <c:pt idx="55">
                  <c:v>МБОУ СШ № 3</c:v>
                </c:pt>
                <c:pt idx="56">
                  <c:v>МБОУ СШ № 21</c:v>
                </c:pt>
                <c:pt idx="57">
                  <c:v>МБОУ СШ № 30</c:v>
                </c:pt>
                <c:pt idx="58">
                  <c:v>МБОУ СШ № 36</c:v>
                </c:pt>
                <c:pt idx="59">
                  <c:v>МБОУ СШ № 39</c:v>
                </c:pt>
                <c:pt idx="60">
                  <c:v>МБОУ СШ № 72</c:v>
                </c:pt>
                <c:pt idx="61">
                  <c:v>МБОУ СШ № 73</c:v>
                </c:pt>
                <c:pt idx="62">
                  <c:v>МБОУ СШ № 82</c:v>
                </c:pt>
                <c:pt idx="63">
                  <c:v>МБОУ СШ № 84</c:v>
                </c:pt>
                <c:pt idx="64">
                  <c:v>МБОУ СШ № 95</c:v>
                </c:pt>
                <c:pt idx="65">
                  <c:v>МБОУ СШ № 99</c:v>
                </c:pt>
                <c:pt idx="66">
                  <c:v>МБОУ СШ № 133</c:v>
                </c:pt>
                <c:pt idx="67">
                  <c:v>СВЕРДЛОВСКИЙ РАЙОН</c:v>
                </c:pt>
                <c:pt idx="68">
                  <c:v>МАОУ Гимназия № 14</c:v>
                </c:pt>
                <c:pt idx="69">
                  <c:v>МАОУ Лицей № 9 "Лидер"</c:v>
                </c:pt>
                <c:pt idx="70">
                  <c:v>МБОУ СШ № 6</c:v>
                </c:pt>
                <c:pt idx="71">
                  <c:v>МБОУ СШ № 17</c:v>
                </c:pt>
                <c:pt idx="72">
                  <c:v>МАОУ СШ № 23</c:v>
                </c:pt>
                <c:pt idx="73">
                  <c:v>МБОУ ОШ № 25</c:v>
                </c:pt>
                <c:pt idx="74">
                  <c:v>МБОУ СШ № 34</c:v>
                </c:pt>
                <c:pt idx="75">
                  <c:v>МБОУ СШ № 42</c:v>
                </c:pt>
                <c:pt idx="76">
                  <c:v>МБОУ СШ № 45</c:v>
                </c:pt>
                <c:pt idx="77">
                  <c:v>МБОУ СШ № 62</c:v>
                </c:pt>
                <c:pt idx="78">
                  <c:v>МБОУ СШ № 76</c:v>
                </c:pt>
                <c:pt idx="79">
                  <c:v>МБОУ СШ № 78</c:v>
                </c:pt>
                <c:pt idx="80">
                  <c:v>МБОУ СШ № 92</c:v>
                </c:pt>
                <c:pt idx="81">
                  <c:v>МБОУ СШ № 93</c:v>
                </c:pt>
                <c:pt idx="82">
                  <c:v>МБОУ СШ № 97</c:v>
                </c:pt>
                <c:pt idx="83">
                  <c:v>МАОУ СШ № 137</c:v>
                </c:pt>
                <c:pt idx="84">
                  <c:v>МБОУ НШ-ДС № 165</c:v>
                </c:pt>
                <c:pt idx="85">
                  <c:v>СОВЕТСКИЙ РАЙОН</c:v>
                </c:pt>
                <c:pt idx="86">
                  <c:v>МБОУ СШ № 1</c:v>
                </c:pt>
                <c:pt idx="87">
                  <c:v>МБОУ СШ № 2</c:v>
                </c:pt>
                <c:pt idx="88">
                  <c:v>МБОУ СШ № 5</c:v>
                </c:pt>
                <c:pt idx="89">
                  <c:v>МБОУ СШ № 7</c:v>
                </c:pt>
                <c:pt idx="90">
                  <c:v>МБОУ СШ № 18</c:v>
                </c:pt>
                <c:pt idx="91">
                  <c:v>МБОУ СШ № 22</c:v>
                </c:pt>
                <c:pt idx="92">
                  <c:v>МБОУ СШ № 24</c:v>
                </c:pt>
                <c:pt idx="93">
                  <c:v>МБОУ СШ № 56</c:v>
                </c:pt>
                <c:pt idx="94">
                  <c:v>МБОУ СШ № 66</c:v>
                </c:pt>
                <c:pt idx="95">
                  <c:v>МБОУ СШ № 69</c:v>
                </c:pt>
                <c:pt idx="96">
                  <c:v>МБОУ СШ № 70</c:v>
                </c:pt>
                <c:pt idx="97">
                  <c:v>МБОУ СШ № 85</c:v>
                </c:pt>
                <c:pt idx="98">
                  <c:v>МБОУ СШ № 91</c:v>
                </c:pt>
                <c:pt idx="99">
                  <c:v>МБОУ СШ № 98</c:v>
                </c:pt>
                <c:pt idx="100">
                  <c:v>МБОУ СШ № 108</c:v>
                </c:pt>
                <c:pt idx="101">
                  <c:v>МБОУ СШ № 115</c:v>
                </c:pt>
                <c:pt idx="102">
                  <c:v>МБОУ СШ № 121</c:v>
                </c:pt>
                <c:pt idx="103">
                  <c:v>МБОУ СШ № 129</c:v>
                </c:pt>
                <c:pt idx="104">
                  <c:v>МБОУ СШ № 134</c:v>
                </c:pt>
                <c:pt idx="105">
                  <c:v>МБОУ СШ № 139</c:v>
                </c:pt>
                <c:pt idx="106">
                  <c:v>МБОУ СШ № 141</c:v>
                </c:pt>
                <c:pt idx="107">
                  <c:v>МАОУ СШ № 143</c:v>
                </c:pt>
                <c:pt idx="108">
                  <c:v>МБОУ СШ № 144</c:v>
                </c:pt>
                <c:pt idx="109">
                  <c:v>МАОУ СШ № 145</c:v>
                </c:pt>
                <c:pt idx="110">
                  <c:v>МБОУ СШ № 147</c:v>
                </c:pt>
                <c:pt idx="111">
                  <c:v>МАОУ СШ № 149</c:v>
                </c:pt>
                <c:pt idx="112">
                  <c:v>МАОУ СШ № 150</c:v>
                </c:pt>
                <c:pt idx="113">
                  <c:v>МАОУ СШ № 151</c:v>
                </c:pt>
                <c:pt idx="114">
                  <c:v>МАОУ СШ № 152</c:v>
                </c:pt>
                <c:pt idx="115">
                  <c:v>МАОУ СШ № 154</c:v>
                </c:pt>
                <c:pt idx="116">
                  <c:v>ЦЕНТРАЛЬНЫЙ РАЙОН</c:v>
                </c:pt>
                <c:pt idx="117">
                  <c:v>МАОУ Гимназия № 2</c:v>
                </c:pt>
                <c:pt idx="118">
                  <c:v>МБОУ Гимназия № 12 "М и Т"</c:v>
                </c:pt>
                <c:pt idx="119">
                  <c:v>МБОУ  Гимназия № 16</c:v>
                </c:pt>
                <c:pt idx="120">
                  <c:v>МБОУ Лицей № 2</c:v>
                </c:pt>
                <c:pt idx="121">
                  <c:v>МБОУ СШ № 4</c:v>
                </c:pt>
                <c:pt idx="122">
                  <c:v>МБОУ СШ № 10 </c:v>
                </c:pt>
                <c:pt idx="123">
                  <c:v>МБОУ СШ № 14 </c:v>
                </c:pt>
                <c:pt idx="124">
                  <c:v>МБОУ СШ № 27</c:v>
                </c:pt>
                <c:pt idx="125">
                  <c:v>МБОУ СШ № 51</c:v>
                </c:pt>
                <c:pt idx="126">
                  <c:v>МАОУ СШ "Комплекс Покровский"</c:v>
                </c:pt>
              </c:strCache>
            </c:strRef>
          </c:cat>
          <c:val>
            <c:numRef>
              <c:f>'ГП-4 диаграмма по районам'!$M$5:$M$131</c:f>
              <c:numCache>
                <c:formatCode>0,00</c:formatCode>
                <c:ptCount val="127"/>
                <c:pt idx="0">
                  <c:v>100</c:v>
                </c:pt>
                <c:pt idx="1">
                  <c:v>96.655111111111125</c:v>
                </c:pt>
                <c:pt idx="2">
                  <c:v>93.477999999999994</c:v>
                </c:pt>
                <c:pt idx="3">
                  <c:v>100</c:v>
                </c:pt>
                <c:pt idx="4">
                  <c:v>91.27</c:v>
                </c:pt>
                <c:pt idx="5">
                  <c:v>97.26</c:v>
                </c:pt>
                <c:pt idx="6">
                  <c:v>94.826999999999998</c:v>
                </c:pt>
                <c:pt idx="7">
                  <c:v>100</c:v>
                </c:pt>
                <c:pt idx="8">
                  <c:v>96.906999999999996</c:v>
                </c:pt>
                <c:pt idx="9">
                  <c:v>100</c:v>
                </c:pt>
                <c:pt idx="10">
                  <c:v>96.153999999999996</c:v>
                </c:pt>
                <c:pt idx="11">
                  <c:v>97.742362035225042</c:v>
                </c:pt>
                <c:pt idx="12">
                  <c:v>95.876000000000005</c:v>
                </c:pt>
                <c:pt idx="13">
                  <c:v>100</c:v>
                </c:pt>
                <c:pt idx="14">
                  <c:v>97.917000000000002</c:v>
                </c:pt>
                <c:pt idx="15">
                  <c:v>99.31506849315069</c:v>
                </c:pt>
                <c:pt idx="16">
                  <c:v>100</c:v>
                </c:pt>
                <c:pt idx="17">
                  <c:v>100</c:v>
                </c:pt>
                <c:pt idx="19">
                  <c:v>97.183000000000007</c:v>
                </c:pt>
                <c:pt idx="20">
                  <c:v>100</c:v>
                </c:pt>
                <c:pt idx="21">
                  <c:v>98.528999999999996</c:v>
                </c:pt>
                <c:pt idx="22">
                  <c:v>98.361000000000004</c:v>
                </c:pt>
                <c:pt idx="23">
                  <c:v>97.296999999999997</c:v>
                </c:pt>
                <c:pt idx="24">
                  <c:v>100</c:v>
                </c:pt>
                <c:pt idx="25">
                  <c:v>85.453999999999994</c:v>
                </c:pt>
                <c:pt idx="26">
                  <c:v>98.460999999999999</c:v>
                </c:pt>
                <c:pt idx="27">
                  <c:v>96.701684210526324</c:v>
                </c:pt>
                <c:pt idx="28">
                  <c:v>95.504999999999995</c:v>
                </c:pt>
                <c:pt idx="29">
                  <c:v>98.924999999999997</c:v>
                </c:pt>
                <c:pt idx="30">
                  <c:v>98.989000000000004</c:v>
                </c:pt>
                <c:pt idx="31">
                  <c:v>96.774000000000001</c:v>
                </c:pt>
                <c:pt idx="32">
                  <c:v>97.778000000000006</c:v>
                </c:pt>
                <c:pt idx="33">
                  <c:v>94.593999999999994</c:v>
                </c:pt>
                <c:pt idx="34">
                  <c:v>91.781000000000006</c:v>
                </c:pt>
                <c:pt idx="35">
                  <c:v>97.917000000000002</c:v>
                </c:pt>
                <c:pt idx="36">
                  <c:v>96.923000000000002</c:v>
                </c:pt>
                <c:pt idx="37">
                  <c:v>100</c:v>
                </c:pt>
                <c:pt idx="38">
                  <c:v>100</c:v>
                </c:pt>
                <c:pt idx="39">
                  <c:v>91.953999999999994</c:v>
                </c:pt>
                <c:pt idx="40">
                  <c:v>100</c:v>
                </c:pt>
                <c:pt idx="41">
                  <c:v>97.332999999999998</c:v>
                </c:pt>
                <c:pt idx="42">
                  <c:v>100</c:v>
                </c:pt>
                <c:pt idx="43">
                  <c:v>84.415000000000006</c:v>
                </c:pt>
                <c:pt idx="44">
                  <c:v>94.444000000000003</c:v>
                </c:pt>
                <c:pt idx="45">
                  <c:v>100</c:v>
                </c:pt>
                <c:pt idx="46">
                  <c:v>100</c:v>
                </c:pt>
                <c:pt idx="47">
                  <c:v>96.602815789473695</c:v>
                </c:pt>
                <c:pt idx="48">
                  <c:v>96.688999999999993</c:v>
                </c:pt>
                <c:pt idx="49">
                  <c:v>97.778000000000006</c:v>
                </c:pt>
                <c:pt idx="50">
                  <c:v>100</c:v>
                </c:pt>
                <c:pt idx="51">
                  <c:v>92.667000000000002</c:v>
                </c:pt>
                <c:pt idx="52">
                  <c:v>95.575000000000003</c:v>
                </c:pt>
                <c:pt idx="53">
                  <c:v>100</c:v>
                </c:pt>
                <c:pt idx="54">
                  <c:v>100</c:v>
                </c:pt>
                <c:pt idx="55">
                  <c:v>85.9375</c:v>
                </c:pt>
                <c:pt idx="56">
                  <c:v>86.667000000000002</c:v>
                </c:pt>
                <c:pt idx="57">
                  <c:v>100</c:v>
                </c:pt>
                <c:pt idx="58">
                  <c:v>100</c:v>
                </c:pt>
                <c:pt idx="59">
                  <c:v>96.363</c:v>
                </c:pt>
                <c:pt idx="60">
                  <c:v>100</c:v>
                </c:pt>
                <c:pt idx="61">
                  <c:v>100</c:v>
                </c:pt>
                <c:pt idx="62">
                  <c:v>90.141000000000005</c:v>
                </c:pt>
                <c:pt idx="63">
                  <c:v>94.826999999999998</c:v>
                </c:pt>
                <c:pt idx="64">
                  <c:v>100</c:v>
                </c:pt>
                <c:pt idx="65">
                  <c:v>98.808999999999997</c:v>
                </c:pt>
                <c:pt idx="66">
                  <c:v>100</c:v>
                </c:pt>
                <c:pt idx="67">
                  <c:v>97.006499999999988</c:v>
                </c:pt>
                <c:pt idx="68">
                  <c:v>100</c:v>
                </c:pt>
                <c:pt idx="69">
                  <c:v>98.822999999999993</c:v>
                </c:pt>
                <c:pt idx="70">
                  <c:v>95.775000000000006</c:v>
                </c:pt>
                <c:pt idx="71">
                  <c:v>85.713999999999999</c:v>
                </c:pt>
                <c:pt idx="72">
                  <c:v>100</c:v>
                </c:pt>
                <c:pt idx="73">
                  <c:v>95.453999999999994</c:v>
                </c:pt>
                <c:pt idx="74">
                  <c:v>92.753</c:v>
                </c:pt>
                <c:pt idx="75">
                  <c:v>100</c:v>
                </c:pt>
                <c:pt idx="76">
                  <c:v>100</c:v>
                </c:pt>
                <c:pt idx="77">
                  <c:v>95.918000000000006</c:v>
                </c:pt>
                <c:pt idx="78">
                  <c:v>100</c:v>
                </c:pt>
                <c:pt idx="79">
                  <c:v>91.667000000000002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96</c:v>
                </c:pt>
                <c:pt idx="85">
                  <c:v>96.18335172413795</c:v>
                </c:pt>
                <c:pt idx="86">
                  <c:v>98.611000000000004</c:v>
                </c:pt>
                <c:pt idx="87">
                  <c:v>93.75</c:v>
                </c:pt>
                <c:pt idx="88">
                  <c:v>100</c:v>
                </c:pt>
                <c:pt idx="89">
                  <c:v>95.603999999999999</c:v>
                </c:pt>
                <c:pt idx="90">
                  <c:v>90.566000000000003</c:v>
                </c:pt>
                <c:pt idx="91">
                  <c:v>95.713999999999999</c:v>
                </c:pt>
                <c:pt idx="92">
                  <c:v>95.121200000000002</c:v>
                </c:pt>
                <c:pt idx="93">
                  <c:v>100</c:v>
                </c:pt>
                <c:pt idx="94">
                  <c:v>92</c:v>
                </c:pt>
                <c:pt idx="95">
                  <c:v>93.421000000000006</c:v>
                </c:pt>
                <c:pt idx="96">
                  <c:v>95.832999999999998</c:v>
                </c:pt>
                <c:pt idx="97">
                  <c:v>98.808999999999997</c:v>
                </c:pt>
                <c:pt idx="98">
                  <c:v>89.855000000000004</c:v>
                </c:pt>
                <c:pt idx="99">
                  <c:v>92.957999999999998</c:v>
                </c:pt>
                <c:pt idx="100">
                  <c:v>98.332999999999998</c:v>
                </c:pt>
                <c:pt idx="101">
                  <c:v>98.718000000000004</c:v>
                </c:pt>
                <c:pt idx="102">
                  <c:v>97.727000000000004</c:v>
                </c:pt>
                <c:pt idx="103">
                  <c:v>100</c:v>
                </c:pt>
                <c:pt idx="104">
                  <c:v>96.85</c:v>
                </c:pt>
                <c:pt idx="105">
                  <c:v>87.013000000000005</c:v>
                </c:pt>
                <c:pt idx="106">
                  <c:v>98.611000000000004</c:v>
                </c:pt>
                <c:pt idx="107">
                  <c:v>99.16</c:v>
                </c:pt>
                <c:pt idx="108">
                  <c:v>96.590999999999994</c:v>
                </c:pt>
                <c:pt idx="109">
                  <c:v>97.478999999999999</c:v>
                </c:pt>
                <c:pt idx="110">
                  <c:v>92</c:v>
                </c:pt>
                <c:pt idx="111">
                  <c:v>98.712000000000003</c:v>
                </c:pt>
                <c:pt idx="112">
                  <c:v>97.834999999999994</c:v>
                </c:pt>
                <c:pt idx="113">
                  <c:v>98.536000000000001</c:v>
                </c:pt>
                <c:pt idx="114">
                  <c:v>99.51</c:v>
                </c:pt>
                <c:pt idx="116">
                  <c:v>97.465111111111099</c:v>
                </c:pt>
                <c:pt idx="117">
                  <c:v>100</c:v>
                </c:pt>
                <c:pt idx="118">
                  <c:v>100</c:v>
                </c:pt>
                <c:pt idx="119">
                  <c:v>97.221999999999994</c:v>
                </c:pt>
                <c:pt idx="120">
                  <c:v>100</c:v>
                </c:pt>
                <c:pt idx="121">
                  <c:v>100</c:v>
                </c:pt>
                <c:pt idx="122">
                  <c:v>98.611000000000004</c:v>
                </c:pt>
                <c:pt idx="123">
                  <c:v>88.888999999999996</c:v>
                </c:pt>
                <c:pt idx="124">
                  <c:v>97.727000000000004</c:v>
                </c:pt>
                <c:pt idx="125">
                  <c:v>94.736999999999995</c:v>
                </c:pt>
                <c:pt idx="126">
                  <c:v>92.120999999999995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8CB-49F0-B680-A791C427F8FA}"/>
            </c:ext>
          </c:extLst>
        </c:ser>
        <c:ser>
          <c:idx val="6"/>
          <c:order val="6"/>
          <c:tx>
            <c:v>2016 ср. балл по городу</c:v>
          </c:tx>
          <c:spPr>
            <a:ln>
              <a:solidFill>
                <a:srgbClr val="0033CC"/>
              </a:solidFill>
            </a:ln>
          </c:spPr>
          <c:marker>
            <c:symbol val="none"/>
          </c:marker>
          <c:cat>
            <c:strRef>
              <c:f>'ГП-4 диаграмма по районам'!$B$5:$B$131</c:f>
              <c:strCache>
                <c:ptCount val="12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 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«Перспектива»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НШ-ДС № 37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80</c:v>
                </c:pt>
                <c:pt idx="24">
                  <c:v>МБОУ СШ № 81</c:v>
                </c:pt>
                <c:pt idx="25">
                  <c:v>МБОУ СШ № 90</c:v>
                </c:pt>
                <c:pt idx="26">
                  <c:v>МБОУ СШ № 135</c:v>
                </c:pt>
                <c:pt idx="27">
                  <c:v>ЛЕНИНСКИЙ РАЙОН</c:v>
                </c:pt>
                <c:pt idx="28">
                  <c:v>МБОУ Гимназия № 7</c:v>
                </c:pt>
                <c:pt idx="29">
                  <c:v>МАОУ Гимназия № 11</c:v>
                </c:pt>
                <c:pt idx="30">
                  <c:v>МАОУ Гимназия № 15</c:v>
                </c:pt>
                <c:pt idx="31">
                  <c:v>МБОУ Лицей № 3</c:v>
                </c:pt>
                <c:pt idx="32">
                  <c:v>МАОУ Лицей № 12</c:v>
                </c:pt>
                <c:pt idx="33">
                  <c:v>МБОУ СШ № 13</c:v>
                </c:pt>
                <c:pt idx="34">
                  <c:v>МБОУ СШ № 16</c:v>
                </c:pt>
                <c:pt idx="35">
                  <c:v>МБОУ СШ № 31</c:v>
                </c:pt>
                <c:pt idx="36">
                  <c:v>МБОУ СШ № 44</c:v>
                </c:pt>
                <c:pt idx="37">
                  <c:v>МБОУ СШ № 47</c:v>
                </c:pt>
                <c:pt idx="38">
                  <c:v>МБОУ СШ № 50</c:v>
                </c:pt>
                <c:pt idx="39">
                  <c:v>МБОУ СШ № 53</c:v>
                </c:pt>
                <c:pt idx="40">
                  <c:v>МБОУ СШ № 64</c:v>
                </c:pt>
                <c:pt idx="41">
                  <c:v>МБОУ СШ № 65</c:v>
                </c:pt>
                <c:pt idx="42">
                  <c:v>МБОУ СШ № 79</c:v>
                </c:pt>
                <c:pt idx="43">
                  <c:v>МБОУ СШ № 88</c:v>
                </c:pt>
                <c:pt idx="44">
                  <c:v>МБОУ СШ № 89</c:v>
                </c:pt>
                <c:pt idx="45">
                  <c:v>МБОУ СШ № 94</c:v>
                </c:pt>
                <c:pt idx="46">
                  <c:v>МАОУ СШ № 148</c:v>
                </c:pt>
                <c:pt idx="47">
                  <c:v>ОКТЯБРЬСКИЙ РАЙОН</c:v>
                </c:pt>
                <c:pt idx="48">
                  <c:v>МАОУ «КУГ № 1 – Универс»</c:v>
                </c:pt>
                <c:pt idx="49">
                  <c:v>МАОУ Гимназия № 3</c:v>
                </c:pt>
                <c:pt idx="50">
                  <c:v>МАОУ Гимназия № 13 "Академ"</c:v>
                </c:pt>
                <c:pt idx="51">
                  <c:v>МАОУ Лицей № 1</c:v>
                </c:pt>
                <c:pt idx="52">
                  <c:v>МБОУ Лицей № 8</c:v>
                </c:pt>
                <c:pt idx="53">
                  <c:v>МБОУ Лицей № 10</c:v>
                </c:pt>
                <c:pt idx="54">
                  <c:v>МБОУ Школа-интернат № 1 </c:v>
                </c:pt>
                <c:pt idx="55">
                  <c:v>МБОУ СШ № 3</c:v>
                </c:pt>
                <c:pt idx="56">
                  <c:v>МБОУ СШ № 21</c:v>
                </c:pt>
                <c:pt idx="57">
                  <c:v>МБОУ СШ № 30</c:v>
                </c:pt>
                <c:pt idx="58">
                  <c:v>МБОУ СШ № 36</c:v>
                </c:pt>
                <c:pt idx="59">
                  <c:v>МБОУ СШ № 39</c:v>
                </c:pt>
                <c:pt idx="60">
                  <c:v>МБОУ СШ № 72</c:v>
                </c:pt>
                <c:pt idx="61">
                  <c:v>МБОУ СШ № 73</c:v>
                </c:pt>
                <c:pt idx="62">
                  <c:v>МБОУ СШ № 82</c:v>
                </c:pt>
                <c:pt idx="63">
                  <c:v>МБОУ СШ № 84</c:v>
                </c:pt>
                <c:pt idx="64">
                  <c:v>МБОУ СШ № 95</c:v>
                </c:pt>
                <c:pt idx="65">
                  <c:v>МБОУ СШ № 99</c:v>
                </c:pt>
                <c:pt idx="66">
                  <c:v>МБОУ СШ № 133</c:v>
                </c:pt>
                <c:pt idx="67">
                  <c:v>СВЕРДЛОВСКИЙ РАЙОН</c:v>
                </c:pt>
                <c:pt idx="68">
                  <c:v>МАОУ Гимназия № 14</c:v>
                </c:pt>
                <c:pt idx="69">
                  <c:v>МАОУ Лицей № 9 "Лидер"</c:v>
                </c:pt>
                <c:pt idx="70">
                  <c:v>МБОУ СШ № 6</c:v>
                </c:pt>
                <c:pt idx="71">
                  <c:v>МБОУ СШ № 17</c:v>
                </c:pt>
                <c:pt idx="72">
                  <c:v>МАОУ СШ № 23</c:v>
                </c:pt>
                <c:pt idx="73">
                  <c:v>МБОУ ОШ № 25</c:v>
                </c:pt>
                <c:pt idx="74">
                  <c:v>МБОУ СШ № 34</c:v>
                </c:pt>
                <c:pt idx="75">
                  <c:v>МБОУ СШ № 42</c:v>
                </c:pt>
                <c:pt idx="76">
                  <c:v>МБОУ СШ № 45</c:v>
                </c:pt>
                <c:pt idx="77">
                  <c:v>МБОУ СШ № 62</c:v>
                </c:pt>
                <c:pt idx="78">
                  <c:v>МБОУ СШ № 76</c:v>
                </c:pt>
                <c:pt idx="79">
                  <c:v>МБОУ СШ № 78</c:v>
                </c:pt>
                <c:pt idx="80">
                  <c:v>МБОУ СШ № 92</c:v>
                </c:pt>
                <c:pt idx="81">
                  <c:v>МБОУ СШ № 93</c:v>
                </c:pt>
                <c:pt idx="82">
                  <c:v>МБОУ СШ № 97</c:v>
                </c:pt>
                <c:pt idx="83">
                  <c:v>МАОУ СШ № 137</c:v>
                </c:pt>
                <c:pt idx="84">
                  <c:v>МБОУ НШ-ДС № 165</c:v>
                </c:pt>
                <c:pt idx="85">
                  <c:v>СОВЕТСКИЙ РАЙОН</c:v>
                </c:pt>
                <c:pt idx="86">
                  <c:v>МБОУ СШ № 1</c:v>
                </c:pt>
                <c:pt idx="87">
                  <c:v>МБОУ СШ № 2</c:v>
                </c:pt>
                <c:pt idx="88">
                  <c:v>МБОУ СШ № 5</c:v>
                </c:pt>
                <c:pt idx="89">
                  <c:v>МБОУ СШ № 7</c:v>
                </c:pt>
                <c:pt idx="90">
                  <c:v>МБОУ СШ № 18</c:v>
                </c:pt>
                <c:pt idx="91">
                  <c:v>МБОУ СШ № 22</c:v>
                </c:pt>
                <c:pt idx="92">
                  <c:v>МБОУ СШ № 24</c:v>
                </c:pt>
                <c:pt idx="93">
                  <c:v>МБОУ СШ № 56</c:v>
                </c:pt>
                <c:pt idx="94">
                  <c:v>МБОУ СШ № 66</c:v>
                </c:pt>
                <c:pt idx="95">
                  <c:v>МБОУ СШ № 69</c:v>
                </c:pt>
                <c:pt idx="96">
                  <c:v>МБОУ СШ № 70</c:v>
                </c:pt>
                <c:pt idx="97">
                  <c:v>МБОУ СШ № 85</c:v>
                </c:pt>
                <c:pt idx="98">
                  <c:v>МБОУ СШ № 91</c:v>
                </c:pt>
                <c:pt idx="99">
                  <c:v>МБОУ СШ № 98</c:v>
                </c:pt>
                <c:pt idx="100">
                  <c:v>МБОУ СШ № 108</c:v>
                </c:pt>
                <c:pt idx="101">
                  <c:v>МБОУ СШ № 115</c:v>
                </c:pt>
                <c:pt idx="102">
                  <c:v>МБОУ СШ № 121</c:v>
                </c:pt>
                <c:pt idx="103">
                  <c:v>МБОУ СШ № 129</c:v>
                </c:pt>
                <c:pt idx="104">
                  <c:v>МБОУ СШ № 134</c:v>
                </c:pt>
                <c:pt idx="105">
                  <c:v>МБОУ СШ № 139</c:v>
                </c:pt>
                <c:pt idx="106">
                  <c:v>МБОУ СШ № 141</c:v>
                </c:pt>
                <c:pt idx="107">
                  <c:v>МАОУ СШ № 143</c:v>
                </c:pt>
                <c:pt idx="108">
                  <c:v>МБОУ СШ № 144</c:v>
                </c:pt>
                <c:pt idx="109">
                  <c:v>МАОУ СШ № 145</c:v>
                </c:pt>
                <c:pt idx="110">
                  <c:v>МБОУ СШ № 147</c:v>
                </c:pt>
                <c:pt idx="111">
                  <c:v>МАОУ СШ № 149</c:v>
                </c:pt>
                <c:pt idx="112">
                  <c:v>МАОУ СШ № 150</c:v>
                </c:pt>
                <c:pt idx="113">
                  <c:v>МАОУ СШ № 151</c:v>
                </c:pt>
                <c:pt idx="114">
                  <c:v>МАОУ СШ № 152</c:v>
                </c:pt>
                <c:pt idx="115">
                  <c:v>МАОУ СШ № 154</c:v>
                </c:pt>
                <c:pt idx="116">
                  <c:v>ЦЕНТРАЛЬНЫЙ РАЙОН</c:v>
                </c:pt>
                <c:pt idx="117">
                  <c:v>МАОУ Гимназия № 2</c:v>
                </c:pt>
                <c:pt idx="118">
                  <c:v>МБОУ Гимназия № 12 "М и Т"</c:v>
                </c:pt>
                <c:pt idx="119">
                  <c:v>МБОУ  Гимназия № 16</c:v>
                </c:pt>
                <c:pt idx="120">
                  <c:v>МБОУ Лицей № 2</c:v>
                </c:pt>
                <c:pt idx="121">
                  <c:v>МБОУ СШ № 4</c:v>
                </c:pt>
                <c:pt idx="122">
                  <c:v>МБОУ СШ № 10 </c:v>
                </c:pt>
                <c:pt idx="123">
                  <c:v>МБОУ СШ № 14 </c:v>
                </c:pt>
                <c:pt idx="124">
                  <c:v>МБОУ СШ № 27</c:v>
                </c:pt>
                <c:pt idx="125">
                  <c:v>МБОУ СШ № 51</c:v>
                </c:pt>
                <c:pt idx="126">
                  <c:v>МАОУ СШ "Комплекс Покровский"</c:v>
                </c:pt>
              </c:strCache>
            </c:strRef>
          </c:cat>
          <c:val>
            <c:numRef>
              <c:f>'ГП-4 диаграмма по районам'!$P$5:$P$131</c:f>
              <c:numCache>
                <c:formatCode>Основной</c:formatCode>
                <c:ptCount val="127"/>
                <c:pt idx="0" formatCode="0,00">
                  <c:v>91.96</c:v>
                </c:pt>
                <c:pt idx="1">
                  <c:v>91.96</c:v>
                </c:pt>
                <c:pt idx="2" formatCode="0,00">
                  <c:v>91.96</c:v>
                </c:pt>
                <c:pt idx="3" formatCode="0,00">
                  <c:v>91.96</c:v>
                </c:pt>
                <c:pt idx="4" formatCode="0,00">
                  <c:v>91.96</c:v>
                </c:pt>
                <c:pt idx="5" formatCode="0,00">
                  <c:v>91.96</c:v>
                </c:pt>
                <c:pt idx="6" formatCode="0,00">
                  <c:v>91.96</c:v>
                </c:pt>
                <c:pt idx="7" formatCode="0,00">
                  <c:v>91.96</c:v>
                </c:pt>
                <c:pt idx="8" formatCode="0,00">
                  <c:v>91.96</c:v>
                </c:pt>
                <c:pt idx="9" formatCode="0,00">
                  <c:v>91.96</c:v>
                </c:pt>
                <c:pt idx="10" formatCode="0,00">
                  <c:v>91.96</c:v>
                </c:pt>
                <c:pt idx="11" formatCode="0,00">
                  <c:v>91.96</c:v>
                </c:pt>
                <c:pt idx="12" formatCode="0,00">
                  <c:v>91.96</c:v>
                </c:pt>
                <c:pt idx="13" formatCode="0,00">
                  <c:v>91.96</c:v>
                </c:pt>
                <c:pt idx="14" formatCode="0,00">
                  <c:v>91.96</c:v>
                </c:pt>
                <c:pt idx="15" formatCode="0,00">
                  <c:v>91.96</c:v>
                </c:pt>
                <c:pt idx="16" formatCode="0,00">
                  <c:v>91.96</c:v>
                </c:pt>
                <c:pt idx="17" formatCode="0,00">
                  <c:v>91.96</c:v>
                </c:pt>
                <c:pt idx="18">
                  <c:v>91.96</c:v>
                </c:pt>
                <c:pt idx="19" formatCode="0,00">
                  <c:v>91.96</c:v>
                </c:pt>
                <c:pt idx="20" formatCode="0,00">
                  <c:v>91.96</c:v>
                </c:pt>
                <c:pt idx="21" formatCode="0,00">
                  <c:v>91.96</c:v>
                </c:pt>
                <c:pt idx="22" formatCode="0,00">
                  <c:v>91.96</c:v>
                </c:pt>
                <c:pt idx="23" formatCode="0,00">
                  <c:v>91.96</c:v>
                </c:pt>
                <c:pt idx="24" formatCode="0,00">
                  <c:v>91.96</c:v>
                </c:pt>
                <c:pt idx="25" formatCode="0,00">
                  <c:v>91.96</c:v>
                </c:pt>
                <c:pt idx="26" formatCode="0,00">
                  <c:v>91.96</c:v>
                </c:pt>
                <c:pt idx="27" formatCode="0,00">
                  <c:v>91.96</c:v>
                </c:pt>
                <c:pt idx="28" formatCode="0,00">
                  <c:v>91.96</c:v>
                </c:pt>
                <c:pt idx="29" formatCode="0,00">
                  <c:v>91.96</c:v>
                </c:pt>
                <c:pt idx="30" formatCode="0,00">
                  <c:v>91.96</c:v>
                </c:pt>
                <c:pt idx="31" formatCode="0,00">
                  <c:v>91.96</c:v>
                </c:pt>
                <c:pt idx="32" formatCode="0,00">
                  <c:v>91.96</c:v>
                </c:pt>
                <c:pt idx="33" formatCode="0,00">
                  <c:v>91.96</c:v>
                </c:pt>
                <c:pt idx="34" formatCode="0,00">
                  <c:v>91.96</c:v>
                </c:pt>
                <c:pt idx="35" formatCode="0,00">
                  <c:v>91.96</c:v>
                </c:pt>
                <c:pt idx="36" formatCode="0,00">
                  <c:v>91.96</c:v>
                </c:pt>
                <c:pt idx="37" formatCode="0,00">
                  <c:v>91.96</c:v>
                </c:pt>
                <c:pt idx="38" formatCode="0,00">
                  <c:v>91.96</c:v>
                </c:pt>
                <c:pt idx="39" formatCode="0,00">
                  <c:v>91.96</c:v>
                </c:pt>
                <c:pt idx="40" formatCode="0,00">
                  <c:v>91.96</c:v>
                </c:pt>
                <c:pt idx="41" formatCode="0,00">
                  <c:v>91.96</c:v>
                </c:pt>
                <c:pt idx="42" formatCode="0,00">
                  <c:v>91.96</c:v>
                </c:pt>
                <c:pt idx="43" formatCode="0,00">
                  <c:v>91.96</c:v>
                </c:pt>
                <c:pt idx="44" formatCode="0,00">
                  <c:v>91.96</c:v>
                </c:pt>
                <c:pt idx="45" formatCode="0,00">
                  <c:v>91.96</c:v>
                </c:pt>
                <c:pt idx="46" formatCode="0,00">
                  <c:v>91.96</c:v>
                </c:pt>
                <c:pt idx="47" formatCode="0,00">
                  <c:v>91.96</c:v>
                </c:pt>
                <c:pt idx="48" formatCode="0,00">
                  <c:v>91.96</c:v>
                </c:pt>
                <c:pt idx="49" formatCode="0,00">
                  <c:v>91.96</c:v>
                </c:pt>
                <c:pt idx="50" formatCode="0,00">
                  <c:v>91.96</c:v>
                </c:pt>
                <c:pt idx="51" formatCode="0,00">
                  <c:v>91.96</c:v>
                </c:pt>
                <c:pt idx="52" formatCode="0,00">
                  <c:v>91.96</c:v>
                </c:pt>
                <c:pt idx="53" formatCode="0,00">
                  <c:v>91.96</c:v>
                </c:pt>
                <c:pt idx="54" formatCode="0,00">
                  <c:v>91.96</c:v>
                </c:pt>
                <c:pt idx="55" formatCode="0,00">
                  <c:v>91.96</c:v>
                </c:pt>
                <c:pt idx="56" formatCode="0,00">
                  <c:v>91.96</c:v>
                </c:pt>
                <c:pt idx="57" formatCode="0,00">
                  <c:v>91.96</c:v>
                </c:pt>
                <c:pt idx="58" formatCode="0,00">
                  <c:v>91.96</c:v>
                </c:pt>
                <c:pt idx="59" formatCode="0,00">
                  <c:v>91.96</c:v>
                </c:pt>
                <c:pt idx="60" formatCode="0,00">
                  <c:v>91.96</c:v>
                </c:pt>
                <c:pt idx="61" formatCode="0,00">
                  <c:v>91.96</c:v>
                </c:pt>
                <c:pt idx="62" formatCode="0,00">
                  <c:v>91.96</c:v>
                </c:pt>
                <c:pt idx="63" formatCode="0,00">
                  <c:v>91.96</c:v>
                </c:pt>
                <c:pt idx="64" formatCode="0,00">
                  <c:v>91.96</c:v>
                </c:pt>
                <c:pt idx="65" formatCode="0,00">
                  <c:v>91.96</c:v>
                </c:pt>
                <c:pt idx="66" formatCode="0,00">
                  <c:v>91.96</c:v>
                </c:pt>
                <c:pt idx="67" formatCode="0,00">
                  <c:v>91.96</c:v>
                </c:pt>
                <c:pt idx="68" formatCode="0,00">
                  <c:v>91.96</c:v>
                </c:pt>
                <c:pt idx="69" formatCode="0,00">
                  <c:v>91.96</c:v>
                </c:pt>
                <c:pt idx="70" formatCode="0,00">
                  <c:v>91.96</c:v>
                </c:pt>
                <c:pt idx="71" formatCode="0,00">
                  <c:v>91.96</c:v>
                </c:pt>
                <c:pt idx="72" formatCode="0,00">
                  <c:v>91.96</c:v>
                </c:pt>
                <c:pt idx="73" formatCode="0,00">
                  <c:v>91.96</c:v>
                </c:pt>
                <c:pt idx="74" formatCode="0,00">
                  <c:v>91.96</c:v>
                </c:pt>
                <c:pt idx="75" formatCode="0,00">
                  <c:v>91.96</c:v>
                </c:pt>
                <c:pt idx="76" formatCode="0,00">
                  <c:v>91.96</c:v>
                </c:pt>
                <c:pt idx="77" formatCode="0,00">
                  <c:v>91.96</c:v>
                </c:pt>
                <c:pt idx="78" formatCode="0,00">
                  <c:v>91.96</c:v>
                </c:pt>
                <c:pt idx="79" formatCode="0,00">
                  <c:v>91.96</c:v>
                </c:pt>
                <c:pt idx="80" formatCode="0,00">
                  <c:v>91.96</c:v>
                </c:pt>
                <c:pt idx="81" formatCode="0,00">
                  <c:v>91.96</c:v>
                </c:pt>
                <c:pt idx="82" formatCode="0,00">
                  <c:v>91.96</c:v>
                </c:pt>
                <c:pt idx="83" formatCode="0,00">
                  <c:v>91.96</c:v>
                </c:pt>
                <c:pt idx="84">
                  <c:v>91.96</c:v>
                </c:pt>
                <c:pt idx="85" formatCode="0,00">
                  <c:v>91.96</c:v>
                </c:pt>
                <c:pt idx="86" formatCode="0,00">
                  <c:v>91.96</c:v>
                </c:pt>
                <c:pt idx="87" formatCode="0,00">
                  <c:v>91.96</c:v>
                </c:pt>
                <c:pt idx="88" formatCode="0,00">
                  <c:v>91.96</c:v>
                </c:pt>
                <c:pt idx="89" formatCode="0,00">
                  <c:v>91.96</c:v>
                </c:pt>
                <c:pt idx="90" formatCode="0,00">
                  <c:v>91.96</c:v>
                </c:pt>
                <c:pt idx="91" formatCode="0,00">
                  <c:v>91.96</c:v>
                </c:pt>
                <c:pt idx="92" formatCode="0,00">
                  <c:v>91.96</c:v>
                </c:pt>
                <c:pt idx="93" formatCode="0,00">
                  <c:v>91.96</c:v>
                </c:pt>
                <c:pt idx="94" formatCode="0,00">
                  <c:v>91.96</c:v>
                </c:pt>
                <c:pt idx="95" formatCode="0,00">
                  <c:v>91.96</c:v>
                </c:pt>
                <c:pt idx="96" formatCode="0,00">
                  <c:v>91.96</c:v>
                </c:pt>
                <c:pt idx="97" formatCode="0,00">
                  <c:v>91.96</c:v>
                </c:pt>
                <c:pt idx="98" formatCode="0,00">
                  <c:v>91.96</c:v>
                </c:pt>
                <c:pt idx="99" formatCode="0,00">
                  <c:v>91.96</c:v>
                </c:pt>
                <c:pt idx="100" formatCode="0,00">
                  <c:v>91.96</c:v>
                </c:pt>
                <c:pt idx="101" formatCode="0,00">
                  <c:v>91.96</c:v>
                </c:pt>
                <c:pt idx="102" formatCode="0,00">
                  <c:v>91.96</c:v>
                </c:pt>
                <c:pt idx="103" formatCode="0,00">
                  <c:v>91.96</c:v>
                </c:pt>
                <c:pt idx="104" formatCode="0,00">
                  <c:v>91.96</c:v>
                </c:pt>
                <c:pt idx="105" formatCode="0,00">
                  <c:v>91.96</c:v>
                </c:pt>
                <c:pt idx="106" formatCode="0,00">
                  <c:v>91.96</c:v>
                </c:pt>
                <c:pt idx="107" formatCode="0,00">
                  <c:v>91.96</c:v>
                </c:pt>
                <c:pt idx="108" formatCode="0,00">
                  <c:v>91.96</c:v>
                </c:pt>
                <c:pt idx="109" formatCode="0,00">
                  <c:v>91.96</c:v>
                </c:pt>
                <c:pt idx="110" formatCode="0,00">
                  <c:v>91.96</c:v>
                </c:pt>
                <c:pt idx="111" formatCode="0,00">
                  <c:v>91.96</c:v>
                </c:pt>
                <c:pt idx="112" formatCode="0,00">
                  <c:v>91.96</c:v>
                </c:pt>
                <c:pt idx="113" formatCode="0,00">
                  <c:v>91.96</c:v>
                </c:pt>
                <c:pt idx="114" formatCode="0,00">
                  <c:v>91.96</c:v>
                </c:pt>
                <c:pt idx="115" formatCode="0,00">
                  <c:v>91.96</c:v>
                </c:pt>
                <c:pt idx="116" formatCode="0,00">
                  <c:v>91.96</c:v>
                </c:pt>
                <c:pt idx="117" formatCode="0,00">
                  <c:v>91.96</c:v>
                </c:pt>
                <c:pt idx="118" formatCode="0,00">
                  <c:v>91.96</c:v>
                </c:pt>
                <c:pt idx="119" formatCode="0,00">
                  <c:v>91.96</c:v>
                </c:pt>
                <c:pt idx="120" formatCode="0,00">
                  <c:v>91.96</c:v>
                </c:pt>
                <c:pt idx="121" formatCode="0,00">
                  <c:v>91.96</c:v>
                </c:pt>
                <c:pt idx="122" formatCode="0,00">
                  <c:v>91.96</c:v>
                </c:pt>
                <c:pt idx="123" formatCode="0,00">
                  <c:v>91.96</c:v>
                </c:pt>
                <c:pt idx="124" formatCode="0,00">
                  <c:v>91.96</c:v>
                </c:pt>
                <c:pt idx="125" formatCode="0,00">
                  <c:v>91.96</c:v>
                </c:pt>
                <c:pt idx="126" formatCode="0,00">
                  <c:v>91.96</c:v>
                </c:pt>
              </c:numCache>
            </c:numRef>
          </c:val>
          <c:smooth val="0"/>
        </c:ser>
        <c:ser>
          <c:idx val="7"/>
          <c:order val="7"/>
          <c:tx>
            <c:v>2016 ср. балл ОУ</c:v>
          </c:tx>
          <c:spPr>
            <a:ln w="25400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'ГП-4 диаграмма по районам'!$B$5:$B$131</c:f>
              <c:strCache>
                <c:ptCount val="12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 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«Перспектива»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НШ-ДС № 37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80</c:v>
                </c:pt>
                <c:pt idx="24">
                  <c:v>МБОУ СШ № 81</c:v>
                </c:pt>
                <c:pt idx="25">
                  <c:v>МБОУ СШ № 90</c:v>
                </c:pt>
                <c:pt idx="26">
                  <c:v>МБОУ СШ № 135</c:v>
                </c:pt>
                <c:pt idx="27">
                  <c:v>ЛЕНИНСКИЙ РАЙОН</c:v>
                </c:pt>
                <c:pt idx="28">
                  <c:v>МБОУ Гимназия № 7</c:v>
                </c:pt>
                <c:pt idx="29">
                  <c:v>МАОУ Гимназия № 11</c:v>
                </c:pt>
                <c:pt idx="30">
                  <c:v>МАОУ Гимназия № 15</c:v>
                </c:pt>
                <c:pt idx="31">
                  <c:v>МБОУ Лицей № 3</c:v>
                </c:pt>
                <c:pt idx="32">
                  <c:v>МАОУ Лицей № 12</c:v>
                </c:pt>
                <c:pt idx="33">
                  <c:v>МБОУ СШ № 13</c:v>
                </c:pt>
                <c:pt idx="34">
                  <c:v>МБОУ СШ № 16</c:v>
                </c:pt>
                <c:pt idx="35">
                  <c:v>МБОУ СШ № 31</c:v>
                </c:pt>
                <c:pt idx="36">
                  <c:v>МБОУ СШ № 44</c:v>
                </c:pt>
                <c:pt idx="37">
                  <c:v>МБОУ СШ № 47</c:v>
                </c:pt>
                <c:pt idx="38">
                  <c:v>МБОУ СШ № 50</c:v>
                </c:pt>
                <c:pt idx="39">
                  <c:v>МБОУ СШ № 53</c:v>
                </c:pt>
                <c:pt idx="40">
                  <c:v>МБОУ СШ № 64</c:v>
                </c:pt>
                <c:pt idx="41">
                  <c:v>МБОУ СШ № 65</c:v>
                </c:pt>
                <c:pt idx="42">
                  <c:v>МБОУ СШ № 79</c:v>
                </c:pt>
                <c:pt idx="43">
                  <c:v>МБОУ СШ № 88</c:v>
                </c:pt>
                <c:pt idx="44">
                  <c:v>МБОУ СШ № 89</c:v>
                </c:pt>
                <c:pt idx="45">
                  <c:v>МБОУ СШ № 94</c:v>
                </c:pt>
                <c:pt idx="46">
                  <c:v>МАОУ СШ № 148</c:v>
                </c:pt>
                <c:pt idx="47">
                  <c:v>ОКТЯБРЬСКИЙ РАЙОН</c:v>
                </c:pt>
                <c:pt idx="48">
                  <c:v>МАОУ «КУГ № 1 – Универс»</c:v>
                </c:pt>
                <c:pt idx="49">
                  <c:v>МАОУ Гимназия № 3</c:v>
                </c:pt>
                <c:pt idx="50">
                  <c:v>МАОУ Гимназия № 13 "Академ"</c:v>
                </c:pt>
                <c:pt idx="51">
                  <c:v>МАОУ Лицей № 1</c:v>
                </c:pt>
                <c:pt idx="52">
                  <c:v>МБОУ Лицей № 8</c:v>
                </c:pt>
                <c:pt idx="53">
                  <c:v>МБОУ Лицей № 10</c:v>
                </c:pt>
                <c:pt idx="54">
                  <c:v>МБОУ Школа-интернат № 1 </c:v>
                </c:pt>
                <c:pt idx="55">
                  <c:v>МБОУ СШ № 3</c:v>
                </c:pt>
                <c:pt idx="56">
                  <c:v>МБОУ СШ № 21</c:v>
                </c:pt>
                <c:pt idx="57">
                  <c:v>МБОУ СШ № 30</c:v>
                </c:pt>
                <c:pt idx="58">
                  <c:v>МБОУ СШ № 36</c:v>
                </c:pt>
                <c:pt idx="59">
                  <c:v>МБОУ СШ № 39</c:v>
                </c:pt>
                <c:pt idx="60">
                  <c:v>МБОУ СШ № 72</c:v>
                </c:pt>
                <c:pt idx="61">
                  <c:v>МБОУ СШ № 73</c:v>
                </c:pt>
                <c:pt idx="62">
                  <c:v>МБОУ СШ № 82</c:v>
                </c:pt>
                <c:pt idx="63">
                  <c:v>МБОУ СШ № 84</c:v>
                </c:pt>
                <c:pt idx="64">
                  <c:v>МБОУ СШ № 95</c:v>
                </c:pt>
                <c:pt idx="65">
                  <c:v>МБОУ СШ № 99</c:v>
                </c:pt>
                <c:pt idx="66">
                  <c:v>МБОУ СШ № 133</c:v>
                </c:pt>
                <c:pt idx="67">
                  <c:v>СВЕРДЛОВСКИЙ РАЙОН</c:v>
                </c:pt>
                <c:pt idx="68">
                  <c:v>МАОУ Гимназия № 14</c:v>
                </c:pt>
                <c:pt idx="69">
                  <c:v>МАОУ Лицей № 9 "Лидер"</c:v>
                </c:pt>
                <c:pt idx="70">
                  <c:v>МБОУ СШ № 6</c:v>
                </c:pt>
                <c:pt idx="71">
                  <c:v>МБОУ СШ № 17</c:v>
                </c:pt>
                <c:pt idx="72">
                  <c:v>МАОУ СШ № 23</c:v>
                </c:pt>
                <c:pt idx="73">
                  <c:v>МБОУ ОШ № 25</c:v>
                </c:pt>
                <c:pt idx="74">
                  <c:v>МБОУ СШ № 34</c:v>
                </c:pt>
                <c:pt idx="75">
                  <c:v>МБОУ СШ № 42</c:v>
                </c:pt>
                <c:pt idx="76">
                  <c:v>МБОУ СШ № 45</c:v>
                </c:pt>
                <c:pt idx="77">
                  <c:v>МБОУ СШ № 62</c:v>
                </c:pt>
                <c:pt idx="78">
                  <c:v>МБОУ СШ № 76</c:v>
                </c:pt>
                <c:pt idx="79">
                  <c:v>МБОУ СШ № 78</c:v>
                </c:pt>
                <c:pt idx="80">
                  <c:v>МБОУ СШ № 92</c:v>
                </c:pt>
                <c:pt idx="81">
                  <c:v>МБОУ СШ № 93</c:v>
                </c:pt>
                <c:pt idx="82">
                  <c:v>МБОУ СШ № 97</c:v>
                </c:pt>
                <c:pt idx="83">
                  <c:v>МАОУ СШ № 137</c:v>
                </c:pt>
                <c:pt idx="84">
                  <c:v>МБОУ НШ-ДС № 165</c:v>
                </c:pt>
                <c:pt idx="85">
                  <c:v>СОВЕТСКИЙ РАЙОН</c:v>
                </c:pt>
                <c:pt idx="86">
                  <c:v>МБОУ СШ № 1</c:v>
                </c:pt>
                <c:pt idx="87">
                  <c:v>МБОУ СШ № 2</c:v>
                </c:pt>
                <c:pt idx="88">
                  <c:v>МБОУ СШ № 5</c:v>
                </c:pt>
                <c:pt idx="89">
                  <c:v>МБОУ СШ № 7</c:v>
                </c:pt>
                <c:pt idx="90">
                  <c:v>МБОУ СШ № 18</c:v>
                </c:pt>
                <c:pt idx="91">
                  <c:v>МБОУ СШ № 22</c:v>
                </c:pt>
                <c:pt idx="92">
                  <c:v>МБОУ СШ № 24</c:v>
                </c:pt>
                <c:pt idx="93">
                  <c:v>МБОУ СШ № 56</c:v>
                </c:pt>
                <c:pt idx="94">
                  <c:v>МБОУ СШ № 66</c:v>
                </c:pt>
                <c:pt idx="95">
                  <c:v>МБОУ СШ № 69</c:v>
                </c:pt>
                <c:pt idx="96">
                  <c:v>МБОУ СШ № 70</c:v>
                </c:pt>
                <c:pt idx="97">
                  <c:v>МБОУ СШ № 85</c:v>
                </c:pt>
                <c:pt idx="98">
                  <c:v>МБОУ СШ № 91</c:v>
                </c:pt>
                <c:pt idx="99">
                  <c:v>МБОУ СШ № 98</c:v>
                </c:pt>
                <c:pt idx="100">
                  <c:v>МБОУ СШ № 108</c:v>
                </c:pt>
                <c:pt idx="101">
                  <c:v>МБОУ СШ № 115</c:v>
                </c:pt>
                <c:pt idx="102">
                  <c:v>МБОУ СШ № 121</c:v>
                </c:pt>
                <c:pt idx="103">
                  <c:v>МБОУ СШ № 129</c:v>
                </c:pt>
                <c:pt idx="104">
                  <c:v>МБОУ СШ № 134</c:v>
                </c:pt>
                <c:pt idx="105">
                  <c:v>МБОУ СШ № 139</c:v>
                </c:pt>
                <c:pt idx="106">
                  <c:v>МБОУ СШ № 141</c:v>
                </c:pt>
                <c:pt idx="107">
                  <c:v>МАОУ СШ № 143</c:v>
                </c:pt>
                <c:pt idx="108">
                  <c:v>МБОУ СШ № 144</c:v>
                </c:pt>
                <c:pt idx="109">
                  <c:v>МАОУ СШ № 145</c:v>
                </c:pt>
                <c:pt idx="110">
                  <c:v>МБОУ СШ № 147</c:v>
                </c:pt>
                <c:pt idx="111">
                  <c:v>МАОУ СШ № 149</c:v>
                </c:pt>
                <c:pt idx="112">
                  <c:v>МАОУ СШ № 150</c:v>
                </c:pt>
                <c:pt idx="113">
                  <c:v>МАОУ СШ № 151</c:v>
                </c:pt>
                <c:pt idx="114">
                  <c:v>МАОУ СШ № 152</c:v>
                </c:pt>
                <c:pt idx="115">
                  <c:v>МАОУ СШ № 154</c:v>
                </c:pt>
                <c:pt idx="116">
                  <c:v>ЦЕНТРАЛЬНЫЙ РАЙОН</c:v>
                </c:pt>
                <c:pt idx="117">
                  <c:v>МАОУ Гимназия № 2</c:v>
                </c:pt>
                <c:pt idx="118">
                  <c:v>МБОУ Гимназия № 12 "М и Т"</c:v>
                </c:pt>
                <c:pt idx="119">
                  <c:v>МБОУ  Гимназия № 16</c:v>
                </c:pt>
                <c:pt idx="120">
                  <c:v>МБОУ Лицей № 2</c:v>
                </c:pt>
                <c:pt idx="121">
                  <c:v>МБОУ СШ № 4</c:v>
                </c:pt>
                <c:pt idx="122">
                  <c:v>МБОУ СШ № 10 </c:v>
                </c:pt>
                <c:pt idx="123">
                  <c:v>МБОУ СШ № 14 </c:v>
                </c:pt>
                <c:pt idx="124">
                  <c:v>МБОУ СШ № 27</c:v>
                </c:pt>
                <c:pt idx="125">
                  <c:v>МБОУ СШ № 51</c:v>
                </c:pt>
                <c:pt idx="126">
                  <c:v>МАОУ СШ "Комплекс Покровский"</c:v>
                </c:pt>
              </c:strCache>
            </c:strRef>
          </c:cat>
          <c:val>
            <c:numRef>
              <c:f>'ГП-4 диаграмма по районам'!$Q$5:$Q$131</c:f>
              <c:numCache>
                <c:formatCode>0,00</c:formatCode>
                <c:ptCount val="127"/>
                <c:pt idx="0">
                  <c:v>96.15384615384616</c:v>
                </c:pt>
                <c:pt idx="1">
                  <c:v>89.59133680693644</c:v>
                </c:pt>
                <c:pt idx="2">
                  <c:v>97.826086956521735</c:v>
                </c:pt>
                <c:pt idx="3">
                  <c:v>100</c:v>
                </c:pt>
                <c:pt idx="4">
                  <c:v>70.866141732283467</c:v>
                </c:pt>
                <c:pt idx="5">
                  <c:v>100</c:v>
                </c:pt>
                <c:pt idx="6">
                  <c:v>92.592592592592595</c:v>
                </c:pt>
                <c:pt idx="7">
                  <c:v>65.714285714285708</c:v>
                </c:pt>
                <c:pt idx="8">
                  <c:v>91.011235955056179</c:v>
                </c:pt>
                <c:pt idx="9">
                  <c:v>88.311688311688314</c:v>
                </c:pt>
                <c:pt idx="10">
                  <c:v>100</c:v>
                </c:pt>
                <c:pt idx="11">
                  <c:v>95.614855426619329</c:v>
                </c:pt>
                <c:pt idx="12">
                  <c:v>100</c:v>
                </c:pt>
                <c:pt idx="13">
                  <c:v>96.825396825396822</c:v>
                </c:pt>
                <c:pt idx="14">
                  <c:v>97.61904761904762</c:v>
                </c:pt>
                <c:pt idx="15">
                  <c:v>96.815286624203821</c:v>
                </c:pt>
                <c:pt idx="16">
                  <c:v>99.180327868852459</c:v>
                </c:pt>
                <c:pt idx="17">
                  <c:v>100</c:v>
                </c:pt>
                <c:pt idx="19">
                  <c:v>95.652173913043484</c:v>
                </c:pt>
                <c:pt idx="20">
                  <c:v>95.744680851063833</c:v>
                </c:pt>
                <c:pt idx="21">
                  <c:v>95.384615384615387</c:v>
                </c:pt>
                <c:pt idx="22">
                  <c:v>93.75</c:v>
                </c:pt>
                <c:pt idx="23">
                  <c:v>92</c:v>
                </c:pt>
                <c:pt idx="24">
                  <c:v>98.75</c:v>
                </c:pt>
                <c:pt idx="25">
                  <c:v>87.142857142857139</c:v>
                </c:pt>
                <c:pt idx="26">
                  <c:v>89.743589743589737</c:v>
                </c:pt>
                <c:pt idx="27">
                  <c:v>91.757781059234659</c:v>
                </c:pt>
                <c:pt idx="28">
                  <c:v>93.203883495145632</c:v>
                </c:pt>
                <c:pt idx="29">
                  <c:v>96.039603960396036</c:v>
                </c:pt>
                <c:pt idx="30">
                  <c:v>91.578947368421055</c:v>
                </c:pt>
                <c:pt idx="31">
                  <c:v>92.307692307692307</c:v>
                </c:pt>
                <c:pt idx="32">
                  <c:v>98.94736842105263</c:v>
                </c:pt>
                <c:pt idx="33">
                  <c:v>96.551724137931032</c:v>
                </c:pt>
                <c:pt idx="34">
                  <c:v>85.897435897435898</c:v>
                </c:pt>
                <c:pt idx="35">
                  <c:v>86.36363636363636</c:v>
                </c:pt>
                <c:pt idx="36">
                  <c:v>100</c:v>
                </c:pt>
                <c:pt idx="37">
                  <c:v>95.454545454545453</c:v>
                </c:pt>
                <c:pt idx="38">
                  <c:v>95.454545454545453</c:v>
                </c:pt>
                <c:pt idx="39">
                  <c:v>72.857142857142861</c:v>
                </c:pt>
                <c:pt idx="40">
                  <c:v>91.304347826086953</c:v>
                </c:pt>
                <c:pt idx="41">
                  <c:v>88.709677419354833</c:v>
                </c:pt>
                <c:pt idx="42">
                  <c:v>86.486486486486484</c:v>
                </c:pt>
                <c:pt idx="43">
                  <c:v>76.086956521739125</c:v>
                </c:pt>
                <c:pt idx="44">
                  <c:v>96.15384615384616</c:v>
                </c:pt>
                <c:pt idx="45">
                  <c:v>100</c:v>
                </c:pt>
                <c:pt idx="46">
                  <c:v>100</c:v>
                </c:pt>
                <c:pt idx="47">
                  <c:v>88.465808684011904</c:v>
                </c:pt>
                <c:pt idx="48">
                  <c:v>90.322580645161295</c:v>
                </c:pt>
                <c:pt idx="49">
                  <c:v>97.959183673469383</c:v>
                </c:pt>
                <c:pt idx="50">
                  <c:v>87.5</c:v>
                </c:pt>
                <c:pt idx="51">
                  <c:v>78.616352201257868</c:v>
                </c:pt>
                <c:pt idx="52">
                  <c:v>100</c:v>
                </c:pt>
                <c:pt idx="53">
                  <c:v>87.368421052631575</c:v>
                </c:pt>
                <c:pt idx="54">
                  <c:v>100</c:v>
                </c:pt>
                <c:pt idx="55">
                  <c:v>100</c:v>
                </c:pt>
                <c:pt idx="56">
                  <c:v>78.94736842105263</c:v>
                </c:pt>
                <c:pt idx="57">
                  <c:v>97.777777777777771</c:v>
                </c:pt>
                <c:pt idx="58">
                  <c:v>82.926829268292678</c:v>
                </c:pt>
                <c:pt idx="59">
                  <c:v>98.648648648648646</c:v>
                </c:pt>
                <c:pt idx="60">
                  <c:v>56.25</c:v>
                </c:pt>
                <c:pt idx="61">
                  <c:v>94.444444444444443</c:v>
                </c:pt>
                <c:pt idx="62">
                  <c:v>100</c:v>
                </c:pt>
                <c:pt idx="63">
                  <c:v>86.567164179104481</c:v>
                </c:pt>
                <c:pt idx="64">
                  <c:v>91.836734693877546</c:v>
                </c:pt>
                <c:pt idx="65">
                  <c:v>79.591836734693871</c:v>
                </c:pt>
                <c:pt idx="66">
                  <c:v>72.093023255813947</c:v>
                </c:pt>
                <c:pt idx="67">
                  <c:v>93.889717077079737</c:v>
                </c:pt>
                <c:pt idx="68">
                  <c:v>91.25</c:v>
                </c:pt>
                <c:pt idx="69">
                  <c:v>95.327102803738313</c:v>
                </c:pt>
                <c:pt idx="70">
                  <c:v>95</c:v>
                </c:pt>
                <c:pt idx="71">
                  <c:v>88.333333333333329</c:v>
                </c:pt>
                <c:pt idx="72">
                  <c:v>97.368421052631575</c:v>
                </c:pt>
                <c:pt idx="73">
                  <c:v>87.5</c:v>
                </c:pt>
                <c:pt idx="74">
                  <c:v>90</c:v>
                </c:pt>
                <c:pt idx="75">
                  <c:v>90.277777777777771</c:v>
                </c:pt>
                <c:pt idx="76">
                  <c:v>93.406593406593402</c:v>
                </c:pt>
                <c:pt idx="77">
                  <c:v>98.550724637681157</c:v>
                </c:pt>
                <c:pt idx="78">
                  <c:v>96.969696969696969</c:v>
                </c:pt>
                <c:pt idx="79">
                  <c:v>98.648648648648646</c:v>
                </c:pt>
                <c:pt idx="80">
                  <c:v>95.714285714285708</c:v>
                </c:pt>
                <c:pt idx="81">
                  <c:v>95</c:v>
                </c:pt>
                <c:pt idx="82">
                  <c:v>100</c:v>
                </c:pt>
                <c:pt idx="83">
                  <c:v>88.888888888888886</c:v>
                </c:pt>
                <c:pt idx="85">
                  <c:v>90.642167746213516</c:v>
                </c:pt>
                <c:pt idx="86">
                  <c:v>98.913043478260875</c:v>
                </c:pt>
                <c:pt idx="87">
                  <c:v>79.069767441860463</c:v>
                </c:pt>
                <c:pt idx="88">
                  <c:v>96.078431372549019</c:v>
                </c:pt>
                <c:pt idx="89">
                  <c:v>90.721649484536087</c:v>
                </c:pt>
                <c:pt idx="90">
                  <c:v>96.402877697841731</c:v>
                </c:pt>
                <c:pt idx="91">
                  <c:v>91.071428571428569</c:v>
                </c:pt>
                <c:pt idx="92">
                  <c:v>80.405405405405403</c:v>
                </c:pt>
                <c:pt idx="93">
                  <c:v>97.916666666666671</c:v>
                </c:pt>
                <c:pt idx="94">
                  <c:v>100</c:v>
                </c:pt>
                <c:pt idx="95">
                  <c:v>88.571428571428569</c:v>
                </c:pt>
                <c:pt idx="96">
                  <c:v>75.510204081632651</c:v>
                </c:pt>
                <c:pt idx="97">
                  <c:v>100</c:v>
                </c:pt>
                <c:pt idx="98">
                  <c:v>89.610389610389603</c:v>
                </c:pt>
                <c:pt idx="99">
                  <c:v>83.516483516483518</c:v>
                </c:pt>
                <c:pt idx="100">
                  <c:v>90</c:v>
                </c:pt>
                <c:pt idx="101">
                  <c:v>98</c:v>
                </c:pt>
                <c:pt idx="102">
                  <c:v>87.272727272727266</c:v>
                </c:pt>
                <c:pt idx="103">
                  <c:v>96.721311475409834</c:v>
                </c:pt>
                <c:pt idx="104">
                  <c:v>81.25</c:v>
                </c:pt>
                <c:pt idx="105">
                  <c:v>76.92307692307692</c:v>
                </c:pt>
                <c:pt idx="106">
                  <c:v>87.234042553191486</c:v>
                </c:pt>
                <c:pt idx="107">
                  <c:v>92.473118279569889</c:v>
                </c:pt>
                <c:pt idx="108">
                  <c:v>93.333333333333329</c:v>
                </c:pt>
                <c:pt idx="109">
                  <c:v>94.957983193277315</c:v>
                </c:pt>
                <c:pt idx="110">
                  <c:v>96.18320610687023</c:v>
                </c:pt>
                <c:pt idx="111">
                  <c:v>97.572815533980588</c:v>
                </c:pt>
                <c:pt idx="112">
                  <c:v>91.549295774647888</c:v>
                </c:pt>
                <c:pt idx="113">
                  <c:v>88.93442622950819</c:v>
                </c:pt>
                <c:pt idx="114">
                  <c:v>88.429752066115697</c:v>
                </c:pt>
                <c:pt idx="116">
                  <c:v>96.510978128625197</c:v>
                </c:pt>
                <c:pt idx="117">
                  <c:v>100</c:v>
                </c:pt>
                <c:pt idx="118">
                  <c:v>100</c:v>
                </c:pt>
                <c:pt idx="119">
                  <c:v>89.215686274509807</c:v>
                </c:pt>
                <c:pt idx="120">
                  <c:v>95.454545454545453</c:v>
                </c:pt>
                <c:pt idx="121">
                  <c:v>100</c:v>
                </c:pt>
                <c:pt idx="122">
                  <c:v>100</c:v>
                </c:pt>
                <c:pt idx="123">
                  <c:v>83.928571428571431</c:v>
                </c:pt>
                <c:pt idx="124">
                  <c:v>100</c:v>
                </c:pt>
                <c:pt idx="125">
                  <c:v>100</c:v>
                </c:pt>
                <c:pt idx="126">
                  <c:v>74.809160305343511</c:v>
                </c:pt>
              </c:numCache>
            </c:numRef>
          </c:val>
          <c:smooth val="0"/>
        </c:ser>
        <c:ser>
          <c:idx val="8"/>
          <c:order val="8"/>
          <c:tx>
            <c:v>2015 ср. балл по городу</c:v>
          </c:tx>
          <c:spPr>
            <a:ln>
              <a:solidFill>
                <a:srgbClr val="660066"/>
              </a:solidFill>
            </a:ln>
          </c:spPr>
          <c:marker>
            <c:symbol val="none"/>
          </c:marker>
          <c:cat>
            <c:strRef>
              <c:f>'ГП-4 диаграмма по районам'!$B$5:$B$131</c:f>
              <c:strCache>
                <c:ptCount val="12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 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«Перспектива»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НШ-ДС № 37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80</c:v>
                </c:pt>
                <c:pt idx="24">
                  <c:v>МБОУ СШ № 81</c:v>
                </c:pt>
                <c:pt idx="25">
                  <c:v>МБОУ СШ № 90</c:v>
                </c:pt>
                <c:pt idx="26">
                  <c:v>МБОУ СШ № 135</c:v>
                </c:pt>
                <c:pt idx="27">
                  <c:v>ЛЕНИНСКИЙ РАЙОН</c:v>
                </c:pt>
                <c:pt idx="28">
                  <c:v>МБОУ Гимназия № 7</c:v>
                </c:pt>
                <c:pt idx="29">
                  <c:v>МАОУ Гимназия № 11</c:v>
                </c:pt>
                <c:pt idx="30">
                  <c:v>МАОУ Гимназия № 15</c:v>
                </c:pt>
                <c:pt idx="31">
                  <c:v>МБОУ Лицей № 3</c:v>
                </c:pt>
                <c:pt idx="32">
                  <c:v>МАОУ Лицей № 12</c:v>
                </c:pt>
                <c:pt idx="33">
                  <c:v>МБОУ СШ № 13</c:v>
                </c:pt>
                <c:pt idx="34">
                  <c:v>МБОУ СШ № 16</c:v>
                </c:pt>
                <c:pt idx="35">
                  <c:v>МБОУ СШ № 31</c:v>
                </c:pt>
                <c:pt idx="36">
                  <c:v>МБОУ СШ № 44</c:v>
                </c:pt>
                <c:pt idx="37">
                  <c:v>МБОУ СШ № 47</c:v>
                </c:pt>
                <c:pt idx="38">
                  <c:v>МБОУ СШ № 50</c:v>
                </c:pt>
                <c:pt idx="39">
                  <c:v>МБОУ СШ № 53</c:v>
                </c:pt>
                <c:pt idx="40">
                  <c:v>МБОУ СШ № 64</c:v>
                </c:pt>
                <c:pt idx="41">
                  <c:v>МБОУ СШ № 65</c:v>
                </c:pt>
                <c:pt idx="42">
                  <c:v>МБОУ СШ № 79</c:v>
                </c:pt>
                <c:pt idx="43">
                  <c:v>МБОУ СШ № 88</c:v>
                </c:pt>
                <c:pt idx="44">
                  <c:v>МБОУ СШ № 89</c:v>
                </c:pt>
                <c:pt idx="45">
                  <c:v>МБОУ СШ № 94</c:v>
                </c:pt>
                <c:pt idx="46">
                  <c:v>МАОУ СШ № 148</c:v>
                </c:pt>
                <c:pt idx="47">
                  <c:v>ОКТЯБРЬСКИЙ РАЙОН</c:v>
                </c:pt>
                <c:pt idx="48">
                  <c:v>МАОУ «КУГ № 1 – Универс»</c:v>
                </c:pt>
                <c:pt idx="49">
                  <c:v>МАОУ Гимназия № 3</c:v>
                </c:pt>
                <c:pt idx="50">
                  <c:v>МАОУ Гимназия № 13 "Академ"</c:v>
                </c:pt>
                <c:pt idx="51">
                  <c:v>МАОУ Лицей № 1</c:v>
                </c:pt>
                <c:pt idx="52">
                  <c:v>МБОУ Лицей № 8</c:v>
                </c:pt>
                <c:pt idx="53">
                  <c:v>МБОУ Лицей № 10</c:v>
                </c:pt>
                <c:pt idx="54">
                  <c:v>МБОУ Школа-интернат № 1 </c:v>
                </c:pt>
                <c:pt idx="55">
                  <c:v>МБОУ СШ № 3</c:v>
                </c:pt>
                <c:pt idx="56">
                  <c:v>МБОУ СШ № 21</c:v>
                </c:pt>
                <c:pt idx="57">
                  <c:v>МБОУ СШ № 30</c:v>
                </c:pt>
                <c:pt idx="58">
                  <c:v>МБОУ СШ № 36</c:v>
                </c:pt>
                <c:pt idx="59">
                  <c:v>МБОУ СШ № 39</c:v>
                </c:pt>
                <c:pt idx="60">
                  <c:v>МБОУ СШ № 72</c:v>
                </c:pt>
                <c:pt idx="61">
                  <c:v>МБОУ СШ № 73</c:v>
                </c:pt>
                <c:pt idx="62">
                  <c:v>МБОУ СШ № 82</c:v>
                </c:pt>
                <c:pt idx="63">
                  <c:v>МБОУ СШ № 84</c:v>
                </c:pt>
                <c:pt idx="64">
                  <c:v>МБОУ СШ № 95</c:v>
                </c:pt>
                <c:pt idx="65">
                  <c:v>МБОУ СШ № 99</c:v>
                </c:pt>
                <c:pt idx="66">
                  <c:v>МБОУ СШ № 133</c:v>
                </c:pt>
                <c:pt idx="67">
                  <c:v>СВЕРДЛОВСКИЙ РАЙОН</c:v>
                </c:pt>
                <c:pt idx="68">
                  <c:v>МАОУ Гимназия № 14</c:v>
                </c:pt>
                <c:pt idx="69">
                  <c:v>МАОУ Лицей № 9 "Лидер"</c:v>
                </c:pt>
                <c:pt idx="70">
                  <c:v>МБОУ СШ № 6</c:v>
                </c:pt>
                <c:pt idx="71">
                  <c:v>МБОУ СШ № 17</c:v>
                </c:pt>
                <c:pt idx="72">
                  <c:v>МАОУ СШ № 23</c:v>
                </c:pt>
                <c:pt idx="73">
                  <c:v>МБОУ ОШ № 25</c:v>
                </c:pt>
                <c:pt idx="74">
                  <c:v>МБОУ СШ № 34</c:v>
                </c:pt>
                <c:pt idx="75">
                  <c:v>МБОУ СШ № 42</c:v>
                </c:pt>
                <c:pt idx="76">
                  <c:v>МБОУ СШ № 45</c:v>
                </c:pt>
                <c:pt idx="77">
                  <c:v>МБОУ СШ № 62</c:v>
                </c:pt>
                <c:pt idx="78">
                  <c:v>МБОУ СШ № 76</c:v>
                </c:pt>
                <c:pt idx="79">
                  <c:v>МБОУ СШ № 78</c:v>
                </c:pt>
                <c:pt idx="80">
                  <c:v>МБОУ СШ № 92</c:v>
                </c:pt>
                <c:pt idx="81">
                  <c:v>МБОУ СШ № 93</c:v>
                </c:pt>
                <c:pt idx="82">
                  <c:v>МБОУ СШ № 97</c:v>
                </c:pt>
                <c:pt idx="83">
                  <c:v>МАОУ СШ № 137</c:v>
                </c:pt>
                <c:pt idx="84">
                  <c:v>МБОУ НШ-ДС № 165</c:v>
                </c:pt>
                <c:pt idx="85">
                  <c:v>СОВЕТСКИЙ РАЙОН</c:v>
                </c:pt>
                <c:pt idx="86">
                  <c:v>МБОУ СШ № 1</c:v>
                </c:pt>
                <c:pt idx="87">
                  <c:v>МБОУ СШ № 2</c:v>
                </c:pt>
                <c:pt idx="88">
                  <c:v>МБОУ СШ № 5</c:v>
                </c:pt>
                <c:pt idx="89">
                  <c:v>МБОУ СШ № 7</c:v>
                </c:pt>
                <c:pt idx="90">
                  <c:v>МБОУ СШ № 18</c:v>
                </c:pt>
                <c:pt idx="91">
                  <c:v>МБОУ СШ № 22</c:v>
                </c:pt>
                <c:pt idx="92">
                  <c:v>МБОУ СШ № 24</c:v>
                </c:pt>
                <c:pt idx="93">
                  <c:v>МБОУ СШ № 56</c:v>
                </c:pt>
                <c:pt idx="94">
                  <c:v>МБОУ СШ № 66</c:v>
                </c:pt>
                <c:pt idx="95">
                  <c:v>МБОУ СШ № 69</c:v>
                </c:pt>
                <c:pt idx="96">
                  <c:v>МБОУ СШ № 70</c:v>
                </c:pt>
                <c:pt idx="97">
                  <c:v>МБОУ СШ № 85</c:v>
                </c:pt>
                <c:pt idx="98">
                  <c:v>МБОУ СШ № 91</c:v>
                </c:pt>
                <c:pt idx="99">
                  <c:v>МБОУ СШ № 98</c:v>
                </c:pt>
                <c:pt idx="100">
                  <c:v>МБОУ СШ № 108</c:v>
                </c:pt>
                <c:pt idx="101">
                  <c:v>МБОУ СШ № 115</c:v>
                </c:pt>
                <c:pt idx="102">
                  <c:v>МБОУ СШ № 121</c:v>
                </c:pt>
                <c:pt idx="103">
                  <c:v>МБОУ СШ № 129</c:v>
                </c:pt>
                <c:pt idx="104">
                  <c:v>МБОУ СШ № 134</c:v>
                </c:pt>
                <c:pt idx="105">
                  <c:v>МБОУ СШ № 139</c:v>
                </c:pt>
                <c:pt idx="106">
                  <c:v>МБОУ СШ № 141</c:v>
                </c:pt>
                <c:pt idx="107">
                  <c:v>МАОУ СШ № 143</c:v>
                </c:pt>
                <c:pt idx="108">
                  <c:v>МБОУ СШ № 144</c:v>
                </c:pt>
                <c:pt idx="109">
                  <c:v>МАОУ СШ № 145</c:v>
                </c:pt>
                <c:pt idx="110">
                  <c:v>МБОУ СШ № 147</c:v>
                </c:pt>
                <c:pt idx="111">
                  <c:v>МАОУ СШ № 149</c:v>
                </c:pt>
                <c:pt idx="112">
                  <c:v>МАОУ СШ № 150</c:v>
                </c:pt>
                <c:pt idx="113">
                  <c:v>МАОУ СШ № 151</c:v>
                </c:pt>
                <c:pt idx="114">
                  <c:v>МАОУ СШ № 152</c:v>
                </c:pt>
                <c:pt idx="115">
                  <c:v>МАОУ СШ № 154</c:v>
                </c:pt>
                <c:pt idx="116">
                  <c:v>ЦЕНТРАЛЬНЫЙ РАЙОН</c:v>
                </c:pt>
                <c:pt idx="117">
                  <c:v>МАОУ Гимназия № 2</c:v>
                </c:pt>
                <c:pt idx="118">
                  <c:v>МБОУ Гимназия № 12 "М и Т"</c:v>
                </c:pt>
                <c:pt idx="119">
                  <c:v>МБОУ  Гимназия № 16</c:v>
                </c:pt>
                <c:pt idx="120">
                  <c:v>МБОУ Лицей № 2</c:v>
                </c:pt>
                <c:pt idx="121">
                  <c:v>МБОУ СШ № 4</c:v>
                </c:pt>
                <c:pt idx="122">
                  <c:v>МБОУ СШ № 10 </c:v>
                </c:pt>
                <c:pt idx="123">
                  <c:v>МБОУ СШ № 14 </c:v>
                </c:pt>
                <c:pt idx="124">
                  <c:v>МБОУ СШ № 27</c:v>
                </c:pt>
                <c:pt idx="125">
                  <c:v>МБОУ СШ № 51</c:v>
                </c:pt>
                <c:pt idx="126">
                  <c:v>МАОУ СШ "Комплекс Покровский"</c:v>
                </c:pt>
              </c:strCache>
            </c:strRef>
          </c:cat>
          <c:val>
            <c:numRef>
              <c:f>'ГП-4 диаграмма по районам'!$T$5:$T$131</c:f>
              <c:numCache>
                <c:formatCode>Основной</c:formatCode>
                <c:ptCount val="127"/>
                <c:pt idx="0" formatCode="0,00">
                  <c:v>90.33</c:v>
                </c:pt>
                <c:pt idx="1">
                  <c:v>90.33</c:v>
                </c:pt>
                <c:pt idx="2" formatCode="0,00">
                  <c:v>90.33</c:v>
                </c:pt>
                <c:pt idx="3" formatCode="0,00">
                  <c:v>90.33</c:v>
                </c:pt>
                <c:pt idx="4" formatCode="0,00">
                  <c:v>90.33</c:v>
                </c:pt>
                <c:pt idx="5">
                  <c:v>90.33</c:v>
                </c:pt>
                <c:pt idx="6" formatCode="0,00">
                  <c:v>90.33</c:v>
                </c:pt>
                <c:pt idx="7" formatCode="0,00">
                  <c:v>90.33</c:v>
                </c:pt>
                <c:pt idx="8" formatCode="0,00">
                  <c:v>90.33</c:v>
                </c:pt>
                <c:pt idx="9" formatCode="0,00">
                  <c:v>90.33</c:v>
                </c:pt>
                <c:pt idx="10" formatCode="0,00">
                  <c:v>90.33</c:v>
                </c:pt>
                <c:pt idx="11" formatCode="0,00">
                  <c:v>90.33</c:v>
                </c:pt>
                <c:pt idx="12" formatCode="0,00">
                  <c:v>90.33</c:v>
                </c:pt>
                <c:pt idx="13" formatCode="0,00">
                  <c:v>90.33</c:v>
                </c:pt>
                <c:pt idx="14" formatCode="0,00">
                  <c:v>90.33</c:v>
                </c:pt>
                <c:pt idx="15" formatCode="0,00">
                  <c:v>90.33</c:v>
                </c:pt>
                <c:pt idx="16" formatCode="0,00">
                  <c:v>90.33</c:v>
                </c:pt>
                <c:pt idx="17" formatCode="0,00">
                  <c:v>90.33</c:v>
                </c:pt>
                <c:pt idx="18" formatCode="0,00">
                  <c:v>90.33</c:v>
                </c:pt>
                <c:pt idx="19" formatCode="0,00">
                  <c:v>90.33</c:v>
                </c:pt>
                <c:pt idx="20" formatCode="0,00">
                  <c:v>90.33</c:v>
                </c:pt>
                <c:pt idx="21" formatCode="0,00">
                  <c:v>90.33</c:v>
                </c:pt>
                <c:pt idx="22" formatCode="0,00">
                  <c:v>90.33</c:v>
                </c:pt>
                <c:pt idx="23" formatCode="0,00">
                  <c:v>90.33</c:v>
                </c:pt>
                <c:pt idx="24" formatCode="0,00">
                  <c:v>90.33</c:v>
                </c:pt>
                <c:pt idx="25" formatCode="0,00">
                  <c:v>90.33</c:v>
                </c:pt>
                <c:pt idx="26" formatCode="0,00">
                  <c:v>90.33</c:v>
                </c:pt>
                <c:pt idx="27" formatCode="0,00">
                  <c:v>90.33</c:v>
                </c:pt>
                <c:pt idx="28" formatCode="0,00">
                  <c:v>90.33</c:v>
                </c:pt>
                <c:pt idx="29" formatCode="0,00">
                  <c:v>90.33</c:v>
                </c:pt>
                <c:pt idx="30" formatCode="0,00">
                  <c:v>90.33</c:v>
                </c:pt>
                <c:pt idx="31" formatCode="0,00">
                  <c:v>90.33</c:v>
                </c:pt>
                <c:pt idx="32" formatCode="0,00">
                  <c:v>90.33</c:v>
                </c:pt>
                <c:pt idx="33" formatCode="0,00">
                  <c:v>90.33</c:v>
                </c:pt>
                <c:pt idx="34" formatCode="0,00">
                  <c:v>90.33</c:v>
                </c:pt>
                <c:pt idx="35" formatCode="0,00">
                  <c:v>90.33</c:v>
                </c:pt>
                <c:pt idx="36" formatCode="0,00">
                  <c:v>90.33</c:v>
                </c:pt>
                <c:pt idx="37" formatCode="0,00">
                  <c:v>90.33</c:v>
                </c:pt>
                <c:pt idx="38" formatCode="0,00">
                  <c:v>90.33</c:v>
                </c:pt>
                <c:pt idx="39" formatCode="0,00">
                  <c:v>90.33</c:v>
                </c:pt>
                <c:pt idx="40" formatCode="0,00">
                  <c:v>90.33</c:v>
                </c:pt>
                <c:pt idx="41" formatCode="0,00">
                  <c:v>90.33</c:v>
                </c:pt>
                <c:pt idx="42" formatCode="0,00">
                  <c:v>90.33</c:v>
                </c:pt>
                <c:pt idx="43" formatCode="0,00">
                  <c:v>90.33</c:v>
                </c:pt>
                <c:pt idx="44" formatCode="0,00">
                  <c:v>90.33</c:v>
                </c:pt>
                <c:pt idx="45" formatCode="0,00">
                  <c:v>90.33</c:v>
                </c:pt>
                <c:pt idx="46" formatCode="0,00">
                  <c:v>90.33</c:v>
                </c:pt>
                <c:pt idx="47" formatCode="0,00">
                  <c:v>90.33</c:v>
                </c:pt>
                <c:pt idx="48" formatCode="0,00">
                  <c:v>90.33</c:v>
                </c:pt>
                <c:pt idx="49" formatCode="0,00">
                  <c:v>90.33</c:v>
                </c:pt>
                <c:pt idx="50" formatCode="0,00">
                  <c:v>90.33</c:v>
                </c:pt>
                <c:pt idx="51" formatCode="0,00">
                  <c:v>90.33</c:v>
                </c:pt>
                <c:pt idx="52" formatCode="0,00">
                  <c:v>90.33</c:v>
                </c:pt>
                <c:pt idx="53" formatCode="0,00">
                  <c:v>90.33</c:v>
                </c:pt>
                <c:pt idx="54" formatCode="0,00">
                  <c:v>90.33</c:v>
                </c:pt>
                <c:pt idx="55" formatCode="0,00">
                  <c:v>90.33</c:v>
                </c:pt>
                <c:pt idx="56" formatCode="0,00">
                  <c:v>90.33</c:v>
                </c:pt>
                <c:pt idx="57" formatCode="0,00">
                  <c:v>90.33</c:v>
                </c:pt>
                <c:pt idx="58" formatCode="0,00">
                  <c:v>90.33</c:v>
                </c:pt>
                <c:pt idx="59" formatCode="0,00">
                  <c:v>90.33</c:v>
                </c:pt>
                <c:pt idx="60" formatCode="0,00">
                  <c:v>90.33</c:v>
                </c:pt>
                <c:pt idx="61" formatCode="0,00">
                  <c:v>90.33</c:v>
                </c:pt>
                <c:pt idx="62" formatCode="0,00">
                  <c:v>90.33</c:v>
                </c:pt>
                <c:pt idx="63" formatCode="0,00">
                  <c:v>90.33</c:v>
                </c:pt>
                <c:pt idx="64" formatCode="0,00">
                  <c:v>90.33</c:v>
                </c:pt>
                <c:pt idx="65" formatCode="0,00">
                  <c:v>90.33</c:v>
                </c:pt>
                <c:pt idx="66" formatCode="0,00">
                  <c:v>90.33</c:v>
                </c:pt>
                <c:pt idx="67" formatCode="0,00">
                  <c:v>90.33</c:v>
                </c:pt>
                <c:pt idx="68" formatCode="0,00">
                  <c:v>90.33</c:v>
                </c:pt>
                <c:pt idx="69" formatCode="0,00">
                  <c:v>90.33</c:v>
                </c:pt>
                <c:pt idx="70" formatCode="0,00">
                  <c:v>90.33</c:v>
                </c:pt>
                <c:pt idx="71" formatCode="0,00">
                  <c:v>90.33</c:v>
                </c:pt>
                <c:pt idx="72" formatCode="0,00">
                  <c:v>90.33</c:v>
                </c:pt>
                <c:pt idx="73" formatCode="0,00">
                  <c:v>90.33</c:v>
                </c:pt>
                <c:pt idx="74" formatCode="0,00">
                  <c:v>90.33</c:v>
                </c:pt>
                <c:pt idx="75" formatCode="0,00">
                  <c:v>90.33</c:v>
                </c:pt>
                <c:pt idx="76" formatCode="0,00">
                  <c:v>90.33</c:v>
                </c:pt>
                <c:pt idx="77" formatCode="0,00">
                  <c:v>90.33</c:v>
                </c:pt>
                <c:pt idx="78" formatCode="0,00">
                  <c:v>90.33</c:v>
                </c:pt>
                <c:pt idx="79" formatCode="0,00">
                  <c:v>90.33</c:v>
                </c:pt>
                <c:pt idx="80" formatCode="0,00">
                  <c:v>90.33</c:v>
                </c:pt>
                <c:pt idx="81" formatCode="0,00">
                  <c:v>90.33</c:v>
                </c:pt>
                <c:pt idx="82" formatCode="0,00">
                  <c:v>90.33</c:v>
                </c:pt>
                <c:pt idx="83" formatCode="0,00">
                  <c:v>90.33</c:v>
                </c:pt>
                <c:pt idx="84" formatCode="0,00">
                  <c:v>90.33</c:v>
                </c:pt>
                <c:pt idx="85" formatCode="0,00">
                  <c:v>90.33</c:v>
                </c:pt>
                <c:pt idx="86" formatCode="0,00">
                  <c:v>90.33</c:v>
                </c:pt>
                <c:pt idx="87" formatCode="0,00">
                  <c:v>90.33</c:v>
                </c:pt>
                <c:pt idx="88" formatCode="0,00">
                  <c:v>90.33</c:v>
                </c:pt>
                <c:pt idx="89" formatCode="0,00">
                  <c:v>90.33</c:v>
                </c:pt>
                <c:pt idx="90" formatCode="0,00">
                  <c:v>90.33</c:v>
                </c:pt>
                <c:pt idx="91" formatCode="0,00">
                  <c:v>90.33</c:v>
                </c:pt>
                <c:pt idx="92" formatCode="0,00">
                  <c:v>90.33</c:v>
                </c:pt>
                <c:pt idx="93" formatCode="0,00">
                  <c:v>90.33</c:v>
                </c:pt>
                <c:pt idx="94" formatCode="0,00">
                  <c:v>90.33</c:v>
                </c:pt>
                <c:pt idx="95" formatCode="0,00">
                  <c:v>90.33</c:v>
                </c:pt>
                <c:pt idx="96" formatCode="0,00">
                  <c:v>90.33</c:v>
                </c:pt>
                <c:pt idx="97" formatCode="0,00">
                  <c:v>90.33</c:v>
                </c:pt>
                <c:pt idx="98" formatCode="0,00">
                  <c:v>90.33</c:v>
                </c:pt>
                <c:pt idx="99" formatCode="0,00">
                  <c:v>90.33</c:v>
                </c:pt>
                <c:pt idx="100" formatCode="0,00">
                  <c:v>90.33</c:v>
                </c:pt>
                <c:pt idx="101" formatCode="0,00">
                  <c:v>90.33</c:v>
                </c:pt>
                <c:pt idx="102" formatCode="0,00">
                  <c:v>90.33</c:v>
                </c:pt>
                <c:pt idx="103" formatCode="0,00">
                  <c:v>90.33</c:v>
                </c:pt>
                <c:pt idx="104" formatCode="0,00">
                  <c:v>90.33</c:v>
                </c:pt>
                <c:pt idx="105" formatCode="0,00">
                  <c:v>90.33</c:v>
                </c:pt>
                <c:pt idx="106" formatCode="0,00">
                  <c:v>90.33</c:v>
                </c:pt>
                <c:pt idx="107" formatCode="0,00">
                  <c:v>90.33</c:v>
                </c:pt>
                <c:pt idx="108" formatCode="0,00">
                  <c:v>90.33</c:v>
                </c:pt>
                <c:pt idx="109" formatCode="0,00">
                  <c:v>90.33</c:v>
                </c:pt>
                <c:pt idx="110" formatCode="0,00">
                  <c:v>90.33</c:v>
                </c:pt>
                <c:pt idx="111" formatCode="0,00">
                  <c:v>90.33</c:v>
                </c:pt>
                <c:pt idx="112" formatCode="0,00">
                  <c:v>90.33</c:v>
                </c:pt>
                <c:pt idx="113">
                  <c:v>90.33</c:v>
                </c:pt>
                <c:pt idx="114" formatCode="0,00">
                  <c:v>90.33</c:v>
                </c:pt>
                <c:pt idx="115">
                  <c:v>90.33</c:v>
                </c:pt>
                <c:pt idx="116" formatCode="0,00">
                  <c:v>90.33</c:v>
                </c:pt>
                <c:pt idx="117" formatCode="0,00">
                  <c:v>90.33</c:v>
                </c:pt>
                <c:pt idx="118" formatCode="0,00">
                  <c:v>90.33</c:v>
                </c:pt>
                <c:pt idx="119" formatCode="0,00">
                  <c:v>90.33</c:v>
                </c:pt>
                <c:pt idx="120" formatCode="0,00">
                  <c:v>90.33</c:v>
                </c:pt>
                <c:pt idx="121" formatCode="0,00">
                  <c:v>90.33</c:v>
                </c:pt>
                <c:pt idx="122" formatCode="0,00">
                  <c:v>90.33</c:v>
                </c:pt>
                <c:pt idx="123">
                  <c:v>90.33</c:v>
                </c:pt>
                <c:pt idx="124" formatCode="0,00">
                  <c:v>90.33</c:v>
                </c:pt>
                <c:pt idx="125" formatCode="0,00">
                  <c:v>90.33</c:v>
                </c:pt>
                <c:pt idx="126" formatCode="0,00">
                  <c:v>90.33</c:v>
                </c:pt>
              </c:numCache>
            </c:numRef>
          </c:val>
          <c:smooth val="0"/>
        </c:ser>
        <c:ser>
          <c:idx val="9"/>
          <c:order val="9"/>
          <c:tx>
            <c:v>2015 ср. балл ОУ</c:v>
          </c:tx>
          <c:spPr>
            <a:ln w="25400">
              <a:solidFill>
                <a:srgbClr val="FF66CC"/>
              </a:solidFill>
            </a:ln>
          </c:spPr>
          <c:marker>
            <c:symbol val="none"/>
          </c:marker>
          <c:cat>
            <c:strRef>
              <c:f>'ГП-4 диаграмма по районам'!$B$5:$B$131</c:f>
              <c:strCache>
                <c:ptCount val="12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 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«Перспектива»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НШ-ДС № 37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80</c:v>
                </c:pt>
                <c:pt idx="24">
                  <c:v>МБОУ СШ № 81</c:v>
                </c:pt>
                <c:pt idx="25">
                  <c:v>МБОУ СШ № 90</c:v>
                </c:pt>
                <c:pt idx="26">
                  <c:v>МБОУ СШ № 135</c:v>
                </c:pt>
                <c:pt idx="27">
                  <c:v>ЛЕНИНСКИЙ РАЙОН</c:v>
                </c:pt>
                <c:pt idx="28">
                  <c:v>МБОУ Гимназия № 7</c:v>
                </c:pt>
                <c:pt idx="29">
                  <c:v>МАОУ Гимназия № 11</c:v>
                </c:pt>
                <c:pt idx="30">
                  <c:v>МАОУ Гимназия № 15</c:v>
                </c:pt>
                <c:pt idx="31">
                  <c:v>МБОУ Лицей № 3</c:v>
                </c:pt>
                <c:pt idx="32">
                  <c:v>МАОУ Лицей № 12</c:v>
                </c:pt>
                <c:pt idx="33">
                  <c:v>МБОУ СШ № 13</c:v>
                </c:pt>
                <c:pt idx="34">
                  <c:v>МБОУ СШ № 16</c:v>
                </c:pt>
                <c:pt idx="35">
                  <c:v>МБОУ СШ № 31</c:v>
                </c:pt>
                <c:pt idx="36">
                  <c:v>МБОУ СШ № 44</c:v>
                </c:pt>
                <c:pt idx="37">
                  <c:v>МБОУ СШ № 47</c:v>
                </c:pt>
                <c:pt idx="38">
                  <c:v>МБОУ СШ № 50</c:v>
                </c:pt>
                <c:pt idx="39">
                  <c:v>МБОУ СШ № 53</c:v>
                </c:pt>
                <c:pt idx="40">
                  <c:v>МБОУ СШ № 64</c:v>
                </c:pt>
                <c:pt idx="41">
                  <c:v>МБОУ СШ № 65</c:v>
                </c:pt>
                <c:pt idx="42">
                  <c:v>МБОУ СШ № 79</c:v>
                </c:pt>
                <c:pt idx="43">
                  <c:v>МБОУ СШ № 88</c:v>
                </c:pt>
                <c:pt idx="44">
                  <c:v>МБОУ СШ № 89</c:v>
                </c:pt>
                <c:pt idx="45">
                  <c:v>МБОУ СШ № 94</c:v>
                </c:pt>
                <c:pt idx="46">
                  <c:v>МАОУ СШ № 148</c:v>
                </c:pt>
                <c:pt idx="47">
                  <c:v>ОКТЯБРЬСКИЙ РАЙОН</c:v>
                </c:pt>
                <c:pt idx="48">
                  <c:v>МАОУ «КУГ № 1 – Универс»</c:v>
                </c:pt>
                <c:pt idx="49">
                  <c:v>МАОУ Гимназия № 3</c:v>
                </c:pt>
                <c:pt idx="50">
                  <c:v>МАОУ Гимназия № 13 "Академ"</c:v>
                </c:pt>
                <c:pt idx="51">
                  <c:v>МАОУ Лицей № 1</c:v>
                </c:pt>
                <c:pt idx="52">
                  <c:v>МБОУ Лицей № 8</c:v>
                </c:pt>
                <c:pt idx="53">
                  <c:v>МБОУ Лицей № 10</c:v>
                </c:pt>
                <c:pt idx="54">
                  <c:v>МБОУ Школа-интернат № 1 </c:v>
                </c:pt>
                <c:pt idx="55">
                  <c:v>МБОУ СШ № 3</c:v>
                </c:pt>
                <c:pt idx="56">
                  <c:v>МБОУ СШ № 21</c:v>
                </c:pt>
                <c:pt idx="57">
                  <c:v>МБОУ СШ № 30</c:v>
                </c:pt>
                <c:pt idx="58">
                  <c:v>МБОУ СШ № 36</c:v>
                </c:pt>
                <c:pt idx="59">
                  <c:v>МБОУ СШ № 39</c:v>
                </c:pt>
                <c:pt idx="60">
                  <c:v>МБОУ СШ № 72</c:v>
                </c:pt>
                <c:pt idx="61">
                  <c:v>МБОУ СШ № 73</c:v>
                </c:pt>
                <c:pt idx="62">
                  <c:v>МБОУ СШ № 82</c:v>
                </c:pt>
                <c:pt idx="63">
                  <c:v>МБОУ СШ № 84</c:v>
                </c:pt>
                <c:pt idx="64">
                  <c:v>МБОУ СШ № 95</c:v>
                </c:pt>
                <c:pt idx="65">
                  <c:v>МБОУ СШ № 99</c:v>
                </c:pt>
                <c:pt idx="66">
                  <c:v>МБОУ СШ № 133</c:v>
                </c:pt>
                <c:pt idx="67">
                  <c:v>СВЕРДЛОВСКИЙ РАЙОН</c:v>
                </c:pt>
                <c:pt idx="68">
                  <c:v>МАОУ Гимназия № 14</c:v>
                </c:pt>
                <c:pt idx="69">
                  <c:v>МАОУ Лицей № 9 "Лидер"</c:v>
                </c:pt>
                <c:pt idx="70">
                  <c:v>МБОУ СШ № 6</c:v>
                </c:pt>
                <c:pt idx="71">
                  <c:v>МБОУ СШ № 17</c:v>
                </c:pt>
                <c:pt idx="72">
                  <c:v>МАОУ СШ № 23</c:v>
                </c:pt>
                <c:pt idx="73">
                  <c:v>МБОУ ОШ № 25</c:v>
                </c:pt>
                <c:pt idx="74">
                  <c:v>МБОУ СШ № 34</c:v>
                </c:pt>
                <c:pt idx="75">
                  <c:v>МБОУ СШ № 42</c:v>
                </c:pt>
                <c:pt idx="76">
                  <c:v>МБОУ СШ № 45</c:v>
                </c:pt>
                <c:pt idx="77">
                  <c:v>МБОУ СШ № 62</c:v>
                </c:pt>
                <c:pt idx="78">
                  <c:v>МБОУ СШ № 76</c:v>
                </c:pt>
                <c:pt idx="79">
                  <c:v>МБОУ СШ № 78</c:v>
                </c:pt>
                <c:pt idx="80">
                  <c:v>МБОУ СШ № 92</c:v>
                </c:pt>
                <c:pt idx="81">
                  <c:v>МБОУ СШ № 93</c:v>
                </c:pt>
                <c:pt idx="82">
                  <c:v>МБОУ СШ № 97</c:v>
                </c:pt>
                <c:pt idx="83">
                  <c:v>МАОУ СШ № 137</c:v>
                </c:pt>
                <c:pt idx="84">
                  <c:v>МБОУ НШ-ДС № 165</c:v>
                </c:pt>
                <c:pt idx="85">
                  <c:v>СОВЕТСКИЙ РАЙОН</c:v>
                </c:pt>
                <c:pt idx="86">
                  <c:v>МБОУ СШ № 1</c:v>
                </c:pt>
                <c:pt idx="87">
                  <c:v>МБОУ СШ № 2</c:v>
                </c:pt>
                <c:pt idx="88">
                  <c:v>МБОУ СШ № 5</c:v>
                </c:pt>
                <c:pt idx="89">
                  <c:v>МБОУ СШ № 7</c:v>
                </c:pt>
                <c:pt idx="90">
                  <c:v>МБОУ СШ № 18</c:v>
                </c:pt>
                <c:pt idx="91">
                  <c:v>МБОУ СШ № 22</c:v>
                </c:pt>
                <c:pt idx="92">
                  <c:v>МБОУ СШ № 24</c:v>
                </c:pt>
                <c:pt idx="93">
                  <c:v>МБОУ СШ № 56</c:v>
                </c:pt>
                <c:pt idx="94">
                  <c:v>МБОУ СШ № 66</c:v>
                </c:pt>
                <c:pt idx="95">
                  <c:v>МБОУ СШ № 69</c:v>
                </c:pt>
                <c:pt idx="96">
                  <c:v>МБОУ СШ № 70</c:v>
                </c:pt>
                <c:pt idx="97">
                  <c:v>МБОУ СШ № 85</c:v>
                </c:pt>
                <c:pt idx="98">
                  <c:v>МБОУ СШ № 91</c:v>
                </c:pt>
                <c:pt idx="99">
                  <c:v>МБОУ СШ № 98</c:v>
                </c:pt>
                <c:pt idx="100">
                  <c:v>МБОУ СШ № 108</c:v>
                </c:pt>
                <c:pt idx="101">
                  <c:v>МБОУ СШ № 115</c:v>
                </c:pt>
                <c:pt idx="102">
                  <c:v>МБОУ СШ № 121</c:v>
                </c:pt>
                <c:pt idx="103">
                  <c:v>МБОУ СШ № 129</c:v>
                </c:pt>
                <c:pt idx="104">
                  <c:v>МБОУ СШ № 134</c:v>
                </c:pt>
                <c:pt idx="105">
                  <c:v>МБОУ СШ № 139</c:v>
                </c:pt>
                <c:pt idx="106">
                  <c:v>МБОУ СШ № 141</c:v>
                </c:pt>
                <c:pt idx="107">
                  <c:v>МАОУ СШ № 143</c:v>
                </c:pt>
                <c:pt idx="108">
                  <c:v>МБОУ СШ № 144</c:v>
                </c:pt>
                <c:pt idx="109">
                  <c:v>МАОУ СШ № 145</c:v>
                </c:pt>
                <c:pt idx="110">
                  <c:v>МБОУ СШ № 147</c:v>
                </c:pt>
                <c:pt idx="111">
                  <c:v>МАОУ СШ № 149</c:v>
                </c:pt>
                <c:pt idx="112">
                  <c:v>МАОУ СШ № 150</c:v>
                </c:pt>
                <c:pt idx="113">
                  <c:v>МАОУ СШ № 151</c:v>
                </c:pt>
                <c:pt idx="114">
                  <c:v>МАОУ СШ № 152</c:v>
                </c:pt>
                <c:pt idx="115">
                  <c:v>МАОУ СШ № 154</c:v>
                </c:pt>
                <c:pt idx="116">
                  <c:v>ЦЕНТРАЛЬНЫЙ РАЙОН</c:v>
                </c:pt>
                <c:pt idx="117">
                  <c:v>МАОУ Гимназия № 2</c:v>
                </c:pt>
                <c:pt idx="118">
                  <c:v>МБОУ Гимназия № 12 "М и Т"</c:v>
                </c:pt>
                <c:pt idx="119">
                  <c:v>МБОУ  Гимназия № 16</c:v>
                </c:pt>
                <c:pt idx="120">
                  <c:v>МБОУ Лицей № 2</c:v>
                </c:pt>
                <c:pt idx="121">
                  <c:v>МБОУ СШ № 4</c:v>
                </c:pt>
                <c:pt idx="122">
                  <c:v>МБОУ СШ № 10 </c:v>
                </c:pt>
                <c:pt idx="123">
                  <c:v>МБОУ СШ № 14 </c:v>
                </c:pt>
                <c:pt idx="124">
                  <c:v>МБОУ СШ № 27</c:v>
                </c:pt>
                <c:pt idx="125">
                  <c:v>МБОУ СШ № 51</c:v>
                </c:pt>
                <c:pt idx="126">
                  <c:v>МАОУ СШ "Комплекс Покровский"</c:v>
                </c:pt>
              </c:strCache>
            </c:strRef>
          </c:cat>
          <c:val>
            <c:numRef>
              <c:f>'ГП-4 диаграмма по районам'!$U$5:$U$131</c:f>
              <c:numCache>
                <c:formatCode>0,00</c:formatCode>
                <c:ptCount val="127"/>
                <c:pt idx="0">
                  <c:v>97.53086419753086</c:v>
                </c:pt>
                <c:pt idx="1">
                  <c:v>91.352358245690354</c:v>
                </c:pt>
                <c:pt idx="2">
                  <c:v>100</c:v>
                </c:pt>
                <c:pt idx="3">
                  <c:v>86.99186991869918</c:v>
                </c:pt>
                <c:pt idx="4">
                  <c:v>84.761904761904759</c:v>
                </c:pt>
                <c:pt idx="6">
                  <c:v>100</c:v>
                </c:pt>
                <c:pt idx="7">
                  <c:v>86.206896551724142</c:v>
                </c:pt>
                <c:pt idx="8">
                  <c:v>78.125</c:v>
                </c:pt>
                <c:pt idx="9">
                  <c:v>97.297297297297291</c:v>
                </c:pt>
                <c:pt idx="10">
                  <c:v>97.435897435897431</c:v>
                </c:pt>
                <c:pt idx="11">
                  <c:v>91.136384612771678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95.238095238095241</c:v>
                </c:pt>
                <c:pt idx="16">
                  <c:v>93.835616438356169</c:v>
                </c:pt>
                <c:pt idx="17">
                  <c:v>100</c:v>
                </c:pt>
                <c:pt idx="18">
                  <c:v>95.833333333333329</c:v>
                </c:pt>
                <c:pt idx="19">
                  <c:v>94.805194805194802</c:v>
                </c:pt>
                <c:pt idx="20">
                  <c:v>89.361702127659569</c:v>
                </c:pt>
                <c:pt idx="21">
                  <c:v>97.777777777777771</c:v>
                </c:pt>
                <c:pt idx="22">
                  <c:v>75.555555555555557</c:v>
                </c:pt>
                <c:pt idx="23">
                  <c:v>74.074074074074076</c:v>
                </c:pt>
                <c:pt idx="24">
                  <c:v>95.945945945945951</c:v>
                </c:pt>
                <c:pt idx="25">
                  <c:v>87.951807228915669</c:v>
                </c:pt>
                <c:pt idx="26">
                  <c:v>66.666666666666671</c:v>
                </c:pt>
                <c:pt idx="27">
                  <c:v>88.237124706273647</c:v>
                </c:pt>
                <c:pt idx="28">
                  <c:v>78.94736842105263</c:v>
                </c:pt>
                <c:pt idx="29">
                  <c:v>92.5</c:v>
                </c:pt>
                <c:pt idx="30">
                  <c:v>96.899224806201545</c:v>
                </c:pt>
                <c:pt idx="31">
                  <c:v>93.333333333333329</c:v>
                </c:pt>
                <c:pt idx="32">
                  <c:v>99</c:v>
                </c:pt>
                <c:pt idx="33">
                  <c:v>71.875</c:v>
                </c:pt>
                <c:pt idx="34">
                  <c:v>75.714285714285708</c:v>
                </c:pt>
                <c:pt idx="35">
                  <c:v>97.674418604651166</c:v>
                </c:pt>
                <c:pt idx="36">
                  <c:v>77.049180327868854</c:v>
                </c:pt>
                <c:pt idx="37">
                  <c:v>96</c:v>
                </c:pt>
                <c:pt idx="38">
                  <c:v>95.454545454545453</c:v>
                </c:pt>
                <c:pt idx="39">
                  <c:v>90.277777777777771</c:v>
                </c:pt>
                <c:pt idx="40">
                  <c:v>94.520547945205479</c:v>
                </c:pt>
                <c:pt idx="41">
                  <c:v>83.333333333333329</c:v>
                </c:pt>
                <c:pt idx="42">
                  <c:v>80.327868852459019</c:v>
                </c:pt>
                <c:pt idx="43">
                  <c:v>85.416666666666671</c:v>
                </c:pt>
                <c:pt idx="44">
                  <c:v>78.571428571428569</c:v>
                </c:pt>
                <c:pt idx="45">
                  <c:v>98.701298701298697</c:v>
                </c:pt>
                <c:pt idx="46">
                  <c:v>90.909090909090907</c:v>
                </c:pt>
                <c:pt idx="47">
                  <c:v>90.535658033219164</c:v>
                </c:pt>
                <c:pt idx="48">
                  <c:v>84.967320261437905</c:v>
                </c:pt>
                <c:pt idx="49">
                  <c:v>85.483870967741936</c:v>
                </c:pt>
                <c:pt idx="50">
                  <c:v>87.5</c:v>
                </c:pt>
                <c:pt idx="51">
                  <c:v>86.440677966101688</c:v>
                </c:pt>
                <c:pt idx="52">
                  <c:v>100</c:v>
                </c:pt>
                <c:pt idx="53">
                  <c:v>88.311688311688314</c:v>
                </c:pt>
                <c:pt idx="54">
                  <c:v>90.909090909090907</c:v>
                </c:pt>
                <c:pt idx="55">
                  <c:v>75.409836065573771</c:v>
                </c:pt>
                <c:pt idx="56">
                  <c:v>92.307692307692307</c:v>
                </c:pt>
                <c:pt idx="57">
                  <c:v>91.304347826086953</c:v>
                </c:pt>
                <c:pt idx="58">
                  <c:v>89.743589743589737</c:v>
                </c:pt>
                <c:pt idx="59">
                  <c:v>85.925925925925924</c:v>
                </c:pt>
                <c:pt idx="60">
                  <c:v>100</c:v>
                </c:pt>
                <c:pt idx="61">
                  <c:v>96</c:v>
                </c:pt>
                <c:pt idx="62">
                  <c:v>97.916666666666671</c:v>
                </c:pt>
                <c:pt idx="63">
                  <c:v>100</c:v>
                </c:pt>
                <c:pt idx="64">
                  <c:v>86.138613861386133</c:v>
                </c:pt>
                <c:pt idx="65">
                  <c:v>100</c:v>
                </c:pt>
                <c:pt idx="66">
                  <c:v>81.818181818181813</c:v>
                </c:pt>
                <c:pt idx="67">
                  <c:v>90.255951597311665</c:v>
                </c:pt>
                <c:pt idx="68">
                  <c:v>100</c:v>
                </c:pt>
                <c:pt idx="69">
                  <c:v>73.684210526315795</c:v>
                </c:pt>
                <c:pt idx="70">
                  <c:v>89.583333333333329</c:v>
                </c:pt>
                <c:pt idx="71">
                  <c:v>83.333333333333329</c:v>
                </c:pt>
                <c:pt idx="72">
                  <c:v>71.014492753623188</c:v>
                </c:pt>
                <c:pt idx="73">
                  <c:v>88.461538461538467</c:v>
                </c:pt>
                <c:pt idx="74">
                  <c:v>93.103448275862064</c:v>
                </c:pt>
                <c:pt idx="75">
                  <c:v>89.795918367346943</c:v>
                </c:pt>
                <c:pt idx="76">
                  <c:v>87.671232876712324</c:v>
                </c:pt>
                <c:pt idx="77">
                  <c:v>100</c:v>
                </c:pt>
                <c:pt idx="78">
                  <c:v>96.226415094339629</c:v>
                </c:pt>
                <c:pt idx="79">
                  <c:v>100</c:v>
                </c:pt>
                <c:pt idx="80">
                  <c:v>81.428571428571431</c:v>
                </c:pt>
                <c:pt idx="81">
                  <c:v>95.555555555555557</c:v>
                </c:pt>
                <c:pt idx="82">
                  <c:v>100</c:v>
                </c:pt>
                <c:pt idx="83">
                  <c:v>88.659793814432987</c:v>
                </c:pt>
                <c:pt idx="84">
                  <c:v>95.833333333333329</c:v>
                </c:pt>
                <c:pt idx="85">
                  <c:v>88.521308799326818</c:v>
                </c:pt>
                <c:pt idx="86">
                  <c:v>80.808080808080803</c:v>
                </c:pt>
                <c:pt idx="87">
                  <c:v>62.5</c:v>
                </c:pt>
                <c:pt idx="88">
                  <c:v>86.170212765957444</c:v>
                </c:pt>
                <c:pt idx="89">
                  <c:v>91.578947368421055</c:v>
                </c:pt>
                <c:pt idx="90">
                  <c:v>92.079207920792072</c:v>
                </c:pt>
                <c:pt idx="91">
                  <c:v>87.692307692307693</c:v>
                </c:pt>
                <c:pt idx="92">
                  <c:v>90</c:v>
                </c:pt>
                <c:pt idx="93">
                  <c:v>82.352941176470594</c:v>
                </c:pt>
                <c:pt idx="94">
                  <c:v>86.206896551724142</c:v>
                </c:pt>
                <c:pt idx="95">
                  <c:v>94.366197183098592</c:v>
                </c:pt>
                <c:pt idx="96">
                  <c:v>89.583333333333329</c:v>
                </c:pt>
                <c:pt idx="97">
                  <c:v>80.898876404494388</c:v>
                </c:pt>
                <c:pt idx="98">
                  <c:v>89.024390243902445</c:v>
                </c:pt>
                <c:pt idx="99">
                  <c:v>91.549295774647888</c:v>
                </c:pt>
                <c:pt idx="100">
                  <c:v>83</c:v>
                </c:pt>
                <c:pt idx="101">
                  <c:v>93.150684931506845</c:v>
                </c:pt>
                <c:pt idx="102">
                  <c:v>87.323943661971825</c:v>
                </c:pt>
                <c:pt idx="103">
                  <c:v>94.02985074626865</c:v>
                </c:pt>
                <c:pt idx="104">
                  <c:v>95.402298850574709</c:v>
                </c:pt>
                <c:pt idx="105">
                  <c:v>86.36363636363636</c:v>
                </c:pt>
                <c:pt idx="106">
                  <c:v>98.795180722891573</c:v>
                </c:pt>
                <c:pt idx="107">
                  <c:v>97.607655502392348</c:v>
                </c:pt>
                <c:pt idx="108">
                  <c:v>83.435582822085891</c:v>
                </c:pt>
                <c:pt idx="109">
                  <c:v>89.320388349514559</c:v>
                </c:pt>
                <c:pt idx="110">
                  <c:v>98.039215686274517</c:v>
                </c:pt>
                <c:pt idx="111">
                  <c:v>99.479166666666671</c:v>
                </c:pt>
                <c:pt idx="112">
                  <c:v>94.308943089430898</c:v>
                </c:pt>
                <c:pt idx="114">
                  <c:v>73.529411764705884</c:v>
                </c:pt>
                <c:pt idx="116">
                  <c:v>91.618133965312154</c:v>
                </c:pt>
                <c:pt idx="117">
                  <c:v>100</c:v>
                </c:pt>
                <c:pt idx="118">
                  <c:v>68.421052631578945</c:v>
                </c:pt>
                <c:pt idx="119">
                  <c:v>94.392523364485982</c:v>
                </c:pt>
                <c:pt idx="120">
                  <c:v>94.915254237288138</c:v>
                </c:pt>
                <c:pt idx="121">
                  <c:v>96.428571428571431</c:v>
                </c:pt>
                <c:pt idx="122">
                  <c:v>93.137254901960787</c:v>
                </c:pt>
                <c:pt idx="124">
                  <c:v>92.20779220779221</c:v>
                </c:pt>
                <c:pt idx="125">
                  <c:v>93.442622950819668</c:v>
                </c:pt>
                <c:pt idx="126">
                  <c:v>91.228070175438603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68896"/>
        <c:axId val="90770432"/>
      </c:lineChart>
      <c:catAx>
        <c:axId val="90768896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0770432"/>
        <c:crosses val="autoZero"/>
        <c:auto val="1"/>
        <c:lblAlgn val="ctr"/>
        <c:lblOffset val="100"/>
        <c:noMultiLvlLbl val="0"/>
      </c:catAx>
      <c:valAx>
        <c:axId val="90770432"/>
        <c:scaling>
          <c:orientation val="minMax"/>
          <c:max val="10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Основной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0768896"/>
        <c:crosses val="autoZero"/>
        <c:crossBetween val="between"/>
        <c:majorUnit val="5"/>
        <c:minorUnit val="4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001019938739523"/>
          <c:y val="9.5250634465552861E-3"/>
          <c:w val="0.73749312328902095"/>
          <c:h val="4.258704885864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Групповой проект 4 кл.  2019-</a:t>
            </a:r>
            <a:r>
              <a:rPr lang="ru-RU" baseline="0"/>
              <a:t>2018-2017-2016-2015</a:t>
            </a:r>
            <a:endParaRPr lang="ru-RU"/>
          </a:p>
        </c:rich>
      </c:tx>
      <c:layout>
        <c:manualLayout>
          <c:xMode val="edge"/>
          <c:yMode val="edge"/>
          <c:x val="3.728570859502596E-2"/>
          <c:y val="4.0342496187525936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0053738292992857E-2"/>
          <c:y val="5.6603610289519858E-2"/>
          <c:w val="0.97805159985281231"/>
          <c:h val="0.60497772508054237"/>
        </c:manualLayout>
      </c:layout>
      <c:lineChart>
        <c:grouping val="standard"/>
        <c:varyColors val="0"/>
        <c:ser>
          <c:idx val="0"/>
          <c:order val="0"/>
          <c:tx>
            <c:v>2019 ср. балл по городу</c:v>
          </c:tx>
          <c:spPr>
            <a:ln w="28575" cap="rnd">
              <a:solidFill>
                <a:srgbClr val="FD5151"/>
              </a:solidFill>
              <a:round/>
            </a:ln>
            <a:effectLst/>
          </c:spPr>
          <c:marker>
            <c:symbol val="none"/>
          </c:marker>
          <c:cat>
            <c:strRef>
              <c:f>'ГП-4 диаграмма'!$B$5:$B$131</c:f>
              <c:strCache>
                <c:ptCount val="12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МБОУ Прогимназия  № 131</c:v>
                </c:pt>
                <c:pt idx="4">
                  <c:v>МБОУ Лицей № 28</c:v>
                </c:pt>
                <c:pt idx="5">
                  <c:v>МАОУ Лицей № 7</c:v>
                </c:pt>
                <c:pt idx="6">
                  <c:v>МБОУ СШ 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МАОУ Гимназия №  9</c:v>
                </c:pt>
                <c:pt idx="11">
                  <c:v>КИРОВСКИЙ РАЙОН</c:v>
                </c:pt>
                <c:pt idx="12">
                  <c:v>МАОУ Лицей № 6 «Перспектива»</c:v>
                </c:pt>
                <c:pt idx="13">
                  <c:v>МАОУ Гимназия № 10</c:v>
                </c:pt>
                <c:pt idx="14">
                  <c:v>МБОУ СШ № 8 "Созидание"</c:v>
                </c:pt>
                <c:pt idx="15">
                  <c:v>МАОУ Гимназия № 6</c:v>
                </c:pt>
                <c:pt idx="16">
                  <c:v>МБОУ СШ № 49</c:v>
                </c:pt>
                <c:pt idx="17">
                  <c:v>МАОУ Лицей № 11</c:v>
                </c:pt>
                <c:pt idx="18">
                  <c:v>МБОУ СШ № 46</c:v>
                </c:pt>
                <c:pt idx="19">
                  <c:v>МБОУ СШ № 63</c:v>
                </c:pt>
                <c:pt idx="20">
                  <c:v>МАОУ Гимназия № 4</c:v>
                </c:pt>
                <c:pt idx="21">
                  <c:v>МБОУ СШ № 135</c:v>
                </c:pt>
                <c:pt idx="22">
                  <c:v>МБОУ СШ № 81</c:v>
                </c:pt>
                <c:pt idx="23">
                  <c:v>МАОУ СШ № 55</c:v>
                </c:pt>
                <c:pt idx="24">
                  <c:v>МБОУ СШ № 90</c:v>
                </c:pt>
                <c:pt idx="25">
                  <c:v>МБОУ НШ-ДС № 37</c:v>
                </c:pt>
                <c:pt idx="26">
                  <c:v>МБОУ СШ № 80</c:v>
                </c:pt>
                <c:pt idx="27">
                  <c:v>ЛЕНИНСКИЙ РАЙОН</c:v>
                </c:pt>
                <c:pt idx="28">
                  <c:v>МАОУ СШ № 148</c:v>
                </c:pt>
                <c:pt idx="29">
                  <c:v>МБОУ СШ № 94</c:v>
                </c:pt>
                <c:pt idx="30">
                  <c:v>МБОУ СШ № 89</c:v>
                </c:pt>
                <c:pt idx="31">
                  <c:v>МБОУ СШ № 31</c:v>
                </c:pt>
                <c:pt idx="32">
                  <c:v>МБОУ СШ № 50</c:v>
                </c:pt>
                <c:pt idx="33">
                  <c:v>МАОУ Гимназия № 15</c:v>
                </c:pt>
                <c:pt idx="34">
                  <c:v>МБОУ СШ № 64</c:v>
                </c:pt>
                <c:pt idx="35">
                  <c:v>МБОУ Гимназия № 7</c:v>
                </c:pt>
                <c:pt idx="36">
                  <c:v>МАОУ Гимназия № 11</c:v>
                </c:pt>
                <c:pt idx="37">
                  <c:v>МБОУ СШ № 47</c:v>
                </c:pt>
                <c:pt idx="38">
                  <c:v>МБОУ СШ № 79</c:v>
                </c:pt>
                <c:pt idx="39">
                  <c:v>МБОУ Лицей № 3</c:v>
                </c:pt>
                <c:pt idx="40">
                  <c:v>МБОУ СШ № 65</c:v>
                </c:pt>
                <c:pt idx="41">
                  <c:v>МБОУ СШ № 88</c:v>
                </c:pt>
                <c:pt idx="42">
                  <c:v>МБОУ СШ № 13</c:v>
                </c:pt>
                <c:pt idx="43">
                  <c:v>МАОУ Лицей № 12</c:v>
                </c:pt>
                <c:pt idx="44">
                  <c:v>МБОУ СШ № 53</c:v>
                </c:pt>
                <c:pt idx="45">
                  <c:v>МБОУ СШ № 16</c:v>
                </c:pt>
                <c:pt idx="46">
                  <c:v>МБОУ СШ № 44</c:v>
                </c:pt>
                <c:pt idx="47">
                  <c:v>ОКТЯБРЬСКИЙ РАЙОН</c:v>
                </c:pt>
                <c:pt idx="48">
                  <c:v>МАОУ Гимназия № 13 "Академ"</c:v>
                </c:pt>
                <c:pt idx="49">
                  <c:v>МБОУ Лицей № 8</c:v>
                </c:pt>
                <c:pt idx="50">
                  <c:v>МБОУ СШ № 82</c:v>
                </c:pt>
                <c:pt idx="51">
                  <c:v>МБОУ СШ № 84</c:v>
                </c:pt>
                <c:pt idx="52">
                  <c:v>МАОУ Гимназия № 3</c:v>
                </c:pt>
                <c:pt idx="53">
                  <c:v>МБОУ Школа-интернат № 1 </c:v>
                </c:pt>
                <c:pt idx="54">
                  <c:v>МБОУ СШ № 30</c:v>
                </c:pt>
                <c:pt idx="55">
                  <c:v>МБОУ СШ № 73</c:v>
                </c:pt>
                <c:pt idx="56">
                  <c:v>МБОУ СШ № 99</c:v>
                </c:pt>
                <c:pt idx="57">
                  <c:v>МАОУ Лицей № 1</c:v>
                </c:pt>
                <c:pt idx="58">
                  <c:v>МБОУ Лицей № 10</c:v>
                </c:pt>
                <c:pt idx="59">
                  <c:v>МБОУ СШ № 3</c:v>
                </c:pt>
                <c:pt idx="60">
                  <c:v>МБОУ СШ № 36</c:v>
                </c:pt>
                <c:pt idx="61">
                  <c:v>МБОУ СШ № 95</c:v>
                </c:pt>
                <c:pt idx="62">
                  <c:v>МБОУ СШ № 133</c:v>
                </c:pt>
                <c:pt idx="63">
                  <c:v>МБОУ СШ № 72</c:v>
                </c:pt>
                <c:pt idx="64">
                  <c:v>МБОУ СШ № 21</c:v>
                </c:pt>
                <c:pt idx="65">
                  <c:v>МБОУ СШ № 39</c:v>
                </c:pt>
                <c:pt idx="66">
                  <c:v>МАОУ «КУГ № 1 – Универс»</c:v>
                </c:pt>
                <c:pt idx="67">
                  <c:v>СВЕРДЛОВСКИЙ РАЙОН</c:v>
                </c:pt>
                <c:pt idx="68">
                  <c:v>МАОУ Гимназия № 14</c:v>
                </c:pt>
                <c:pt idx="69">
                  <c:v>МАОУ СШ № 23</c:v>
                </c:pt>
                <c:pt idx="70">
                  <c:v>МБОУ СШ № 6</c:v>
                </c:pt>
                <c:pt idx="71">
                  <c:v>МБОУ СШ № 97</c:v>
                </c:pt>
                <c:pt idx="72">
                  <c:v>МБОУ СШ № 62</c:v>
                </c:pt>
                <c:pt idx="73">
                  <c:v>МБОУ СШ № 76</c:v>
                </c:pt>
                <c:pt idx="74">
                  <c:v>МБОУ СШ № 92</c:v>
                </c:pt>
                <c:pt idx="75">
                  <c:v>МБОУ СШ № 78</c:v>
                </c:pt>
                <c:pt idx="76">
                  <c:v>МАОУ Лицей № 9 "Лидер"</c:v>
                </c:pt>
                <c:pt idx="77">
                  <c:v>МБОУ СШ № 34</c:v>
                </c:pt>
                <c:pt idx="78">
                  <c:v>МАОУ СШ № 137</c:v>
                </c:pt>
                <c:pt idx="79">
                  <c:v>МБОУ СШ № 93</c:v>
                </c:pt>
                <c:pt idx="80">
                  <c:v>МБОУ СШ № 45</c:v>
                </c:pt>
                <c:pt idx="81">
                  <c:v>МБОУ СШ № 42</c:v>
                </c:pt>
                <c:pt idx="82">
                  <c:v>МБОУ СШ № 17</c:v>
                </c:pt>
                <c:pt idx="83">
                  <c:v>МБОУ НШ-ДС № 165</c:v>
                </c:pt>
                <c:pt idx="84">
                  <c:v>МБОУ ОШ № 25</c:v>
                </c:pt>
                <c:pt idx="85">
                  <c:v>СОВЕТСКИЙ РАЙОН</c:v>
                </c:pt>
                <c:pt idx="86">
                  <c:v>МБОУ СШ № 7</c:v>
                </c:pt>
                <c:pt idx="87">
                  <c:v>МБОУ СШ № 5</c:v>
                </c:pt>
                <c:pt idx="88">
                  <c:v>МАОУ СШ № 154</c:v>
                </c:pt>
                <c:pt idx="89">
                  <c:v>МБОУ СШ № 115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МАОУ СШ № 149</c:v>
                </c:pt>
                <c:pt idx="93">
                  <c:v>МБОУ СШ № 98</c:v>
                </c:pt>
                <c:pt idx="94">
                  <c:v>МБОУ СШ № 129</c:v>
                </c:pt>
                <c:pt idx="95">
                  <c:v>МБОУ СШ № 69</c:v>
                </c:pt>
                <c:pt idx="96">
                  <c:v>МБОУ СШ № 134</c:v>
                </c:pt>
                <c:pt idx="97">
                  <c:v>МАОУ СШ № 152</c:v>
                </c:pt>
                <c:pt idx="98">
                  <c:v>МАОУ СШ № 150</c:v>
                </c:pt>
                <c:pt idx="99">
                  <c:v>МБОУ СШ № 85</c:v>
                </c:pt>
                <c:pt idx="100">
                  <c:v>МБОУ СШ № 18</c:v>
                </c:pt>
                <c:pt idx="101">
                  <c:v>МАОУ СШ № 145</c:v>
                </c:pt>
                <c:pt idx="102">
                  <c:v>МБОУ СШ № 144</c:v>
                </c:pt>
                <c:pt idx="103">
                  <c:v>МБОУ СШ № 141</c:v>
                </c:pt>
                <c:pt idx="104">
                  <c:v>МАОУ СШ № 151</c:v>
                </c:pt>
                <c:pt idx="105">
                  <c:v>МАОУ СШ № 143</c:v>
                </c:pt>
                <c:pt idx="106">
                  <c:v>МБОУ СШ № 147</c:v>
                </c:pt>
                <c:pt idx="107">
                  <c:v>МБОУ СШ № 121</c:v>
                </c:pt>
                <c:pt idx="108">
                  <c:v>МБОУ СШ № 70</c:v>
                </c:pt>
                <c:pt idx="109">
                  <c:v>МБОУ СШ № 24</c:v>
                </c:pt>
                <c:pt idx="110">
                  <c:v>МБОУ СШ № 22</c:v>
                </c:pt>
                <c:pt idx="111">
                  <c:v>МБОУ СШ № 1</c:v>
                </c:pt>
                <c:pt idx="112">
                  <c:v>МБОУ СШ № 91</c:v>
                </c:pt>
                <c:pt idx="113">
                  <c:v>МБОУ СШ № 108</c:v>
                </c:pt>
                <c:pt idx="114">
                  <c:v>МБОУ СШ № 139</c:v>
                </c:pt>
                <c:pt idx="115">
                  <c:v>МБОУ СШ № 2</c:v>
                </c:pt>
                <c:pt idx="116">
                  <c:v>ЦЕНТРАЛЬНЫЙ РАЙОН</c:v>
                </c:pt>
                <c:pt idx="117">
                  <c:v>МАОУ Гимназия № 2</c:v>
                </c:pt>
                <c:pt idx="118">
                  <c:v>МБОУ СШ № 10 </c:v>
                </c:pt>
                <c:pt idx="119">
                  <c:v>МБОУ СШ № 4</c:v>
                </c:pt>
                <c:pt idx="120">
                  <c:v>МБОУ СШ № 51</c:v>
                </c:pt>
                <c:pt idx="121">
                  <c:v>МБОУ Лицей № 2</c:v>
                </c:pt>
                <c:pt idx="122">
                  <c:v>МБОУ  Гимназия № 16</c:v>
                </c:pt>
                <c:pt idx="123">
                  <c:v>МАОУ СШ "Комплекс Покровский"</c:v>
                </c:pt>
                <c:pt idx="124">
                  <c:v>МБОУ СШ № 27</c:v>
                </c:pt>
                <c:pt idx="125">
                  <c:v>МБОУ Гимназия № 12 "М и Т"</c:v>
                </c:pt>
                <c:pt idx="126">
                  <c:v>МБОУ СШ № 14 </c:v>
                </c:pt>
              </c:strCache>
            </c:strRef>
          </c:cat>
          <c:val>
            <c:numRef>
              <c:f>'ГП-4 диаграмма'!$D$5:$D$131</c:f>
              <c:numCache>
                <c:formatCode>Основной</c:formatCode>
                <c:ptCount val="127"/>
                <c:pt idx="0">
                  <c:v>96.97</c:v>
                </c:pt>
                <c:pt idx="1">
                  <c:v>96.97</c:v>
                </c:pt>
                <c:pt idx="2">
                  <c:v>96.97</c:v>
                </c:pt>
                <c:pt idx="3">
                  <c:v>96.97</c:v>
                </c:pt>
                <c:pt idx="4">
                  <c:v>96.97</c:v>
                </c:pt>
                <c:pt idx="5">
                  <c:v>96.97</c:v>
                </c:pt>
                <c:pt idx="6">
                  <c:v>96.97</c:v>
                </c:pt>
                <c:pt idx="7">
                  <c:v>96.97</c:v>
                </c:pt>
                <c:pt idx="8">
                  <c:v>96.97</c:v>
                </c:pt>
                <c:pt idx="9">
                  <c:v>96.97</c:v>
                </c:pt>
                <c:pt idx="10">
                  <c:v>96.97</c:v>
                </c:pt>
                <c:pt idx="11">
                  <c:v>96.97</c:v>
                </c:pt>
                <c:pt idx="12">
                  <c:v>96.97</c:v>
                </c:pt>
                <c:pt idx="13">
                  <c:v>96.97</c:v>
                </c:pt>
                <c:pt idx="14">
                  <c:v>96.97</c:v>
                </c:pt>
                <c:pt idx="15">
                  <c:v>96.97</c:v>
                </c:pt>
                <c:pt idx="16">
                  <c:v>96.97</c:v>
                </c:pt>
                <c:pt idx="17">
                  <c:v>96.97</c:v>
                </c:pt>
                <c:pt idx="18">
                  <c:v>96.97</c:v>
                </c:pt>
                <c:pt idx="19">
                  <c:v>96.97</c:v>
                </c:pt>
                <c:pt idx="20">
                  <c:v>96.97</c:v>
                </c:pt>
                <c:pt idx="21">
                  <c:v>96.97</c:v>
                </c:pt>
                <c:pt idx="22">
                  <c:v>96.97</c:v>
                </c:pt>
                <c:pt idx="23">
                  <c:v>96.97</c:v>
                </c:pt>
                <c:pt idx="24">
                  <c:v>96.97</c:v>
                </c:pt>
                <c:pt idx="25">
                  <c:v>96.97</c:v>
                </c:pt>
                <c:pt idx="26">
                  <c:v>96.97</c:v>
                </c:pt>
                <c:pt idx="27">
                  <c:v>96.97</c:v>
                </c:pt>
                <c:pt idx="28">
                  <c:v>96.97</c:v>
                </c:pt>
                <c:pt idx="29">
                  <c:v>96.97</c:v>
                </c:pt>
                <c:pt idx="30">
                  <c:v>96.97</c:v>
                </c:pt>
                <c:pt idx="31">
                  <c:v>96.97</c:v>
                </c:pt>
                <c:pt idx="32">
                  <c:v>96.97</c:v>
                </c:pt>
                <c:pt idx="33">
                  <c:v>96.97</c:v>
                </c:pt>
                <c:pt idx="34">
                  <c:v>96.97</c:v>
                </c:pt>
                <c:pt idx="35">
                  <c:v>96.97</c:v>
                </c:pt>
                <c:pt idx="36">
                  <c:v>96.97</c:v>
                </c:pt>
                <c:pt idx="37">
                  <c:v>96.97</c:v>
                </c:pt>
                <c:pt idx="38">
                  <c:v>96.97</c:v>
                </c:pt>
                <c:pt idx="39">
                  <c:v>96.97</c:v>
                </c:pt>
                <c:pt idx="40">
                  <c:v>96.97</c:v>
                </c:pt>
                <c:pt idx="41">
                  <c:v>96.97</c:v>
                </c:pt>
                <c:pt idx="42">
                  <c:v>96.97</c:v>
                </c:pt>
                <c:pt idx="43">
                  <c:v>96.97</c:v>
                </c:pt>
                <c:pt idx="44">
                  <c:v>96.97</c:v>
                </c:pt>
                <c:pt idx="45">
                  <c:v>96.97</c:v>
                </c:pt>
                <c:pt idx="46">
                  <c:v>96.97</c:v>
                </c:pt>
                <c:pt idx="47">
                  <c:v>96.97</c:v>
                </c:pt>
                <c:pt idx="48">
                  <c:v>96.97</c:v>
                </c:pt>
                <c:pt idx="49">
                  <c:v>96.97</c:v>
                </c:pt>
                <c:pt idx="50">
                  <c:v>96.97</c:v>
                </c:pt>
                <c:pt idx="51">
                  <c:v>96.97</c:v>
                </c:pt>
                <c:pt idx="52">
                  <c:v>96.97</c:v>
                </c:pt>
                <c:pt idx="53">
                  <c:v>96.97</c:v>
                </c:pt>
                <c:pt idx="54">
                  <c:v>96.97</c:v>
                </c:pt>
                <c:pt idx="55">
                  <c:v>96.97</c:v>
                </c:pt>
                <c:pt idx="56">
                  <c:v>96.97</c:v>
                </c:pt>
                <c:pt idx="57">
                  <c:v>96.97</c:v>
                </c:pt>
                <c:pt idx="58">
                  <c:v>96.97</c:v>
                </c:pt>
                <c:pt idx="59">
                  <c:v>96.97</c:v>
                </c:pt>
                <c:pt idx="60">
                  <c:v>96.97</c:v>
                </c:pt>
                <c:pt idx="61">
                  <c:v>96.97</c:v>
                </c:pt>
                <c:pt idx="62">
                  <c:v>96.97</c:v>
                </c:pt>
                <c:pt idx="63">
                  <c:v>96.97</c:v>
                </c:pt>
                <c:pt idx="64">
                  <c:v>96.97</c:v>
                </c:pt>
                <c:pt idx="65">
                  <c:v>96.97</c:v>
                </c:pt>
                <c:pt idx="66">
                  <c:v>96.97</c:v>
                </c:pt>
                <c:pt idx="67">
                  <c:v>96.97</c:v>
                </c:pt>
                <c:pt idx="68">
                  <c:v>96.97</c:v>
                </c:pt>
                <c:pt idx="69">
                  <c:v>96.97</c:v>
                </c:pt>
                <c:pt idx="70">
                  <c:v>96.97</c:v>
                </c:pt>
                <c:pt idx="71">
                  <c:v>96.97</c:v>
                </c:pt>
                <c:pt idx="72">
                  <c:v>96.97</c:v>
                </c:pt>
                <c:pt idx="73">
                  <c:v>96.97</c:v>
                </c:pt>
                <c:pt idx="74">
                  <c:v>96.97</c:v>
                </c:pt>
                <c:pt idx="75">
                  <c:v>96.97</c:v>
                </c:pt>
                <c:pt idx="76">
                  <c:v>96.97</c:v>
                </c:pt>
                <c:pt idx="77">
                  <c:v>96.97</c:v>
                </c:pt>
                <c:pt idx="78">
                  <c:v>96.97</c:v>
                </c:pt>
                <c:pt idx="79">
                  <c:v>96.97</c:v>
                </c:pt>
                <c:pt idx="80">
                  <c:v>96.97</c:v>
                </c:pt>
                <c:pt idx="81">
                  <c:v>96.97</c:v>
                </c:pt>
                <c:pt idx="82">
                  <c:v>96.97</c:v>
                </c:pt>
                <c:pt idx="83">
                  <c:v>96.97</c:v>
                </c:pt>
                <c:pt idx="84">
                  <c:v>96.97</c:v>
                </c:pt>
                <c:pt idx="85">
                  <c:v>96.97</c:v>
                </c:pt>
                <c:pt idx="86">
                  <c:v>96.97</c:v>
                </c:pt>
                <c:pt idx="87">
                  <c:v>96.97</c:v>
                </c:pt>
                <c:pt idx="88">
                  <c:v>96.97</c:v>
                </c:pt>
                <c:pt idx="89">
                  <c:v>96.97</c:v>
                </c:pt>
                <c:pt idx="90">
                  <c:v>96.97</c:v>
                </c:pt>
                <c:pt idx="91">
                  <c:v>96.97</c:v>
                </c:pt>
                <c:pt idx="92">
                  <c:v>96.97</c:v>
                </c:pt>
                <c:pt idx="93">
                  <c:v>96.97</c:v>
                </c:pt>
                <c:pt idx="94">
                  <c:v>96.97</c:v>
                </c:pt>
                <c:pt idx="95">
                  <c:v>96.97</c:v>
                </c:pt>
                <c:pt idx="96">
                  <c:v>96.97</c:v>
                </c:pt>
                <c:pt idx="97">
                  <c:v>96.97</c:v>
                </c:pt>
                <c:pt idx="98">
                  <c:v>96.97</c:v>
                </c:pt>
                <c:pt idx="99">
                  <c:v>96.97</c:v>
                </c:pt>
                <c:pt idx="100">
                  <c:v>96.97</c:v>
                </c:pt>
                <c:pt idx="101">
                  <c:v>96.97</c:v>
                </c:pt>
                <c:pt idx="102">
                  <c:v>96.97</c:v>
                </c:pt>
                <c:pt idx="103">
                  <c:v>96.97</c:v>
                </c:pt>
                <c:pt idx="104">
                  <c:v>96.97</c:v>
                </c:pt>
                <c:pt idx="105">
                  <c:v>96.97</c:v>
                </c:pt>
                <c:pt idx="106">
                  <c:v>96.97</c:v>
                </c:pt>
                <c:pt idx="107">
                  <c:v>96.97</c:v>
                </c:pt>
                <c:pt idx="108">
                  <c:v>96.97</c:v>
                </c:pt>
                <c:pt idx="109">
                  <c:v>96.97</c:v>
                </c:pt>
                <c:pt idx="110">
                  <c:v>96.97</c:v>
                </c:pt>
                <c:pt idx="111">
                  <c:v>96.97</c:v>
                </c:pt>
                <c:pt idx="112">
                  <c:v>96.97</c:v>
                </c:pt>
                <c:pt idx="113">
                  <c:v>96.97</c:v>
                </c:pt>
                <c:pt idx="114">
                  <c:v>96.97</c:v>
                </c:pt>
                <c:pt idx="115">
                  <c:v>96.97</c:v>
                </c:pt>
                <c:pt idx="116">
                  <c:v>96.97</c:v>
                </c:pt>
                <c:pt idx="117">
                  <c:v>96.97</c:v>
                </c:pt>
                <c:pt idx="118">
                  <c:v>96.97</c:v>
                </c:pt>
                <c:pt idx="119">
                  <c:v>96.97</c:v>
                </c:pt>
                <c:pt idx="120">
                  <c:v>96.97</c:v>
                </c:pt>
                <c:pt idx="121">
                  <c:v>96.97</c:v>
                </c:pt>
                <c:pt idx="122">
                  <c:v>96.97</c:v>
                </c:pt>
                <c:pt idx="123">
                  <c:v>96.97</c:v>
                </c:pt>
                <c:pt idx="124">
                  <c:v>96.97</c:v>
                </c:pt>
                <c:pt idx="125">
                  <c:v>96.97</c:v>
                </c:pt>
                <c:pt idx="126">
                  <c:v>96.97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ser>
          <c:idx val="1"/>
          <c:order val="1"/>
          <c:tx>
            <c:v>2019 ср. балл ОУ</c:v>
          </c:tx>
          <c:spPr>
            <a:ln w="28575" cap="rnd">
              <a:solidFill>
                <a:srgbClr val="B30101"/>
              </a:solidFill>
              <a:round/>
            </a:ln>
            <a:effectLst/>
          </c:spPr>
          <c:marker>
            <c:symbol val="none"/>
          </c:marker>
          <c:cat>
            <c:strRef>
              <c:f>'ГП-4 диаграмма'!$B$5:$B$131</c:f>
              <c:strCache>
                <c:ptCount val="12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МБОУ Прогимназия  № 131</c:v>
                </c:pt>
                <c:pt idx="4">
                  <c:v>МБОУ Лицей № 28</c:v>
                </c:pt>
                <c:pt idx="5">
                  <c:v>МАОУ Лицей № 7</c:v>
                </c:pt>
                <c:pt idx="6">
                  <c:v>МБОУ СШ 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МАОУ Гимназия №  9</c:v>
                </c:pt>
                <c:pt idx="11">
                  <c:v>КИРОВСКИЙ РАЙОН</c:v>
                </c:pt>
                <c:pt idx="12">
                  <c:v>МАОУ Лицей № 6 «Перспектива»</c:v>
                </c:pt>
                <c:pt idx="13">
                  <c:v>МАОУ Гимназия № 10</c:v>
                </c:pt>
                <c:pt idx="14">
                  <c:v>МБОУ СШ № 8 "Созидание"</c:v>
                </c:pt>
                <c:pt idx="15">
                  <c:v>МАОУ Гимназия № 6</c:v>
                </c:pt>
                <c:pt idx="16">
                  <c:v>МБОУ СШ № 49</c:v>
                </c:pt>
                <c:pt idx="17">
                  <c:v>МАОУ Лицей № 11</c:v>
                </c:pt>
                <c:pt idx="18">
                  <c:v>МБОУ СШ № 46</c:v>
                </c:pt>
                <c:pt idx="19">
                  <c:v>МБОУ СШ № 63</c:v>
                </c:pt>
                <c:pt idx="20">
                  <c:v>МАОУ Гимназия № 4</c:v>
                </c:pt>
                <c:pt idx="21">
                  <c:v>МБОУ СШ № 135</c:v>
                </c:pt>
                <c:pt idx="22">
                  <c:v>МБОУ СШ № 81</c:v>
                </c:pt>
                <c:pt idx="23">
                  <c:v>МАОУ СШ № 55</c:v>
                </c:pt>
                <c:pt idx="24">
                  <c:v>МБОУ СШ № 90</c:v>
                </c:pt>
                <c:pt idx="25">
                  <c:v>МБОУ НШ-ДС № 37</c:v>
                </c:pt>
                <c:pt idx="26">
                  <c:v>МБОУ СШ № 80</c:v>
                </c:pt>
                <c:pt idx="27">
                  <c:v>ЛЕНИНСКИЙ РАЙОН</c:v>
                </c:pt>
                <c:pt idx="28">
                  <c:v>МАОУ СШ № 148</c:v>
                </c:pt>
                <c:pt idx="29">
                  <c:v>МБОУ СШ № 94</c:v>
                </c:pt>
                <c:pt idx="30">
                  <c:v>МБОУ СШ № 89</c:v>
                </c:pt>
                <c:pt idx="31">
                  <c:v>МБОУ СШ № 31</c:v>
                </c:pt>
                <c:pt idx="32">
                  <c:v>МБОУ СШ № 50</c:v>
                </c:pt>
                <c:pt idx="33">
                  <c:v>МАОУ Гимназия № 15</c:v>
                </c:pt>
                <c:pt idx="34">
                  <c:v>МБОУ СШ № 64</c:v>
                </c:pt>
                <c:pt idx="35">
                  <c:v>МБОУ Гимназия № 7</c:v>
                </c:pt>
                <c:pt idx="36">
                  <c:v>МАОУ Гимназия № 11</c:v>
                </c:pt>
                <c:pt idx="37">
                  <c:v>МБОУ СШ № 47</c:v>
                </c:pt>
                <c:pt idx="38">
                  <c:v>МБОУ СШ № 79</c:v>
                </c:pt>
                <c:pt idx="39">
                  <c:v>МБОУ Лицей № 3</c:v>
                </c:pt>
                <c:pt idx="40">
                  <c:v>МБОУ СШ № 65</c:v>
                </c:pt>
                <c:pt idx="41">
                  <c:v>МБОУ СШ № 88</c:v>
                </c:pt>
                <c:pt idx="42">
                  <c:v>МБОУ СШ № 13</c:v>
                </c:pt>
                <c:pt idx="43">
                  <c:v>МАОУ Лицей № 12</c:v>
                </c:pt>
                <c:pt idx="44">
                  <c:v>МБОУ СШ № 53</c:v>
                </c:pt>
                <c:pt idx="45">
                  <c:v>МБОУ СШ № 16</c:v>
                </c:pt>
                <c:pt idx="46">
                  <c:v>МБОУ СШ № 44</c:v>
                </c:pt>
                <c:pt idx="47">
                  <c:v>ОКТЯБРЬСКИЙ РАЙОН</c:v>
                </c:pt>
                <c:pt idx="48">
                  <c:v>МАОУ Гимназия № 13 "Академ"</c:v>
                </c:pt>
                <c:pt idx="49">
                  <c:v>МБОУ Лицей № 8</c:v>
                </c:pt>
                <c:pt idx="50">
                  <c:v>МБОУ СШ № 82</c:v>
                </c:pt>
                <c:pt idx="51">
                  <c:v>МБОУ СШ № 84</c:v>
                </c:pt>
                <c:pt idx="52">
                  <c:v>МАОУ Гимназия № 3</c:v>
                </c:pt>
                <c:pt idx="53">
                  <c:v>МБОУ Школа-интернат № 1 </c:v>
                </c:pt>
                <c:pt idx="54">
                  <c:v>МБОУ СШ № 30</c:v>
                </c:pt>
                <c:pt idx="55">
                  <c:v>МБОУ СШ № 73</c:v>
                </c:pt>
                <c:pt idx="56">
                  <c:v>МБОУ СШ № 99</c:v>
                </c:pt>
                <c:pt idx="57">
                  <c:v>МАОУ Лицей № 1</c:v>
                </c:pt>
                <c:pt idx="58">
                  <c:v>МБОУ Лицей № 10</c:v>
                </c:pt>
                <c:pt idx="59">
                  <c:v>МБОУ СШ № 3</c:v>
                </c:pt>
                <c:pt idx="60">
                  <c:v>МБОУ СШ № 36</c:v>
                </c:pt>
                <c:pt idx="61">
                  <c:v>МБОУ СШ № 95</c:v>
                </c:pt>
                <c:pt idx="62">
                  <c:v>МБОУ СШ № 133</c:v>
                </c:pt>
                <c:pt idx="63">
                  <c:v>МБОУ СШ № 72</c:v>
                </c:pt>
                <c:pt idx="64">
                  <c:v>МБОУ СШ № 21</c:v>
                </c:pt>
                <c:pt idx="65">
                  <c:v>МБОУ СШ № 39</c:v>
                </c:pt>
                <c:pt idx="66">
                  <c:v>МАОУ «КУГ № 1 – Универс»</c:v>
                </c:pt>
                <c:pt idx="67">
                  <c:v>СВЕРДЛОВСКИЙ РАЙОН</c:v>
                </c:pt>
                <c:pt idx="68">
                  <c:v>МАОУ Гимназия № 14</c:v>
                </c:pt>
                <c:pt idx="69">
                  <c:v>МАОУ СШ № 23</c:v>
                </c:pt>
                <c:pt idx="70">
                  <c:v>МБОУ СШ № 6</c:v>
                </c:pt>
                <c:pt idx="71">
                  <c:v>МБОУ СШ № 97</c:v>
                </c:pt>
                <c:pt idx="72">
                  <c:v>МБОУ СШ № 62</c:v>
                </c:pt>
                <c:pt idx="73">
                  <c:v>МБОУ СШ № 76</c:v>
                </c:pt>
                <c:pt idx="74">
                  <c:v>МБОУ СШ № 92</c:v>
                </c:pt>
                <c:pt idx="75">
                  <c:v>МБОУ СШ № 78</c:v>
                </c:pt>
                <c:pt idx="76">
                  <c:v>МАОУ Лицей № 9 "Лидер"</c:v>
                </c:pt>
                <c:pt idx="77">
                  <c:v>МБОУ СШ № 34</c:v>
                </c:pt>
                <c:pt idx="78">
                  <c:v>МАОУ СШ № 137</c:v>
                </c:pt>
                <c:pt idx="79">
                  <c:v>МБОУ СШ № 93</c:v>
                </c:pt>
                <c:pt idx="80">
                  <c:v>МБОУ СШ № 45</c:v>
                </c:pt>
                <c:pt idx="81">
                  <c:v>МБОУ СШ № 42</c:v>
                </c:pt>
                <c:pt idx="82">
                  <c:v>МБОУ СШ № 17</c:v>
                </c:pt>
                <c:pt idx="83">
                  <c:v>МБОУ НШ-ДС № 165</c:v>
                </c:pt>
                <c:pt idx="84">
                  <c:v>МБОУ ОШ № 25</c:v>
                </c:pt>
                <c:pt idx="85">
                  <c:v>СОВЕТСКИЙ РАЙОН</c:v>
                </c:pt>
                <c:pt idx="86">
                  <c:v>МБОУ СШ № 7</c:v>
                </c:pt>
                <c:pt idx="87">
                  <c:v>МБОУ СШ № 5</c:v>
                </c:pt>
                <c:pt idx="88">
                  <c:v>МАОУ СШ № 154</c:v>
                </c:pt>
                <c:pt idx="89">
                  <c:v>МБОУ СШ № 115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МАОУ СШ № 149</c:v>
                </c:pt>
                <c:pt idx="93">
                  <c:v>МБОУ СШ № 98</c:v>
                </c:pt>
                <c:pt idx="94">
                  <c:v>МБОУ СШ № 129</c:v>
                </c:pt>
                <c:pt idx="95">
                  <c:v>МБОУ СШ № 69</c:v>
                </c:pt>
                <c:pt idx="96">
                  <c:v>МБОУ СШ № 134</c:v>
                </c:pt>
                <c:pt idx="97">
                  <c:v>МАОУ СШ № 152</c:v>
                </c:pt>
                <c:pt idx="98">
                  <c:v>МАОУ СШ № 150</c:v>
                </c:pt>
                <c:pt idx="99">
                  <c:v>МБОУ СШ № 85</c:v>
                </c:pt>
                <c:pt idx="100">
                  <c:v>МБОУ СШ № 18</c:v>
                </c:pt>
                <c:pt idx="101">
                  <c:v>МАОУ СШ № 145</c:v>
                </c:pt>
                <c:pt idx="102">
                  <c:v>МБОУ СШ № 144</c:v>
                </c:pt>
                <c:pt idx="103">
                  <c:v>МБОУ СШ № 141</c:v>
                </c:pt>
                <c:pt idx="104">
                  <c:v>МАОУ СШ № 151</c:v>
                </c:pt>
                <c:pt idx="105">
                  <c:v>МАОУ СШ № 143</c:v>
                </c:pt>
                <c:pt idx="106">
                  <c:v>МБОУ СШ № 147</c:v>
                </c:pt>
                <c:pt idx="107">
                  <c:v>МБОУ СШ № 121</c:v>
                </c:pt>
                <c:pt idx="108">
                  <c:v>МБОУ СШ № 70</c:v>
                </c:pt>
                <c:pt idx="109">
                  <c:v>МБОУ СШ № 24</c:v>
                </c:pt>
                <c:pt idx="110">
                  <c:v>МБОУ СШ № 22</c:v>
                </c:pt>
                <c:pt idx="111">
                  <c:v>МБОУ СШ № 1</c:v>
                </c:pt>
                <c:pt idx="112">
                  <c:v>МБОУ СШ № 91</c:v>
                </c:pt>
                <c:pt idx="113">
                  <c:v>МБОУ СШ № 108</c:v>
                </c:pt>
                <c:pt idx="114">
                  <c:v>МБОУ СШ № 139</c:v>
                </c:pt>
                <c:pt idx="115">
                  <c:v>МБОУ СШ № 2</c:v>
                </c:pt>
                <c:pt idx="116">
                  <c:v>ЦЕНТРАЛЬНЫЙ РАЙОН</c:v>
                </c:pt>
                <c:pt idx="117">
                  <c:v>МАОУ Гимназия № 2</c:v>
                </c:pt>
                <c:pt idx="118">
                  <c:v>МБОУ СШ № 10 </c:v>
                </c:pt>
                <c:pt idx="119">
                  <c:v>МБОУ СШ № 4</c:v>
                </c:pt>
                <c:pt idx="120">
                  <c:v>МБОУ СШ № 51</c:v>
                </c:pt>
                <c:pt idx="121">
                  <c:v>МБОУ Лицей № 2</c:v>
                </c:pt>
                <c:pt idx="122">
                  <c:v>МБОУ  Гимназия № 16</c:v>
                </c:pt>
                <c:pt idx="123">
                  <c:v>МАОУ СШ "Комплекс Покровский"</c:v>
                </c:pt>
                <c:pt idx="124">
                  <c:v>МБОУ СШ № 27</c:v>
                </c:pt>
                <c:pt idx="125">
                  <c:v>МБОУ Гимназия № 12 "М и Т"</c:v>
                </c:pt>
                <c:pt idx="126">
                  <c:v>МБОУ СШ № 14 </c:v>
                </c:pt>
              </c:strCache>
            </c:strRef>
          </c:cat>
          <c:val>
            <c:numRef>
              <c:f>'ГП-4 диаграмма'!$E$5:$E$131</c:f>
              <c:numCache>
                <c:formatCode>0,00</c:formatCode>
                <c:ptCount val="127"/>
                <c:pt idx="0">
                  <c:v>96.428571428571431</c:v>
                </c:pt>
                <c:pt idx="1">
                  <c:v>97.573079113276833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99.090909090909093</c:v>
                </c:pt>
                <c:pt idx="6">
                  <c:v>98.684210526315795</c:v>
                </c:pt>
                <c:pt idx="7">
                  <c:v>98.039215686274517</c:v>
                </c:pt>
                <c:pt idx="8">
                  <c:v>96.202531645569621</c:v>
                </c:pt>
                <c:pt idx="9">
                  <c:v>96</c:v>
                </c:pt>
                <c:pt idx="10">
                  <c:v>90.140845070422529</c:v>
                </c:pt>
                <c:pt idx="11">
                  <c:v>97.199108279630607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99.248120300751879</c:v>
                </c:pt>
                <c:pt idx="18">
                  <c:v>98.82352941176471</c:v>
                </c:pt>
                <c:pt idx="19">
                  <c:v>97.61904761904762</c:v>
                </c:pt>
                <c:pt idx="20">
                  <c:v>97.560975609756099</c:v>
                </c:pt>
                <c:pt idx="21">
                  <c:v>97.333333333333329</c:v>
                </c:pt>
                <c:pt idx="22">
                  <c:v>95.833333333333329</c:v>
                </c:pt>
                <c:pt idx="23">
                  <c:v>91.836734693877546</c:v>
                </c:pt>
                <c:pt idx="24">
                  <c:v>85.333333333333329</c:v>
                </c:pt>
                <c:pt idx="27">
                  <c:v>97.473558964363193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99.074074074074076</c:v>
                </c:pt>
                <c:pt idx="34">
                  <c:v>98.969072164948457</c:v>
                </c:pt>
                <c:pt idx="35">
                  <c:v>98.837209302325576</c:v>
                </c:pt>
                <c:pt idx="36">
                  <c:v>98.461538461538467</c:v>
                </c:pt>
                <c:pt idx="37">
                  <c:v>98.461538461538467</c:v>
                </c:pt>
                <c:pt idx="38">
                  <c:v>98.039215686274517</c:v>
                </c:pt>
                <c:pt idx="39">
                  <c:v>97.321428571428569</c:v>
                </c:pt>
                <c:pt idx="40">
                  <c:v>97.247706422018354</c:v>
                </c:pt>
                <c:pt idx="41">
                  <c:v>97.142857142857139</c:v>
                </c:pt>
                <c:pt idx="42">
                  <c:v>96.15384615384616</c:v>
                </c:pt>
                <c:pt idx="43">
                  <c:v>95.78947368421052</c:v>
                </c:pt>
                <c:pt idx="44">
                  <c:v>95.121951219512198</c:v>
                </c:pt>
                <c:pt idx="45">
                  <c:v>90.78947368421052</c:v>
                </c:pt>
                <c:pt idx="46">
                  <c:v>90.588235294117652</c:v>
                </c:pt>
                <c:pt idx="47">
                  <c:v>97.299960935891775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98.039215686274517</c:v>
                </c:pt>
                <c:pt idx="57">
                  <c:v>97.382198952879577</c:v>
                </c:pt>
                <c:pt idx="58">
                  <c:v>97.297297297297291</c:v>
                </c:pt>
                <c:pt idx="59">
                  <c:v>96.521739130434781</c:v>
                </c:pt>
                <c:pt idx="60">
                  <c:v>95.890410958904113</c:v>
                </c:pt>
                <c:pt idx="61">
                  <c:v>95.604395604395606</c:v>
                </c:pt>
                <c:pt idx="62">
                  <c:v>94.736842105263165</c:v>
                </c:pt>
                <c:pt idx="63">
                  <c:v>93.75</c:v>
                </c:pt>
                <c:pt idx="64">
                  <c:v>93.75</c:v>
                </c:pt>
                <c:pt idx="65">
                  <c:v>93.548387096774192</c:v>
                </c:pt>
                <c:pt idx="66">
                  <c:v>92.178770949720672</c:v>
                </c:pt>
                <c:pt idx="67">
                  <c:v>96.086902404415014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98.717948717948715</c:v>
                </c:pt>
                <c:pt idx="73">
                  <c:v>97.540983606557376</c:v>
                </c:pt>
                <c:pt idx="74">
                  <c:v>97.297297297297291</c:v>
                </c:pt>
                <c:pt idx="75">
                  <c:v>96.946564885496187</c:v>
                </c:pt>
                <c:pt idx="76">
                  <c:v>96.825396825396822</c:v>
                </c:pt>
                <c:pt idx="77">
                  <c:v>96.774193548387103</c:v>
                </c:pt>
                <c:pt idx="78">
                  <c:v>95.522388059701498</c:v>
                </c:pt>
                <c:pt idx="79">
                  <c:v>93.975903614457835</c:v>
                </c:pt>
                <c:pt idx="80">
                  <c:v>92.913385826771659</c:v>
                </c:pt>
                <c:pt idx="81">
                  <c:v>90.78947368421052</c:v>
                </c:pt>
                <c:pt idx="82">
                  <c:v>84</c:v>
                </c:pt>
                <c:pt idx="85">
                  <c:v>96.621540161352513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99.59349593495935</c:v>
                </c:pt>
                <c:pt idx="93">
                  <c:v>98.850574712643677</c:v>
                </c:pt>
                <c:pt idx="94">
                  <c:v>98.550724637681157</c:v>
                </c:pt>
                <c:pt idx="95">
                  <c:v>98.039215686274517</c:v>
                </c:pt>
                <c:pt idx="96">
                  <c:v>97.841726618705039</c:v>
                </c:pt>
                <c:pt idx="97">
                  <c:v>97.826086956521735</c:v>
                </c:pt>
                <c:pt idx="98">
                  <c:v>97.807017543859644</c:v>
                </c:pt>
                <c:pt idx="99">
                  <c:v>97.777777777777771</c:v>
                </c:pt>
                <c:pt idx="100">
                  <c:v>97.385620915032675</c:v>
                </c:pt>
                <c:pt idx="101">
                  <c:v>97.2027972027972</c:v>
                </c:pt>
                <c:pt idx="102">
                  <c:v>97.165991902834008</c:v>
                </c:pt>
                <c:pt idx="103">
                  <c:v>97</c:v>
                </c:pt>
                <c:pt idx="104">
                  <c:v>96.894409937888199</c:v>
                </c:pt>
                <c:pt idx="105">
                  <c:v>96.747967479674799</c:v>
                </c:pt>
                <c:pt idx="106">
                  <c:v>96.694214876033058</c:v>
                </c:pt>
                <c:pt idx="107">
                  <c:v>96.15384615384616</c:v>
                </c:pt>
                <c:pt idx="108">
                  <c:v>95.588235294117652</c:v>
                </c:pt>
                <c:pt idx="109">
                  <c:v>94.964028776978424</c:v>
                </c:pt>
                <c:pt idx="110">
                  <c:v>94.20289855072464</c:v>
                </c:pt>
                <c:pt idx="111">
                  <c:v>93.75</c:v>
                </c:pt>
                <c:pt idx="112">
                  <c:v>93.258426966292134</c:v>
                </c:pt>
                <c:pt idx="113">
                  <c:v>89.285714285714292</c:v>
                </c:pt>
                <c:pt idx="114">
                  <c:v>89.10891089108911</c:v>
                </c:pt>
                <c:pt idx="115">
                  <c:v>86.956521739130437</c:v>
                </c:pt>
                <c:pt idx="116">
                  <c:v>96.71375557934698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98</c:v>
                </c:pt>
                <c:pt idx="122">
                  <c:v>97.402597402597408</c:v>
                </c:pt>
                <c:pt idx="123">
                  <c:v>96.049382716049379</c:v>
                </c:pt>
                <c:pt idx="124">
                  <c:v>82.258064516129039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2"/>
          <c:order val="2"/>
          <c:tx>
            <c:v>2018 ср. балл по городу</c:v>
          </c:tx>
          <c:spPr>
            <a:ln w="31750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strRef>
              <c:f>'ГП-4 диаграмма'!$B$5:$B$131</c:f>
              <c:strCache>
                <c:ptCount val="12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МБОУ Прогимназия  № 131</c:v>
                </c:pt>
                <c:pt idx="4">
                  <c:v>МБОУ Лицей № 28</c:v>
                </c:pt>
                <c:pt idx="5">
                  <c:v>МАОУ Лицей № 7</c:v>
                </c:pt>
                <c:pt idx="6">
                  <c:v>МБОУ СШ 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МАОУ Гимназия №  9</c:v>
                </c:pt>
                <c:pt idx="11">
                  <c:v>КИРОВСКИЙ РАЙОН</c:v>
                </c:pt>
                <c:pt idx="12">
                  <c:v>МАОУ Лицей № 6 «Перспектива»</c:v>
                </c:pt>
                <c:pt idx="13">
                  <c:v>МАОУ Гимназия № 10</c:v>
                </c:pt>
                <c:pt idx="14">
                  <c:v>МБОУ СШ № 8 "Созидание"</c:v>
                </c:pt>
                <c:pt idx="15">
                  <c:v>МАОУ Гимназия № 6</c:v>
                </c:pt>
                <c:pt idx="16">
                  <c:v>МБОУ СШ № 49</c:v>
                </c:pt>
                <c:pt idx="17">
                  <c:v>МАОУ Лицей № 11</c:v>
                </c:pt>
                <c:pt idx="18">
                  <c:v>МБОУ СШ № 46</c:v>
                </c:pt>
                <c:pt idx="19">
                  <c:v>МБОУ СШ № 63</c:v>
                </c:pt>
                <c:pt idx="20">
                  <c:v>МАОУ Гимназия № 4</c:v>
                </c:pt>
                <c:pt idx="21">
                  <c:v>МБОУ СШ № 135</c:v>
                </c:pt>
                <c:pt idx="22">
                  <c:v>МБОУ СШ № 81</c:v>
                </c:pt>
                <c:pt idx="23">
                  <c:v>МАОУ СШ № 55</c:v>
                </c:pt>
                <c:pt idx="24">
                  <c:v>МБОУ СШ № 90</c:v>
                </c:pt>
                <c:pt idx="25">
                  <c:v>МБОУ НШ-ДС № 37</c:v>
                </c:pt>
                <c:pt idx="26">
                  <c:v>МБОУ СШ № 80</c:v>
                </c:pt>
                <c:pt idx="27">
                  <c:v>ЛЕНИНСКИЙ РАЙОН</c:v>
                </c:pt>
                <c:pt idx="28">
                  <c:v>МАОУ СШ № 148</c:v>
                </c:pt>
                <c:pt idx="29">
                  <c:v>МБОУ СШ № 94</c:v>
                </c:pt>
                <c:pt idx="30">
                  <c:v>МБОУ СШ № 89</c:v>
                </c:pt>
                <c:pt idx="31">
                  <c:v>МБОУ СШ № 31</c:v>
                </c:pt>
                <c:pt idx="32">
                  <c:v>МБОУ СШ № 50</c:v>
                </c:pt>
                <c:pt idx="33">
                  <c:v>МАОУ Гимназия № 15</c:v>
                </c:pt>
                <c:pt idx="34">
                  <c:v>МБОУ СШ № 64</c:v>
                </c:pt>
                <c:pt idx="35">
                  <c:v>МБОУ Гимназия № 7</c:v>
                </c:pt>
                <c:pt idx="36">
                  <c:v>МАОУ Гимназия № 11</c:v>
                </c:pt>
                <c:pt idx="37">
                  <c:v>МБОУ СШ № 47</c:v>
                </c:pt>
                <c:pt idx="38">
                  <c:v>МБОУ СШ № 79</c:v>
                </c:pt>
                <c:pt idx="39">
                  <c:v>МБОУ Лицей № 3</c:v>
                </c:pt>
                <c:pt idx="40">
                  <c:v>МБОУ СШ № 65</c:v>
                </c:pt>
                <c:pt idx="41">
                  <c:v>МБОУ СШ № 88</c:v>
                </c:pt>
                <c:pt idx="42">
                  <c:v>МБОУ СШ № 13</c:v>
                </c:pt>
                <c:pt idx="43">
                  <c:v>МАОУ Лицей № 12</c:v>
                </c:pt>
                <c:pt idx="44">
                  <c:v>МБОУ СШ № 53</c:v>
                </c:pt>
                <c:pt idx="45">
                  <c:v>МБОУ СШ № 16</c:v>
                </c:pt>
                <c:pt idx="46">
                  <c:v>МБОУ СШ № 44</c:v>
                </c:pt>
                <c:pt idx="47">
                  <c:v>ОКТЯБРЬСКИЙ РАЙОН</c:v>
                </c:pt>
                <c:pt idx="48">
                  <c:v>МАОУ Гимназия № 13 "Академ"</c:v>
                </c:pt>
                <c:pt idx="49">
                  <c:v>МБОУ Лицей № 8</c:v>
                </c:pt>
                <c:pt idx="50">
                  <c:v>МБОУ СШ № 82</c:v>
                </c:pt>
                <c:pt idx="51">
                  <c:v>МБОУ СШ № 84</c:v>
                </c:pt>
                <c:pt idx="52">
                  <c:v>МАОУ Гимназия № 3</c:v>
                </c:pt>
                <c:pt idx="53">
                  <c:v>МБОУ Школа-интернат № 1 </c:v>
                </c:pt>
                <c:pt idx="54">
                  <c:v>МБОУ СШ № 30</c:v>
                </c:pt>
                <c:pt idx="55">
                  <c:v>МБОУ СШ № 73</c:v>
                </c:pt>
                <c:pt idx="56">
                  <c:v>МБОУ СШ № 99</c:v>
                </c:pt>
                <c:pt idx="57">
                  <c:v>МАОУ Лицей № 1</c:v>
                </c:pt>
                <c:pt idx="58">
                  <c:v>МБОУ Лицей № 10</c:v>
                </c:pt>
                <c:pt idx="59">
                  <c:v>МБОУ СШ № 3</c:v>
                </c:pt>
                <c:pt idx="60">
                  <c:v>МБОУ СШ № 36</c:v>
                </c:pt>
                <c:pt idx="61">
                  <c:v>МБОУ СШ № 95</c:v>
                </c:pt>
                <c:pt idx="62">
                  <c:v>МБОУ СШ № 133</c:v>
                </c:pt>
                <c:pt idx="63">
                  <c:v>МБОУ СШ № 72</c:v>
                </c:pt>
                <c:pt idx="64">
                  <c:v>МБОУ СШ № 21</c:v>
                </c:pt>
                <c:pt idx="65">
                  <c:v>МБОУ СШ № 39</c:v>
                </c:pt>
                <c:pt idx="66">
                  <c:v>МАОУ «КУГ № 1 – Универс»</c:v>
                </c:pt>
                <c:pt idx="67">
                  <c:v>СВЕРДЛОВСКИЙ РАЙОН</c:v>
                </c:pt>
                <c:pt idx="68">
                  <c:v>МАОУ Гимназия № 14</c:v>
                </c:pt>
                <c:pt idx="69">
                  <c:v>МАОУ СШ № 23</c:v>
                </c:pt>
                <c:pt idx="70">
                  <c:v>МБОУ СШ № 6</c:v>
                </c:pt>
                <c:pt idx="71">
                  <c:v>МБОУ СШ № 97</c:v>
                </c:pt>
                <c:pt idx="72">
                  <c:v>МБОУ СШ № 62</c:v>
                </c:pt>
                <c:pt idx="73">
                  <c:v>МБОУ СШ № 76</c:v>
                </c:pt>
                <c:pt idx="74">
                  <c:v>МБОУ СШ № 92</c:v>
                </c:pt>
                <c:pt idx="75">
                  <c:v>МБОУ СШ № 78</c:v>
                </c:pt>
                <c:pt idx="76">
                  <c:v>МАОУ Лицей № 9 "Лидер"</c:v>
                </c:pt>
                <c:pt idx="77">
                  <c:v>МБОУ СШ № 34</c:v>
                </c:pt>
                <c:pt idx="78">
                  <c:v>МАОУ СШ № 137</c:v>
                </c:pt>
                <c:pt idx="79">
                  <c:v>МБОУ СШ № 93</c:v>
                </c:pt>
                <c:pt idx="80">
                  <c:v>МБОУ СШ № 45</c:v>
                </c:pt>
                <c:pt idx="81">
                  <c:v>МБОУ СШ № 42</c:v>
                </c:pt>
                <c:pt idx="82">
                  <c:v>МБОУ СШ № 17</c:v>
                </c:pt>
                <c:pt idx="83">
                  <c:v>МБОУ НШ-ДС № 165</c:v>
                </c:pt>
                <c:pt idx="84">
                  <c:v>МБОУ ОШ № 25</c:v>
                </c:pt>
                <c:pt idx="85">
                  <c:v>СОВЕТСКИЙ РАЙОН</c:v>
                </c:pt>
                <c:pt idx="86">
                  <c:v>МБОУ СШ № 7</c:v>
                </c:pt>
                <c:pt idx="87">
                  <c:v>МБОУ СШ № 5</c:v>
                </c:pt>
                <c:pt idx="88">
                  <c:v>МАОУ СШ № 154</c:v>
                </c:pt>
                <c:pt idx="89">
                  <c:v>МБОУ СШ № 115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МАОУ СШ № 149</c:v>
                </c:pt>
                <c:pt idx="93">
                  <c:v>МБОУ СШ № 98</c:v>
                </c:pt>
                <c:pt idx="94">
                  <c:v>МБОУ СШ № 129</c:v>
                </c:pt>
                <c:pt idx="95">
                  <c:v>МБОУ СШ № 69</c:v>
                </c:pt>
                <c:pt idx="96">
                  <c:v>МБОУ СШ № 134</c:v>
                </c:pt>
                <c:pt idx="97">
                  <c:v>МАОУ СШ № 152</c:v>
                </c:pt>
                <c:pt idx="98">
                  <c:v>МАОУ СШ № 150</c:v>
                </c:pt>
                <c:pt idx="99">
                  <c:v>МБОУ СШ № 85</c:v>
                </c:pt>
                <c:pt idx="100">
                  <c:v>МБОУ СШ № 18</c:v>
                </c:pt>
                <c:pt idx="101">
                  <c:v>МАОУ СШ № 145</c:v>
                </c:pt>
                <c:pt idx="102">
                  <c:v>МБОУ СШ № 144</c:v>
                </c:pt>
                <c:pt idx="103">
                  <c:v>МБОУ СШ № 141</c:v>
                </c:pt>
                <c:pt idx="104">
                  <c:v>МАОУ СШ № 151</c:v>
                </c:pt>
                <c:pt idx="105">
                  <c:v>МАОУ СШ № 143</c:v>
                </c:pt>
                <c:pt idx="106">
                  <c:v>МБОУ СШ № 147</c:v>
                </c:pt>
                <c:pt idx="107">
                  <c:v>МБОУ СШ № 121</c:v>
                </c:pt>
                <c:pt idx="108">
                  <c:v>МБОУ СШ № 70</c:v>
                </c:pt>
                <c:pt idx="109">
                  <c:v>МБОУ СШ № 24</c:v>
                </c:pt>
                <c:pt idx="110">
                  <c:v>МБОУ СШ № 22</c:v>
                </c:pt>
                <c:pt idx="111">
                  <c:v>МБОУ СШ № 1</c:v>
                </c:pt>
                <c:pt idx="112">
                  <c:v>МБОУ СШ № 91</c:v>
                </c:pt>
                <c:pt idx="113">
                  <c:v>МБОУ СШ № 108</c:v>
                </c:pt>
                <c:pt idx="114">
                  <c:v>МБОУ СШ № 139</c:v>
                </c:pt>
                <c:pt idx="115">
                  <c:v>МБОУ СШ № 2</c:v>
                </c:pt>
                <c:pt idx="116">
                  <c:v>ЦЕНТРАЛЬНЫЙ РАЙОН</c:v>
                </c:pt>
                <c:pt idx="117">
                  <c:v>МАОУ Гимназия № 2</c:v>
                </c:pt>
                <c:pt idx="118">
                  <c:v>МБОУ СШ № 10 </c:v>
                </c:pt>
                <c:pt idx="119">
                  <c:v>МБОУ СШ № 4</c:v>
                </c:pt>
                <c:pt idx="120">
                  <c:v>МБОУ СШ № 51</c:v>
                </c:pt>
                <c:pt idx="121">
                  <c:v>МБОУ Лицей № 2</c:v>
                </c:pt>
                <c:pt idx="122">
                  <c:v>МБОУ  Гимназия № 16</c:v>
                </c:pt>
                <c:pt idx="123">
                  <c:v>МАОУ СШ "Комплекс Покровский"</c:v>
                </c:pt>
                <c:pt idx="124">
                  <c:v>МБОУ СШ № 27</c:v>
                </c:pt>
                <c:pt idx="125">
                  <c:v>МБОУ Гимназия № 12 "М и Т"</c:v>
                </c:pt>
                <c:pt idx="126">
                  <c:v>МБОУ СШ № 14 </c:v>
                </c:pt>
              </c:strCache>
            </c:strRef>
          </c:cat>
          <c:val>
            <c:numRef>
              <c:f>'ГП-4 диаграмма'!$H$5:$H$131</c:f>
              <c:numCache>
                <c:formatCode>Основной</c:formatCode>
                <c:ptCount val="127"/>
                <c:pt idx="0">
                  <c:v>96.86</c:v>
                </c:pt>
                <c:pt idx="1">
                  <c:v>96.86</c:v>
                </c:pt>
                <c:pt idx="2">
                  <c:v>96.86</c:v>
                </c:pt>
                <c:pt idx="3">
                  <c:v>96.86</c:v>
                </c:pt>
                <c:pt idx="4">
                  <c:v>96.86</c:v>
                </c:pt>
                <c:pt idx="5">
                  <c:v>96.86</c:v>
                </c:pt>
                <c:pt idx="6">
                  <c:v>96.86</c:v>
                </c:pt>
                <c:pt idx="7">
                  <c:v>96.86</c:v>
                </c:pt>
                <c:pt idx="8">
                  <c:v>96.86</c:v>
                </c:pt>
                <c:pt idx="9">
                  <c:v>96.86</c:v>
                </c:pt>
                <c:pt idx="10">
                  <c:v>96.86</c:v>
                </c:pt>
                <c:pt idx="11">
                  <c:v>96.86</c:v>
                </c:pt>
                <c:pt idx="12">
                  <c:v>96.86</c:v>
                </c:pt>
                <c:pt idx="13">
                  <c:v>96.86</c:v>
                </c:pt>
                <c:pt idx="14">
                  <c:v>96.86</c:v>
                </c:pt>
                <c:pt idx="15">
                  <c:v>96.86</c:v>
                </c:pt>
                <c:pt idx="16">
                  <c:v>96.86</c:v>
                </c:pt>
                <c:pt idx="17">
                  <c:v>96.86</c:v>
                </c:pt>
                <c:pt idx="18">
                  <c:v>96.86</c:v>
                </c:pt>
                <c:pt idx="19">
                  <c:v>96.86</c:v>
                </c:pt>
                <c:pt idx="20">
                  <c:v>96.86</c:v>
                </c:pt>
                <c:pt idx="21">
                  <c:v>96.86</c:v>
                </c:pt>
                <c:pt idx="22">
                  <c:v>96.86</c:v>
                </c:pt>
                <c:pt idx="23">
                  <c:v>96.86</c:v>
                </c:pt>
                <c:pt idx="24">
                  <c:v>96.86</c:v>
                </c:pt>
                <c:pt idx="25">
                  <c:v>96.86</c:v>
                </c:pt>
                <c:pt idx="26">
                  <c:v>96.86</c:v>
                </c:pt>
                <c:pt idx="27">
                  <c:v>96.86</c:v>
                </c:pt>
                <c:pt idx="28">
                  <c:v>96.86</c:v>
                </c:pt>
                <c:pt idx="29">
                  <c:v>96.86</c:v>
                </c:pt>
                <c:pt idx="30">
                  <c:v>96.86</c:v>
                </c:pt>
                <c:pt idx="31">
                  <c:v>96.86</c:v>
                </c:pt>
                <c:pt idx="32">
                  <c:v>96.86</c:v>
                </c:pt>
                <c:pt idx="33">
                  <c:v>96.86</c:v>
                </c:pt>
                <c:pt idx="34">
                  <c:v>96.86</c:v>
                </c:pt>
                <c:pt idx="35">
                  <c:v>96.86</c:v>
                </c:pt>
                <c:pt idx="36">
                  <c:v>96.86</c:v>
                </c:pt>
                <c:pt idx="37">
                  <c:v>96.86</c:v>
                </c:pt>
                <c:pt idx="38">
                  <c:v>96.86</c:v>
                </c:pt>
                <c:pt idx="39">
                  <c:v>96.86</c:v>
                </c:pt>
                <c:pt idx="40">
                  <c:v>96.86</c:v>
                </c:pt>
                <c:pt idx="41">
                  <c:v>96.86</c:v>
                </c:pt>
                <c:pt idx="42">
                  <c:v>96.86</c:v>
                </c:pt>
                <c:pt idx="43">
                  <c:v>96.86</c:v>
                </c:pt>
                <c:pt idx="44">
                  <c:v>96.86</c:v>
                </c:pt>
                <c:pt idx="45">
                  <c:v>96.86</c:v>
                </c:pt>
                <c:pt idx="46">
                  <c:v>96.86</c:v>
                </c:pt>
                <c:pt idx="47">
                  <c:v>96.86</c:v>
                </c:pt>
                <c:pt idx="48">
                  <c:v>96.86</c:v>
                </c:pt>
                <c:pt idx="49">
                  <c:v>96.86</c:v>
                </c:pt>
                <c:pt idx="50">
                  <c:v>96.86</c:v>
                </c:pt>
                <c:pt idx="51">
                  <c:v>96.86</c:v>
                </c:pt>
                <c:pt idx="52">
                  <c:v>96.86</c:v>
                </c:pt>
                <c:pt idx="53">
                  <c:v>96.86</c:v>
                </c:pt>
                <c:pt idx="54">
                  <c:v>96.86</c:v>
                </c:pt>
                <c:pt idx="55">
                  <c:v>96.86</c:v>
                </c:pt>
                <c:pt idx="56">
                  <c:v>96.86</c:v>
                </c:pt>
                <c:pt idx="57">
                  <c:v>96.86</c:v>
                </c:pt>
                <c:pt idx="58">
                  <c:v>96.86</c:v>
                </c:pt>
                <c:pt idx="59">
                  <c:v>96.86</c:v>
                </c:pt>
                <c:pt idx="60">
                  <c:v>96.86</c:v>
                </c:pt>
                <c:pt idx="61">
                  <c:v>96.86</c:v>
                </c:pt>
                <c:pt idx="62">
                  <c:v>96.86</c:v>
                </c:pt>
                <c:pt idx="63">
                  <c:v>96.86</c:v>
                </c:pt>
                <c:pt idx="64">
                  <c:v>96.86</c:v>
                </c:pt>
                <c:pt idx="65">
                  <c:v>96.86</c:v>
                </c:pt>
                <c:pt idx="66">
                  <c:v>96.86</c:v>
                </c:pt>
                <c:pt idx="67">
                  <c:v>96.86</c:v>
                </c:pt>
                <c:pt idx="68">
                  <c:v>96.86</c:v>
                </c:pt>
                <c:pt idx="69">
                  <c:v>96.86</c:v>
                </c:pt>
                <c:pt idx="70">
                  <c:v>96.86</c:v>
                </c:pt>
                <c:pt idx="71">
                  <c:v>96.86</c:v>
                </c:pt>
                <c:pt idx="72">
                  <c:v>96.86</c:v>
                </c:pt>
                <c:pt idx="73">
                  <c:v>96.86</c:v>
                </c:pt>
                <c:pt idx="74">
                  <c:v>96.86</c:v>
                </c:pt>
                <c:pt idx="75">
                  <c:v>96.86</c:v>
                </c:pt>
                <c:pt idx="76">
                  <c:v>96.86</c:v>
                </c:pt>
                <c:pt idx="77">
                  <c:v>96.86</c:v>
                </c:pt>
                <c:pt idx="78">
                  <c:v>96.86</c:v>
                </c:pt>
                <c:pt idx="79">
                  <c:v>96.86</c:v>
                </c:pt>
                <c:pt idx="80">
                  <c:v>96.86</c:v>
                </c:pt>
                <c:pt idx="81">
                  <c:v>96.86</c:v>
                </c:pt>
                <c:pt idx="82">
                  <c:v>96.86</c:v>
                </c:pt>
                <c:pt idx="83">
                  <c:v>96.86</c:v>
                </c:pt>
                <c:pt idx="84">
                  <c:v>96.86</c:v>
                </c:pt>
                <c:pt idx="85">
                  <c:v>96.86</c:v>
                </c:pt>
                <c:pt idx="86">
                  <c:v>96.86</c:v>
                </c:pt>
                <c:pt idx="87">
                  <c:v>96.86</c:v>
                </c:pt>
                <c:pt idx="88">
                  <c:v>96.86</c:v>
                </c:pt>
                <c:pt idx="89">
                  <c:v>96.86</c:v>
                </c:pt>
                <c:pt idx="90">
                  <c:v>96.86</c:v>
                </c:pt>
                <c:pt idx="91">
                  <c:v>96.86</c:v>
                </c:pt>
                <c:pt idx="92">
                  <c:v>96.86</c:v>
                </c:pt>
                <c:pt idx="93">
                  <c:v>96.86</c:v>
                </c:pt>
                <c:pt idx="94">
                  <c:v>96.86</c:v>
                </c:pt>
                <c:pt idx="95">
                  <c:v>96.86</c:v>
                </c:pt>
                <c:pt idx="96">
                  <c:v>96.86</c:v>
                </c:pt>
                <c:pt idx="97">
                  <c:v>96.86</c:v>
                </c:pt>
                <c:pt idx="98">
                  <c:v>96.86</c:v>
                </c:pt>
                <c:pt idx="99">
                  <c:v>96.86</c:v>
                </c:pt>
                <c:pt idx="100">
                  <c:v>96.86</c:v>
                </c:pt>
                <c:pt idx="101">
                  <c:v>96.86</c:v>
                </c:pt>
                <c:pt idx="102">
                  <c:v>96.86</c:v>
                </c:pt>
                <c:pt idx="103">
                  <c:v>96.86</c:v>
                </c:pt>
                <c:pt idx="104">
                  <c:v>96.86</c:v>
                </c:pt>
                <c:pt idx="105">
                  <c:v>96.86</c:v>
                </c:pt>
                <c:pt idx="106">
                  <c:v>96.86</c:v>
                </c:pt>
                <c:pt idx="107">
                  <c:v>96.86</c:v>
                </c:pt>
                <c:pt idx="108">
                  <c:v>96.86</c:v>
                </c:pt>
                <c:pt idx="109">
                  <c:v>96.86</c:v>
                </c:pt>
                <c:pt idx="110">
                  <c:v>96.86</c:v>
                </c:pt>
                <c:pt idx="111">
                  <c:v>96.86</c:v>
                </c:pt>
                <c:pt idx="112">
                  <c:v>96.86</c:v>
                </c:pt>
                <c:pt idx="113">
                  <c:v>96.86</c:v>
                </c:pt>
                <c:pt idx="114">
                  <c:v>96.86</c:v>
                </c:pt>
                <c:pt idx="115">
                  <c:v>96.86</c:v>
                </c:pt>
                <c:pt idx="116">
                  <c:v>96.86</c:v>
                </c:pt>
                <c:pt idx="117">
                  <c:v>96.86</c:v>
                </c:pt>
                <c:pt idx="118">
                  <c:v>96.86</c:v>
                </c:pt>
                <c:pt idx="119">
                  <c:v>96.86</c:v>
                </c:pt>
                <c:pt idx="120">
                  <c:v>96.86</c:v>
                </c:pt>
                <c:pt idx="121">
                  <c:v>96.86</c:v>
                </c:pt>
                <c:pt idx="122">
                  <c:v>96.86</c:v>
                </c:pt>
                <c:pt idx="123">
                  <c:v>96.86</c:v>
                </c:pt>
                <c:pt idx="124">
                  <c:v>96.86</c:v>
                </c:pt>
                <c:pt idx="125">
                  <c:v>96.86</c:v>
                </c:pt>
                <c:pt idx="126">
                  <c:v>96.86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8CB-49F0-B680-A791C427F8FA}"/>
            </c:ext>
          </c:extLst>
        </c:ser>
        <c:ser>
          <c:idx val="3"/>
          <c:order val="3"/>
          <c:tx>
            <c:v>2018 ср. балл ОУ</c:v>
          </c:tx>
          <c:spPr>
            <a:ln w="28575" cap="rnd">
              <a:solidFill>
                <a:srgbClr val="FF9D0D">
                  <a:alpha val="86667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'ГП-4 диаграмма'!$B$5:$B$131</c:f>
              <c:strCache>
                <c:ptCount val="12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МБОУ Прогимназия  № 131</c:v>
                </c:pt>
                <c:pt idx="4">
                  <c:v>МБОУ Лицей № 28</c:v>
                </c:pt>
                <c:pt idx="5">
                  <c:v>МАОУ Лицей № 7</c:v>
                </c:pt>
                <c:pt idx="6">
                  <c:v>МБОУ СШ 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МАОУ Гимназия №  9</c:v>
                </c:pt>
                <c:pt idx="11">
                  <c:v>КИРОВСКИЙ РАЙОН</c:v>
                </c:pt>
                <c:pt idx="12">
                  <c:v>МАОУ Лицей № 6 «Перспектива»</c:v>
                </c:pt>
                <c:pt idx="13">
                  <c:v>МАОУ Гимназия № 10</c:v>
                </c:pt>
                <c:pt idx="14">
                  <c:v>МБОУ СШ № 8 "Созидание"</c:v>
                </c:pt>
                <c:pt idx="15">
                  <c:v>МАОУ Гимназия № 6</c:v>
                </c:pt>
                <c:pt idx="16">
                  <c:v>МБОУ СШ № 49</c:v>
                </c:pt>
                <c:pt idx="17">
                  <c:v>МАОУ Лицей № 11</c:v>
                </c:pt>
                <c:pt idx="18">
                  <c:v>МБОУ СШ № 46</c:v>
                </c:pt>
                <c:pt idx="19">
                  <c:v>МБОУ СШ № 63</c:v>
                </c:pt>
                <c:pt idx="20">
                  <c:v>МАОУ Гимназия № 4</c:v>
                </c:pt>
                <c:pt idx="21">
                  <c:v>МБОУ СШ № 135</c:v>
                </c:pt>
                <c:pt idx="22">
                  <c:v>МБОУ СШ № 81</c:v>
                </c:pt>
                <c:pt idx="23">
                  <c:v>МАОУ СШ № 55</c:v>
                </c:pt>
                <c:pt idx="24">
                  <c:v>МБОУ СШ № 90</c:v>
                </c:pt>
                <c:pt idx="25">
                  <c:v>МБОУ НШ-ДС № 37</c:v>
                </c:pt>
                <c:pt idx="26">
                  <c:v>МБОУ СШ № 80</c:v>
                </c:pt>
                <c:pt idx="27">
                  <c:v>ЛЕНИНСКИЙ РАЙОН</c:v>
                </c:pt>
                <c:pt idx="28">
                  <c:v>МАОУ СШ № 148</c:v>
                </c:pt>
                <c:pt idx="29">
                  <c:v>МБОУ СШ № 94</c:v>
                </c:pt>
                <c:pt idx="30">
                  <c:v>МБОУ СШ № 89</c:v>
                </c:pt>
                <c:pt idx="31">
                  <c:v>МБОУ СШ № 31</c:v>
                </c:pt>
                <c:pt idx="32">
                  <c:v>МБОУ СШ № 50</c:v>
                </c:pt>
                <c:pt idx="33">
                  <c:v>МАОУ Гимназия № 15</c:v>
                </c:pt>
                <c:pt idx="34">
                  <c:v>МБОУ СШ № 64</c:v>
                </c:pt>
                <c:pt idx="35">
                  <c:v>МБОУ Гимназия № 7</c:v>
                </c:pt>
                <c:pt idx="36">
                  <c:v>МАОУ Гимназия № 11</c:v>
                </c:pt>
                <c:pt idx="37">
                  <c:v>МБОУ СШ № 47</c:v>
                </c:pt>
                <c:pt idx="38">
                  <c:v>МБОУ СШ № 79</c:v>
                </c:pt>
                <c:pt idx="39">
                  <c:v>МБОУ Лицей № 3</c:v>
                </c:pt>
                <c:pt idx="40">
                  <c:v>МБОУ СШ № 65</c:v>
                </c:pt>
                <c:pt idx="41">
                  <c:v>МБОУ СШ № 88</c:v>
                </c:pt>
                <c:pt idx="42">
                  <c:v>МБОУ СШ № 13</c:v>
                </c:pt>
                <c:pt idx="43">
                  <c:v>МАОУ Лицей № 12</c:v>
                </c:pt>
                <c:pt idx="44">
                  <c:v>МБОУ СШ № 53</c:v>
                </c:pt>
                <c:pt idx="45">
                  <c:v>МБОУ СШ № 16</c:v>
                </c:pt>
                <c:pt idx="46">
                  <c:v>МБОУ СШ № 44</c:v>
                </c:pt>
                <c:pt idx="47">
                  <c:v>ОКТЯБРЬСКИЙ РАЙОН</c:v>
                </c:pt>
                <c:pt idx="48">
                  <c:v>МАОУ Гимназия № 13 "Академ"</c:v>
                </c:pt>
                <c:pt idx="49">
                  <c:v>МБОУ Лицей № 8</c:v>
                </c:pt>
                <c:pt idx="50">
                  <c:v>МБОУ СШ № 82</c:v>
                </c:pt>
                <c:pt idx="51">
                  <c:v>МБОУ СШ № 84</c:v>
                </c:pt>
                <c:pt idx="52">
                  <c:v>МАОУ Гимназия № 3</c:v>
                </c:pt>
                <c:pt idx="53">
                  <c:v>МБОУ Школа-интернат № 1 </c:v>
                </c:pt>
                <c:pt idx="54">
                  <c:v>МБОУ СШ № 30</c:v>
                </c:pt>
                <c:pt idx="55">
                  <c:v>МБОУ СШ № 73</c:v>
                </c:pt>
                <c:pt idx="56">
                  <c:v>МБОУ СШ № 99</c:v>
                </c:pt>
                <c:pt idx="57">
                  <c:v>МАОУ Лицей № 1</c:v>
                </c:pt>
                <c:pt idx="58">
                  <c:v>МБОУ Лицей № 10</c:v>
                </c:pt>
                <c:pt idx="59">
                  <c:v>МБОУ СШ № 3</c:v>
                </c:pt>
                <c:pt idx="60">
                  <c:v>МБОУ СШ № 36</c:v>
                </c:pt>
                <c:pt idx="61">
                  <c:v>МБОУ СШ № 95</c:v>
                </c:pt>
                <c:pt idx="62">
                  <c:v>МБОУ СШ № 133</c:v>
                </c:pt>
                <c:pt idx="63">
                  <c:v>МБОУ СШ № 72</c:v>
                </c:pt>
                <c:pt idx="64">
                  <c:v>МБОУ СШ № 21</c:v>
                </c:pt>
                <c:pt idx="65">
                  <c:v>МБОУ СШ № 39</c:v>
                </c:pt>
                <c:pt idx="66">
                  <c:v>МАОУ «КУГ № 1 – Универс»</c:v>
                </c:pt>
                <c:pt idx="67">
                  <c:v>СВЕРДЛОВСКИЙ РАЙОН</c:v>
                </c:pt>
                <c:pt idx="68">
                  <c:v>МАОУ Гимназия № 14</c:v>
                </c:pt>
                <c:pt idx="69">
                  <c:v>МАОУ СШ № 23</c:v>
                </c:pt>
                <c:pt idx="70">
                  <c:v>МБОУ СШ № 6</c:v>
                </c:pt>
                <c:pt idx="71">
                  <c:v>МБОУ СШ № 97</c:v>
                </c:pt>
                <c:pt idx="72">
                  <c:v>МБОУ СШ № 62</c:v>
                </c:pt>
                <c:pt idx="73">
                  <c:v>МБОУ СШ № 76</c:v>
                </c:pt>
                <c:pt idx="74">
                  <c:v>МБОУ СШ № 92</c:v>
                </c:pt>
                <c:pt idx="75">
                  <c:v>МБОУ СШ № 78</c:v>
                </c:pt>
                <c:pt idx="76">
                  <c:v>МАОУ Лицей № 9 "Лидер"</c:v>
                </c:pt>
                <c:pt idx="77">
                  <c:v>МБОУ СШ № 34</c:v>
                </c:pt>
                <c:pt idx="78">
                  <c:v>МАОУ СШ № 137</c:v>
                </c:pt>
                <c:pt idx="79">
                  <c:v>МБОУ СШ № 93</c:v>
                </c:pt>
                <c:pt idx="80">
                  <c:v>МБОУ СШ № 45</c:v>
                </c:pt>
                <c:pt idx="81">
                  <c:v>МБОУ СШ № 42</c:v>
                </c:pt>
                <c:pt idx="82">
                  <c:v>МБОУ СШ № 17</c:v>
                </c:pt>
                <c:pt idx="83">
                  <c:v>МБОУ НШ-ДС № 165</c:v>
                </c:pt>
                <c:pt idx="84">
                  <c:v>МБОУ ОШ № 25</c:v>
                </c:pt>
                <c:pt idx="85">
                  <c:v>СОВЕТСКИЙ РАЙОН</c:v>
                </c:pt>
                <c:pt idx="86">
                  <c:v>МБОУ СШ № 7</c:v>
                </c:pt>
                <c:pt idx="87">
                  <c:v>МБОУ СШ № 5</c:v>
                </c:pt>
                <c:pt idx="88">
                  <c:v>МАОУ СШ № 154</c:v>
                </c:pt>
                <c:pt idx="89">
                  <c:v>МБОУ СШ № 115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МАОУ СШ № 149</c:v>
                </c:pt>
                <c:pt idx="93">
                  <c:v>МБОУ СШ № 98</c:v>
                </c:pt>
                <c:pt idx="94">
                  <c:v>МБОУ СШ № 129</c:v>
                </c:pt>
                <c:pt idx="95">
                  <c:v>МБОУ СШ № 69</c:v>
                </c:pt>
                <c:pt idx="96">
                  <c:v>МБОУ СШ № 134</c:v>
                </c:pt>
                <c:pt idx="97">
                  <c:v>МАОУ СШ № 152</c:v>
                </c:pt>
                <c:pt idx="98">
                  <c:v>МАОУ СШ № 150</c:v>
                </c:pt>
                <c:pt idx="99">
                  <c:v>МБОУ СШ № 85</c:v>
                </c:pt>
                <c:pt idx="100">
                  <c:v>МБОУ СШ № 18</c:v>
                </c:pt>
                <c:pt idx="101">
                  <c:v>МАОУ СШ № 145</c:v>
                </c:pt>
                <c:pt idx="102">
                  <c:v>МБОУ СШ № 144</c:v>
                </c:pt>
                <c:pt idx="103">
                  <c:v>МБОУ СШ № 141</c:v>
                </c:pt>
                <c:pt idx="104">
                  <c:v>МАОУ СШ № 151</c:v>
                </c:pt>
                <c:pt idx="105">
                  <c:v>МАОУ СШ № 143</c:v>
                </c:pt>
                <c:pt idx="106">
                  <c:v>МБОУ СШ № 147</c:v>
                </c:pt>
                <c:pt idx="107">
                  <c:v>МБОУ СШ № 121</c:v>
                </c:pt>
                <c:pt idx="108">
                  <c:v>МБОУ СШ № 70</c:v>
                </c:pt>
                <c:pt idx="109">
                  <c:v>МБОУ СШ № 24</c:v>
                </c:pt>
                <c:pt idx="110">
                  <c:v>МБОУ СШ № 22</c:v>
                </c:pt>
                <c:pt idx="111">
                  <c:v>МБОУ СШ № 1</c:v>
                </c:pt>
                <c:pt idx="112">
                  <c:v>МБОУ СШ № 91</c:v>
                </c:pt>
                <c:pt idx="113">
                  <c:v>МБОУ СШ № 108</c:v>
                </c:pt>
                <c:pt idx="114">
                  <c:v>МБОУ СШ № 139</c:v>
                </c:pt>
                <c:pt idx="115">
                  <c:v>МБОУ СШ № 2</c:v>
                </c:pt>
                <c:pt idx="116">
                  <c:v>ЦЕНТРАЛЬНЫЙ РАЙОН</c:v>
                </c:pt>
                <c:pt idx="117">
                  <c:v>МАОУ Гимназия № 2</c:v>
                </c:pt>
                <c:pt idx="118">
                  <c:v>МБОУ СШ № 10 </c:v>
                </c:pt>
                <c:pt idx="119">
                  <c:v>МБОУ СШ № 4</c:v>
                </c:pt>
                <c:pt idx="120">
                  <c:v>МБОУ СШ № 51</c:v>
                </c:pt>
                <c:pt idx="121">
                  <c:v>МБОУ Лицей № 2</c:v>
                </c:pt>
                <c:pt idx="122">
                  <c:v>МБОУ  Гимназия № 16</c:v>
                </c:pt>
                <c:pt idx="123">
                  <c:v>МАОУ СШ "Комплекс Покровский"</c:v>
                </c:pt>
                <c:pt idx="124">
                  <c:v>МБОУ СШ № 27</c:v>
                </c:pt>
                <c:pt idx="125">
                  <c:v>МБОУ Гимназия № 12 "М и Т"</c:v>
                </c:pt>
                <c:pt idx="126">
                  <c:v>МБОУ СШ № 14 </c:v>
                </c:pt>
              </c:strCache>
            </c:strRef>
          </c:cat>
          <c:val>
            <c:numRef>
              <c:f>'ГП-4 диаграмма'!$I$5:$I$131</c:f>
              <c:numCache>
                <c:formatCode>0,00</c:formatCode>
                <c:ptCount val="127"/>
                <c:pt idx="0">
                  <c:v>97.402000000000001</c:v>
                </c:pt>
                <c:pt idx="1">
                  <c:v>95.110111111111109</c:v>
                </c:pt>
                <c:pt idx="2">
                  <c:v>100</c:v>
                </c:pt>
                <c:pt idx="3">
                  <c:v>95.745000000000005</c:v>
                </c:pt>
                <c:pt idx="4">
                  <c:v>89.13</c:v>
                </c:pt>
                <c:pt idx="5">
                  <c:v>100</c:v>
                </c:pt>
                <c:pt idx="6">
                  <c:v>98.590999999999994</c:v>
                </c:pt>
                <c:pt idx="7">
                  <c:v>95</c:v>
                </c:pt>
                <c:pt idx="8">
                  <c:v>86.25</c:v>
                </c:pt>
                <c:pt idx="9">
                  <c:v>100</c:v>
                </c:pt>
                <c:pt idx="10">
                  <c:v>91.275000000000006</c:v>
                </c:pt>
                <c:pt idx="11">
                  <c:v>97.889769230769218</c:v>
                </c:pt>
                <c:pt idx="12">
                  <c:v>98.658000000000001</c:v>
                </c:pt>
                <c:pt idx="13">
                  <c:v>98.85</c:v>
                </c:pt>
                <c:pt idx="14">
                  <c:v>97.700999999999993</c:v>
                </c:pt>
                <c:pt idx="15">
                  <c:v>98.039000000000001</c:v>
                </c:pt>
                <c:pt idx="16">
                  <c:v>98.113</c:v>
                </c:pt>
                <c:pt idx="17">
                  <c:v>100</c:v>
                </c:pt>
                <c:pt idx="18">
                  <c:v>92.683000000000007</c:v>
                </c:pt>
                <c:pt idx="19">
                  <c:v>98.795000000000002</c:v>
                </c:pt>
                <c:pt idx="20">
                  <c:v>98.795000000000002</c:v>
                </c:pt>
                <c:pt idx="21">
                  <c:v>100</c:v>
                </c:pt>
                <c:pt idx="22">
                  <c:v>100</c:v>
                </c:pt>
                <c:pt idx="23">
                  <c:v>97.183000000000007</c:v>
                </c:pt>
                <c:pt idx="24">
                  <c:v>93.75</c:v>
                </c:pt>
                <c:pt idx="27">
                  <c:v>97.752947368421061</c:v>
                </c:pt>
                <c:pt idx="28">
                  <c:v>97.114999999999995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97.367999999999995</c:v>
                </c:pt>
                <c:pt idx="33">
                  <c:v>98.978999999999999</c:v>
                </c:pt>
                <c:pt idx="34">
                  <c:v>100</c:v>
                </c:pt>
                <c:pt idx="35">
                  <c:v>98.795000000000002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89.552000000000007</c:v>
                </c:pt>
                <c:pt idx="41">
                  <c:v>97.143000000000001</c:v>
                </c:pt>
                <c:pt idx="42">
                  <c:v>93.75</c:v>
                </c:pt>
                <c:pt idx="43">
                  <c:v>96.739000000000004</c:v>
                </c:pt>
                <c:pt idx="44">
                  <c:v>98.462000000000003</c:v>
                </c:pt>
                <c:pt idx="45">
                  <c:v>97.468000000000004</c:v>
                </c:pt>
                <c:pt idx="46">
                  <c:v>91.935000000000002</c:v>
                </c:pt>
                <c:pt idx="47">
                  <c:v>95.547157894736841</c:v>
                </c:pt>
                <c:pt idx="48">
                  <c:v>99.254000000000005</c:v>
                </c:pt>
                <c:pt idx="49">
                  <c:v>99.192999999999998</c:v>
                </c:pt>
                <c:pt idx="50">
                  <c:v>91.781000000000006</c:v>
                </c:pt>
                <c:pt idx="51">
                  <c:v>100</c:v>
                </c:pt>
                <c:pt idx="52">
                  <c:v>100</c:v>
                </c:pt>
                <c:pt idx="53">
                  <c:v>89.286000000000001</c:v>
                </c:pt>
                <c:pt idx="54">
                  <c:v>100</c:v>
                </c:pt>
                <c:pt idx="55">
                  <c:v>95</c:v>
                </c:pt>
                <c:pt idx="56">
                  <c:v>98.058000000000007</c:v>
                </c:pt>
                <c:pt idx="57">
                  <c:v>92.817999999999998</c:v>
                </c:pt>
                <c:pt idx="58">
                  <c:v>95.89</c:v>
                </c:pt>
                <c:pt idx="59">
                  <c:v>92.063000000000002</c:v>
                </c:pt>
                <c:pt idx="60">
                  <c:v>90.244</c:v>
                </c:pt>
                <c:pt idx="61">
                  <c:v>100</c:v>
                </c:pt>
                <c:pt idx="62">
                  <c:v>91.070999999999998</c:v>
                </c:pt>
                <c:pt idx="63">
                  <c:v>100</c:v>
                </c:pt>
                <c:pt idx="64">
                  <c:v>88.234999999999999</c:v>
                </c:pt>
                <c:pt idx="65">
                  <c:v>97.872</c:v>
                </c:pt>
                <c:pt idx="66">
                  <c:v>94.631</c:v>
                </c:pt>
                <c:pt idx="67">
                  <c:v>97.317699999999988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94</c:v>
                </c:pt>
                <c:pt idx="72">
                  <c:v>98.733999999999995</c:v>
                </c:pt>
                <c:pt idx="73">
                  <c:v>100</c:v>
                </c:pt>
                <c:pt idx="74">
                  <c:v>98.4375</c:v>
                </c:pt>
                <c:pt idx="75">
                  <c:v>97.195999999999998</c:v>
                </c:pt>
                <c:pt idx="76">
                  <c:v>100</c:v>
                </c:pt>
                <c:pt idx="77">
                  <c:v>98.888999999999996</c:v>
                </c:pt>
                <c:pt idx="78">
                  <c:v>91.397999999999996</c:v>
                </c:pt>
                <c:pt idx="79">
                  <c:v>100</c:v>
                </c:pt>
                <c:pt idx="80">
                  <c:v>92.221999999999994</c:v>
                </c:pt>
                <c:pt idx="81">
                  <c:v>100</c:v>
                </c:pt>
                <c:pt idx="82">
                  <c:v>88.888999999999996</c:v>
                </c:pt>
                <c:pt idx="85">
                  <c:v>96.17568965517242</c:v>
                </c:pt>
                <c:pt idx="86">
                  <c:v>100</c:v>
                </c:pt>
                <c:pt idx="87">
                  <c:v>96.968999999999994</c:v>
                </c:pt>
                <c:pt idx="89">
                  <c:v>95.180999999999997</c:v>
                </c:pt>
                <c:pt idx="90">
                  <c:v>100</c:v>
                </c:pt>
                <c:pt idx="91">
                  <c:v>84.614999999999995</c:v>
                </c:pt>
                <c:pt idx="92">
                  <c:v>100</c:v>
                </c:pt>
                <c:pt idx="93">
                  <c:v>85.713999999999999</c:v>
                </c:pt>
                <c:pt idx="94">
                  <c:v>100</c:v>
                </c:pt>
                <c:pt idx="95">
                  <c:v>97.26</c:v>
                </c:pt>
                <c:pt idx="96">
                  <c:v>98.947000000000003</c:v>
                </c:pt>
                <c:pt idx="97">
                  <c:v>99.114999999999995</c:v>
                </c:pt>
                <c:pt idx="98">
                  <c:v>95.734999999999999</c:v>
                </c:pt>
                <c:pt idx="99">
                  <c:v>95.789000000000001</c:v>
                </c:pt>
                <c:pt idx="100">
                  <c:v>98.063999999999993</c:v>
                </c:pt>
                <c:pt idx="101">
                  <c:v>98.29</c:v>
                </c:pt>
                <c:pt idx="102">
                  <c:v>98.206000000000003</c:v>
                </c:pt>
                <c:pt idx="103">
                  <c:v>94.382000000000005</c:v>
                </c:pt>
                <c:pt idx="104">
                  <c:v>99.540999999999997</c:v>
                </c:pt>
                <c:pt idx="105">
                  <c:v>99.51</c:v>
                </c:pt>
                <c:pt idx="106">
                  <c:v>95.789000000000001</c:v>
                </c:pt>
                <c:pt idx="107">
                  <c:v>97.183000000000007</c:v>
                </c:pt>
                <c:pt idx="108">
                  <c:v>93.75</c:v>
                </c:pt>
                <c:pt idx="109">
                  <c:v>98.725999999999999</c:v>
                </c:pt>
                <c:pt idx="110">
                  <c:v>96.875</c:v>
                </c:pt>
                <c:pt idx="111">
                  <c:v>100</c:v>
                </c:pt>
                <c:pt idx="112">
                  <c:v>90.54</c:v>
                </c:pt>
                <c:pt idx="113">
                  <c:v>97.100999999999999</c:v>
                </c:pt>
                <c:pt idx="114">
                  <c:v>92.683000000000007</c:v>
                </c:pt>
                <c:pt idx="115">
                  <c:v>89.13</c:v>
                </c:pt>
                <c:pt idx="116">
                  <c:v>93.548100000000005</c:v>
                </c:pt>
                <c:pt idx="117">
                  <c:v>100</c:v>
                </c:pt>
                <c:pt idx="118">
                  <c:v>100</c:v>
                </c:pt>
                <c:pt idx="119">
                  <c:v>75</c:v>
                </c:pt>
                <c:pt idx="120">
                  <c:v>100</c:v>
                </c:pt>
                <c:pt idx="121">
                  <c:v>100</c:v>
                </c:pt>
                <c:pt idx="122">
                  <c:v>95.453999999999994</c:v>
                </c:pt>
                <c:pt idx="123">
                  <c:v>87.691999999999993</c:v>
                </c:pt>
                <c:pt idx="124">
                  <c:v>96.296000000000006</c:v>
                </c:pt>
                <c:pt idx="125">
                  <c:v>95.745000000000005</c:v>
                </c:pt>
                <c:pt idx="126">
                  <c:v>85.293999999999997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8CB-49F0-B680-A791C427F8FA}"/>
            </c:ext>
          </c:extLst>
        </c:ser>
        <c:ser>
          <c:idx val="4"/>
          <c:order val="4"/>
          <c:tx>
            <c:v>2017 ср. балл по гороу</c:v>
          </c:tx>
          <c:spPr>
            <a:ln w="28575" cap="rnd">
              <a:solidFill>
                <a:srgbClr val="00FF00"/>
              </a:solidFill>
              <a:round/>
            </a:ln>
            <a:effectLst/>
          </c:spPr>
          <c:marker>
            <c:symbol val="none"/>
          </c:marker>
          <c:cat>
            <c:strRef>
              <c:f>'ГП-4 диаграмма'!$B$5:$B$131</c:f>
              <c:strCache>
                <c:ptCount val="12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МБОУ Прогимназия  № 131</c:v>
                </c:pt>
                <c:pt idx="4">
                  <c:v>МБОУ Лицей № 28</c:v>
                </c:pt>
                <c:pt idx="5">
                  <c:v>МАОУ Лицей № 7</c:v>
                </c:pt>
                <c:pt idx="6">
                  <c:v>МБОУ СШ 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МАОУ Гимназия №  9</c:v>
                </c:pt>
                <c:pt idx="11">
                  <c:v>КИРОВСКИЙ РАЙОН</c:v>
                </c:pt>
                <c:pt idx="12">
                  <c:v>МАОУ Лицей № 6 «Перспектива»</c:v>
                </c:pt>
                <c:pt idx="13">
                  <c:v>МАОУ Гимназия № 10</c:v>
                </c:pt>
                <c:pt idx="14">
                  <c:v>МБОУ СШ № 8 "Созидание"</c:v>
                </c:pt>
                <c:pt idx="15">
                  <c:v>МАОУ Гимназия № 6</c:v>
                </c:pt>
                <c:pt idx="16">
                  <c:v>МБОУ СШ № 49</c:v>
                </c:pt>
                <c:pt idx="17">
                  <c:v>МАОУ Лицей № 11</c:v>
                </c:pt>
                <c:pt idx="18">
                  <c:v>МБОУ СШ № 46</c:v>
                </c:pt>
                <c:pt idx="19">
                  <c:v>МБОУ СШ № 63</c:v>
                </c:pt>
                <c:pt idx="20">
                  <c:v>МАОУ Гимназия № 4</c:v>
                </c:pt>
                <c:pt idx="21">
                  <c:v>МБОУ СШ № 135</c:v>
                </c:pt>
                <c:pt idx="22">
                  <c:v>МБОУ СШ № 81</c:v>
                </c:pt>
                <c:pt idx="23">
                  <c:v>МАОУ СШ № 55</c:v>
                </c:pt>
                <c:pt idx="24">
                  <c:v>МБОУ СШ № 90</c:v>
                </c:pt>
                <c:pt idx="25">
                  <c:v>МБОУ НШ-ДС № 37</c:v>
                </c:pt>
                <c:pt idx="26">
                  <c:v>МБОУ СШ № 80</c:v>
                </c:pt>
                <c:pt idx="27">
                  <c:v>ЛЕНИНСКИЙ РАЙОН</c:v>
                </c:pt>
                <c:pt idx="28">
                  <c:v>МАОУ СШ № 148</c:v>
                </c:pt>
                <c:pt idx="29">
                  <c:v>МБОУ СШ № 94</c:v>
                </c:pt>
                <c:pt idx="30">
                  <c:v>МБОУ СШ № 89</c:v>
                </c:pt>
                <c:pt idx="31">
                  <c:v>МБОУ СШ № 31</c:v>
                </c:pt>
                <c:pt idx="32">
                  <c:v>МБОУ СШ № 50</c:v>
                </c:pt>
                <c:pt idx="33">
                  <c:v>МАОУ Гимназия № 15</c:v>
                </c:pt>
                <c:pt idx="34">
                  <c:v>МБОУ СШ № 64</c:v>
                </c:pt>
                <c:pt idx="35">
                  <c:v>МБОУ Гимназия № 7</c:v>
                </c:pt>
                <c:pt idx="36">
                  <c:v>МАОУ Гимназия № 11</c:v>
                </c:pt>
                <c:pt idx="37">
                  <c:v>МБОУ СШ № 47</c:v>
                </c:pt>
                <c:pt idx="38">
                  <c:v>МБОУ СШ № 79</c:v>
                </c:pt>
                <c:pt idx="39">
                  <c:v>МБОУ Лицей № 3</c:v>
                </c:pt>
                <c:pt idx="40">
                  <c:v>МБОУ СШ № 65</c:v>
                </c:pt>
                <c:pt idx="41">
                  <c:v>МБОУ СШ № 88</c:v>
                </c:pt>
                <c:pt idx="42">
                  <c:v>МБОУ СШ № 13</c:v>
                </c:pt>
                <c:pt idx="43">
                  <c:v>МАОУ Лицей № 12</c:v>
                </c:pt>
                <c:pt idx="44">
                  <c:v>МБОУ СШ № 53</c:v>
                </c:pt>
                <c:pt idx="45">
                  <c:v>МБОУ СШ № 16</c:v>
                </c:pt>
                <c:pt idx="46">
                  <c:v>МБОУ СШ № 44</c:v>
                </c:pt>
                <c:pt idx="47">
                  <c:v>ОКТЯБРЬСКИЙ РАЙОН</c:v>
                </c:pt>
                <c:pt idx="48">
                  <c:v>МАОУ Гимназия № 13 "Академ"</c:v>
                </c:pt>
                <c:pt idx="49">
                  <c:v>МБОУ Лицей № 8</c:v>
                </c:pt>
                <c:pt idx="50">
                  <c:v>МБОУ СШ № 82</c:v>
                </c:pt>
                <c:pt idx="51">
                  <c:v>МБОУ СШ № 84</c:v>
                </c:pt>
                <c:pt idx="52">
                  <c:v>МАОУ Гимназия № 3</c:v>
                </c:pt>
                <c:pt idx="53">
                  <c:v>МБОУ Школа-интернат № 1 </c:v>
                </c:pt>
                <c:pt idx="54">
                  <c:v>МБОУ СШ № 30</c:v>
                </c:pt>
                <c:pt idx="55">
                  <c:v>МБОУ СШ № 73</c:v>
                </c:pt>
                <c:pt idx="56">
                  <c:v>МБОУ СШ № 99</c:v>
                </c:pt>
                <c:pt idx="57">
                  <c:v>МАОУ Лицей № 1</c:v>
                </c:pt>
                <c:pt idx="58">
                  <c:v>МБОУ Лицей № 10</c:v>
                </c:pt>
                <c:pt idx="59">
                  <c:v>МБОУ СШ № 3</c:v>
                </c:pt>
                <c:pt idx="60">
                  <c:v>МБОУ СШ № 36</c:v>
                </c:pt>
                <c:pt idx="61">
                  <c:v>МБОУ СШ № 95</c:v>
                </c:pt>
                <c:pt idx="62">
                  <c:v>МБОУ СШ № 133</c:v>
                </c:pt>
                <c:pt idx="63">
                  <c:v>МБОУ СШ № 72</c:v>
                </c:pt>
                <c:pt idx="64">
                  <c:v>МБОУ СШ № 21</c:v>
                </c:pt>
                <c:pt idx="65">
                  <c:v>МБОУ СШ № 39</c:v>
                </c:pt>
                <c:pt idx="66">
                  <c:v>МАОУ «КУГ № 1 – Универс»</c:v>
                </c:pt>
                <c:pt idx="67">
                  <c:v>СВЕРДЛОВСКИЙ РАЙОН</c:v>
                </c:pt>
                <c:pt idx="68">
                  <c:v>МАОУ Гимназия № 14</c:v>
                </c:pt>
                <c:pt idx="69">
                  <c:v>МАОУ СШ № 23</c:v>
                </c:pt>
                <c:pt idx="70">
                  <c:v>МБОУ СШ № 6</c:v>
                </c:pt>
                <c:pt idx="71">
                  <c:v>МБОУ СШ № 97</c:v>
                </c:pt>
                <c:pt idx="72">
                  <c:v>МБОУ СШ № 62</c:v>
                </c:pt>
                <c:pt idx="73">
                  <c:v>МБОУ СШ № 76</c:v>
                </c:pt>
                <c:pt idx="74">
                  <c:v>МБОУ СШ № 92</c:v>
                </c:pt>
                <c:pt idx="75">
                  <c:v>МБОУ СШ № 78</c:v>
                </c:pt>
                <c:pt idx="76">
                  <c:v>МАОУ Лицей № 9 "Лидер"</c:v>
                </c:pt>
                <c:pt idx="77">
                  <c:v>МБОУ СШ № 34</c:v>
                </c:pt>
                <c:pt idx="78">
                  <c:v>МАОУ СШ № 137</c:v>
                </c:pt>
                <c:pt idx="79">
                  <c:v>МБОУ СШ № 93</c:v>
                </c:pt>
                <c:pt idx="80">
                  <c:v>МБОУ СШ № 45</c:v>
                </c:pt>
                <c:pt idx="81">
                  <c:v>МБОУ СШ № 42</c:v>
                </c:pt>
                <c:pt idx="82">
                  <c:v>МБОУ СШ № 17</c:v>
                </c:pt>
                <c:pt idx="83">
                  <c:v>МБОУ НШ-ДС № 165</c:v>
                </c:pt>
                <c:pt idx="84">
                  <c:v>МБОУ ОШ № 25</c:v>
                </c:pt>
                <c:pt idx="85">
                  <c:v>СОВЕТСКИЙ РАЙОН</c:v>
                </c:pt>
                <c:pt idx="86">
                  <c:v>МБОУ СШ № 7</c:v>
                </c:pt>
                <c:pt idx="87">
                  <c:v>МБОУ СШ № 5</c:v>
                </c:pt>
                <c:pt idx="88">
                  <c:v>МАОУ СШ № 154</c:v>
                </c:pt>
                <c:pt idx="89">
                  <c:v>МБОУ СШ № 115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МАОУ СШ № 149</c:v>
                </c:pt>
                <c:pt idx="93">
                  <c:v>МБОУ СШ № 98</c:v>
                </c:pt>
                <c:pt idx="94">
                  <c:v>МБОУ СШ № 129</c:v>
                </c:pt>
                <c:pt idx="95">
                  <c:v>МБОУ СШ № 69</c:v>
                </c:pt>
                <c:pt idx="96">
                  <c:v>МБОУ СШ № 134</c:v>
                </c:pt>
                <c:pt idx="97">
                  <c:v>МАОУ СШ № 152</c:v>
                </c:pt>
                <c:pt idx="98">
                  <c:v>МАОУ СШ № 150</c:v>
                </c:pt>
                <c:pt idx="99">
                  <c:v>МБОУ СШ № 85</c:v>
                </c:pt>
                <c:pt idx="100">
                  <c:v>МБОУ СШ № 18</c:v>
                </c:pt>
                <c:pt idx="101">
                  <c:v>МАОУ СШ № 145</c:v>
                </c:pt>
                <c:pt idx="102">
                  <c:v>МБОУ СШ № 144</c:v>
                </c:pt>
                <c:pt idx="103">
                  <c:v>МБОУ СШ № 141</c:v>
                </c:pt>
                <c:pt idx="104">
                  <c:v>МАОУ СШ № 151</c:v>
                </c:pt>
                <c:pt idx="105">
                  <c:v>МАОУ СШ № 143</c:v>
                </c:pt>
                <c:pt idx="106">
                  <c:v>МБОУ СШ № 147</c:v>
                </c:pt>
                <c:pt idx="107">
                  <c:v>МБОУ СШ № 121</c:v>
                </c:pt>
                <c:pt idx="108">
                  <c:v>МБОУ СШ № 70</c:v>
                </c:pt>
                <c:pt idx="109">
                  <c:v>МБОУ СШ № 24</c:v>
                </c:pt>
                <c:pt idx="110">
                  <c:v>МБОУ СШ № 22</c:v>
                </c:pt>
                <c:pt idx="111">
                  <c:v>МБОУ СШ № 1</c:v>
                </c:pt>
                <c:pt idx="112">
                  <c:v>МБОУ СШ № 91</c:v>
                </c:pt>
                <c:pt idx="113">
                  <c:v>МБОУ СШ № 108</c:v>
                </c:pt>
                <c:pt idx="114">
                  <c:v>МБОУ СШ № 139</c:v>
                </c:pt>
                <c:pt idx="115">
                  <c:v>МБОУ СШ № 2</c:v>
                </c:pt>
                <c:pt idx="116">
                  <c:v>ЦЕНТРАЛЬНЫЙ РАЙОН</c:v>
                </c:pt>
                <c:pt idx="117">
                  <c:v>МАОУ Гимназия № 2</c:v>
                </c:pt>
                <c:pt idx="118">
                  <c:v>МБОУ СШ № 10 </c:v>
                </c:pt>
                <c:pt idx="119">
                  <c:v>МБОУ СШ № 4</c:v>
                </c:pt>
                <c:pt idx="120">
                  <c:v>МБОУ СШ № 51</c:v>
                </c:pt>
                <c:pt idx="121">
                  <c:v>МБОУ Лицей № 2</c:v>
                </c:pt>
                <c:pt idx="122">
                  <c:v>МБОУ  Гимназия № 16</c:v>
                </c:pt>
                <c:pt idx="123">
                  <c:v>МАОУ СШ "Комплекс Покровский"</c:v>
                </c:pt>
                <c:pt idx="124">
                  <c:v>МБОУ СШ № 27</c:v>
                </c:pt>
                <c:pt idx="125">
                  <c:v>МБОУ Гимназия № 12 "М и Т"</c:v>
                </c:pt>
                <c:pt idx="126">
                  <c:v>МБОУ СШ № 14 </c:v>
                </c:pt>
              </c:strCache>
            </c:strRef>
          </c:cat>
          <c:val>
            <c:numRef>
              <c:f>'ГП-4 диаграмма'!$L$5:$L$131</c:f>
              <c:numCache>
                <c:formatCode>0,00</c:formatCode>
                <c:ptCount val="127"/>
                <c:pt idx="0">
                  <c:v>96.86</c:v>
                </c:pt>
                <c:pt idx="1">
                  <c:v>96.86</c:v>
                </c:pt>
                <c:pt idx="2">
                  <c:v>96.86</c:v>
                </c:pt>
                <c:pt idx="3">
                  <c:v>96.86</c:v>
                </c:pt>
                <c:pt idx="4">
                  <c:v>96.86</c:v>
                </c:pt>
                <c:pt idx="5">
                  <c:v>96.86</c:v>
                </c:pt>
                <c:pt idx="6">
                  <c:v>96.86</c:v>
                </c:pt>
                <c:pt idx="7">
                  <c:v>96.86</c:v>
                </c:pt>
                <c:pt idx="8">
                  <c:v>96.86</c:v>
                </c:pt>
                <c:pt idx="9">
                  <c:v>96.86</c:v>
                </c:pt>
                <c:pt idx="10">
                  <c:v>96.86</c:v>
                </c:pt>
                <c:pt idx="11">
                  <c:v>96.86</c:v>
                </c:pt>
                <c:pt idx="12">
                  <c:v>96.86</c:v>
                </c:pt>
                <c:pt idx="13">
                  <c:v>96.86</c:v>
                </c:pt>
                <c:pt idx="14">
                  <c:v>96.86</c:v>
                </c:pt>
                <c:pt idx="15">
                  <c:v>96.86</c:v>
                </c:pt>
                <c:pt idx="16">
                  <c:v>96.86</c:v>
                </c:pt>
                <c:pt idx="17">
                  <c:v>96.86</c:v>
                </c:pt>
                <c:pt idx="18">
                  <c:v>96.86</c:v>
                </c:pt>
                <c:pt idx="19">
                  <c:v>96.86</c:v>
                </c:pt>
                <c:pt idx="20">
                  <c:v>96.86</c:v>
                </c:pt>
                <c:pt idx="21">
                  <c:v>96.86</c:v>
                </c:pt>
                <c:pt idx="22">
                  <c:v>96.86</c:v>
                </c:pt>
                <c:pt idx="23">
                  <c:v>96.86</c:v>
                </c:pt>
                <c:pt idx="24">
                  <c:v>96.86</c:v>
                </c:pt>
                <c:pt idx="25" formatCode="Основной">
                  <c:v>96.86</c:v>
                </c:pt>
                <c:pt idx="26">
                  <c:v>96.86</c:v>
                </c:pt>
                <c:pt idx="27">
                  <c:v>96.86</c:v>
                </c:pt>
                <c:pt idx="28">
                  <c:v>96.86</c:v>
                </c:pt>
                <c:pt idx="29">
                  <c:v>96.86</c:v>
                </c:pt>
                <c:pt idx="30">
                  <c:v>96.86</c:v>
                </c:pt>
                <c:pt idx="31">
                  <c:v>96.86</c:v>
                </c:pt>
                <c:pt idx="32">
                  <c:v>96.86</c:v>
                </c:pt>
                <c:pt idx="33">
                  <c:v>96.86</c:v>
                </c:pt>
                <c:pt idx="34">
                  <c:v>96.86</c:v>
                </c:pt>
                <c:pt idx="35">
                  <c:v>96.86</c:v>
                </c:pt>
                <c:pt idx="36">
                  <c:v>96.86</c:v>
                </c:pt>
                <c:pt idx="37">
                  <c:v>96.86</c:v>
                </c:pt>
                <c:pt idx="38">
                  <c:v>96.86</c:v>
                </c:pt>
                <c:pt idx="39">
                  <c:v>96.86</c:v>
                </c:pt>
                <c:pt idx="40">
                  <c:v>96.86</c:v>
                </c:pt>
                <c:pt idx="41">
                  <c:v>96.86</c:v>
                </c:pt>
                <c:pt idx="42">
                  <c:v>96.86</c:v>
                </c:pt>
                <c:pt idx="43">
                  <c:v>96.86</c:v>
                </c:pt>
                <c:pt idx="44">
                  <c:v>96.86</c:v>
                </c:pt>
                <c:pt idx="45">
                  <c:v>96.86</c:v>
                </c:pt>
                <c:pt idx="46">
                  <c:v>96.86</c:v>
                </c:pt>
                <c:pt idx="47">
                  <c:v>96.86</c:v>
                </c:pt>
                <c:pt idx="48">
                  <c:v>96.86</c:v>
                </c:pt>
                <c:pt idx="49">
                  <c:v>96.86</c:v>
                </c:pt>
                <c:pt idx="50">
                  <c:v>96.86</c:v>
                </c:pt>
                <c:pt idx="51">
                  <c:v>96.86</c:v>
                </c:pt>
                <c:pt idx="52">
                  <c:v>96.86</c:v>
                </c:pt>
                <c:pt idx="53">
                  <c:v>96.86</c:v>
                </c:pt>
                <c:pt idx="54">
                  <c:v>96.86</c:v>
                </c:pt>
                <c:pt idx="55">
                  <c:v>96.86</c:v>
                </c:pt>
                <c:pt idx="56">
                  <c:v>96.86</c:v>
                </c:pt>
                <c:pt idx="57">
                  <c:v>96.86</c:v>
                </c:pt>
                <c:pt idx="58">
                  <c:v>96.86</c:v>
                </c:pt>
                <c:pt idx="59">
                  <c:v>96.86</c:v>
                </c:pt>
                <c:pt idx="60">
                  <c:v>96.86</c:v>
                </c:pt>
                <c:pt idx="61">
                  <c:v>96.86</c:v>
                </c:pt>
                <c:pt idx="62">
                  <c:v>96.86</c:v>
                </c:pt>
                <c:pt idx="63">
                  <c:v>96.86</c:v>
                </c:pt>
                <c:pt idx="64">
                  <c:v>96.86</c:v>
                </c:pt>
                <c:pt idx="65">
                  <c:v>96.86</c:v>
                </c:pt>
                <c:pt idx="66">
                  <c:v>96.86</c:v>
                </c:pt>
                <c:pt idx="67">
                  <c:v>96.86</c:v>
                </c:pt>
                <c:pt idx="68">
                  <c:v>96.86</c:v>
                </c:pt>
                <c:pt idx="69">
                  <c:v>96.86</c:v>
                </c:pt>
                <c:pt idx="70">
                  <c:v>96.86</c:v>
                </c:pt>
                <c:pt idx="71">
                  <c:v>96.86</c:v>
                </c:pt>
                <c:pt idx="72">
                  <c:v>96.86</c:v>
                </c:pt>
                <c:pt idx="73">
                  <c:v>96.86</c:v>
                </c:pt>
                <c:pt idx="74">
                  <c:v>96.86</c:v>
                </c:pt>
                <c:pt idx="75">
                  <c:v>96.86</c:v>
                </c:pt>
                <c:pt idx="76">
                  <c:v>96.86</c:v>
                </c:pt>
                <c:pt idx="77">
                  <c:v>96.86</c:v>
                </c:pt>
                <c:pt idx="78">
                  <c:v>96.86</c:v>
                </c:pt>
                <c:pt idx="79">
                  <c:v>96.86</c:v>
                </c:pt>
                <c:pt idx="80">
                  <c:v>96.86</c:v>
                </c:pt>
                <c:pt idx="81">
                  <c:v>96.86</c:v>
                </c:pt>
                <c:pt idx="82">
                  <c:v>96.86</c:v>
                </c:pt>
                <c:pt idx="83" formatCode="Основной">
                  <c:v>96.86</c:v>
                </c:pt>
                <c:pt idx="84">
                  <c:v>96.86</c:v>
                </c:pt>
                <c:pt idx="85">
                  <c:v>96.86</c:v>
                </c:pt>
                <c:pt idx="86">
                  <c:v>96.86</c:v>
                </c:pt>
                <c:pt idx="87">
                  <c:v>96.86</c:v>
                </c:pt>
                <c:pt idx="88">
                  <c:v>96.86</c:v>
                </c:pt>
                <c:pt idx="89">
                  <c:v>96.86</c:v>
                </c:pt>
                <c:pt idx="90">
                  <c:v>96.86</c:v>
                </c:pt>
                <c:pt idx="91">
                  <c:v>96.86</c:v>
                </c:pt>
                <c:pt idx="92">
                  <c:v>96.86</c:v>
                </c:pt>
                <c:pt idx="93">
                  <c:v>96.86</c:v>
                </c:pt>
                <c:pt idx="94">
                  <c:v>96.86</c:v>
                </c:pt>
                <c:pt idx="95">
                  <c:v>96.86</c:v>
                </c:pt>
                <c:pt idx="96">
                  <c:v>96.86</c:v>
                </c:pt>
                <c:pt idx="97">
                  <c:v>96.86</c:v>
                </c:pt>
                <c:pt idx="98">
                  <c:v>96.86</c:v>
                </c:pt>
                <c:pt idx="99">
                  <c:v>96.86</c:v>
                </c:pt>
                <c:pt idx="100">
                  <c:v>96.86</c:v>
                </c:pt>
                <c:pt idx="101">
                  <c:v>96.86</c:v>
                </c:pt>
                <c:pt idx="102">
                  <c:v>96.86</c:v>
                </c:pt>
                <c:pt idx="103">
                  <c:v>96.86</c:v>
                </c:pt>
                <c:pt idx="104">
                  <c:v>96.86</c:v>
                </c:pt>
                <c:pt idx="105">
                  <c:v>96.86</c:v>
                </c:pt>
                <c:pt idx="106">
                  <c:v>96.86</c:v>
                </c:pt>
                <c:pt idx="107">
                  <c:v>96.86</c:v>
                </c:pt>
                <c:pt idx="108">
                  <c:v>96.86</c:v>
                </c:pt>
                <c:pt idx="109">
                  <c:v>96.86</c:v>
                </c:pt>
                <c:pt idx="110">
                  <c:v>96.86</c:v>
                </c:pt>
                <c:pt idx="111">
                  <c:v>96.86</c:v>
                </c:pt>
                <c:pt idx="112">
                  <c:v>96.86</c:v>
                </c:pt>
                <c:pt idx="113">
                  <c:v>96.86</c:v>
                </c:pt>
                <c:pt idx="114">
                  <c:v>96.86</c:v>
                </c:pt>
                <c:pt idx="115">
                  <c:v>96.86</c:v>
                </c:pt>
                <c:pt idx="116">
                  <c:v>96.86</c:v>
                </c:pt>
                <c:pt idx="117">
                  <c:v>96.86</c:v>
                </c:pt>
                <c:pt idx="118">
                  <c:v>96.86</c:v>
                </c:pt>
                <c:pt idx="119">
                  <c:v>96.86</c:v>
                </c:pt>
                <c:pt idx="120">
                  <c:v>96.86</c:v>
                </c:pt>
                <c:pt idx="121">
                  <c:v>96.86</c:v>
                </c:pt>
                <c:pt idx="122">
                  <c:v>96.86</c:v>
                </c:pt>
                <c:pt idx="123">
                  <c:v>96.86</c:v>
                </c:pt>
                <c:pt idx="124">
                  <c:v>96.86</c:v>
                </c:pt>
                <c:pt idx="125">
                  <c:v>96.86</c:v>
                </c:pt>
                <c:pt idx="126">
                  <c:v>96.86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8CB-49F0-B680-A791C427F8FA}"/>
            </c:ext>
          </c:extLst>
        </c:ser>
        <c:ser>
          <c:idx val="5"/>
          <c:order val="5"/>
          <c:tx>
            <c:v>2017 ср. балл ОУ</c:v>
          </c:tx>
          <c:spPr>
            <a:ln w="25400" cap="rnd">
              <a:solidFill>
                <a:srgbClr val="008000"/>
              </a:solidFill>
              <a:round/>
            </a:ln>
            <a:effectLst/>
          </c:spPr>
          <c:marker>
            <c:symbol val="none"/>
          </c:marker>
          <c:cat>
            <c:strRef>
              <c:f>'ГП-4 диаграмма'!$B$5:$B$131</c:f>
              <c:strCache>
                <c:ptCount val="12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МБОУ Прогимназия  № 131</c:v>
                </c:pt>
                <c:pt idx="4">
                  <c:v>МБОУ Лицей № 28</c:v>
                </c:pt>
                <c:pt idx="5">
                  <c:v>МАОУ Лицей № 7</c:v>
                </c:pt>
                <c:pt idx="6">
                  <c:v>МБОУ СШ 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МАОУ Гимназия №  9</c:v>
                </c:pt>
                <c:pt idx="11">
                  <c:v>КИРОВСКИЙ РАЙОН</c:v>
                </c:pt>
                <c:pt idx="12">
                  <c:v>МАОУ Лицей № 6 «Перспектива»</c:v>
                </c:pt>
                <c:pt idx="13">
                  <c:v>МАОУ Гимназия № 10</c:v>
                </c:pt>
                <c:pt idx="14">
                  <c:v>МБОУ СШ № 8 "Созидание"</c:v>
                </c:pt>
                <c:pt idx="15">
                  <c:v>МАОУ Гимназия № 6</c:v>
                </c:pt>
                <c:pt idx="16">
                  <c:v>МБОУ СШ № 49</c:v>
                </c:pt>
                <c:pt idx="17">
                  <c:v>МАОУ Лицей № 11</c:v>
                </c:pt>
                <c:pt idx="18">
                  <c:v>МБОУ СШ № 46</c:v>
                </c:pt>
                <c:pt idx="19">
                  <c:v>МБОУ СШ № 63</c:v>
                </c:pt>
                <c:pt idx="20">
                  <c:v>МАОУ Гимназия № 4</c:v>
                </c:pt>
                <c:pt idx="21">
                  <c:v>МБОУ СШ № 135</c:v>
                </c:pt>
                <c:pt idx="22">
                  <c:v>МБОУ СШ № 81</c:v>
                </c:pt>
                <c:pt idx="23">
                  <c:v>МАОУ СШ № 55</c:v>
                </c:pt>
                <c:pt idx="24">
                  <c:v>МБОУ СШ № 90</c:v>
                </c:pt>
                <c:pt idx="25">
                  <c:v>МБОУ НШ-ДС № 37</c:v>
                </c:pt>
                <c:pt idx="26">
                  <c:v>МБОУ СШ № 80</c:v>
                </c:pt>
                <c:pt idx="27">
                  <c:v>ЛЕНИНСКИЙ РАЙОН</c:v>
                </c:pt>
                <c:pt idx="28">
                  <c:v>МАОУ СШ № 148</c:v>
                </c:pt>
                <c:pt idx="29">
                  <c:v>МБОУ СШ № 94</c:v>
                </c:pt>
                <c:pt idx="30">
                  <c:v>МБОУ СШ № 89</c:v>
                </c:pt>
                <c:pt idx="31">
                  <c:v>МБОУ СШ № 31</c:v>
                </c:pt>
                <c:pt idx="32">
                  <c:v>МБОУ СШ № 50</c:v>
                </c:pt>
                <c:pt idx="33">
                  <c:v>МАОУ Гимназия № 15</c:v>
                </c:pt>
                <c:pt idx="34">
                  <c:v>МБОУ СШ № 64</c:v>
                </c:pt>
                <c:pt idx="35">
                  <c:v>МБОУ Гимназия № 7</c:v>
                </c:pt>
                <c:pt idx="36">
                  <c:v>МАОУ Гимназия № 11</c:v>
                </c:pt>
                <c:pt idx="37">
                  <c:v>МБОУ СШ № 47</c:v>
                </c:pt>
                <c:pt idx="38">
                  <c:v>МБОУ СШ № 79</c:v>
                </c:pt>
                <c:pt idx="39">
                  <c:v>МБОУ Лицей № 3</c:v>
                </c:pt>
                <c:pt idx="40">
                  <c:v>МБОУ СШ № 65</c:v>
                </c:pt>
                <c:pt idx="41">
                  <c:v>МБОУ СШ № 88</c:v>
                </c:pt>
                <c:pt idx="42">
                  <c:v>МБОУ СШ № 13</c:v>
                </c:pt>
                <c:pt idx="43">
                  <c:v>МАОУ Лицей № 12</c:v>
                </c:pt>
                <c:pt idx="44">
                  <c:v>МБОУ СШ № 53</c:v>
                </c:pt>
                <c:pt idx="45">
                  <c:v>МБОУ СШ № 16</c:v>
                </c:pt>
                <c:pt idx="46">
                  <c:v>МБОУ СШ № 44</c:v>
                </c:pt>
                <c:pt idx="47">
                  <c:v>ОКТЯБРЬСКИЙ РАЙОН</c:v>
                </c:pt>
                <c:pt idx="48">
                  <c:v>МАОУ Гимназия № 13 "Академ"</c:v>
                </c:pt>
                <c:pt idx="49">
                  <c:v>МБОУ Лицей № 8</c:v>
                </c:pt>
                <c:pt idx="50">
                  <c:v>МБОУ СШ № 82</c:v>
                </c:pt>
                <c:pt idx="51">
                  <c:v>МБОУ СШ № 84</c:v>
                </c:pt>
                <c:pt idx="52">
                  <c:v>МАОУ Гимназия № 3</c:v>
                </c:pt>
                <c:pt idx="53">
                  <c:v>МБОУ Школа-интернат № 1 </c:v>
                </c:pt>
                <c:pt idx="54">
                  <c:v>МБОУ СШ № 30</c:v>
                </c:pt>
                <c:pt idx="55">
                  <c:v>МБОУ СШ № 73</c:v>
                </c:pt>
                <c:pt idx="56">
                  <c:v>МБОУ СШ № 99</c:v>
                </c:pt>
                <c:pt idx="57">
                  <c:v>МАОУ Лицей № 1</c:v>
                </c:pt>
                <c:pt idx="58">
                  <c:v>МБОУ Лицей № 10</c:v>
                </c:pt>
                <c:pt idx="59">
                  <c:v>МБОУ СШ № 3</c:v>
                </c:pt>
                <c:pt idx="60">
                  <c:v>МБОУ СШ № 36</c:v>
                </c:pt>
                <c:pt idx="61">
                  <c:v>МБОУ СШ № 95</c:v>
                </c:pt>
                <c:pt idx="62">
                  <c:v>МБОУ СШ № 133</c:v>
                </c:pt>
                <c:pt idx="63">
                  <c:v>МБОУ СШ № 72</c:v>
                </c:pt>
                <c:pt idx="64">
                  <c:v>МБОУ СШ № 21</c:v>
                </c:pt>
                <c:pt idx="65">
                  <c:v>МБОУ СШ № 39</c:v>
                </c:pt>
                <c:pt idx="66">
                  <c:v>МАОУ «КУГ № 1 – Универс»</c:v>
                </c:pt>
                <c:pt idx="67">
                  <c:v>СВЕРДЛОВСКИЙ РАЙОН</c:v>
                </c:pt>
                <c:pt idx="68">
                  <c:v>МАОУ Гимназия № 14</c:v>
                </c:pt>
                <c:pt idx="69">
                  <c:v>МАОУ СШ № 23</c:v>
                </c:pt>
                <c:pt idx="70">
                  <c:v>МБОУ СШ № 6</c:v>
                </c:pt>
                <c:pt idx="71">
                  <c:v>МБОУ СШ № 97</c:v>
                </c:pt>
                <c:pt idx="72">
                  <c:v>МБОУ СШ № 62</c:v>
                </c:pt>
                <c:pt idx="73">
                  <c:v>МБОУ СШ № 76</c:v>
                </c:pt>
                <c:pt idx="74">
                  <c:v>МБОУ СШ № 92</c:v>
                </c:pt>
                <c:pt idx="75">
                  <c:v>МБОУ СШ № 78</c:v>
                </c:pt>
                <c:pt idx="76">
                  <c:v>МАОУ Лицей № 9 "Лидер"</c:v>
                </c:pt>
                <c:pt idx="77">
                  <c:v>МБОУ СШ № 34</c:v>
                </c:pt>
                <c:pt idx="78">
                  <c:v>МАОУ СШ № 137</c:v>
                </c:pt>
                <c:pt idx="79">
                  <c:v>МБОУ СШ № 93</c:v>
                </c:pt>
                <c:pt idx="80">
                  <c:v>МБОУ СШ № 45</c:v>
                </c:pt>
                <c:pt idx="81">
                  <c:v>МБОУ СШ № 42</c:v>
                </c:pt>
                <c:pt idx="82">
                  <c:v>МБОУ СШ № 17</c:v>
                </c:pt>
                <c:pt idx="83">
                  <c:v>МБОУ НШ-ДС № 165</c:v>
                </c:pt>
                <c:pt idx="84">
                  <c:v>МБОУ ОШ № 25</c:v>
                </c:pt>
                <c:pt idx="85">
                  <c:v>СОВЕТСКИЙ РАЙОН</c:v>
                </c:pt>
                <c:pt idx="86">
                  <c:v>МБОУ СШ № 7</c:v>
                </c:pt>
                <c:pt idx="87">
                  <c:v>МБОУ СШ № 5</c:v>
                </c:pt>
                <c:pt idx="88">
                  <c:v>МАОУ СШ № 154</c:v>
                </c:pt>
                <c:pt idx="89">
                  <c:v>МБОУ СШ № 115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МАОУ СШ № 149</c:v>
                </c:pt>
                <c:pt idx="93">
                  <c:v>МБОУ СШ № 98</c:v>
                </c:pt>
                <c:pt idx="94">
                  <c:v>МБОУ СШ № 129</c:v>
                </c:pt>
                <c:pt idx="95">
                  <c:v>МБОУ СШ № 69</c:v>
                </c:pt>
                <c:pt idx="96">
                  <c:v>МБОУ СШ № 134</c:v>
                </c:pt>
                <c:pt idx="97">
                  <c:v>МАОУ СШ № 152</c:v>
                </c:pt>
                <c:pt idx="98">
                  <c:v>МАОУ СШ № 150</c:v>
                </c:pt>
                <c:pt idx="99">
                  <c:v>МБОУ СШ № 85</c:v>
                </c:pt>
                <c:pt idx="100">
                  <c:v>МБОУ СШ № 18</c:v>
                </c:pt>
                <c:pt idx="101">
                  <c:v>МАОУ СШ № 145</c:v>
                </c:pt>
                <c:pt idx="102">
                  <c:v>МБОУ СШ № 144</c:v>
                </c:pt>
                <c:pt idx="103">
                  <c:v>МБОУ СШ № 141</c:v>
                </c:pt>
                <c:pt idx="104">
                  <c:v>МАОУ СШ № 151</c:v>
                </c:pt>
                <c:pt idx="105">
                  <c:v>МАОУ СШ № 143</c:v>
                </c:pt>
                <c:pt idx="106">
                  <c:v>МБОУ СШ № 147</c:v>
                </c:pt>
                <c:pt idx="107">
                  <c:v>МБОУ СШ № 121</c:v>
                </c:pt>
                <c:pt idx="108">
                  <c:v>МБОУ СШ № 70</c:v>
                </c:pt>
                <c:pt idx="109">
                  <c:v>МБОУ СШ № 24</c:v>
                </c:pt>
                <c:pt idx="110">
                  <c:v>МБОУ СШ № 22</c:v>
                </c:pt>
                <c:pt idx="111">
                  <c:v>МБОУ СШ № 1</c:v>
                </c:pt>
                <c:pt idx="112">
                  <c:v>МБОУ СШ № 91</c:v>
                </c:pt>
                <c:pt idx="113">
                  <c:v>МБОУ СШ № 108</c:v>
                </c:pt>
                <c:pt idx="114">
                  <c:v>МБОУ СШ № 139</c:v>
                </c:pt>
                <c:pt idx="115">
                  <c:v>МБОУ СШ № 2</c:v>
                </c:pt>
                <c:pt idx="116">
                  <c:v>ЦЕНТРАЛЬНЫЙ РАЙОН</c:v>
                </c:pt>
                <c:pt idx="117">
                  <c:v>МАОУ Гимназия № 2</c:v>
                </c:pt>
                <c:pt idx="118">
                  <c:v>МБОУ СШ № 10 </c:v>
                </c:pt>
                <c:pt idx="119">
                  <c:v>МБОУ СШ № 4</c:v>
                </c:pt>
                <c:pt idx="120">
                  <c:v>МБОУ СШ № 51</c:v>
                </c:pt>
                <c:pt idx="121">
                  <c:v>МБОУ Лицей № 2</c:v>
                </c:pt>
                <c:pt idx="122">
                  <c:v>МБОУ  Гимназия № 16</c:v>
                </c:pt>
                <c:pt idx="123">
                  <c:v>МАОУ СШ "Комплекс Покровский"</c:v>
                </c:pt>
                <c:pt idx="124">
                  <c:v>МБОУ СШ № 27</c:v>
                </c:pt>
                <c:pt idx="125">
                  <c:v>МБОУ Гимназия № 12 "М и Т"</c:v>
                </c:pt>
                <c:pt idx="126">
                  <c:v>МБОУ СШ № 14 </c:v>
                </c:pt>
              </c:strCache>
            </c:strRef>
          </c:cat>
          <c:val>
            <c:numRef>
              <c:f>'ГП-4 диаграмма'!$M$5:$M$131</c:f>
              <c:numCache>
                <c:formatCode>0,00</c:formatCode>
                <c:ptCount val="127"/>
                <c:pt idx="0">
                  <c:v>100</c:v>
                </c:pt>
                <c:pt idx="1">
                  <c:v>96.655111111111111</c:v>
                </c:pt>
                <c:pt idx="2">
                  <c:v>100</c:v>
                </c:pt>
                <c:pt idx="3">
                  <c:v>93.477999999999994</c:v>
                </c:pt>
                <c:pt idx="4">
                  <c:v>94.826999999999998</c:v>
                </c:pt>
                <c:pt idx="5">
                  <c:v>97.26</c:v>
                </c:pt>
                <c:pt idx="6">
                  <c:v>100</c:v>
                </c:pt>
                <c:pt idx="7">
                  <c:v>96.906999999999996</c:v>
                </c:pt>
                <c:pt idx="8">
                  <c:v>100</c:v>
                </c:pt>
                <c:pt idx="9">
                  <c:v>96.153999999999996</c:v>
                </c:pt>
                <c:pt idx="10">
                  <c:v>91.27</c:v>
                </c:pt>
                <c:pt idx="11">
                  <c:v>97.742362035225042</c:v>
                </c:pt>
                <c:pt idx="12">
                  <c:v>99.31506849315069</c:v>
                </c:pt>
                <c:pt idx="13">
                  <c:v>97.917000000000002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97.183000000000007</c:v>
                </c:pt>
                <c:pt idx="19">
                  <c:v>98.361000000000004</c:v>
                </c:pt>
                <c:pt idx="20">
                  <c:v>95.876000000000005</c:v>
                </c:pt>
                <c:pt idx="21">
                  <c:v>98.460999999999999</c:v>
                </c:pt>
                <c:pt idx="22">
                  <c:v>100</c:v>
                </c:pt>
                <c:pt idx="23">
                  <c:v>98.528999999999996</c:v>
                </c:pt>
                <c:pt idx="24">
                  <c:v>85.453999999999994</c:v>
                </c:pt>
                <c:pt idx="26">
                  <c:v>97.296999999999997</c:v>
                </c:pt>
                <c:pt idx="27">
                  <c:v>96.701684210526324</c:v>
                </c:pt>
                <c:pt idx="28">
                  <c:v>100</c:v>
                </c:pt>
                <c:pt idx="29">
                  <c:v>100</c:v>
                </c:pt>
                <c:pt idx="30">
                  <c:v>94.444000000000003</c:v>
                </c:pt>
                <c:pt idx="31">
                  <c:v>97.917000000000002</c:v>
                </c:pt>
                <c:pt idx="32">
                  <c:v>100</c:v>
                </c:pt>
                <c:pt idx="33">
                  <c:v>98.989000000000004</c:v>
                </c:pt>
                <c:pt idx="34">
                  <c:v>100</c:v>
                </c:pt>
                <c:pt idx="35">
                  <c:v>95.504999999999995</c:v>
                </c:pt>
                <c:pt idx="36">
                  <c:v>98.924999999999997</c:v>
                </c:pt>
                <c:pt idx="37">
                  <c:v>100</c:v>
                </c:pt>
                <c:pt idx="38">
                  <c:v>100</c:v>
                </c:pt>
                <c:pt idx="39">
                  <c:v>96.774000000000001</c:v>
                </c:pt>
                <c:pt idx="40">
                  <c:v>97.332999999999998</c:v>
                </c:pt>
                <c:pt idx="41">
                  <c:v>84.415000000000006</c:v>
                </c:pt>
                <c:pt idx="42">
                  <c:v>94.593999999999994</c:v>
                </c:pt>
                <c:pt idx="43">
                  <c:v>97.778000000000006</c:v>
                </c:pt>
                <c:pt idx="44">
                  <c:v>91.953999999999994</c:v>
                </c:pt>
                <c:pt idx="45">
                  <c:v>91.781000000000006</c:v>
                </c:pt>
                <c:pt idx="46">
                  <c:v>96.923000000000002</c:v>
                </c:pt>
                <c:pt idx="47">
                  <c:v>96.602815789473695</c:v>
                </c:pt>
                <c:pt idx="48">
                  <c:v>100</c:v>
                </c:pt>
                <c:pt idx="49">
                  <c:v>95.575000000000003</c:v>
                </c:pt>
                <c:pt idx="50">
                  <c:v>90.141000000000005</c:v>
                </c:pt>
                <c:pt idx="51">
                  <c:v>94.826999999999998</c:v>
                </c:pt>
                <c:pt idx="52">
                  <c:v>97.778000000000006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98.808999999999997</c:v>
                </c:pt>
                <c:pt idx="57">
                  <c:v>92.667000000000002</c:v>
                </c:pt>
                <c:pt idx="58">
                  <c:v>100</c:v>
                </c:pt>
                <c:pt idx="59">
                  <c:v>85.9375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86.667000000000002</c:v>
                </c:pt>
                <c:pt idx="65">
                  <c:v>96.363</c:v>
                </c:pt>
                <c:pt idx="66">
                  <c:v>96.688999999999993</c:v>
                </c:pt>
                <c:pt idx="67">
                  <c:v>97.006500000000003</c:v>
                </c:pt>
                <c:pt idx="68">
                  <c:v>100</c:v>
                </c:pt>
                <c:pt idx="69">
                  <c:v>100</c:v>
                </c:pt>
                <c:pt idx="70">
                  <c:v>95.775000000000006</c:v>
                </c:pt>
                <c:pt idx="71">
                  <c:v>100</c:v>
                </c:pt>
                <c:pt idx="72">
                  <c:v>95.918000000000006</c:v>
                </c:pt>
                <c:pt idx="73">
                  <c:v>100</c:v>
                </c:pt>
                <c:pt idx="74">
                  <c:v>100</c:v>
                </c:pt>
                <c:pt idx="75">
                  <c:v>91.667000000000002</c:v>
                </c:pt>
                <c:pt idx="76">
                  <c:v>98.822999999999993</c:v>
                </c:pt>
                <c:pt idx="77">
                  <c:v>92.753</c:v>
                </c:pt>
                <c:pt idx="78">
                  <c:v>96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85.713999999999999</c:v>
                </c:pt>
                <c:pt idx="84">
                  <c:v>95.453999999999994</c:v>
                </c:pt>
                <c:pt idx="85">
                  <c:v>96.18335172413795</c:v>
                </c:pt>
                <c:pt idx="86">
                  <c:v>95.603999999999999</c:v>
                </c:pt>
                <c:pt idx="87">
                  <c:v>100</c:v>
                </c:pt>
                <c:pt idx="89">
                  <c:v>98.718000000000004</c:v>
                </c:pt>
                <c:pt idx="90">
                  <c:v>100</c:v>
                </c:pt>
                <c:pt idx="91">
                  <c:v>92</c:v>
                </c:pt>
                <c:pt idx="92">
                  <c:v>98.712000000000003</c:v>
                </c:pt>
                <c:pt idx="93">
                  <c:v>92.957999999999998</c:v>
                </c:pt>
                <c:pt idx="94">
                  <c:v>100</c:v>
                </c:pt>
                <c:pt idx="95">
                  <c:v>93.421000000000006</c:v>
                </c:pt>
                <c:pt idx="96">
                  <c:v>96.85</c:v>
                </c:pt>
                <c:pt idx="97">
                  <c:v>99.51</c:v>
                </c:pt>
                <c:pt idx="98">
                  <c:v>97.834999999999994</c:v>
                </c:pt>
                <c:pt idx="99">
                  <c:v>98.808999999999997</c:v>
                </c:pt>
                <c:pt idx="100">
                  <c:v>90.566000000000003</c:v>
                </c:pt>
                <c:pt idx="101">
                  <c:v>97.478999999999999</c:v>
                </c:pt>
                <c:pt idx="102">
                  <c:v>96.590999999999994</c:v>
                </c:pt>
                <c:pt idx="103">
                  <c:v>98.611000000000004</c:v>
                </c:pt>
                <c:pt idx="104">
                  <c:v>98.536000000000001</c:v>
                </c:pt>
                <c:pt idx="105">
                  <c:v>99.16</c:v>
                </c:pt>
                <c:pt idx="106">
                  <c:v>92</c:v>
                </c:pt>
                <c:pt idx="107">
                  <c:v>97.727000000000004</c:v>
                </c:pt>
                <c:pt idx="108">
                  <c:v>95.832999999999998</c:v>
                </c:pt>
                <c:pt idx="109">
                  <c:v>95.121200000000002</c:v>
                </c:pt>
                <c:pt idx="110">
                  <c:v>95.713999999999999</c:v>
                </c:pt>
                <c:pt idx="111">
                  <c:v>98.611000000000004</c:v>
                </c:pt>
                <c:pt idx="112">
                  <c:v>89.855000000000004</c:v>
                </c:pt>
                <c:pt idx="113">
                  <c:v>98.332999999999998</c:v>
                </c:pt>
                <c:pt idx="114">
                  <c:v>87.013000000000005</c:v>
                </c:pt>
                <c:pt idx="115">
                  <c:v>93.75</c:v>
                </c:pt>
                <c:pt idx="116">
                  <c:v>96.930699999999987</c:v>
                </c:pt>
                <c:pt idx="117">
                  <c:v>100</c:v>
                </c:pt>
                <c:pt idx="118">
                  <c:v>98.611000000000004</c:v>
                </c:pt>
                <c:pt idx="119">
                  <c:v>100</c:v>
                </c:pt>
                <c:pt idx="120">
                  <c:v>94.736999999999995</c:v>
                </c:pt>
                <c:pt idx="121">
                  <c:v>100</c:v>
                </c:pt>
                <c:pt idx="122">
                  <c:v>97.221999999999994</c:v>
                </c:pt>
                <c:pt idx="123">
                  <c:v>92.120999999999995</c:v>
                </c:pt>
                <c:pt idx="124">
                  <c:v>97.727000000000004</c:v>
                </c:pt>
                <c:pt idx="125">
                  <c:v>100</c:v>
                </c:pt>
                <c:pt idx="126">
                  <c:v>88.888999999999996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8CB-49F0-B680-A791C427F8FA}"/>
            </c:ext>
          </c:extLst>
        </c:ser>
        <c:ser>
          <c:idx val="6"/>
          <c:order val="6"/>
          <c:tx>
            <c:v>2016 ср. балл по гороу</c:v>
          </c:tx>
          <c:spPr>
            <a:ln>
              <a:solidFill>
                <a:srgbClr val="0033CC"/>
              </a:solidFill>
            </a:ln>
          </c:spPr>
          <c:marker>
            <c:symbol val="none"/>
          </c:marker>
          <c:cat>
            <c:strRef>
              <c:f>'ГП-4 диаграмма'!$B$5:$B$131</c:f>
              <c:strCache>
                <c:ptCount val="12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МБОУ Прогимназия  № 131</c:v>
                </c:pt>
                <c:pt idx="4">
                  <c:v>МБОУ Лицей № 28</c:v>
                </c:pt>
                <c:pt idx="5">
                  <c:v>МАОУ Лицей № 7</c:v>
                </c:pt>
                <c:pt idx="6">
                  <c:v>МБОУ СШ 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МАОУ Гимназия №  9</c:v>
                </c:pt>
                <c:pt idx="11">
                  <c:v>КИРОВСКИЙ РАЙОН</c:v>
                </c:pt>
                <c:pt idx="12">
                  <c:v>МАОУ Лицей № 6 «Перспектива»</c:v>
                </c:pt>
                <c:pt idx="13">
                  <c:v>МАОУ Гимназия № 10</c:v>
                </c:pt>
                <c:pt idx="14">
                  <c:v>МБОУ СШ № 8 "Созидание"</c:v>
                </c:pt>
                <c:pt idx="15">
                  <c:v>МАОУ Гимназия № 6</c:v>
                </c:pt>
                <c:pt idx="16">
                  <c:v>МБОУ СШ № 49</c:v>
                </c:pt>
                <c:pt idx="17">
                  <c:v>МАОУ Лицей № 11</c:v>
                </c:pt>
                <c:pt idx="18">
                  <c:v>МБОУ СШ № 46</c:v>
                </c:pt>
                <c:pt idx="19">
                  <c:v>МБОУ СШ № 63</c:v>
                </c:pt>
                <c:pt idx="20">
                  <c:v>МАОУ Гимназия № 4</c:v>
                </c:pt>
                <c:pt idx="21">
                  <c:v>МБОУ СШ № 135</c:v>
                </c:pt>
                <c:pt idx="22">
                  <c:v>МБОУ СШ № 81</c:v>
                </c:pt>
                <c:pt idx="23">
                  <c:v>МАОУ СШ № 55</c:v>
                </c:pt>
                <c:pt idx="24">
                  <c:v>МБОУ СШ № 90</c:v>
                </c:pt>
                <c:pt idx="25">
                  <c:v>МБОУ НШ-ДС № 37</c:v>
                </c:pt>
                <c:pt idx="26">
                  <c:v>МБОУ СШ № 80</c:v>
                </c:pt>
                <c:pt idx="27">
                  <c:v>ЛЕНИНСКИЙ РАЙОН</c:v>
                </c:pt>
                <c:pt idx="28">
                  <c:v>МАОУ СШ № 148</c:v>
                </c:pt>
                <c:pt idx="29">
                  <c:v>МБОУ СШ № 94</c:v>
                </c:pt>
                <c:pt idx="30">
                  <c:v>МБОУ СШ № 89</c:v>
                </c:pt>
                <c:pt idx="31">
                  <c:v>МБОУ СШ № 31</c:v>
                </c:pt>
                <c:pt idx="32">
                  <c:v>МБОУ СШ № 50</c:v>
                </c:pt>
                <c:pt idx="33">
                  <c:v>МАОУ Гимназия № 15</c:v>
                </c:pt>
                <c:pt idx="34">
                  <c:v>МБОУ СШ № 64</c:v>
                </c:pt>
                <c:pt idx="35">
                  <c:v>МБОУ Гимназия № 7</c:v>
                </c:pt>
                <c:pt idx="36">
                  <c:v>МАОУ Гимназия № 11</c:v>
                </c:pt>
                <c:pt idx="37">
                  <c:v>МБОУ СШ № 47</c:v>
                </c:pt>
                <c:pt idx="38">
                  <c:v>МБОУ СШ № 79</c:v>
                </c:pt>
                <c:pt idx="39">
                  <c:v>МБОУ Лицей № 3</c:v>
                </c:pt>
                <c:pt idx="40">
                  <c:v>МБОУ СШ № 65</c:v>
                </c:pt>
                <c:pt idx="41">
                  <c:v>МБОУ СШ № 88</c:v>
                </c:pt>
                <c:pt idx="42">
                  <c:v>МБОУ СШ № 13</c:v>
                </c:pt>
                <c:pt idx="43">
                  <c:v>МАОУ Лицей № 12</c:v>
                </c:pt>
                <c:pt idx="44">
                  <c:v>МБОУ СШ № 53</c:v>
                </c:pt>
                <c:pt idx="45">
                  <c:v>МБОУ СШ № 16</c:v>
                </c:pt>
                <c:pt idx="46">
                  <c:v>МБОУ СШ № 44</c:v>
                </c:pt>
                <c:pt idx="47">
                  <c:v>ОКТЯБРЬСКИЙ РАЙОН</c:v>
                </c:pt>
                <c:pt idx="48">
                  <c:v>МАОУ Гимназия № 13 "Академ"</c:v>
                </c:pt>
                <c:pt idx="49">
                  <c:v>МБОУ Лицей № 8</c:v>
                </c:pt>
                <c:pt idx="50">
                  <c:v>МБОУ СШ № 82</c:v>
                </c:pt>
                <c:pt idx="51">
                  <c:v>МБОУ СШ № 84</c:v>
                </c:pt>
                <c:pt idx="52">
                  <c:v>МАОУ Гимназия № 3</c:v>
                </c:pt>
                <c:pt idx="53">
                  <c:v>МБОУ Школа-интернат № 1 </c:v>
                </c:pt>
                <c:pt idx="54">
                  <c:v>МБОУ СШ № 30</c:v>
                </c:pt>
                <c:pt idx="55">
                  <c:v>МБОУ СШ № 73</c:v>
                </c:pt>
                <c:pt idx="56">
                  <c:v>МБОУ СШ № 99</c:v>
                </c:pt>
                <c:pt idx="57">
                  <c:v>МАОУ Лицей № 1</c:v>
                </c:pt>
                <c:pt idx="58">
                  <c:v>МБОУ Лицей № 10</c:v>
                </c:pt>
                <c:pt idx="59">
                  <c:v>МБОУ СШ № 3</c:v>
                </c:pt>
                <c:pt idx="60">
                  <c:v>МБОУ СШ № 36</c:v>
                </c:pt>
                <c:pt idx="61">
                  <c:v>МБОУ СШ № 95</c:v>
                </c:pt>
                <c:pt idx="62">
                  <c:v>МБОУ СШ № 133</c:v>
                </c:pt>
                <c:pt idx="63">
                  <c:v>МБОУ СШ № 72</c:v>
                </c:pt>
                <c:pt idx="64">
                  <c:v>МБОУ СШ № 21</c:v>
                </c:pt>
                <c:pt idx="65">
                  <c:v>МБОУ СШ № 39</c:v>
                </c:pt>
                <c:pt idx="66">
                  <c:v>МАОУ «КУГ № 1 – Универс»</c:v>
                </c:pt>
                <c:pt idx="67">
                  <c:v>СВЕРДЛОВСКИЙ РАЙОН</c:v>
                </c:pt>
                <c:pt idx="68">
                  <c:v>МАОУ Гимназия № 14</c:v>
                </c:pt>
                <c:pt idx="69">
                  <c:v>МАОУ СШ № 23</c:v>
                </c:pt>
                <c:pt idx="70">
                  <c:v>МБОУ СШ № 6</c:v>
                </c:pt>
                <c:pt idx="71">
                  <c:v>МБОУ СШ № 97</c:v>
                </c:pt>
                <c:pt idx="72">
                  <c:v>МБОУ СШ № 62</c:v>
                </c:pt>
                <c:pt idx="73">
                  <c:v>МБОУ СШ № 76</c:v>
                </c:pt>
                <c:pt idx="74">
                  <c:v>МБОУ СШ № 92</c:v>
                </c:pt>
                <c:pt idx="75">
                  <c:v>МБОУ СШ № 78</c:v>
                </c:pt>
                <c:pt idx="76">
                  <c:v>МАОУ Лицей № 9 "Лидер"</c:v>
                </c:pt>
                <c:pt idx="77">
                  <c:v>МБОУ СШ № 34</c:v>
                </c:pt>
                <c:pt idx="78">
                  <c:v>МАОУ СШ № 137</c:v>
                </c:pt>
                <c:pt idx="79">
                  <c:v>МБОУ СШ № 93</c:v>
                </c:pt>
                <c:pt idx="80">
                  <c:v>МБОУ СШ № 45</c:v>
                </c:pt>
                <c:pt idx="81">
                  <c:v>МБОУ СШ № 42</c:v>
                </c:pt>
                <c:pt idx="82">
                  <c:v>МБОУ СШ № 17</c:v>
                </c:pt>
                <c:pt idx="83">
                  <c:v>МБОУ НШ-ДС № 165</c:v>
                </c:pt>
                <c:pt idx="84">
                  <c:v>МБОУ ОШ № 25</c:v>
                </c:pt>
                <c:pt idx="85">
                  <c:v>СОВЕТСКИЙ РАЙОН</c:v>
                </c:pt>
                <c:pt idx="86">
                  <c:v>МБОУ СШ № 7</c:v>
                </c:pt>
                <c:pt idx="87">
                  <c:v>МБОУ СШ № 5</c:v>
                </c:pt>
                <c:pt idx="88">
                  <c:v>МАОУ СШ № 154</c:v>
                </c:pt>
                <c:pt idx="89">
                  <c:v>МБОУ СШ № 115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МАОУ СШ № 149</c:v>
                </c:pt>
                <c:pt idx="93">
                  <c:v>МБОУ СШ № 98</c:v>
                </c:pt>
                <c:pt idx="94">
                  <c:v>МБОУ СШ № 129</c:v>
                </c:pt>
                <c:pt idx="95">
                  <c:v>МБОУ СШ № 69</c:v>
                </c:pt>
                <c:pt idx="96">
                  <c:v>МБОУ СШ № 134</c:v>
                </c:pt>
                <c:pt idx="97">
                  <c:v>МАОУ СШ № 152</c:v>
                </c:pt>
                <c:pt idx="98">
                  <c:v>МАОУ СШ № 150</c:v>
                </c:pt>
                <c:pt idx="99">
                  <c:v>МБОУ СШ № 85</c:v>
                </c:pt>
                <c:pt idx="100">
                  <c:v>МБОУ СШ № 18</c:v>
                </c:pt>
                <c:pt idx="101">
                  <c:v>МАОУ СШ № 145</c:v>
                </c:pt>
                <c:pt idx="102">
                  <c:v>МБОУ СШ № 144</c:v>
                </c:pt>
                <c:pt idx="103">
                  <c:v>МБОУ СШ № 141</c:v>
                </c:pt>
                <c:pt idx="104">
                  <c:v>МАОУ СШ № 151</c:v>
                </c:pt>
                <c:pt idx="105">
                  <c:v>МАОУ СШ № 143</c:v>
                </c:pt>
                <c:pt idx="106">
                  <c:v>МБОУ СШ № 147</c:v>
                </c:pt>
                <c:pt idx="107">
                  <c:v>МБОУ СШ № 121</c:v>
                </c:pt>
                <c:pt idx="108">
                  <c:v>МБОУ СШ № 70</c:v>
                </c:pt>
                <c:pt idx="109">
                  <c:v>МБОУ СШ № 24</c:v>
                </c:pt>
                <c:pt idx="110">
                  <c:v>МБОУ СШ № 22</c:v>
                </c:pt>
                <c:pt idx="111">
                  <c:v>МБОУ СШ № 1</c:v>
                </c:pt>
                <c:pt idx="112">
                  <c:v>МБОУ СШ № 91</c:v>
                </c:pt>
                <c:pt idx="113">
                  <c:v>МБОУ СШ № 108</c:v>
                </c:pt>
                <c:pt idx="114">
                  <c:v>МБОУ СШ № 139</c:v>
                </c:pt>
                <c:pt idx="115">
                  <c:v>МБОУ СШ № 2</c:v>
                </c:pt>
                <c:pt idx="116">
                  <c:v>ЦЕНТРАЛЬНЫЙ РАЙОН</c:v>
                </c:pt>
                <c:pt idx="117">
                  <c:v>МАОУ Гимназия № 2</c:v>
                </c:pt>
                <c:pt idx="118">
                  <c:v>МБОУ СШ № 10 </c:v>
                </c:pt>
                <c:pt idx="119">
                  <c:v>МБОУ СШ № 4</c:v>
                </c:pt>
                <c:pt idx="120">
                  <c:v>МБОУ СШ № 51</c:v>
                </c:pt>
                <c:pt idx="121">
                  <c:v>МБОУ Лицей № 2</c:v>
                </c:pt>
                <c:pt idx="122">
                  <c:v>МБОУ  Гимназия № 16</c:v>
                </c:pt>
                <c:pt idx="123">
                  <c:v>МАОУ СШ "Комплекс Покровский"</c:v>
                </c:pt>
                <c:pt idx="124">
                  <c:v>МБОУ СШ № 27</c:v>
                </c:pt>
                <c:pt idx="125">
                  <c:v>МБОУ Гимназия № 12 "М и Т"</c:v>
                </c:pt>
                <c:pt idx="126">
                  <c:v>МБОУ СШ № 14 </c:v>
                </c:pt>
              </c:strCache>
            </c:strRef>
          </c:cat>
          <c:val>
            <c:numRef>
              <c:f>'ГП-4 диаграмма'!$P$5:$P$131</c:f>
              <c:numCache>
                <c:formatCode>Основной</c:formatCode>
                <c:ptCount val="127"/>
                <c:pt idx="0" formatCode="0,00">
                  <c:v>91.96</c:v>
                </c:pt>
                <c:pt idx="1">
                  <c:v>91.96</c:v>
                </c:pt>
                <c:pt idx="2" formatCode="0,00">
                  <c:v>91.96</c:v>
                </c:pt>
                <c:pt idx="3" formatCode="0,00">
                  <c:v>91.96</c:v>
                </c:pt>
                <c:pt idx="4" formatCode="0,00">
                  <c:v>91.96</c:v>
                </c:pt>
                <c:pt idx="5" formatCode="0,00">
                  <c:v>91.96</c:v>
                </c:pt>
                <c:pt idx="6" formatCode="0,00">
                  <c:v>91.96</c:v>
                </c:pt>
                <c:pt idx="7" formatCode="0,00">
                  <c:v>91.96</c:v>
                </c:pt>
                <c:pt idx="8" formatCode="0,00">
                  <c:v>91.96</c:v>
                </c:pt>
                <c:pt idx="9" formatCode="0,00">
                  <c:v>91.96</c:v>
                </c:pt>
                <c:pt idx="10" formatCode="0,00">
                  <c:v>91.96</c:v>
                </c:pt>
                <c:pt idx="11" formatCode="0,00">
                  <c:v>91.96</c:v>
                </c:pt>
                <c:pt idx="12" formatCode="0,00">
                  <c:v>91.96</c:v>
                </c:pt>
                <c:pt idx="13" formatCode="0,00">
                  <c:v>91.96</c:v>
                </c:pt>
                <c:pt idx="14" formatCode="0,00">
                  <c:v>91.96</c:v>
                </c:pt>
                <c:pt idx="15" formatCode="0,00">
                  <c:v>91.96</c:v>
                </c:pt>
                <c:pt idx="16" formatCode="0,00">
                  <c:v>91.96</c:v>
                </c:pt>
                <c:pt idx="17" formatCode="0,00">
                  <c:v>91.96</c:v>
                </c:pt>
                <c:pt idx="18" formatCode="0,00">
                  <c:v>91.96</c:v>
                </c:pt>
                <c:pt idx="19" formatCode="0,00">
                  <c:v>91.96</c:v>
                </c:pt>
                <c:pt idx="20" formatCode="0,00">
                  <c:v>91.96</c:v>
                </c:pt>
                <c:pt idx="21" formatCode="0,00">
                  <c:v>91.96</c:v>
                </c:pt>
                <c:pt idx="22" formatCode="0,00">
                  <c:v>91.96</c:v>
                </c:pt>
                <c:pt idx="23" formatCode="0,00">
                  <c:v>91.96</c:v>
                </c:pt>
                <c:pt idx="24" formatCode="0,00">
                  <c:v>91.96</c:v>
                </c:pt>
                <c:pt idx="25">
                  <c:v>91.96</c:v>
                </c:pt>
                <c:pt idx="26" formatCode="0,00">
                  <c:v>91.96</c:v>
                </c:pt>
                <c:pt idx="27" formatCode="0,00">
                  <c:v>91.96</c:v>
                </c:pt>
                <c:pt idx="28" formatCode="0,00">
                  <c:v>91.96</c:v>
                </c:pt>
                <c:pt idx="29" formatCode="0,00">
                  <c:v>91.96</c:v>
                </c:pt>
                <c:pt idx="30" formatCode="0,00">
                  <c:v>91.96</c:v>
                </c:pt>
                <c:pt idx="31" formatCode="0,00">
                  <c:v>91.96</c:v>
                </c:pt>
                <c:pt idx="32" formatCode="0,00">
                  <c:v>91.96</c:v>
                </c:pt>
                <c:pt idx="33" formatCode="0,00">
                  <c:v>91.96</c:v>
                </c:pt>
                <c:pt idx="34" formatCode="0,00">
                  <c:v>91.96</c:v>
                </c:pt>
                <c:pt idx="35" formatCode="0,00">
                  <c:v>91.96</c:v>
                </c:pt>
                <c:pt idx="36" formatCode="0,00">
                  <c:v>91.96</c:v>
                </c:pt>
                <c:pt idx="37" formatCode="0,00">
                  <c:v>91.96</c:v>
                </c:pt>
                <c:pt idx="38" formatCode="0,00">
                  <c:v>91.96</c:v>
                </c:pt>
                <c:pt idx="39" formatCode="0,00">
                  <c:v>91.96</c:v>
                </c:pt>
                <c:pt idx="40" formatCode="0,00">
                  <c:v>91.96</c:v>
                </c:pt>
                <c:pt idx="41" formatCode="0,00">
                  <c:v>91.96</c:v>
                </c:pt>
                <c:pt idx="42" formatCode="0,00">
                  <c:v>91.96</c:v>
                </c:pt>
                <c:pt idx="43" formatCode="0,00">
                  <c:v>91.96</c:v>
                </c:pt>
                <c:pt idx="44" formatCode="0,00">
                  <c:v>91.96</c:v>
                </c:pt>
                <c:pt idx="45" formatCode="0,00">
                  <c:v>91.96</c:v>
                </c:pt>
                <c:pt idx="46" formatCode="0,00">
                  <c:v>91.96</c:v>
                </c:pt>
                <c:pt idx="47" formatCode="0,00">
                  <c:v>91.96</c:v>
                </c:pt>
                <c:pt idx="48" formatCode="0,00">
                  <c:v>91.96</c:v>
                </c:pt>
                <c:pt idx="49" formatCode="0,00">
                  <c:v>91.96</c:v>
                </c:pt>
                <c:pt idx="50" formatCode="0,00">
                  <c:v>91.96</c:v>
                </c:pt>
                <c:pt idx="51" formatCode="0,00">
                  <c:v>91.96</c:v>
                </c:pt>
                <c:pt idx="52" formatCode="0,00">
                  <c:v>91.96</c:v>
                </c:pt>
                <c:pt idx="53" formatCode="0,00">
                  <c:v>91.96</c:v>
                </c:pt>
                <c:pt idx="54" formatCode="0,00">
                  <c:v>91.96</c:v>
                </c:pt>
                <c:pt idx="55" formatCode="0,00">
                  <c:v>91.96</c:v>
                </c:pt>
                <c:pt idx="56" formatCode="0,00">
                  <c:v>91.96</c:v>
                </c:pt>
                <c:pt idx="57" formatCode="0,00">
                  <c:v>91.96</c:v>
                </c:pt>
                <c:pt idx="58" formatCode="0,00">
                  <c:v>91.96</c:v>
                </c:pt>
                <c:pt idx="59" formatCode="0,00">
                  <c:v>91.96</c:v>
                </c:pt>
                <c:pt idx="60" formatCode="0,00">
                  <c:v>91.96</c:v>
                </c:pt>
                <c:pt idx="61" formatCode="0,00">
                  <c:v>91.96</c:v>
                </c:pt>
                <c:pt idx="62" formatCode="0,00">
                  <c:v>91.96</c:v>
                </c:pt>
                <c:pt idx="63" formatCode="0,00">
                  <c:v>91.96</c:v>
                </c:pt>
                <c:pt idx="64" formatCode="0,00">
                  <c:v>91.96</c:v>
                </c:pt>
                <c:pt idx="65" formatCode="0,00">
                  <c:v>91.96</c:v>
                </c:pt>
                <c:pt idx="66" formatCode="0,00">
                  <c:v>91.96</c:v>
                </c:pt>
                <c:pt idx="67" formatCode="0,00">
                  <c:v>91.96</c:v>
                </c:pt>
                <c:pt idx="68" formatCode="0,00">
                  <c:v>91.96</c:v>
                </c:pt>
                <c:pt idx="69" formatCode="0,00">
                  <c:v>91.96</c:v>
                </c:pt>
                <c:pt idx="70" formatCode="0,00">
                  <c:v>91.96</c:v>
                </c:pt>
                <c:pt idx="71" formatCode="0,00">
                  <c:v>91.96</c:v>
                </c:pt>
                <c:pt idx="72" formatCode="0,00">
                  <c:v>91.96</c:v>
                </c:pt>
                <c:pt idx="73" formatCode="0,00">
                  <c:v>91.96</c:v>
                </c:pt>
                <c:pt idx="74" formatCode="0,00">
                  <c:v>91.96</c:v>
                </c:pt>
                <c:pt idx="75" formatCode="0,00">
                  <c:v>91.96</c:v>
                </c:pt>
                <c:pt idx="76" formatCode="0,00">
                  <c:v>91.96</c:v>
                </c:pt>
                <c:pt idx="77" formatCode="0,00">
                  <c:v>91.96</c:v>
                </c:pt>
                <c:pt idx="78" formatCode="0,00">
                  <c:v>91.96</c:v>
                </c:pt>
                <c:pt idx="79" formatCode="0,00">
                  <c:v>91.96</c:v>
                </c:pt>
                <c:pt idx="80" formatCode="0,00">
                  <c:v>91.96</c:v>
                </c:pt>
                <c:pt idx="81" formatCode="0,00">
                  <c:v>91.96</c:v>
                </c:pt>
                <c:pt idx="82" formatCode="0,00">
                  <c:v>91.96</c:v>
                </c:pt>
                <c:pt idx="83">
                  <c:v>91.96</c:v>
                </c:pt>
                <c:pt idx="84" formatCode="0,00">
                  <c:v>91.96</c:v>
                </c:pt>
                <c:pt idx="85" formatCode="0,00">
                  <c:v>91.96</c:v>
                </c:pt>
                <c:pt idx="86" formatCode="0,00">
                  <c:v>91.96</c:v>
                </c:pt>
                <c:pt idx="87" formatCode="0,00">
                  <c:v>91.96</c:v>
                </c:pt>
                <c:pt idx="88" formatCode="0,00">
                  <c:v>91.96</c:v>
                </c:pt>
                <c:pt idx="89" formatCode="0,00">
                  <c:v>91.96</c:v>
                </c:pt>
                <c:pt idx="90" formatCode="0,00">
                  <c:v>91.96</c:v>
                </c:pt>
                <c:pt idx="91" formatCode="0,00">
                  <c:v>91.96</c:v>
                </c:pt>
                <c:pt idx="92" formatCode="0,00">
                  <c:v>91.96</c:v>
                </c:pt>
                <c:pt idx="93" formatCode="0,00">
                  <c:v>91.96</c:v>
                </c:pt>
                <c:pt idx="94" formatCode="0,00">
                  <c:v>91.96</c:v>
                </c:pt>
                <c:pt idx="95" formatCode="0,00">
                  <c:v>91.96</c:v>
                </c:pt>
                <c:pt idx="96" formatCode="0,00">
                  <c:v>91.96</c:v>
                </c:pt>
                <c:pt idx="97" formatCode="0,00">
                  <c:v>91.96</c:v>
                </c:pt>
                <c:pt idx="98" formatCode="0,00">
                  <c:v>91.96</c:v>
                </c:pt>
                <c:pt idx="99" formatCode="0,00">
                  <c:v>91.96</c:v>
                </c:pt>
                <c:pt idx="100" formatCode="0,00">
                  <c:v>91.96</c:v>
                </c:pt>
                <c:pt idx="101" formatCode="0,00">
                  <c:v>91.96</c:v>
                </c:pt>
                <c:pt idx="102" formatCode="0,00">
                  <c:v>91.96</c:v>
                </c:pt>
                <c:pt idx="103" formatCode="0,00">
                  <c:v>91.96</c:v>
                </c:pt>
                <c:pt idx="104" formatCode="0,00">
                  <c:v>91.96</c:v>
                </c:pt>
                <c:pt idx="105" formatCode="0,00">
                  <c:v>91.96</c:v>
                </c:pt>
                <c:pt idx="106" formatCode="0,00">
                  <c:v>91.96</c:v>
                </c:pt>
                <c:pt idx="107" formatCode="0,00">
                  <c:v>91.96</c:v>
                </c:pt>
                <c:pt idx="108" formatCode="0,00">
                  <c:v>91.96</c:v>
                </c:pt>
                <c:pt idx="109" formatCode="0,00">
                  <c:v>91.96</c:v>
                </c:pt>
                <c:pt idx="110" formatCode="0,00">
                  <c:v>91.96</c:v>
                </c:pt>
                <c:pt idx="111" formatCode="0,00">
                  <c:v>91.96</c:v>
                </c:pt>
                <c:pt idx="112" formatCode="0,00">
                  <c:v>91.96</c:v>
                </c:pt>
                <c:pt idx="113" formatCode="0,00">
                  <c:v>91.96</c:v>
                </c:pt>
                <c:pt idx="114" formatCode="0,00">
                  <c:v>91.96</c:v>
                </c:pt>
                <c:pt idx="115" formatCode="0,00">
                  <c:v>91.96</c:v>
                </c:pt>
                <c:pt idx="116" formatCode="0,00">
                  <c:v>91.96</c:v>
                </c:pt>
                <c:pt idx="117" formatCode="0,00">
                  <c:v>91.96</c:v>
                </c:pt>
                <c:pt idx="118" formatCode="0,00">
                  <c:v>91.96</c:v>
                </c:pt>
                <c:pt idx="119" formatCode="0,00">
                  <c:v>91.96</c:v>
                </c:pt>
                <c:pt idx="120" formatCode="0,00">
                  <c:v>91.96</c:v>
                </c:pt>
                <c:pt idx="121" formatCode="0,00">
                  <c:v>91.96</c:v>
                </c:pt>
                <c:pt idx="122" formatCode="0,00">
                  <c:v>91.96</c:v>
                </c:pt>
                <c:pt idx="123" formatCode="0,00">
                  <c:v>91.96</c:v>
                </c:pt>
                <c:pt idx="124" formatCode="0,00">
                  <c:v>91.96</c:v>
                </c:pt>
                <c:pt idx="125" formatCode="0,00">
                  <c:v>91.96</c:v>
                </c:pt>
                <c:pt idx="126" formatCode="0,00">
                  <c:v>91.96</c:v>
                </c:pt>
              </c:numCache>
            </c:numRef>
          </c:val>
          <c:smooth val="0"/>
        </c:ser>
        <c:ser>
          <c:idx val="7"/>
          <c:order val="7"/>
          <c:tx>
            <c:v>2016 ср. балл ОУ</c:v>
          </c:tx>
          <c:spPr>
            <a:ln w="25400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'ГП-4 диаграмма'!$B$5:$B$131</c:f>
              <c:strCache>
                <c:ptCount val="12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МБОУ Прогимназия  № 131</c:v>
                </c:pt>
                <c:pt idx="4">
                  <c:v>МБОУ Лицей № 28</c:v>
                </c:pt>
                <c:pt idx="5">
                  <c:v>МАОУ Лицей № 7</c:v>
                </c:pt>
                <c:pt idx="6">
                  <c:v>МБОУ СШ 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МАОУ Гимназия №  9</c:v>
                </c:pt>
                <c:pt idx="11">
                  <c:v>КИРОВСКИЙ РАЙОН</c:v>
                </c:pt>
                <c:pt idx="12">
                  <c:v>МАОУ Лицей № 6 «Перспектива»</c:v>
                </c:pt>
                <c:pt idx="13">
                  <c:v>МАОУ Гимназия № 10</c:v>
                </c:pt>
                <c:pt idx="14">
                  <c:v>МБОУ СШ № 8 "Созидание"</c:v>
                </c:pt>
                <c:pt idx="15">
                  <c:v>МАОУ Гимназия № 6</c:v>
                </c:pt>
                <c:pt idx="16">
                  <c:v>МБОУ СШ № 49</c:v>
                </c:pt>
                <c:pt idx="17">
                  <c:v>МАОУ Лицей № 11</c:v>
                </c:pt>
                <c:pt idx="18">
                  <c:v>МБОУ СШ № 46</c:v>
                </c:pt>
                <c:pt idx="19">
                  <c:v>МБОУ СШ № 63</c:v>
                </c:pt>
                <c:pt idx="20">
                  <c:v>МАОУ Гимназия № 4</c:v>
                </c:pt>
                <c:pt idx="21">
                  <c:v>МБОУ СШ № 135</c:v>
                </c:pt>
                <c:pt idx="22">
                  <c:v>МБОУ СШ № 81</c:v>
                </c:pt>
                <c:pt idx="23">
                  <c:v>МАОУ СШ № 55</c:v>
                </c:pt>
                <c:pt idx="24">
                  <c:v>МБОУ СШ № 90</c:v>
                </c:pt>
                <c:pt idx="25">
                  <c:v>МБОУ НШ-ДС № 37</c:v>
                </c:pt>
                <c:pt idx="26">
                  <c:v>МБОУ СШ № 80</c:v>
                </c:pt>
                <c:pt idx="27">
                  <c:v>ЛЕНИНСКИЙ РАЙОН</c:v>
                </c:pt>
                <c:pt idx="28">
                  <c:v>МАОУ СШ № 148</c:v>
                </c:pt>
                <c:pt idx="29">
                  <c:v>МБОУ СШ № 94</c:v>
                </c:pt>
                <c:pt idx="30">
                  <c:v>МБОУ СШ № 89</c:v>
                </c:pt>
                <c:pt idx="31">
                  <c:v>МБОУ СШ № 31</c:v>
                </c:pt>
                <c:pt idx="32">
                  <c:v>МБОУ СШ № 50</c:v>
                </c:pt>
                <c:pt idx="33">
                  <c:v>МАОУ Гимназия № 15</c:v>
                </c:pt>
                <c:pt idx="34">
                  <c:v>МБОУ СШ № 64</c:v>
                </c:pt>
                <c:pt idx="35">
                  <c:v>МБОУ Гимназия № 7</c:v>
                </c:pt>
                <c:pt idx="36">
                  <c:v>МАОУ Гимназия № 11</c:v>
                </c:pt>
                <c:pt idx="37">
                  <c:v>МБОУ СШ № 47</c:v>
                </c:pt>
                <c:pt idx="38">
                  <c:v>МБОУ СШ № 79</c:v>
                </c:pt>
                <c:pt idx="39">
                  <c:v>МБОУ Лицей № 3</c:v>
                </c:pt>
                <c:pt idx="40">
                  <c:v>МБОУ СШ № 65</c:v>
                </c:pt>
                <c:pt idx="41">
                  <c:v>МБОУ СШ № 88</c:v>
                </c:pt>
                <c:pt idx="42">
                  <c:v>МБОУ СШ № 13</c:v>
                </c:pt>
                <c:pt idx="43">
                  <c:v>МАОУ Лицей № 12</c:v>
                </c:pt>
                <c:pt idx="44">
                  <c:v>МБОУ СШ № 53</c:v>
                </c:pt>
                <c:pt idx="45">
                  <c:v>МБОУ СШ № 16</c:v>
                </c:pt>
                <c:pt idx="46">
                  <c:v>МБОУ СШ № 44</c:v>
                </c:pt>
                <c:pt idx="47">
                  <c:v>ОКТЯБРЬСКИЙ РАЙОН</c:v>
                </c:pt>
                <c:pt idx="48">
                  <c:v>МАОУ Гимназия № 13 "Академ"</c:v>
                </c:pt>
                <c:pt idx="49">
                  <c:v>МБОУ Лицей № 8</c:v>
                </c:pt>
                <c:pt idx="50">
                  <c:v>МБОУ СШ № 82</c:v>
                </c:pt>
                <c:pt idx="51">
                  <c:v>МБОУ СШ № 84</c:v>
                </c:pt>
                <c:pt idx="52">
                  <c:v>МАОУ Гимназия № 3</c:v>
                </c:pt>
                <c:pt idx="53">
                  <c:v>МБОУ Школа-интернат № 1 </c:v>
                </c:pt>
                <c:pt idx="54">
                  <c:v>МБОУ СШ № 30</c:v>
                </c:pt>
                <c:pt idx="55">
                  <c:v>МБОУ СШ № 73</c:v>
                </c:pt>
                <c:pt idx="56">
                  <c:v>МБОУ СШ № 99</c:v>
                </c:pt>
                <c:pt idx="57">
                  <c:v>МАОУ Лицей № 1</c:v>
                </c:pt>
                <c:pt idx="58">
                  <c:v>МБОУ Лицей № 10</c:v>
                </c:pt>
                <c:pt idx="59">
                  <c:v>МБОУ СШ № 3</c:v>
                </c:pt>
                <c:pt idx="60">
                  <c:v>МБОУ СШ № 36</c:v>
                </c:pt>
                <c:pt idx="61">
                  <c:v>МБОУ СШ № 95</c:v>
                </c:pt>
                <c:pt idx="62">
                  <c:v>МБОУ СШ № 133</c:v>
                </c:pt>
                <c:pt idx="63">
                  <c:v>МБОУ СШ № 72</c:v>
                </c:pt>
                <c:pt idx="64">
                  <c:v>МБОУ СШ № 21</c:v>
                </c:pt>
                <c:pt idx="65">
                  <c:v>МБОУ СШ № 39</c:v>
                </c:pt>
                <c:pt idx="66">
                  <c:v>МАОУ «КУГ № 1 – Универс»</c:v>
                </c:pt>
                <c:pt idx="67">
                  <c:v>СВЕРДЛОВСКИЙ РАЙОН</c:v>
                </c:pt>
                <c:pt idx="68">
                  <c:v>МАОУ Гимназия № 14</c:v>
                </c:pt>
                <c:pt idx="69">
                  <c:v>МАОУ СШ № 23</c:v>
                </c:pt>
                <c:pt idx="70">
                  <c:v>МБОУ СШ № 6</c:v>
                </c:pt>
                <c:pt idx="71">
                  <c:v>МБОУ СШ № 97</c:v>
                </c:pt>
                <c:pt idx="72">
                  <c:v>МБОУ СШ № 62</c:v>
                </c:pt>
                <c:pt idx="73">
                  <c:v>МБОУ СШ № 76</c:v>
                </c:pt>
                <c:pt idx="74">
                  <c:v>МБОУ СШ № 92</c:v>
                </c:pt>
                <c:pt idx="75">
                  <c:v>МБОУ СШ № 78</c:v>
                </c:pt>
                <c:pt idx="76">
                  <c:v>МАОУ Лицей № 9 "Лидер"</c:v>
                </c:pt>
                <c:pt idx="77">
                  <c:v>МБОУ СШ № 34</c:v>
                </c:pt>
                <c:pt idx="78">
                  <c:v>МАОУ СШ № 137</c:v>
                </c:pt>
                <c:pt idx="79">
                  <c:v>МБОУ СШ № 93</c:v>
                </c:pt>
                <c:pt idx="80">
                  <c:v>МБОУ СШ № 45</c:v>
                </c:pt>
                <c:pt idx="81">
                  <c:v>МБОУ СШ № 42</c:v>
                </c:pt>
                <c:pt idx="82">
                  <c:v>МБОУ СШ № 17</c:v>
                </c:pt>
                <c:pt idx="83">
                  <c:v>МБОУ НШ-ДС № 165</c:v>
                </c:pt>
                <c:pt idx="84">
                  <c:v>МБОУ ОШ № 25</c:v>
                </c:pt>
                <c:pt idx="85">
                  <c:v>СОВЕТСКИЙ РАЙОН</c:v>
                </c:pt>
                <c:pt idx="86">
                  <c:v>МБОУ СШ № 7</c:v>
                </c:pt>
                <c:pt idx="87">
                  <c:v>МБОУ СШ № 5</c:v>
                </c:pt>
                <c:pt idx="88">
                  <c:v>МАОУ СШ № 154</c:v>
                </c:pt>
                <c:pt idx="89">
                  <c:v>МБОУ СШ № 115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МАОУ СШ № 149</c:v>
                </c:pt>
                <c:pt idx="93">
                  <c:v>МБОУ СШ № 98</c:v>
                </c:pt>
                <c:pt idx="94">
                  <c:v>МБОУ СШ № 129</c:v>
                </c:pt>
                <c:pt idx="95">
                  <c:v>МБОУ СШ № 69</c:v>
                </c:pt>
                <c:pt idx="96">
                  <c:v>МБОУ СШ № 134</c:v>
                </c:pt>
                <c:pt idx="97">
                  <c:v>МАОУ СШ № 152</c:v>
                </c:pt>
                <c:pt idx="98">
                  <c:v>МАОУ СШ № 150</c:v>
                </c:pt>
                <c:pt idx="99">
                  <c:v>МБОУ СШ № 85</c:v>
                </c:pt>
                <c:pt idx="100">
                  <c:v>МБОУ СШ № 18</c:v>
                </c:pt>
                <c:pt idx="101">
                  <c:v>МАОУ СШ № 145</c:v>
                </c:pt>
                <c:pt idx="102">
                  <c:v>МБОУ СШ № 144</c:v>
                </c:pt>
                <c:pt idx="103">
                  <c:v>МБОУ СШ № 141</c:v>
                </c:pt>
                <c:pt idx="104">
                  <c:v>МАОУ СШ № 151</c:v>
                </c:pt>
                <c:pt idx="105">
                  <c:v>МАОУ СШ № 143</c:v>
                </c:pt>
                <c:pt idx="106">
                  <c:v>МБОУ СШ № 147</c:v>
                </c:pt>
                <c:pt idx="107">
                  <c:v>МБОУ СШ № 121</c:v>
                </c:pt>
                <c:pt idx="108">
                  <c:v>МБОУ СШ № 70</c:v>
                </c:pt>
                <c:pt idx="109">
                  <c:v>МБОУ СШ № 24</c:v>
                </c:pt>
                <c:pt idx="110">
                  <c:v>МБОУ СШ № 22</c:v>
                </c:pt>
                <c:pt idx="111">
                  <c:v>МБОУ СШ № 1</c:v>
                </c:pt>
                <c:pt idx="112">
                  <c:v>МБОУ СШ № 91</c:v>
                </c:pt>
                <c:pt idx="113">
                  <c:v>МБОУ СШ № 108</c:v>
                </c:pt>
                <c:pt idx="114">
                  <c:v>МБОУ СШ № 139</c:v>
                </c:pt>
                <c:pt idx="115">
                  <c:v>МБОУ СШ № 2</c:v>
                </c:pt>
                <c:pt idx="116">
                  <c:v>ЦЕНТРАЛЬНЫЙ РАЙОН</c:v>
                </c:pt>
                <c:pt idx="117">
                  <c:v>МАОУ Гимназия № 2</c:v>
                </c:pt>
                <c:pt idx="118">
                  <c:v>МБОУ СШ № 10 </c:v>
                </c:pt>
                <c:pt idx="119">
                  <c:v>МБОУ СШ № 4</c:v>
                </c:pt>
                <c:pt idx="120">
                  <c:v>МБОУ СШ № 51</c:v>
                </c:pt>
                <c:pt idx="121">
                  <c:v>МБОУ Лицей № 2</c:v>
                </c:pt>
                <c:pt idx="122">
                  <c:v>МБОУ  Гимназия № 16</c:v>
                </c:pt>
                <c:pt idx="123">
                  <c:v>МАОУ СШ "Комплекс Покровский"</c:v>
                </c:pt>
                <c:pt idx="124">
                  <c:v>МБОУ СШ № 27</c:v>
                </c:pt>
                <c:pt idx="125">
                  <c:v>МБОУ Гимназия № 12 "М и Т"</c:v>
                </c:pt>
                <c:pt idx="126">
                  <c:v>МБОУ СШ № 14 </c:v>
                </c:pt>
              </c:strCache>
            </c:strRef>
          </c:cat>
          <c:val>
            <c:numRef>
              <c:f>'ГП-4 диаграмма'!$Q$5:$Q$131</c:f>
              <c:numCache>
                <c:formatCode>0,00</c:formatCode>
                <c:ptCount val="127"/>
                <c:pt idx="0">
                  <c:v>96.15384615384616</c:v>
                </c:pt>
                <c:pt idx="1">
                  <c:v>89.591336806936454</c:v>
                </c:pt>
                <c:pt idx="2">
                  <c:v>100</c:v>
                </c:pt>
                <c:pt idx="3">
                  <c:v>97.826086956521735</c:v>
                </c:pt>
                <c:pt idx="4">
                  <c:v>92.592592592592595</c:v>
                </c:pt>
                <c:pt idx="5">
                  <c:v>100</c:v>
                </c:pt>
                <c:pt idx="6">
                  <c:v>65.714285714285708</c:v>
                </c:pt>
                <c:pt idx="7">
                  <c:v>91.011235955056179</c:v>
                </c:pt>
                <c:pt idx="8">
                  <c:v>88.311688311688314</c:v>
                </c:pt>
                <c:pt idx="9">
                  <c:v>100</c:v>
                </c:pt>
                <c:pt idx="10">
                  <c:v>70.866141732283467</c:v>
                </c:pt>
                <c:pt idx="11">
                  <c:v>95.614855426619314</c:v>
                </c:pt>
                <c:pt idx="12">
                  <c:v>96.815286624203821</c:v>
                </c:pt>
                <c:pt idx="13">
                  <c:v>97.61904761904762</c:v>
                </c:pt>
                <c:pt idx="14">
                  <c:v>100</c:v>
                </c:pt>
                <c:pt idx="15">
                  <c:v>96.825396825396822</c:v>
                </c:pt>
                <c:pt idx="16">
                  <c:v>95.744680851063833</c:v>
                </c:pt>
                <c:pt idx="17">
                  <c:v>99.180327868852459</c:v>
                </c:pt>
                <c:pt idx="18">
                  <c:v>95.652173913043484</c:v>
                </c:pt>
                <c:pt idx="19">
                  <c:v>93.75</c:v>
                </c:pt>
                <c:pt idx="20">
                  <c:v>100</c:v>
                </c:pt>
                <c:pt idx="21">
                  <c:v>89.743589743589737</c:v>
                </c:pt>
                <c:pt idx="22">
                  <c:v>98.75</c:v>
                </c:pt>
                <c:pt idx="23">
                  <c:v>95.384615384615387</c:v>
                </c:pt>
                <c:pt idx="24">
                  <c:v>87.142857142857139</c:v>
                </c:pt>
                <c:pt idx="26">
                  <c:v>92</c:v>
                </c:pt>
                <c:pt idx="27">
                  <c:v>91.757781059234659</c:v>
                </c:pt>
                <c:pt idx="28">
                  <c:v>100</c:v>
                </c:pt>
                <c:pt idx="29">
                  <c:v>100</c:v>
                </c:pt>
                <c:pt idx="30">
                  <c:v>96.15384615384616</c:v>
                </c:pt>
                <c:pt idx="31">
                  <c:v>86.36363636363636</c:v>
                </c:pt>
                <c:pt idx="32">
                  <c:v>95.454545454545453</c:v>
                </c:pt>
                <c:pt idx="33">
                  <c:v>91.578947368421055</c:v>
                </c:pt>
                <c:pt idx="34">
                  <c:v>91.304347826086953</c:v>
                </c:pt>
                <c:pt idx="35">
                  <c:v>93.203883495145632</c:v>
                </c:pt>
                <c:pt idx="36">
                  <c:v>96.039603960396036</c:v>
                </c:pt>
                <c:pt idx="37">
                  <c:v>95.454545454545453</c:v>
                </c:pt>
                <c:pt idx="38">
                  <c:v>86.486486486486484</c:v>
                </c:pt>
                <c:pt idx="39">
                  <c:v>92.307692307692307</c:v>
                </c:pt>
                <c:pt idx="40">
                  <c:v>88.709677419354833</c:v>
                </c:pt>
                <c:pt idx="41">
                  <c:v>76.086956521739125</c:v>
                </c:pt>
                <c:pt idx="42">
                  <c:v>96.551724137931032</c:v>
                </c:pt>
                <c:pt idx="43">
                  <c:v>98.94736842105263</c:v>
                </c:pt>
                <c:pt idx="44">
                  <c:v>72.857142857142861</c:v>
                </c:pt>
                <c:pt idx="45">
                  <c:v>85.897435897435898</c:v>
                </c:pt>
                <c:pt idx="46">
                  <c:v>100</c:v>
                </c:pt>
                <c:pt idx="47">
                  <c:v>88.465808684011904</c:v>
                </c:pt>
                <c:pt idx="48">
                  <c:v>87.5</c:v>
                </c:pt>
                <c:pt idx="49">
                  <c:v>100</c:v>
                </c:pt>
                <c:pt idx="50">
                  <c:v>100</c:v>
                </c:pt>
                <c:pt idx="51">
                  <c:v>86.567164179104481</c:v>
                </c:pt>
                <c:pt idx="52">
                  <c:v>97.959183673469383</c:v>
                </c:pt>
                <c:pt idx="53">
                  <c:v>100</c:v>
                </c:pt>
                <c:pt idx="54">
                  <c:v>97.777777777777771</c:v>
                </c:pt>
                <c:pt idx="55">
                  <c:v>94.444444444444443</c:v>
                </c:pt>
                <c:pt idx="56">
                  <c:v>79.591836734693871</c:v>
                </c:pt>
                <c:pt idx="57">
                  <c:v>78.616352201257868</c:v>
                </c:pt>
                <c:pt idx="58">
                  <c:v>87.368421052631575</c:v>
                </c:pt>
                <c:pt idx="59">
                  <c:v>100</c:v>
                </c:pt>
                <c:pt idx="60">
                  <c:v>82.926829268292678</c:v>
                </c:pt>
                <c:pt idx="61">
                  <c:v>91.836734693877546</c:v>
                </c:pt>
                <c:pt idx="62">
                  <c:v>72.093023255813947</c:v>
                </c:pt>
                <c:pt idx="63">
                  <c:v>56.25</c:v>
                </c:pt>
                <c:pt idx="64">
                  <c:v>78.94736842105263</c:v>
                </c:pt>
                <c:pt idx="65">
                  <c:v>98.648648648648646</c:v>
                </c:pt>
                <c:pt idx="66">
                  <c:v>90.322580645161295</c:v>
                </c:pt>
                <c:pt idx="67">
                  <c:v>93.889717077079723</c:v>
                </c:pt>
                <c:pt idx="68">
                  <c:v>91.25</c:v>
                </c:pt>
                <c:pt idx="69">
                  <c:v>97.368421052631575</c:v>
                </c:pt>
                <c:pt idx="70">
                  <c:v>95</c:v>
                </c:pt>
                <c:pt idx="71">
                  <c:v>100</c:v>
                </c:pt>
                <c:pt idx="72">
                  <c:v>98.550724637681157</c:v>
                </c:pt>
                <c:pt idx="73">
                  <c:v>96.969696969696969</c:v>
                </c:pt>
                <c:pt idx="74">
                  <c:v>95.714285714285708</c:v>
                </c:pt>
                <c:pt idx="75">
                  <c:v>98.648648648648646</c:v>
                </c:pt>
                <c:pt idx="76">
                  <c:v>95.327102803738313</c:v>
                </c:pt>
                <c:pt idx="77">
                  <c:v>90</c:v>
                </c:pt>
                <c:pt idx="78">
                  <c:v>88.888888888888886</c:v>
                </c:pt>
                <c:pt idx="79">
                  <c:v>95</c:v>
                </c:pt>
                <c:pt idx="80">
                  <c:v>93.406593406593402</c:v>
                </c:pt>
                <c:pt idx="81">
                  <c:v>90.277777777777771</c:v>
                </c:pt>
                <c:pt idx="82">
                  <c:v>88.333333333333329</c:v>
                </c:pt>
                <c:pt idx="84">
                  <c:v>87.5</c:v>
                </c:pt>
                <c:pt idx="85">
                  <c:v>90.642167746213531</c:v>
                </c:pt>
                <c:pt idx="86">
                  <c:v>90.721649484536087</c:v>
                </c:pt>
                <c:pt idx="87">
                  <c:v>96.078431372549019</c:v>
                </c:pt>
                <c:pt idx="89">
                  <c:v>98</c:v>
                </c:pt>
                <c:pt idx="90">
                  <c:v>97.916666666666671</c:v>
                </c:pt>
                <c:pt idx="91">
                  <c:v>100</c:v>
                </c:pt>
                <c:pt idx="92">
                  <c:v>97.572815533980588</c:v>
                </c:pt>
                <c:pt idx="93">
                  <c:v>83.516483516483518</c:v>
                </c:pt>
                <c:pt idx="94">
                  <c:v>96.721311475409834</c:v>
                </c:pt>
                <c:pt idx="95">
                  <c:v>88.571428571428569</c:v>
                </c:pt>
                <c:pt idx="96">
                  <c:v>81.25</c:v>
                </c:pt>
                <c:pt idx="97">
                  <c:v>88.429752066115697</c:v>
                </c:pt>
                <c:pt idx="98">
                  <c:v>91.549295774647888</c:v>
                </c:pt>
                <c:pt idx="99">
                  <c:v>100</c:v>
                </c:pt>
                <c:pt idx="100">
                  <c:v>96.402877697841731</c:v>
                </c:pt>
                <c:pt idx="101">
                  <c:v>94.957983193277315</c:v>
                </c:pt>
                <c:pt idx="102">
                  <c:v>93.333333333333329</c:v>
                </c:pt>
                <c:pt idx="103">
                  <c:v>87.234042553191486</c:v>
                </c:pt>
                <c:pt idx="104">
                  <c:v>88.93442622950819</c:v>
                </c:pt>
                <c:pt idx="105">
                  <c:v>92.473118279569889</c:v>
                </c:pt>
                <c:pt idx="106">
                  <c:v>96.18320610687023</c:v>
                </c:pt>
                <c:pt idx="107">
                  <c:v>87.272727272727266</c:v>
                </c:pt>
                <c:pt idx="108">
                  <c:v>75.510204081632651</c:v>
                </c:pt>
                <c:pt idx="109">
                  <c:v>80.405405405405403</c:v>
                </c:pt>
                <c:pt idx="110">
                  <c:v>91.071428571428569</c:v>
                </c:pt>
                <c:pt idx="111">
                  <c:v>98.913043478260875</c:v>
                </c:pt>
                <c:pt idx="112">
                  <c:v>89.610389610389603</c:v>
                </c:pt>
                <c:pt idx="113">
                  <c:v>90</c:v>
                </c:pt>
                <c:pt idx="114">
                  <c:v>76.92307692307692</c:v>
                </c:pt>
                <c:pt idx="115">
                  <c:v>79.069767441860463</c:v>
                </c:pt>
                <c:pt idx="116">
                  <c:v>94.340796346297026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95.454545454545453</c:v>
                </c:pt>
                <c:pt idx="122">
                  <c:v>89.215686274509807</c:v>
                </c:pt>
                <c:pt idx="123">
                  <c:v>74.809160305343511</c:v>
                </c:pt>
                <c:pt idx="124">
                  <c:v>100</c:v>
                </c:pt>
                <c:pt idx="125">
                  <c:v>100</c:v>
                </c:pt>
                <c:pt idx="126">
                  <c:v>83.928571428571431</c:v>
                </c:pt>
              </c:numCache>
            </c:numRef>
          </c:val>
          <c:smooth val="0"/>
        </c:ser>
        <c:ser>
          <c:idx val="8"/>
          <c:order val="8"/>
          <c:tx>
            <c:v>2015 ср. балл по гороу</c:v>
          </c:tx>
          <c:spPr>
            <a:ln>
              <a:solidFill>
                <a:srgbClr val="660066"/>
              </a:solidFill>
            </a:ln>
          </c:spPr>
          <c:marker>
            <c:symbol val="none"/>
          </c:marker>
          <c:cat>
            <c:strRef>
              <c:f>'ГП-4 диаграмма'!$B$5:$B$131</c:f>
              <c:strCache>
                <c:ptCount val="12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МБОУ Прогимназия  № 131</c:v>
                </c:pt>
                <c:pt idx="4">
                  <c:v>МБОУ Лицей № 28</c:v>
                </c:pt>
                <c:pt idx="5">
                  <c:v>МАОУ Лицей № 7</c:v>
                </c:pt>
                <c:pt idx="6">
                  <c:v>МБОУ СШ 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МАОУ Гимназия №  9</c:v>
                </c:pt>
                <c:pt idx="11">
                  <c:v>КИРОВСКИЙ РАЙОН</c:v>
                </c:pt>
                <c:pt idx="12">
                  <c:v>МАОУ Лицей № 6 «Перспектива»</c:v>
                </c:pt>
                <c:pt idx="13">
                  <c:v>МАОУ Гимназия № 10</c:v>
                </c:pt>
                <c:pt idx="14">
                  <c:v>МБОУ СШ № 8 "Созидание"</c:v>
                </c:pt>
                <c:pt idx="15">
                  <c:v>МАОУ Гимназия № 6</c:v>
                </c:pt>
                <c:pt idx="16">
                  <c:v>МБОУ СШ № 49</c:v>
                </c:pt>
                <c:pt idx="17">
                  <c:v>МАОУ Лицей № 11</c:v>
                </c:pt>
                <c:pt idx="18">
                  <c:v>МБОУ СШ № 46</c:v>
                </c:pt>
                <c:pt idx="19">
                  <c:v>МБОУ СШ № 63</c:v>
                </c:pt>
                <c:pt idx="20">
                  <c:v>МАОУ Гимназия № 4</c:v>
                </c:pt>
                <c:pt idx="21">
                  <c:v>МБОУ СШ № 135</c:v>
                </c:pt>
                <c:pt idx="22">
                  <c:v>МБОУ СШ № 81</c:v>
                </c:pt>
                <c:pt idx="23">
                  <c:v>МАОУ СШ № 55</c:v>
                </c:pt>
                <c:pt idx="24">
                  <c:v>МБОУ СШ № 90</c:v>
                </c:pt>
                <c:pt idx="25">
                  <c:v>МБОУ НШ-ДС № 37</c:v>
                </c:pt>
                <c:pt idx="26">
                  <c:v>МБОУ СШ № 80</c:v>
                </c:pt>
                <c:pt idx="27">
                  <c:v>ЛЕНИНСКИЙ РАЙОН</c:v>
                </c:pt>
                <c:pt idx="28">
                  <c:v>МАОУ СШ № 148</c:v>
                </c:pt>
                <c:pt idx="29">
                  <c:v>МБОУ СШ № 94</c:v>
                </c:pt>
                <c:pt idx="30">
                  <c:v>МБОУ СШ № 89</c:v>
                </c:pt>
                <c:pt idx="31">
                  <c:v>МБОУ СШ № 31</c:v>
                </c:pt>
                <c:pt idx="32">
                  <c:v>МБОУ СШ № 50</c:v>
                </c:pt>
                <c:pt idx="33">
                  <c:v>МАОУ Гимназия № 15</c:v>
                </c:pt>
                <c:pt idx="34">
                  <c:v>МБОУ СШ № 64</c:v>
                </c:pt>
                <c:pt idx="35">
                  <c:v>МБОУ Гимназия № 7</c:v>
                </c:pt>
                <c:pt idx="36">
                  <c:v>МАОУ Гимназия № 11</c:v>
                </c:pt>
                <c:pt idx="37">
                  <c:v>МБОУ СШ № 47</c:v>
                </c:pt>
                <c:pt idx="38">
                  <c:v>МБОУ СШ № 79</c:v>
                </c:pt>
                <c:pt idx="39">
                  <c:v>МБОУ Лицей № 3</c:v>
                </c:pt>
                <c:pt idx="40">
                  <c:v>МБОУ СШ № 65</c:v>
                </c:pt>
                <c:pt idx="41">
                  <c:v>МБОУ СШ № 88</c:v>
                </c:pt>
                <c:pt idx="42">
                  <c:v>МБОУ СШ № 13</c:v>
                </c:pt>
                <c:pt idx="43">
                  <c:v>МАОУ Лицей № 12</c:v>
                </c:pt>
                <c:pt idx="44">
                  <c:v>МБОУ СШ № 53</c:v>
                </c:pt>
                <c:pt idx="45">
                  <c:v>МБОУ СШ № 16</c:v>
                </c:pt>
                <c:pt idx="46">
                  <c:v>МБОУ СШ № 44</c:v>
                </c:pt>
                <c:pt idx="47">
                  <c:v>ОКТЯБРЬСКИЙ РАЙОН</c:v>
                </c:pt>
                <c:pt idx="48">
                  <c:v>МАОУ Гимназия № 13 "Академ"</c:v>
                </c:pt>
                <c:pt idx="49">
                  <c:v>МБОУ Лицей № 8</c:v>
                </c:pt>
                <c:pt idx="50">
                  <c:v>МБОУ СШ № 82</c:v>
                </c:pt>
                <c:pt idx="51">
                  <c:v>МБОУ СШ № 84</c:v>
                </c:pt>
                <c:pt idx="52">
                  <c:v>МАОУ Гимназия № 3</c:v>
                </c:pt>
                <c:pt idx="53">
                  <c:v>МБОУ Школа-интернат № 1 </c:v>
                </c:pt>
                <c:pt idx="54">
                  <c:v>МБОУ СШ № 30</c:v>
                </c:pt>
                <c:pt idx="55">
                  <c:v>МБОУ СШ № 73</c:v>
                </c:pt>
                <c:pt idx="56">
                  <c:v>МБОУ СШ № 99</c:v>
                </c:pt>
                <c:pt idx="57">
                  <c:v>МАОУ Лицей № 1</c:v>
                </c:pt>
                <c:pt idx="58">
                  <c:v>МБОУ Лицей № 10</c:v>
                </c:pt>
                <c:pt idx="59">
                  <c:v>МБОУ СШ № 3</c:v>
                </c:pt>
                <c:pt idx="60">
                  <c:v>МБОУ СШ № 36</c:v>
                </c:pt>
                <c:pt idx="61">
                  <c:v>МБОУ СШ № 95</c:v>
                </c:pt>
                <c:pt idx="62">
                  <c:v>МБОУ СШ № 133</c:v>
                </c:pt>
                <c:pt idx="63">
                  <c:v>МБОУ СШ № 72</c:v>
                </c:pt>
                <c:pt idx="64">
                  <c:v>МБОУ СШ № 21</c:v>
                </c:pt>
                <c:pt idx="65">
                  <c:v>МБОУ СШ № 39</c:v>
                </c:pt>
                <c:pt idx="66">
                  <c:v>МАОУ «КУГ № 1 – Универс»</c:v>
                </c:pt>
                <c:pt idx="67">
                  <c:v>СВЕРДЛОВСКИЙ РАЙОН</c:v>
                </c:pt>
                <c:pt idx="68">
                  <c:v>МАОУ Гимназия № 14</c:v>
                </c:pt>
                <c:pt idx="69">
                  <c:v>МАОУ СШ № 23</c:v>
                </c:pt>
                <c:pt idx="70">
                  <c:v>МБОУ СШ № 6</c:v>
                </c:pt>
                <c:pt idx="71">
                  <c:v>МБОУ СШ № 97</c:v>
                </c:pt>
                <c:pt idx="72">
                  <c:v>МБОУ СШ № 62</c:v>
                </c:pt>
                <c:pt idx="73">
                  <c:v>МБОУ СШ № 76</c:v>
                </c:pt>
                <c:pt idx="74">
                  <c:v>МБОУ СШ № 92</c:v>
                </c:pt>
                <c:pt idx="75">
                  <c:v>МБОУ СШ № 78</c:v>
                </c:pt>
                <c:pt idx="76">
                  <c:v>МАОУ Лицей № 9 "Лидер"</c:v>
                </c:pt>
                <c:pt idx="77">
                  <c:v>МБОУ СШ № 34</c:v>
                </c:pt>
                <c:pt idx="78">
                  <c:v>МАОУ СШ № 137</c:v>
                </c:pt>
                <c:pt idx="79">
                  <c:v>МБОУ СШ № 93</c:v>
                </c:pt>
                <c:pt idx="80">
                  <c:v>МБОУ СШ № 45</c:v>
                </c:pt>
                <c:pt idx="81">
                  <c:v>МБОУ СШ № 42</c:v>
                </c:pt>
                <c:pt idx="82">
                  <c:v>МБОУ СШ № 17</c:v>
                </c:pt>
                <c:pt idx="83">
                  <c:v>МБОУ НШ-ДС № 165</c:v>
                </c:pt>
                <c:pt idx="84">
                  <c:v>МБОУ ОШ № 25</c:v>
                </c:pt>
                <c:pt idx="85">
                  <c:v>СОВЕТСКИЙ РАЙОН</c:v>
                </c:pt>
                <c:pt idx="86">
                  <c:v>МБОУ СШ № 7</c:v>
                </c:pt>
                <c:pt idx="87">
                  <c:v>МБОУ СШ № 5</c:v>
                </c:pt>
                <c:pt idx="88">
                  <c:v>МАОУ СШ № 154</c:v>
                </c:pt>
                <c:pt idx="89">
                  <c:v>МБОУ СШ № 115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МАОУ СШ № 149</c:v>
                </c:pt>
                <c:pt idx="93">
                  <c:v>МБОУ СШ № 98</c:v>
                </c:pt>
                <c:pt idx="94">
                  <c:v>МБОУ СШ № 129</c:v>
                </c:pt>
                <c:pt idx="95">
                  <c:v>МБОУ СШ № 69</c:v>
                </c:pt>
                <c:pt idx="96">
                  <c:v>МБОУ СШ № 134</c:v>
                </c:pt>
                <c:pt idx="97">
                  <c:v>МАОУ СШ № 152</c:v>
                </c:pt>
                <c:pt idx="98">
                  <c:v>МАОУ СШ № 150</c:v>
                </c:pt>
                <c:pt idx="99">
                  <c:v>МБОУ СШ № 85</c:v>
                </c:pt>
                <c:pt idx="100">
                  <c:v>МБОУ СШ № 18</c:v>
                </c:pt>
                <c:pt idx="101">
                  <c:v>МАОУ СШ № 145</c:v>
                </c:pt>
                <c:pt idx="102">
                  <c:v>МБОУ СШ № 144</c:v>
                </c:pt>
                <c:pt idx="103">
                  <c:v>МБОУ СШ № 141</c:v>
                </c:pt>
                <c:pt idx="104">
                  <c:v>МАОУ СШ № 151</c:v>
                </c:pt>
                <c:pt idx="105">
                  <c:v>МАОУ СШ № 143</c:v>
                </c:pt>
                <c:pt idx="106">
                  <c:v>МБОУ СШ № 147</c:v>
                </c:pt>
                <c:pt idx="107">
                  <c:v>МБОУ СШ № 121</c:v>
                </c:pt>
                <c:pt idx="108">
                  <c:v>МБОУ СШ № 70</c:v>
                </c:pt>
                <c:pt idx="109">
                  <c:v>МБОУ СШ № 24</c:v>
                </c:pt>
                <c:pt idx="110">
                  <c:v>МБОУ СШ № 22</c:v>
                </c:pt>
                <c:pt idx="111">
                  <c:v>МБОУ СШ № 1</c:v>
                </c:pt>
                <c:pt idx="112">
                  <c:v>МБОУ СШ № 91</c:v>
                </c:pt>
                <c:pt idx="113">
                  <c:v>МБОУ СШ № 108</c:v>
                </c:pt>
                <c:pt idx="114">
                  <c:v>МБОУ СШ № 139</c:v>
                </c:pt>
                <c:pt idx="115">
                  <c:v>МБОУ СШ № 2</c:v>
                </c:pt>
                <c:pt idx="116">
                  <c:v>ЦЕНТРАЛЬНЫЙ РАЙОН</c:v>
                </c:pt>
                <c:pt idx="117">
                  <c:v>МАОУ Гимназия № 2</c:v>
                </c:pt>
                <c:pt idx="118">
                  <c:v>МБОУ СШ № 10 </c:v>
                </c:pt>
                <c:pt idx="119">
                  <c:v>МБОУ СШ № 4</c:v>
                </c:pt>
                <c:pt idx="120">
                  <c:v>МБОУ СШ № 51</c:v>
                </c:pt>
                <c:pt idx="121">
                  <c:v>МБОУ Лицей № 2</c:v>
                </c:pt>
                <c:pt idx="122">
                  <c:v>МБОУ  Гимназия № 16</c:v>
                </c:pt>
                <c:pt idx="123">
                  <c:v>МАОУ СШ "Комплекс Покровский"</c:v>
                </c:pt>
                <c:pt idx="124">
                  <c:v>МБОУ СШ № 27</c:v>
                </c:pt>
                <c:pt idx="125">
                  <c:v>МБОУ Гимназия № 12 "М и Т"</c:v>
                </c:pt>
                <c:pt idx="126">
                  <c:v>МБОУ СШ № 14 </c:v>
                </c:pt>
              </c:strCache>
            </c:strRef>
          </c:cat>
          <c:val>
            <c:numRef>
              <c:f>'ГП-4 диаграмма'!$T$5:$T$131</c:f>
              <c:numCache>
                <c:formatCode>Основной</c:formatCode>
                <c:ptCount val="127"/>
                <c:pt idx="0" formatCode="0,00">
                  <c:v>90.33</c:v>
                </c:pt>
                <c:pt idx="1">
                  <c:v>90.33</c:v>
                </c:pt>
                <c:pt idx="2" formatCode="0,00">
                  <c:v>90.33</c:v>
                </c:pt>
                <c:pt idx="3" formatCode="0,00">
                  <c:v>90.33</c:v>
                </c:pt>
                <c:pt idx="4" formatCode="0,00">
                  <c:v>90.33</c:v>
                </c:pt>
                <c:pt idx="5">
                  <c:v>90.33</c:v>
                </c:pt>
                <c:pt idx="6" formatCode="0,00">
                  <c:v>90.33</c:v>
                </c:pt>
                <c:pt idx="7" formatCode="0,00">
                  <c:v>90.33</c:v>
                </c:pt>
                <c:pt idx="8" formatCode="0,00">
                  <c:v>90.33</c:v>
                </c:pt>
                <c:pt idx="9" formatCode="0,00">
                  <c:v>90.33</c:v>
                </c:pt>
                <c:pt idx="10" formatCode="0,00">
                  <c:v>90.33</c:v>
                </c:pt>
                <c:pt idx="11" formatCode="0,00">
                  <c:v>90.33</c:v>
                </c:pt>
                <c:pt idx="12" formatCode="0,00">
                  <c:v>90.33</c:v>
                </c:pt>
                <c:pt idx="13" formatCode="0,00">
                  <c:v>90.33</c:v>
                </c:pt>
                <c:pt idx="14" formatCode="0,00">
                  <c:v>90.33</c:v>
                </c:pt>
                <c:pt idx="15" formatCode="0,00">
                  <c:v>90.33</c:v>
                </c:pt>
                <c:pt idx="16" formatCode="0,00">
                  <c:v>90.33</c:v>
                </c:pt>
                <c:pt idx="17" formatCode="0,00">
                  <c:v>90.33</c:v>
                </c:pt>
                <c:pt idx="18" formatCode="0,00">
                  <c:v>90.33</c:v>
                </c:pt>
                <c:pt idx="19" formatCode="0,00">
                  <c:v>90.33</c:v>
                </c:pt>
                <c:pt idx="20" formatCode="0,00">
                  <c:v>90.33</c:v>
                </c:pt>
                <c:pt idx="21" formatCode="0,00">
                  <c:v>90.33</c:v>
                </c:pt>
                <c:pt idx="22" formatCode="0,00">
                  <c:v>90.33</c:v>
                </c:pt>
                <c:pt idx="23" formatCode="0,00">
                  <c:v>90.33</c:v>
                </c:pt>
                <c:pt idx="24" formatCode="0,00">
                  <c:v>90.33</c:v>
                </c:pt>
                <c:pt idx="25" formatCode="0,00">
                  <c:v>90.33</c:v>
                </c:pt>
                <c:pt idx="26" formatCode="0,00">
                  <c:v>90.33</c:v>
                </c:pt>
                <c:pt idx="27" formatCode="0,00">
                  <c:v>90.33</c:v>
                </c:pt>
                <c:pt idx="28" formatCode="0,00">
                  <c:v>90.33</c:v>
                </c:pt>
                <c:pt idx="29" formatCode="0,00">
                  <c:v>90.33</c:v>
                </c:pt>
                <c:pt idx="30" formatCode="0,00">
                  <c:v>90.33</c:v>
                </c:pt>
                <c:pt idx="31" formatCode="0,00">
                  <c:v>90.33</c:v>
                </c:pt>
                <c:pt idx="32" formatCode="0,00">
                  <c:v>90.33</c:v>
                </c:pt>
                <c:pt idx="33" formatCode="0,00">
                  <c:v>90.33</c:v>
                </c:pt>
                <c:pt idx="34" formatCode="0,00">
                  <c:v>90.33</c:v>
                </c:pt>
                <c:pt idx="35" formatCode="0,00">
                  <c:v>90.33</c:v>
                </c:pt>
                <c:pt idx="36" formatCode="0,00">
                  <c:v>90.33</c:v>
                </c:pt>
                <c:pt idx="37" formatCode="0,00">
                  <c:v>90.33</c:v>
                </c:pt>
                <c:pt idx="38" formatCode="0,00">
                  <c:v>90.33</c:v>
                </c:pt>
                <c:pt idx="39" formatCode="0,00">
                  <c:v>90.33</c:v>
                </c:pt>
                <c:pt idx="40" formatCode="0,00">
                  <c:v>90.33</c:v>
                </c:pt>
                <c:pt idx="41" formatCode="0,00">
                  <c:v>90.33</c:v>
                </c:pt>
                <c:pt idx="42" formatCode="0,00">
                  <c:v>90.33</c:v>
                </c:pt>
                <c:pt idx="43" formatCode="0,00">
                  <c:v>90.33</c:v>
                </c:pt>
                <c:pt idx="44" formatCode="0,00">
                  <c:v>90.33</c:v>
                </c:pt>
                <c:pt idx="45" formatCode="0,00">
                  <c:v>90.33</c:v>
                </c:pt>
                <c:pt idx="46" formatCode="0,00">
                  <c:v>90.33</c:v>
                </c:pt>
                <c:pt idx="47" formatCode="0,00">
                  <c:v>90.33</c:v>
                </c:pt>
                <c:pt idx="48" formatCode="0,00">
                  <c:v>90.33</c:v>
                </c:pt>
                <c:pt idx="49" formatCode="0,00">
                  <c:v>90.33</c:v>
                </c:pt>
                <c:pt idx="50" formatCode="0,00">
                  <c:v>90.33</c:v>
                </c:pt>
                <c:pt idx="51" formatCode="0,00">
                  <c:v>90.33</c:v>
                </c:pt>
                <c:pt idx="52" formatCode="0,00">
                  <c:v>90.33</c:v>
                </c:pt>
                <c:pt idx="53" formatCode="0,00">
                  <c:v>90.33</c:v>
                </c:pt>
                <c:pt idx="54" formatCode="0,00">
                  <c:v>90.33</c:v>
                </c:pt>
                <c:pt idx="55" formatCode="0,00">
                  <c:v>90.33</c:v>
                </c:pt>
                <c:pt idx="56" formatCode="0,00">
                  <c:v>90.33</c:v>
                </c:pt>
                <c:pt idx="57" formatCode="0,00">
                  <c:v>90.33</c:v>
                </c:pt>
                <c:pt idx="58" formatCode="0,00">
                  <c:v>90.33</c:v>
                </c:pt>
                <c:pt idx="59" formatCode="0,00">
                  <c:v>90.33</c:v>
                </c:pt>
                <c:pt idx="60" formatCode="0,00">
                  <c:v>90.33</c:v>
                </c:pt>
                <c:pt idx="61" formatCode="0,00">
                  <c:v>90.33</c:v>
                </c:pt>
                <c:pt idx="62" formatCode="0,00">
                  <c:v>90.33</c:v>
                </c:pt>
                <c:pt idx="63" formatCode="0,00">
                  <c:v>90.33</c:v>
                </c:pt>
                <c:pt idx="64" formatCode="0,00">
                  <c:v>90.33</c:v>
                </c:pt>
                <c:pt idx="65" formatCode="0,00">
                  <c:v>90.33</c:v>
                </c:pt>
                <c:pt idx="66" formatCode="0,00">
                  <c:v>90.33</c:v>
                </c:pt>
                <c:pt idx="67" formatCode="0,00">
                  <c:v>90.33</c:v>
                </c:pt>
                <c:pt idx="68" formatCode="0,00">
                  <c:v>90.33</c:v>
                </c:pt>
                <c:pt idx="69" formatCode="0,00">
                  <c:v>90.33</c:v>
                </c:pt>
                <c:pt idx="70" formatCode="0,00">
                  <c:v>90.33</c:v>
                </c:pt>
                <c:pt idx="71" formatCode="0,00">
                  <c:v>90.33</c:v>
                </c:pt>
                <c:pt idx="72" formatCode="0,00">
                  <c:v>90.33</c:v>
                </c:pt>
                <c:pt idx="73" formatCode="0,00">
                  <c:v>90.33</c:v>
                </c:pt>
                <c:pt idx="74" formatCode="0,00">
                  <c:v>90.33</c:v>
                </c:pt>
                <c:pt idx="75" formatCode="0,00">
                  <c:v>90.33</c:v>
                </c:pt>
                <c:pt idx="76" formatCode="0,00">
                  <c:v>90.33</c:v>
                </c:pt>
                <c:pt idx="77" formatCode="0,00">
                  <c:v>90.33</c:v>
                </c:pt>
                <c:pt idx="78" formatCode="0,00">
                  <c:v>90.33</c:v>
                </c:pt>
                <c:pt idx="79" formatCode="0,00">
                  <c:v>90.33</c:v>
                </c:pt>
                <c:pt idx="80" formatCode="0,00">
                  <c:v>90.33</c:v>
                </c:pt>
                <c:pt idx="81" formatCode="0,00">
                  <c:v>90.33</c:v>
                </c:pt>
                <c:pt idx="82" formatCode="0,00">
                  <c:v>90.33</c:v>
                </c:pt>
                <c:pt idx="83" formatCode="0,00">
                  <c:v>90.33</c:v>
                </c:pt>
                <c:pt idx="84" formatCode="0,00">
                  <c:v>90.33</c:v>
                </c:pt>
                <c:pt idx="85" formatCode="0,00">
                  <c:v>90.33</c:v>
                </c:pt>
                <c:pt idx="86" formatCode="0,00">
                  <c:v>90.33</c:v>
                </c:pt>
                <c:pt idx="87" formatCode="0,00">
                  <c:v>90.33</c:v>
                </c:pt>
                <c:pt idx="88">
                  <c:v>90.33</c:v>
                </c:pt>
                <c:pt idx="89" formatCode="0,00">
                  <c:v>90.33</c:v>
                </c:pt>
                <c:pt idx="90" formatCode="0,00">
                  <c:v>90.33</c:v>
                </c:pt>
                <c:pt idx="91" formatCode="0,00">
                  <c:v>90.33</c:v>
                </c:pt>
                <c:pt idx="92" formatCode="0,00">
                  <c:v>90.33</c:v>
                </c:pt>
                <c:pt idx="93" formatCode="0,00">
                  <c:v>90.33</c:v>
                </c:pt>
                <c:pt idx="94" formatCode="0,00">
                  <c:v>90.33</c:v>
                </c:pt>
                <c:pt idx="95" formatCode="0,00">
                  <c:v>90.33</c:v>
                </c:pt>
                <c:pt idx="96" formatCode="0,00">
                  <c:v>90.33</c:v>
                </c:pt>
                <c:pt idx="97" formatCode="0,00">
                  <c:v>90.33</c:v>
                </c:pt>
                <c:pt idx="98" formatCode="0,00">
                  <c:v>90.33</c:v>
                </c:pt>
                <c:pt idx="99" formatCode="0,00">
                  <c:v>90.33</c:v>
                </c:pt>
                <c:pt idx="100" formatCode="0,00">
                  <c:v>90.33</c:v>
                </c:pt>
                <c:pt idx="101" formatCode="0,00">
                  <c:v>90.33</c:v>
                </c:pt>
                <c:pt idx="102" formatCode="0,00">
                  <c:v>90.33</c:v>
                </c:pt>
                <c:pt idx="103" formatCode="0,00">
                  <c:v>90.33</c:v>
                </c:pt>
                <c:pt idx="104">
                  <c:v>90.33</c:v>
                </c:pt>
                <c:pt idx="105" formatCode="0,00">
                  <c:v>90.33</c:v>
                </c:pt>
                <c:pt idx="106" formatCode="0,00">
                  <c:v>90.33</c:v>
                </c:pt>
                <c:pt idx="107" formatCode="0,00">
                  <c:v>90.33</c:v>
                </c:pt>
                <c:pt idx="108" formatCode="0,00">
                  <c:v>90.33</c:v>
                </c:pt>
                <c:pt idx="109" formatCode="0,00">
                  <c:v>90.33</c:v>
                </c:pt>
                <c:pt idx="110" formatCode="0,00">
                  <c:v>90.33</c:v>
                </c:pt>
                <c:pt idx="111" formatCode="0,00">
                  <c:v>90.33</c:v>
                </c:pt>
                <c:pt idx="112" formatCode="0,00">
                  <c:v>90.33</c:v>
                </c:pt>
                <c:pt idx="113" formatCode="0,00">
                  <c:v>90.33</c:v>
                </c:pt>
                <c:pt idx="114" formatCode="0,00">
                  <c:v>90.33</c:v>
                </c:pt>
                <c:pt idx="115" formatCode="0,00">
                  <c:v>90.33</c:v>
                </c:pt>
                <c:pt idx="116" formatCode="0,00">
                  <c:v>90.33</c:v>
                </c:pt>
                <c:pt idx="117" formatCode="0,00">
                  <c:v>90.33</c:v>
                </c:pt>
                <c:pt idx="118" formatCode="0,00">
                  <c:v>90.33</c:v>
                </c:pt>
                <c:pt idx="119" formatCode="0,00">
                  <c:v>90.33</c:v>
                </c:pt>
                <c:pt idx="120" formatCode="0,00">
                  <c:v>90.33</c:v>
                </c:pt>
                <c:pt idx="121" formatCode="0,00">
                  <c:v>90.33</c:v>
                </c:pt>
                <c:pt idx="122" formatCode="0,00">
                  <c:v>90.33</c:v>
                </c:pt>
                <c:pt idx="123" formatCode="0,00">
                  <c:v>90.33</c:v>
                </c:pt>
                <c:pt idx="124" formatCode="0,00">
                  <c:v>90.33</c:v>
                </c:pt>
                <c:pt idx="125" formatCode="0,00">
                  <c:v>90.33</c:v>
                </c:pt>
                <c:pt idx="126">
                  <c:v>90.33</c:v>
                </c:pt>
              </c:numCache>
            </c:numRef>
          </c:val>
          <c:smooth val="0"/>
        </c:ser>
        <c:ser>
          <c:idx val="9"/>
          <c:order val="9"/>
          <c:tx>
            <c:v>2015 ср. балл ОУ</c:v>
          </c:tx>
          <c:spPr>
            <a:ln w="25400">
              <a:solidFill>
                <a:srgbClr val="FF66CC"/>
              </a:solidFill>
            </a:ln>
          </c:spPr>
          <c:marker>
            <c:symbol val="none"/>
          </c:marker>
          <c:cat>
            <c:strRef>
              <c:f>'ГП-4 диаграмма'!$B$5:$B$131</c:f>
              <c:strCache>
                <c:ptCount val="127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МБОУ Прогимназия  № 131</c:v>
                </c:pt>
                <c:pt idx="4">
                  <c:v>МБОУ Лицей № 28</c:v>
                </c:pt>
                <c:pt idx="5">
                  <c:v>МАОУ Лицей № 7</c:v>
                </c:pt>
                <c:pt idx="6">
                  <c:v>МБОУ СШ 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МАОУ Гимназия №  9</c:v>
                </c:pt>
                <c:pt idx="11">
                  <c:v>КИРОВСКИЙ РАЙОН</c:v>
                </c:pt>
                <c:pt idx="12">
                  <c:v>МАОУ Лицей № 6 «Перспектива»</c:v>
                </c:pt>
                <c:pt idx="13">
                  <c:v>МАОУ Гимназия № 10</c:v>
                </c:pt>
                <c:pt idx="14">
                  <c:v>МБОУ СШ № 8 "Созидание"</c:v>
                </c:pt>
                <c:pt idx="15">
                  <c:v>МАОУ Гимназия № 6</c:v>
                </c:pt>
                <c:pt idx="16">
                  <c:v>МБОУ СШ № 49</c:v>
                </c:pt>
                <c:pt idx="17">
                  <c:v>МАОУ Лицей № 11</c:v>
                </c:pt>
                <c:pt idx="18">
                  <c:v>МБОУ СШ № 46</c:v>
                </c:pt>
                <c:pt idx="19">
                  <c:v>МБОУ СШ № 63</c:v>
                </c:pt>
                <c:pt idx="20">
                  <c:v>МАОУ Гимназия № 4</c:v>
                </c:pt>
                <c:pt idx="21">
                  <c:v>МБОУ СШ № 135</c:v>
                </c:pt>
                <c:pt idx="22">
                  <c:v>МБОУ СШ № 81</c:v>
                </c:pt>
                <c:pt idx="23">
                  <c:v>МАОУ СШ № 55</c:v>
                </c:pt>
                <c:pt idx="24">
                  <c:v>МБОУ СШ № 90</c:v>
                </c:pt>
                <c:pt idx="25">
                  <c:v>МБОУ НШ-ДС № 37</c:v>
                </c:pt>
                <c:pt idx="26">
                  <c:v>МБОУ СШ № 80</c:v>
                </c:pt>
                <c:pt idx="27">
                  <c:v>ЛЕНИНСКИЙ РАЙОН</c:v>
                </c:pt>
                <c:pt idx="28">
                  <c:v>МАОУ СШ № 148</c:v>
                </c:pt>
                <c:pt idx="29">
                  <c:v>МБОУ СШ № 94</c:v>
                </c:pt>
                <c:pt idx="30">
                  <c:v>МБОУ СШ № 89</c:v>
                </c:pt>
                <c:pt idx="31">
                  <c:v>МБОУ СШ № 31</c:v>
                </c:pt>
                <c:pt idx="32">
                  <c:v>МБОУ СШ № 50</c:v>
                </c:pt>
                <c:pt idx="33">
                  <c:v>МАОУ Гимназия № 15</c:v>
                </c:pt>
                <c:pt idx="34">
                  <c:v>МБОУ СШ № 64</c:v>
                </c:pt>
                <c:pt idx="35">
                  <c:v>МБОУ Гимназия № 7</c:v>
                </c:pt>
                <c:pt idx="36">
                  <c:v>МАОУ Гимназия № 11</c:v>
                </c:pt>
                <c:pt idx="37">
                  <c:v>МБОУ СШ № 47</c:v>
                </c:pt>
                <c:pt idx="38">
                  <c:v>МБОУ СШ № 79</c:v>
                </c:pt>
                <c:pt idx="39">
                  <c:v>МБОУ Лицей № 3</c:v>
                </c:pt>
                <c:pt idx="40">
                  <c:v>МБОУ СШ № 65</c:v>
                </c:pt>
                <c:pt idx="41">
                  <c:v>МБОУ СШ № 88</c:v>
                </c:pt>
                <c:pt idx="42">
                  <c:v>МБОУ СШ № 13</c:v>
                </c:pt>
                <c:pt idx="43">
                  <c:v>МАОУ Лицей № 12</c:v>
                </c:pt>
                <c:pt idx="44">
                  <c:v>МБОУ СШ № 53</c:v>
                </c:pt>
                <c:pt idx="45">
                  <c:v>МБОУ СШ № 16</c:v>
                </c:pt>
                <c:pt idx="46">
                  <c:v>МБОУ СШ № 44</c:v>
                </c:pt>
                <c:pt idx="47">
                  <c:v>ОКТЯБРЬСКИЙ РАЙОН</c:v>
                </c:pt>
                <c:pt idx="48">
                  <c:v>МАОУ Гимназия № 13 "Академ"</c:v>
                </c:pt>
                <c:pt idx="49">
                  <c:v>МБОУ Лицей № 8</c:v>
                </c:pt>
                <c:pt idx="50">
                  <c:v>МБОУ СШ № 82</c:v>
                </c:pt>
                <c:pt idx="51">
                  <c:v>МБОУ СШ № 84</c:v>
                </c:pt>
                <c:pt idx="52">
                  <c:v>МАОУ Гимназия № 3</c:v>
                </c:pt>
                <c:pt idx="53">
                  <c:v>МБОУ Школа-интернат № 1 </c:v>
                </c:pt>
                <c:pt idx="54">
                  <c:v>МБОУ СШ № 30</c:v>
                </c:pt>
                <c:pt idx="55">
                  <c:v>МБОУ СШ № 73</c:v>
                </c:pt>
                <c:pt idx="56">
                  <c:v>МБОУ СШ № 99</c:v>
                </c:pt>
                <c:pt idx="57">
                  <c:v>МАОУ Лицей № 1</c:v>
                </c:pt>
                <c:pt idx="58">
                  <c:v>МБОУ Лицей № 10</c:v>
                </c:pt>
                <c:pt idx="59">
                  <c:v>МБОУ СШ № 3</c:v>
                </c:pt>
                <c:pt idx="60">
                  <c:v>МБОУ СШ № 36</c:v>
                </c:pt>
                <c:pt idx="61">
                  <c:v>МБОУ СШ № 95</c:v>
                </c:pt>
                <c:pt idx="62">
                  <c:v>МБОУ СШ № 133</c:v>
                </c:pt>
                <c:pt idx="63">
                  <c:v>МБОУ СШ № 72</c:v>
                </c:pt>
                <c:pt idx="64">
                  <c:v>МБОУ СШ № 21</c:v>
                </c:pt>
                <c:pt idx="65">
                  <c:v>МБОУ СШ № 39</c:v>
                </c:pt>
                <c:pt idx="66">
                  <c:v>МАОУ «КУГ № 1 – Универс»</c:v>
                </c:pt>
                <c:pt idx="67">
                  <c:v>СВЕРДЛОВСКИЙ РАЙОН</c:v>
                </c:pt>
                <c:pt idx="68">
                  <c:v>МАОУ Гимназия № 14</c:v>
                </c:pt>
                <c:pt idx="69">
                  <c:v>МАОУ СШ № 23</c:v>
                </c:pt>
                <c:pt idx="70">
                  <c:v>МБОУ СШ № 6</c:v>
                </c:pt>
                <c:pt idx="71">
                  <c:v>МБОУ СШ № 97</c:v>
                </c:pt>
                <c:pt idx="72">
                  <c:v>МБОУ СШ № 62</c:v>
                </c:pt>
                <c:pt idx="73">
                  <c:v>МБОУ СШ № 76</c:v>
                </c:pt>
                <c:pt idx="74">
                  <c:v>МБОУ СШ № 92</c:v>
                </c:pt>
                <c:pt idx="75">
                  <c:v>МБОУ СШ № 78</c:v>
                </c:pt>
                <c:pt idx="76">
                  <c:v>МАОУ Лицей № 9 "Лидер"</c:v>
                </c:pt>
                <c:pt idx="77">
                  <c:v>МБОУ СШ № 34</c:v>
                </c:pt>
                <c:pt idx="78">
                  <c:v>МАОУ СШ № 137</c:v>
                </c:pt>
                <c:pt idx="79">
                  <c:v>МБОУ СШ № 93</c:v>
                </c:pt>
                <c:pt idx="80">
                  <c:v>МБОУ СШ № 45</c:v>
                </c:pt>
                <c:pt idx="81">
                  <c:v>МБОУ СШ № 42</c:v>
                </c:pt>
                <c:pt idx="82">
                  <c:v>МБОУ СШ № 17</c:v>
                </c:pt>
                <c:pt idx="83">
                  <c:v>МБОУ НШ-ДС № 165</c:v>
                </c:pt>
                <c:pt idx="84">
                  <c:v>МБОУ ОШ № 25</c:v>
                </c:pt>
                <c:pt idx="85">
                  <c:v>СОВЕТСКИЙ РАЙОН</c:v>
                </c:pt>
                <c:pt idx="86">
                  <c:v>МБОУ СШ № 7</c:v>
                </c:pt>
                <c:pt idx="87">
                  <c:v>МБОУ СШ № 5</c:v>
                </c:pt>
                <c:pt idx="88">
                  <c:v>МАОУ СШ № 154</c:v>
                </c:pt>
                <c:pt idx="89">
                  <c:v>МБОУ СШ № 115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МАОУ СШ № 149</c:v>
                </c:pt>
                <c:pt idx="93">
                  <c:v>МБОУ СШ № 98</c:v>
                </c:pt>
                <c:pt idx="94">
                  <c:v>МБОУ СШ № 129</c:v>
                </c:pt>
                <c:pt idx="95">
                  <c:v>МБОУ СШ № 69</c:v>
                </c:pt>
                <c:pt idx="96">
                  <c:v>МБОУ СШ № 134</c:v>
                </c:pt>
                <c:pt idx="97">
                  <c:v>МАОУ СШ № 152</c:v>
                </c:pt>
                <c:pt idx="98">
                  <c:v>МАОУ СШ № 150</c:v>
                </c:pt>
                <c:pt idx="99">
                  <c:v>МБОУ СШ № 85</c:v>
                </c:pt>
                <c:pt idx="100">
                  <c:v>МБОУ СШ № 18</c:v>
                </c:pt>
                <c:pt idx="101">
                  <c:v>МАОУ СШ № 145</c:v>
                </c:pt>
                <c:pt idx="102">
                  <c:v>МБОУ СШ № 144</c:v>
                </c:pt>
                <c:pt idx="103">
                  <c:v>МБОУ СШ № 141</c:v>
                </c:pt>
                <c:pt idx="104">
                  <c:v>МАОУ СШ № 151</c:v>
                </c:pt>
                <c:pt idx="105">
                  <c:v>МАОУ СШ № 143</c:v>
                </c:pt>
                <c:pt idx="106">
                  <c:v>МБОУ СШ № 147</c:v>
                </c:pt>
                <c:pt idx="107">
                  <c:v>МБОУ СШ № 121</c:v>
                </c:pt>
                <c:pt idx="108">
                  <c:v>МБОУ СШ № 70</c:v>
                </c:pt>
                <c:pt idx="109">
                  <c:v>МБОУ СШ № 24</c:v>
                </c:pt>
                <c:pt idx="110">
                  <c:v>МБОУ СШ № 22</c:v>
                </c:pt>
                <c:pt idx="111">
                  <c:v>МБОУ СШ № 1</c:v>
                </c:pt>
                <c:pt idx="112">
                  <c:v>МБОУ СШ № 91</c:v>
                </c:pt>
                <c:pt idx="113">
                  <c:v>МБОУ СШ № 108</c:v>
                </c:pt>
                <c:pt idx="114">
                  <c:v>МБОУ СШ № 139</c:v>
                </c:pt>
                <c:pt idx="115">
                  <c:v>МБОУ СШ № 2</c:v>
                </c:pt>
                <c:pt idx="116">
                  <c:v>ЦЕНТРАЛЬНЫЙ РАЙОН</c:v>
                </c:pt>
                <c:pt idx="117">
                  <c:v>МАОУ Гимназия № 2</c:v>
                </c:pt>
                <c:pt idx="118">
                  <c:v>МБОУ СШ № 10 </c:v>
                </c:pt>
                <c:pt idx="119">
                  <c:v>МБОУ СШ № 4</c:v>
                </c:pt>
                <c:pt idx="120">
                  <c:v>МБОУ СШ № 51</c:v>
                </c:pt>
                <c:pt idx="121">
                  <c:v>МБОУ Лицей № 2</c:v>
                </c:pt>
                <c:pt idx="122">
                  <c:v>МБОУ  Гимназия № 16</c:v>
                </c:pt>
                <c:pt idx="123">
                  <c:v>МАОУ СШ "Комплекс Покровский"</c:v>
                </c:pt>
                <c:pt idx="124">
                  <c:v>МБОУ СШ № 27</c:v>
                </c:pt>
                <c:pt idx="125">
                  <c:v>МБОУ Гимназия № 12 "М и Т"</c:v>
                </c:pt>
                <c:pt idx="126">
                  <c:v>МБОУ СШ № 14 </c:v>
                </c:pt>
              </c:strCache>
            </c:strRef>
          </c:cat>
          <c:val>
            <c:numRef>
              <c:f>'ГП-4 диаграмма'!$U$5:$U$131</c:f>
              <c:numCache>
                <c:formatCode>0,00</c:formatCode>
                <c:ptCount val="127"/>
                <c:pt idx="0">
                  <c:v>97.53086419753086</c:v>
                </c:pt>
                <c:pt idx="1">
                  <c:v>91.352358245690368</c:v>
                </c:pt>
                <c:pt idx="2">
                  <c:v>86.99186991869918</c:v>
                </c:pt>
                <c:pt idx="3">
                  <c:v>100</c:v>
                </c:pt>
                <c:pt idx="4">
                  <c:v>100</c:v>
                </c:pt>
                <c:pt idx="6">
                  <c:v>86.206896551724142</c:v>
                </c:pt>
                <c:pt idx="7">
                  <c:v>78.125</c:v>
                </c:pt>
                <c:pt idx="8">
                  <c:v>97.297297297297291</c:v>
                </c:pt>
                <c:pt idx="9">
                  <c:v>97.435897435897431</c:v>
                </c:pt>
                <c:pt idx="10">
                  <c:v>84.761904761904759</c:v>
                </c:pt>
                <c:pt idx="11">
                  <c:v>91.13638461277165</c:v>
                </c:pt>
                <c:pt idx="12">
                  <c:v>95.238095238095241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89.361702127659569</c:v>
                </c:pt>
                <c:pt idx="17">
                  <c:v>93.835616438356169</c:v>
                </c:pt>
                <c:pt idx="18">
                  <c:v>94.805194805194802</c:v>
                </c:pt>
                <c:pt idx="19">
                  <c:v>75.555555555555557</c:v>
                </c:pt>
                <c:pt idx="20">
                  <c:v>100</c:v>
                </c:pt>
                <c:pt idx="21">
                  <c:v>66.666666666666671</c:v>
                </c:pt>
                <c:pt idx="22">
                  <c:v>95.945945945945951</c:v>
                </c:pt>
                <c:pt idx="23">
                  <c:v>97.777777777777771</c:v>
                </c:pt>
                <c:pt idx="24">
                  <c:v>87.951807228915669</c:v>
                </c:pt>
                <c:pt idx="25">
                  <c:v>95.833333333333329</c:v>
                </c:pt>
                <c:pt idx="26">
                  <c:v>74.074074074074076</c:v>
                </c:pt>
                <c:pt idx="27">
                  <c:v>88.237124706273647</c:v>
                </c:pt>
                <c:pt idx="28">
                  <c:v>90.909090909090907</c:v>
                </c:pt>
                <c:pt idx="29">
                  <c:v>98.701298701298697</c:v>
                </c:pt>
                <c:pt idx="30">
                  <c:v>78.571428571428569</c:v>
                </c:pt>
                <c:pt idx="31">
                  <c:v>97.674418604651166</c:v>
                </c:pt>
                <c:pt idx="32">
                  <c:v>95.454545454545453</c:v>
                </c:pt>
                <c:pt idx="33">
                  <c:v>96.899224806201545</c:v>
                </c:pt>
                <c:pt idx="34">
                  <c:v>94.520547945205479</c:v>
                </c:pt>
                <c:pt idx="35">
                  <c:v>78.94736842105263</c:v>
                </c:pt>
                <c:pt idx="36">
                  <c:v>92.5</c:v>
                </c:pt>
                <c:pt idx="37">
                  <c:v>96</c:v>
                </c:pt>
                <c:pt idx="38">
                  <c:v>80.327868852459019</c:v>
                </c:pt>
                <c:pt idx="39">
                  <c:v>93.333333333333329</c:v>
                </c:pt>
                <c:pt idx="40">
                  <c:v>83.333333333333329</c:v>
                </c:pt>
                <c:pt idx="41">
                  <c:v>85.416666666666671</c:v>
                </c:pt>
                <c:pt idx="42">
                  <c:v>71.875</c:v>
                </c:pt>
                <c:pt idx="43">
                  <c:v>99</c:v>
                </c:pt>
                <c:pt idx="44">
                  <c:v>90.277777777777771</c:v>
                </c:pt>
                <c:pt idx="45">
                  <c:v>75.714285714285708</c:v>
                </c:pt>
                <c:pt idx="46">
                  <c:v>77.049180327868854</c:v>
                </c:pt>
                <c:pt idx="47">
                  <c:v>90.535658033219164</c:v>
                </c:pt>
                <c:pt idx="48">
                  <c:v>87.5</c:v>
                </c:pt>
                <c:pt idx="49">
                  <c:v>100</c:v>
                </c:pt>
                <c:pt idx="50">
                  <c:v>97.916666666666671</c:v>
                </c:pt>
                <c:pt idx="51">
                  <c:v>100</c:v>
                </c:pt>
                <c:pt idx="52">
                  <c:v>85.483870967741936</c:v>
                </c:pt>
                <c:pt idx="53">
                  <c:v>90.909090909090907</c:v>
                </c:pt>
                <c:pt idx="54">
                  <c:v>91.304347826086953</c:v>
                </c:pt>
                <c:pt idx="55">
                  <c:v>96</c:v>
                </c:pt>
                <c:pt idx="56">
                  <c:v>100</c:v>
                </c:pt>
                <c:pt idx="57">
                  <c:v>86.440677966101688</c:v>
                </c:pt>
                <c:pt idx="58">
                  <c:v>88.311688311688314</c:v>
                </c:pt>
                <c:pt idx="59">
                  <c:v>75.409836065573771</c:v>
                </c:pt>
                <c:pt idx="60">
                  <c:v>89.743589743589737</c:v>
                </c:pt>
                <c:pt idx="61">
                  <c:v>86.138613861386133</c:v>
                </c:pt>
                <c:pt idx="62">
                  <c:v>81.818181818181813</c:v>
                </c:pt>
                <c:pt idx="63">
                  <c:v>100</c:v>
                </c:pt>
                <c:pt idx="64">
                  <c:v>92.307692307692307</c:v>
                </c:pt>
                <c:pt idx="65">
                  <c:v>85.925925925925924</c:v>
                </c:pt>
                <c:pt idx="66">
                  <c:v>84.967320261437905</c:v>
                </c:pt>
                <c:pt idx="67">
                  <c:v>90.255951597311679</c:v>
                </c:pt>
                <c:pt idx="68">
                  <c:v>100</c:v>
                </c:pt>
                <c:pt idx="69">
                  <c:v>71.014492753623188</c:v>
                </c:pt>
                <c:pt idx="70">
                  <c:v>89.583333333333329</c:v>
                </c:pt>
                <c:pt idx="71">
                  <c:v>100</c:v>
                </c:pt>
                <c:pt idx="72">
                  <c:v>100</c:v>
                </c:pt>
                <c:pt idx="73">
                  <c:v>96.226415094339629</c:v>
                </c:pt>
                <c:pt idx="74">
                  <c:v>81.428571428571431</c:v>
                </c:pt>
                <c:pt idx="75">
                  <c:v>100</c:v>
                </c:pt>
                <c:pt idx="76">
                  <c:v>73.684210526315795</c:v>
                </c:pt>
                <c:pt idx="77">
                  <c:v>93.103448275862064</c:v>
                </c:pt>
                <c:pt idx="78">
                  <c:v>88.659793814432987</c:v>
                </c:pt>
                <c:pt idx="79">
                  <c:v>95.555555555555557</c:v>
                </c:pt>
                <c:pt idx="80">
                  <c:v>87.671232876712324</c:v>
                </c:pt>
                <c:pt idx="81">
                  <c:v>89.795918367346943</c:v>
                </c:pt>
                <c:pt idx="82">
                  <c:v>83.333333333333329</c:v>
                </c:pt>
                <c:pt idx="83">
                  <c:v>95.833333333333329</c:v>
                </c:pt>
                <c:pt idx="84">
                  <c:v>88.461538461538467</c:v>
                </c:pt>
                <c:pt idx="85">
                  <c:v>88.521308799326818</c:v>
                </c:pt>
                <c:pt idx="86">
                  <c:v>91.578947368421055</c:v>
                </c:pt>
                <c:pt idx="87">
                  <c:v>86.170212765957444</c:v>
                </c:pt>
                <c:pt idx="89">
                  <c:v>93.150684931506845</c:v>
                </c:pt>
                <c:pt idx="90">
                  <c:v>82.352941176470594</c:v>
                </c:pt>
                <c:pt idx="91">
                  <c:v>86.206896551724142</c:v>
                </c:pt>
                <c:pt idx="92">
                  <c:v>99.479166666666671</c:v>
                </c:pt>
                <c:pt idx="93">
                  <c:v>91.549295774647888</c:v>
                </c:pt>
                <c:pt idx="94">
                  <c:v>94.02985074626865</c:v>
                </c:pt>
                <c:pt idx="95">
                  <c:v>94.366197183098592</c:v>
                </c:pt>
                <c:pt idx="96">
                  <c:v>95.402298850574709</c:v>
                </c:pt>
                <c:pt idx="97">
                  <c:v>73.529411764705884</c:v>
                </c:pt>
                <c:pt idx="98">
                  <c:v>94.308943089430898</c:v>
                </c:pt>
                <c:pt idx="99">
                  <c:v>80.898876404494388</c:v>
                </c:pt>
                <c:pt idx="100">
                  <c:v>92.079207920792072</c:v>
                </c:pt>
                <c:pt idx="101">
                  <c:v>89.320388349514559</c:v>
                </c:pt>
                <c:pt idx="102">
                  <c:v>83.435582822085891</c:v>
                </c:pt>
                <c:pt idx="103">
                  <c:v>98.795180722891573</c:v>
                </c:pt>
                <c:pt idx="105">
                  <c:v>97.607655502392348</c:v>
                </c:pt>
                <c:pt idx="106">
                  <c:v>98.039215686274517</c:v>
                </c:pt>
                <c:pt idx="107">
                  <c:v>87.323943661971825</c:v>
                </c:pt>
                <c:pt idx="108">
                  <c:v>89.583333333333329</c:v>
                </c:pt>
                <c:pt idx="109">
                  <c:v>90</c:v>
                </c:pt>
                <c:pt idx="110">
                  <c:v>87.692307692307693</c:v>
                </c:pt>
                <c:pt idx="111">
                  <c:v>80.808080808080803</c:v>
                </c:pt>
                <c:pt idx="112">
                  <c:v>89.024390243902445</c:v>
                </c:pt>
                <c:pt idx="113">
                  <c:v>83</c:v>
                </c:pt>
                <c:pt idx="114">
                  <c:v>86.36363636363636</c:v>
                </c:pt>
                <c:pt idx="115">
                  <c:v>62.5</c:v>
                </c:pt>
                <c:pt idx="116">
                  <c:v>91.574793544215083</c:v>
                </c:pt>
                <c:pt idx="117">
                  <c:v>100</c:v>
                </c:pt>
                <c:pt idx="118">
                  <c:v>93.137254901960787</c:v>
                </c:pt>
                <c:pt idx="119">
                  <c:v>96.428571428571431</c:v>
                </c:pt>
                <c:pt idx="120">
                  <c:v>93.442622950819668</c:v>
                </c:pt>
                <c:pt idx="121">
                  <c:v>94.915254237288138</c:v>
                </c:pt>
                <c:pt idx="122">
                  <c:v>94.392523364485982</c:v>
                </c:pt>
                <c:pt idx="123">
                  <c:v>91.228070175438603</c:v>
                </c:pt>
                <c:pt idx="124">
                  <c:v>92.20779220779221</c:v>
                </c:pt>
                <c:pt idx="125">
                  <c:v>68.421052631578945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01568"/>
        <c:axId val="92311552"/>
      </c:lineChart>
      <c:catAx>
        <c:axId val="92301568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2311552"/>
        <c:crosses val="autoZero"/>
        <c:auto val="1"/>
        <c:lblAlgn val="ctr"/>
        <c:lblOffset val="100"/>
        <c:noMultiLvlLbl val="0"/>
      </c:catAx>
      <c:valAx>
        <c:axId val="92311552"/>
        <c:scaling>
          <c:orientation val="minMax"/>
          <c:max val="10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Основной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2301568"/>
        <c:crosses val="autoZero"/>
        <c:crossBetween val="between"/>
        <c:majorUnit val="5"/>
        <c:minorUnit val="4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433468831005258"/>
          <c:y val="9.5250634465552861E-3"/>
          <c:w val="0.70892436504129441"/>
          <c:h val="4.24531273213489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35720</xdr:colOff>
      <xdr:row>0</xdr:row>
      <xdr:rowOff>47625</xdr:rowOff>
    </xdr:from>
    <xdr:to>
      <xdr:col>34</xdr:col>
      <xdr:colOff>560916</xdr:colOff>
      <xdr:row>0</xdr:row>
      <xdr:rowOff>5080000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0.10976</cdr:x>
      <cdr:y>0.06625</cdr:y>
    </cdr:from>
    <cdr:to>
      <cdr:x>0.1107</cdr:x>
      <cdr:y>0.69344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2292613" y="333378"/>
          <a:ext cx="19636" cy="315627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0.23238</cdr:x>
      <cdr:y>0.06414</cdr:y>
    </cdr:from>
    <cdr:to>
      <cdr:x>0.23431</cdr:x>
      <cdr:y>0.69526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="" xmlns:a16="http://schemas.microsoft.com/office/drawing/2014/main" id="{D28AE512-1B33-45A9-804C-371B7C77E461}"/>
            </a:ext>
          </a:extLst>
        </cdr:cNvPr>
        <cdr:cNvCxnSpPr/>
      </cdr:nvCxnSpPr>
      <cdr:spPr>
        <a:xfrm xmlns:a="http://schemas.openxmlformats.org/drawingml/2006/main">
          <a:off x="4853780" y="322792"/>
          <a:ext cx="40377" cy="317601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0.38641</cdr:x>
      <cdr:y>0.06414</cdr:y>
    </cdr:from>
    <cdr:to>
      <cdr:x>0.38742</cdr:x>
      <cdr:y>0.69085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="" xmlns:a16="http://schemas.microsoft.com/office/drawing/2014/main" id="{CE70001F-D757-4D82-BE10-4F2B74A73388}"/>
            </a:ext>
          </a:extLst>
        </cdr:cNvPr>
        <cdr:cNvCxnSpPr/>
      </cdr:nvCxnSpPr>
      <cdr:spPr>
        <a:xfrm xmlns:a="http://schemas.openxmlformats.org/drawingml/2006/main">
          <a:off x="8071113" y="322792"/>
          <a:ext cx="21167" cy="315383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0.54063</cdr:x>
      <cdr:y>0.066</cdr:y>
    </cdr:from>
    <cdr:to>
      <cdr:x>0.54145</cdr:x>
      <cdr:y>0.68665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="" xmlns:a16="http://schemas.microsoft.com/office/drawing/2014/main" id="{D9BB3FF8-3C56-42D3-AA33-D969C0CED666}"/>
            </a:ext>
          </a:extLst>
        </cdr:cNvPr>
        <cdr:cNvCxnSpPr/>
      </cdr:nvCxnSpPr>
      <cdr:spPr>
        <a:xfrm xmlns:a="http://schemas.openxmlformats.org/drawingml/2006/main">
          <a:off x="11292493" y="332133"/>
          <a:ext cx="17120" cy="312332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0.67864</cdr:x>
      <cdr:y>0.06521</cdr:y>
    </cdr:from>
    <cdr:to>
      <cdr:x>0.67978</cdr:x>
      <cdr:y>0.69085</cdr:y>
    </cdr:to>
    <cdr:cxnSp macro="">
      <cdr:nvCxnSpPr>
        <cdr:cNvPr id="8" name="Прямая соединительная линия 7">
          <a:extLst xmlns:a="http://schemas.openxmlformats.org/drawingml/2006/main">
            <a:ext uri="{FF2B5EF4-FFF2-40B4-BE49-F238E27FC236}">
              <a16:creationId xmlns="" xmlns:a16="http://schemas.microsoft.com/office/drawing/2014/main" id="{7BB290B6-15AE-45EB-9A8A-919B64987878}"/>
            </a:ext>
          </a:extLst>
        </cdr:cNvPr>
        <cdr:cNvCxnSpPr/>
      </cdr:nvCxnSpPr>
      <cdr:spPr>
        <a:xfrm xmlns:a="http://schemas.openxmlformats.org/drawingml/2006/main">
          <a:off x="14175038" y="328146"/>
          <a:ext cx="23825" cy="314847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0.91633</cdr:x>
      <cdr:y>0.06222</cdr:y>
    </cdr:from>
    <cdr:to>
      <cdr:x>0.91741</cdr:x>
      <cdr:y>0.68034</cdr:y>
    </cdr:to>
    <cdr:cxnSp macro="">
      <cdr:nvCxnSpPr>
        <cdr:cNvPr id="9" name="Прямая соединительная линия 8">
          <a:extLst xmlns:a="http://schemas.openxmlformats.org/drawingml/2006/main">
            <a:ext uri="{FF2B5EF4-FFF2-40B4-BE49-F238E27FC236}">
              <a16:creationId xmlns="" xmlns:a16="http://schemas.microsoft.com/office/drawing/2014/main" id="{80FE0DEE-CC5C-4143-BE8B-02CB46498D4C}"/>
            </a:ext>
          </a:extLst>
        </cdr:cNvPr>
        <cdr:cNvCxnSpPr/>
      </cdr:nvCxnSpPr>
      <cdr:spPr>
        <a:xfrm xmlns:a="http://schemas.openxmlformats.org/drawingml/2006/main">
          <a:off x="19139867" y="313098"/>
          <a:ext cx="22580" cy="311061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0.03265</cdr:x>
      <cdr:y>0.06989</cdr:y>
    </cdr:from>
    <cdr:to>
      <cdr:x>0.03376</cdr:x>
      <cdr:y>0.68454</cdr:y>
    </cdr:to>
    <cdr:sp macro="" textlink="">
      <cdr:nvSpPr>
        <cdr:cNvPr id="20" name="Прямая соединительная линия 19"/>
        <cdr:cNvSpPr/>
      </cdr:nvSpPr>
      <cdr:spPr>
        <a:xfrm xmlns:a="http://schemas.openxmlformats.org/drawingml/2006/main">
          <a:off x="682049" y="351728"/>
          <a:ext cx="23064" cy="309314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ru-RU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83345</xdr:rowOff>
    </xdr:from>
    <xdr:to>
      <xdr:col>34</xdr:col>
      <xdr:colOff>571500</xdr:colOff>
      <xdr:row>0</xdr:row>
      <xdr:rowOff>5131595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0.10813</cdr:x>
      <cdr:y>0.05477</cdr:y>
    </cdr:from>
    <cdr:to>
      <cdr:x>0.10914</cdr:x>
      <cdr:y>0.67741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2259542" y="276491"/>
          <a:ext cx="21166" cy="314324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0.23221</cdr:x>
      <cdr:y>0.05477</cdr:y>
    </cdr:from>
    <cdr:to>
      <cdr:x>0.23272</cdr:x>
      <cdr:y>0.67741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="" xmlns:a16="http://schemas.microsoft.com/office/drawing/2014/main" id="{D28AE512-1B33-45A9-804C-371B7C77E461}"/>
            </a:ext>
          </a:extLst>
        </cdr:cNvPr>
        <cdr:cNvCxnSpPr/>
      </cdr:nvCxnSpPr>
      <cdr:spPr>
        <a:xfrm xmlns:a="http://schemas.openxmlformats.org/drawingml/2006/main" flipH="1">
          <a:off x="4852458" y="276488"/>
          <a:ext cx="10584" cy="314325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0.38675</cdr:x>
      <cdr:y>0.05879</cdr:y>
    </cdr:from>
    <cdr:to>
      <cdr:x>0.38685</cdr:x>
      <cdr:y>0.68741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="" xmlns:a16="http://schemas.microsoft.com/office/drawing/2014/main" id="{CE70001F-D757-4D82-BE10-4F2B74A73388}"/>
            </a:ext>
          </a:extLst>
        </cdr:cNvPr>
        <cdr:cNvCxnSpPr/>
      </cdr:nvCxnSpPr>
      <cdr:spPr>
        <a:xfrm xmlns:a="http://schemas.openxmlformats.org/drawingml/2006/main">
          <a:off x="8081922" y="296805"/>
          <a:ext cx="2089" cy="317343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0.53963</cdr:x>
      <cdr:y>0.05896</cdr:y>
    </cdr:from>
    <cdr:to>
      <cdr:x>0.54052</cdr:x>
      <cdr:y>0.68114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="" xmlns:a16="http://schemas.microsoft.com/office/drawing/2014/main" id="{D9BB3FF8-3C56-42D3-AA33-D969C0CED666}"/>
            </a:ext>
          </a:extLst>
        </cdr:cNvPr>
        <cdr:cNvCxnSpPr/>
      </cdr:nvCxnSpPr>
      <cdr:spPr>
        <a:xfrm xmlns:a="http://schemas.openxmlformats.org/drawingml/2006/main">
          <a:off x="11276542" y="297655"/>
          <a:ext cx="18693" cy="314093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0.6784</cdr:x>
      <cdr:y>0.05687</cdr:y>
    </cdr:from>
    <cdr:to>
      <cdr:x>0.67891</cdr:x>
      <cdr:y>0.67951</cdr:y>
    </cdr:to>
    <cdr:cxnSp macro="">
      <cdr:nvCxnSpPr>
        <cdr:cNvPr id="8" name="Прямая соединительная линия 7">
          <a:extLst xmlns:a="http://schemas.openxmlformats.org/drawingml/2006/main">
            <a:ext uri="{FF2B5EF4-FFF2-40B4-BE49-F238E27FC236}">
              <a16:creationId xmlns="" xmlns:a16="http://schemas.microsoft.com/office/drawing/2014/main" id="{7BB290B6-15AE-45EB-9A8A-919B64987878}"/>
            </a:ext>
          </a:extLst>
        </cdr:cNvPr>
        <cdr:cNvCxnSpPr/>
      </cdr:nvCxnSpPr>
      <cdr:spPr>
        <a:xfrm xmlns:a="http://schemas.openxmlformats.org/drawingml/2006/main" flipH="1">
          <a:off x="14176375" y="287072"/>
          <a:ext cx="10583" cy="314325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0.91515</cdr:x>
      <cdr:y>0.05387</cdr:y>
    </cdr:from>
    <cdr:to>
      <cdr:x>0.91767</cdr:x>
      <cdr:y>0.67544</cdr:y>
    </cdr:to>
    <cdr:cxnSp macro="">
      <cdr:nvCxnSpPr>
        <cdr:cNvPr id="9" name="Прямая соединительная линия 8">
          <a:extLst xmlns:a="http://schemas.openxmlformats.org/drawingml/2006/main">
            <a:ext uri="{FF2B5EF4-FFF2-40B4-BE49-F238E27FC236}">
              <a16:creationId xmlns="" xmlns:a16="http://schemas.microsoft.com/office/drawing/2014/main" id="{80FE0DEE-CC5C-4143-BE8B-02CB46498D4C}"/>
            </a:ext>
          </a:extLst>
        </cdr:cNvPr>
        <cdr:cNvCxnSpPr/>
      </cdr:nvCxnSpPr>
      <cdr:spPr>
        <a:xfrm xmlns:a="http://schemas.openxmlformats.org/drawingml/2006/main" rot="16200000" flipH="1">
          <a:off x="17581169" y="1814543"/>
          <a:ext cx="3137840" cy="5266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0.03124</cdr:x>
      <cdr:y>0.0553</cdr:y>
    </cdr:from>
    <cdr:to>
      <cdr:x>0.03153</cdr:x>
      <cdr:y>0.67421</cdr:y>
    </cdr:to>
    <cdr:sp macro="" textlink="">
      <cdr:nvSpPr>
        <cdr:cNvPr id="20" name="Прямая соединительная линия 19"/>
        <cdr:cNvSpPr/>
      </cdr:nvSpPr>
      <cdr:spPr>
        <a:xfrm xmlns:a="http://schemas.openxmlformats.org/drawingml/2006/main">
          <a:off x="588091" y="281161"/>
          <a:ext cx="5564" cy="314651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ru-RU"/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6"/>
  <sheetViews>
    <sheetView tabSelected="1" topLeftCell="A2" zoomScale="90" zoomScaleNormal="90" workbookViewId="0">
      <selection activeCell="B2" sqref="B2:B3"/>
    </sheetView>
  </sheetViews>
  <sheetFormatPr defaultRowHeight="15" x14ac:dyDescent="0.25"/>
  <cols>
    <col min="1" max="1" width="4" style="1" bestFit="1" customWidth="1"/>
    <col min="2" max="2" width="31.7109375" style="1" customWidth="1"/>
    <col min="3" max="4" width="7.7109375" style="1" customWidth="1"/>
    <col min="5" max="5" width="8.85546875" style="1" customWidth="1"/>
    <col min="6" max="8" width="7.7109375" style="1" customWidth="1"/>
    <col min="9" max="9" width="8.85546875" style="1" customWidth="1"/>
    <col min="10" max="12" width="7.7109375" style="1" customWidth="1"/>
    <col min="13" max="13" width="8.85546875" style="1" customWidth="1"/>
    <col min="14" max="16" width="7.7109375" style="1" customWidth="1"/>
    <col min="17" max="17" width="8.85546875" style="1" customWidth="1"/>
    <col min="18" max="20" width="7.7109375" style="1" customWidth="1"/>
    <col min="21" max="21" width="8.85546875" style="1" customWidth="1"/>
    <col min="22" max="22" width="7.7109375" style="1" customWidth="1"/>
    <col min="23" max="23" width="8.7109375" style="1" customWidth="1"/>
    <col min="24" max="24" width="7.7109375" style="1" customWidth="1"/>
    <col min="25" max="16384" width="9.140625" style="1"/>
  </cols>
  <sheetData>
    <row r="1" spans="1:26" ht="409.5" customHeight="1" thickBot="1" x14ac:dyDescent="0.3"/>
    <row r="2" spans="1:26" ht="15" customHeight="1" x14ac:dyDescent="0.25">
      <c r="A2" s="633" t="s">
        <v>0</v>
      </c>
      <c r="B2" s="635" t="s">
        <v>133</v>
      </c>
      <c r="C2" s="637">
        <v>2019</v>
      </c>
      <c r="D2" s="638"/>
      <c r="E2" s="638"/>
      <c r="F2" s="631"/>
      <c r="G2" s="637">
        <v>2018</v>
      </c>
      <c r="H2" s="638"/>
      <c r="I2" s="638"/>
      <c r="J2" s="631"/>
      <c r="K2" s="637">
        <v>2017</v>
      </c>
      <c r="L2" s="638"/>
      <c r="M2" s="638"/>
      <c r="N2" s="631"/>
      <c r="O2" s="639">
        <v>2016</v>
      </c>
      <c r="P2" s="640"/>
      <c r="Q2" s="640"/>
      <c r="R2" s="641"/>
      <c r="S2" s="639">
        <v>2015</v>
      </c>
      <c r="T2" s="640"/>
      <c r="U2" s="640"/>
      <c r="V2" s="641"/>
      <c r="W2" s="631" t="s">
        <v>136</v>
      </c>
    </row>
    <row r="3" spans="1:26" ht="57" customHeight="1" thickBot="1" x14ac:dyDescent="0.3">
      <c r="A3" s="634"/>
      <c r="B3" s="636"/>
      <c r="C3" s="400" t="s">
        <v>127</v>
      </c>
      <c r="D3" s="401" t="s">
        <v>137</v>
      </c>
      <c r="E3" s="402" t="s">
        <v>166</v>
      </c>
      <c r="F3" s="403" t="s">
        <v>129</v>
      </c>
      <c r="G3" s="400" t="s">
        <v>127</v>
      </c>
      <c r="H3" s="401" t="s">
        <v>137</v>
      </c>
      <c r="I3" s="402" t="s">
        <v>166</v>
      </c>
      <c r="J3" s="403" t="s">
        <v>129</v>
      </c>
      <c r="K3" s="404" t="s">
        <v>127</v>
      </c>
      <c r="L3" s="401" t="s">
        <v>137</v>
      </c>
      <c r="M3" s="405" t="s">
        <v>166</v>
      </c>
      <c r="N3" s="403" t="s">
        <v>129</v>
      </c>
      <c r="O3" s="404" t="s">
        <v>127</v>
      </c>
      <c r="P3" s="401" t="s">
        <v>137</v>
      </c>
      <c r="Q3" s="405" t="s">
        <v>166</v>
      </c>
      <c r="R3" s="403" t="s">
        <v>129</v>
      </c>
      <c r="S3" s="404" t="s">
        <v>127</v>
      </c>
      <c r="T3" s="401" t="s">
        <v>137</v>
      </c>
      <c r="U3" s="405" t="s">
        <v>166</v>
      </c>
      <c r="V3" s="403" t="s">
        <v>129</v>
      </c>
      <c r="W3" s="632"/>
    </row>
    <row r="4" spans="1:26" ht="15" customHeight="1" thickBot="1" x14ac:dyDescent="0.3">
      <c r="A4" s="193"/>
      <c r="B4" s="194" t="s">
        <v>140</v>
      </c>
      <c r="C4" s="682">
        <f>C5+C6+C16+C32+C52+C72+C90+C121</f>
        <v>11155</v>
      </c>
      <c r="D4" s="687">
        <v>96.97</v>
      </c>
      <c r="E4" s="691">
        <f>AVERAGE(E5,E7:E15,E17:E31,E33:E51,E53:E71,E73:E89,E91:E120,E122:E131)</f>
        <v>96.95202942745334</v>
      </c>
      <c r="F4" s="683"/>
      <c r="G4" s="232">
        <f>G5+G6+G16+G32+G52+G72+G90+G121</f>
        <v>9676</v>
      </c>
      <c r="H4" s="230">
        <v>96.86</v>
      </c>
      <c r="I4" s="416">
        <f>AVERAGE(I5,I7:I15,I17:I31,I33:I51,I53:I71,I73:I89,I91:I120,I122:I131)</f>
        <v>96.373943478260927</v>
      </c>
      <c r="J4" s="195"/>
      <c r="K4" s="233">
        <f>K5+K6+K16+K32+K52+K72+K90+K121</f>
        <v>9335</v>
      </c>
      <c r="L4" s="695">
        <v>96.86</v>
      </c>
      <c r="M4" s="417">
        <f>AVERAGE(M5,M7:M15,M17:M31,M33:M51,M53:M71,M73:M89,M91:M120,M122:M131)</f>
        <v>96.767545029856009</v>
      </c>
      <c r="N4" s="195"/>
      <c r="O4" s="233">
        <f>O5+O6+O16+O32+O52+O72+O90+O121</f>
        <v>9377</v>
      </c>
      <c r="P4" s="230">
        <v>91.96</v>
      </c>
      <c r="Q4" s="417">
        <f>AVERAGE(Q5,Q7:Q15,Q17:Q31,Q33:Q51,Q53:Q71,Q73:Q89,Q91:Q120,Q122:Q131)</f>
        <v>91.791438973051839</v>
      </c>
      <c r="R4" s="195"/>
      <c r="S4" s="233">
        <f>S5+S6+S16+S32+S52+S72+S90+S121</f>
        <v>8997</v>
      </c>
      <c r="T4" s="230">
        <v>90.33</v>
      </c>
      <c r="U4" s="417">
        <f>AVERAGE(U5,U7:U15,U17:U31,U33:U51,U53:U71,U73:U89,U91:U120,U122:U131)</f>
        <v>89.906890834813552</v>
      </c>
      <c r="V4" s="195"/>
      <c r="W4" s="195"/>
      <c r="Y4" s="382"/>
      <c r="Z4" s="27" t="s">
        <v>123</v>
      </c>
    </row>
    <row r="5" spans="1:26" ht="15" customHeight="1" thickBot="1" x14ac:dyDescent="0.3">
      <c r="A5" s="196">
        <v>1</v>
      </c>
      <c r="B5" s="428" t="s">
        <v>102</v>
      </c>
      <c r="C5" s="696">
        <v>84</v>
      </c>
      <c r="D5" s="697">
        <v>96.97</v>
      </c>
      <c r="E5" s="689">
        <v>96.428571428571431</v>
      </c>
      <c r="F5" s="698">
        <v>80</v>
      </c>
      <c r="G5" s="699">
        <v>77</v>
      </c>
      <c r="H5" s="697">
        <v>96.86</v>
      </c>
      <c r="I5" s="690">
        <v>97.402000000000001</v>
      </c>
      <c r="J5" s="698">
        <v>63</v>
      </c>
      <c r="K5" s="700">
        <v>73</v>
      </c>
      <c r="L5" s="701">
        <v>96.86</v>
      </c>
      <c r="M5" s="689">
        <v>100</v>
      </c>
      <c r="N5" s="410">
        <v>14</v>
      </c>
      <c r="O5" s="702">
        <v>78</v>
      </c>
      <c r="P5" s="703">
        <v>91.96</v>
      </c>
      <c r="Q5" s="703">
        <v>96.15384615384616</v>
      </c>
      <c r="R5" s="410">
        <v>44</v>
      </c>
      <c r="S5" s="704">
        <v>81</v>
      </c>
      <c r="T5" s="703">
        <v>90.33</v>
      </c>
      <c r="U5" s="703">
        <v>97.53086419753086</v>
      </c>
      <c r="V5" s="410">
        <v>25</v>
      </c>
      <c r="W5" s="396">
        <f>V5+R5+N5+J5+F5</f>
        <v>226</v>
      </c>
      <c r="Y5" s="244"/>
      <c r="Z5" s="27" t="s">
        <v>128</v>
      </c>
    </row>
    <row r="6" spans="1:26" ht="15" customHeight="1" thickBot="1" x14ac:dyDescent="0.3">
      <c r="A6" s="196"/>
      <c r="B6" s="197" t="s">
        <v>141</v>
      </c>
      <c r="C6" s="684">
        <f>SUM(C7:C15)</f>
        <v>810</v>
      </c>
      <c r="D6" s="688">
        <v>96.97</v>
      </c>
      <c r="E6" s="215">
        <f>AVERAGE(E7:E15)</f>
        <v>97.573079113276833</v>
      </c>
      <c r="F6" s="685"/>
      <c r="G6" s="234">
        <f>SUM(G7:G15)</f>
        <v>729</v>
      </c>
      <c r="H6" s="231">
        <v>96.86</v>
      </c>
      <c r="I6" s="413">
        <f>AVERAGE(I7:I15)</f>
        <v>95.110111111111109</v>
      </c>
      <c r="J6" s="198"/>
      <c r="K6" s="235">
        <f>SUM(K7:K15)</f>
        <v>670</v>
      </c>
      <c r="L6" s="205">
        <v>96.86</v>
      </c>
      <c r="M6" s="415">
        <f>AVERAGE(M7:M15)</f>
        <v>96.655111111111125</v>
      </c>
      <c r="N6" s="198"/>
      <c r="O6" s="235">
        <f>SUM(O7:O15)</f>
        <v>720</v>
      </c>
      <c r="P6" s="231">
        <v>91.96</v>
      </c>
      <c r="Q6" s="415">
        <f>AVERAGE(Q7:Q15)</f>
        <v>89.59133680693644</v>
      </c>
      <c r="R6" s="198"/>
      <c r="S6" s="235">
        <f>SUM(S7:S15)</f>
        <v>636</v>
      </c>
      <c r="T6" s="231">
        <v>90.33</v>
      </c>
      <c r="U6" s="415">
        <f>AVERAGE(U7:U15)</f>
        <v>91.352358245690354</v>
      </c>
      <c r="V6" s="198"/>
      <c r="W6" s="198"/>
      <c r="Y6" s="458"/>
      <c r="Z6" s="27" t="s">
        <v>125</v>
      </c>
    </row>
    <row r="7" spans="1:26" ht="15" customHeight="1" x14ac:dyDescent="0.25">
      <c r="A7" s="422">
        <v>1</v>
      </c>
      <c r="B7" s="426" t="s">
        <v>83</v>
      </c>
      <c r="C7" s="705">
        <v>73</v>
      </c>
      <c r="D7" s="706">
        <v>96.97</v>
      </c>
      <c r="E7" s="689">
        <v>100</v>
      </c>
      <c r="F7" s="692"/>
      <c r="G7" s="753">
        <v>47</v>
      </c>
      <c r="H7" s="754">
        <v>96.86</v>
      </c>
      <c r="I7" s="755">
        <v>95.745000000000005</v>
      </c>
      <c r="J7" s="756">
        <v>79</v>
      </c>
      <c r="K7" s="757">
        <v>46</v>
      </c>
      <c r="L7" s="755">
        <v>96.86</v>
      </c>
      <c r="M7" s="755">
        <v>93.477999999999994</v>
      </c>
      <c r="N7" s="731">
        <v>96</v>
      </c>
      <c r="O7" s="758">
        <v>46</v>
      </c>
      <c r="P7" s="759">
        <v>91.96</v>
      </c>
      <c r="Q7" s="759">
        <v>97.826086956521735</v>
      </c>
      <c r="R7" s="731">
        <v>32</v>
      </c>
      <c r="S7" s="760">
        <v>37</v>
      </c>
      <c r="T7" s="759">
        <v>90.33</v>
      </c>
      <c r="U7" s="759">
        <v>100</v>
      </c>
      <c r="V7" s="731">
        <v>13</v>
      </c>
      <c r="W7" s="761">
        <f>V7+R7+N7+J7+F7</f>
        <v>220</v>
      </c>
      <c r="Y7" s="47"/>
      <c r="Z7" s="27" t="s">
        <v>126</v>
      </c>
    </row>
    <row r="8" spans="1:26" ht="15" customHeight="1" x14ac:dyDescent="0.25">
      <c r="A8" s="423">
        <v>2</v>
      </c>
      <c r="B8" s="406" t="s">
        <v>4</v>
      </c>
      <c r="C8" s="705">
        <v>103</v>
      </c>
      <c r="D8" s="706">
        <v>96.97</v>
      </c>
      <c r="E8" s="689">
        <v>100</v>
      </c>
      <c r="F8" s="686"/>
      <c r="G8" s="407">
        <v>93</v>
      </c>
      <c r="H8" s="397">
        <v>96.86</v>
      </c>
      <c r="I8" s="398">
        <v>100</v>
      </c>
      <c r="J8" s="408">
        <v>7</v>
      </c>
      <c r="K8" s="409">
        <v>93</v>
      </c>
      <c r="L8" s="398">
        <v>96.86</v>
      </c>
      <c r="M8" s="398">
        <v>100</v>
      </c>
      <c r="N8" s="410">
        <v>9</v>
      </c>
      <c r="O8" s="411">
        <v>123</v>
      </c>
      <c r="P8" s="399">
        <v>91.96</v>
      </c>
      <c r="Q8" s="399">
        <v>100</v>
      </c>
      <c r="R8" s="410">
        <v>1</v>
      </c>
      <c r="S8" s="412">
        <v>123</v>
      </c>
      <c r="T8" s="399">
        <v>90.33</v>
      </c>
      <c r="U8" s="399">
        <v>86.99186991869918</v>
      </c>
      <c r="V8" s="410">
        <v>80</v>
      </c>
      <c r="W8" s="395">
        <f t="shared" ref="W8:W15" si="0">V8+R8+N8+J8+F8</f>
        <v>97</v>
      </c>
      <c r="Y8" s="424"/>
      <c r="Z8" s="27"/>
    </row>
    <row r="9" spans="1:26" x14ac:dyDescent="0.25">
      <c r="A9" s="192">
        <v>3</v>
      </c>
      <c r="B9" s="406" t="s">
        <v>84</v>
      </c>
      <c r="C9" s="705">
        <v>142</v>
      </c>
      <c r="D9" s="706">
        <v>96.97</v>
      </c>
      <c r="E9" s="689">
        <v>90.140845070422529</v>
      </c>
      <c r="F9" s="686"/>
      <c r="G9" s="407">
        <v>149</v>
      </c>
      <c r="H9" s="397">
        <v>96.86</v>
      </c>
      <c r="I9" s="398">
        <v>91.275000000000006</v>
      </c>
      <c r="J9" s="408">
        <v>100</v>
      </c>
      <c r="K9" s="409">
        <v>126</v>
      </c>
      <c r="L9" s="398">
        <v>96.86</v>
      </c>
      <c r="M9" s="398">
        <v>91.27</v>
      </c>
      <c r="N9" s="410">
        <v>107</v>
      </c>
      <c r="O9" s="411">
        <v>127</v>
      </c>
      <c r="P9" s="399">
        <v>91.96</v>
      </c>
      <c r="Q9" s="399">
        <v>70.866141732283467</v>
      </c>
      <c r="R9" s="410">
        <v>115</v>
      </c>
      <c r="S9" s="412">
        <v>105</v>
      </c>
      <c r="T9" s="399">
        <v>90.33</v>
      </c>
      <c r="U9" s="399">
        <v>84.761904761904759</v>
      </c>
      <c r="V9" s="410">
        <v>91</v>
      </c>
      <c r="W9" s="429">
        <f t="shared" si="0"/>
        <v>413</v>
      </c>
    </row>
    <row r="10" spans="1:26" x14ac:dyDescent="0.25">
      <c r="A10" s="131">
        <v>4</v>
      </c>
      <c r="B10" s="406" t="s">
        <v>5</v>
      </c>
      <c r="C10" s="705">
        <v>110</v>
      </c>
      <c r="D10" s="706">
        <v>96.97</v>
      </c>
      <c r="E10" s="689">
        <v>99.090909090909093</v>
      </c>
      <c r="F10" s="686"/>
      <c r="G10" s="407">
        <v>70</v>
      </c>
      <c r="H10" s="397">
        <v>96.86</v>
      </c>
      <c r="I10" s="398">
        <v>100</v>
      </c>
      <c r="J10" s="408">
        <v>21</v>
      </c>
      <c r="K10" s="409">
        <v>73</v>
      </c>
      <c r="L10" s="398">
        <v>96.86</v>
      </c>
      <c r="M10" s="398">
        <v>97.26</v>
      </c>
      <c r="N10" s="410">
        <v>68</v>
      </c>
      <c r="O10" s="411">
        <v>67</v>
      </c>
      <c r="P10" s="399">
        <v>91.96</v>
      </c>
      <c r="Q10" s="399">
        <v>100</v>
      </c>
      <c r="R10" s="410">
        <v>11</v>
      </c>
      <c r="S10" s="762"/>
      <c r="T10" s="763">
        <v>90.33</v>
      </c>
      <c r="U10" s="763"/>
      <c r="V10" s="410">
        <v>117</v>
      </c>
      <c r="W10" s="395">
        <f t="shared" si="0"/>
        <v>217</v>
      </c>
      <c r="Y10"/>
      <c r="Z10"/>
    </row>
    <row r="11" spans="1:26" ht="15" customHeight="1" x14ac:dyDescent="0.25">
      <c r="A11" s="131">
        <v>5</v>
      </c>
      <c r="B11" s="406" t="s">
        <v>82</v>
      </c>
      <c r="C11" s="705">
        <v>50</v>
      </c>
      <c r="D11" s="706">
        <v>96.97</v>
      </c>
      <c r="E11" s="689">
        <v>100</v>
      </c>
      <c r="F11" s="686"/>
      <c r="G11" s="407">
        <v>46</v>
      </c>
      <c r="H11" s="397">
        <v>96.86</v>
      </c>
      <c r="I11" s="398">
        <v>89.13</v>
      </c>
      <c r="J11" s="408">
        <v>106</v>
      </c>
      <c r="K11" s="409">
        <v>58</v>
      </c>
      <c r="L11" s="398">
        <v>96.86</v>
      </c>
      <c r="M11" s="398">
        <v>94.826999999999998</v>
      </c>
      <c r="N11" s="410">
        <v>90</v>
      </c>
      <c r="O11" s="411">
        <v>54</v>
      </c>
      <c r="P11" s="399">
        <v>91.96</v>
      </c>
      <c r="Q11" s="399">
        <v>92.592592592592595</v>
      </c>
      <c r="R11" s="410">
        <v>64</v>
      </c>
      <c r="S11" s="412">
        <v>65</v>
      </c>
      <c r="T11" s="399">
        <v>90.33</v>
      </c>
      <c r="U11" s="399">
        <v>100</v>
      </c>
      <c r="V11" s="410">
        <v>9</v>
      </c>
      <c r="W11" s="395">
        <f t="shared" si="0"/>
        <v>269</v>
      </c>
    </row>
    <row r="12" spans="1:26" ht="15" customHeight="1" x14ac:dyDescent="0.25">
      <c r="A12" s="131">
        <v>6</v>
      </c>
      <c r="B12" s="406" t="s">
        <v>85</v>
      </c>
      <c r="C12" s="705">
        <v>76</v>
      </c>
      <c r="D12" s="706">
        <v>96.97</v>
      </c>
      <c r="E12" s="689">
        <v>98.684210526315795</v>
      </c>
      <c r="F12" s="686"/>
      <c r="G12" s="407">
        <v>71</v>
      </c>
      <c r="H12" s="397">
        <v>96.86</v>
      </c>
      <c r="I12" s="398">
        <v>98.590999999999994</v>
      </c>
      <c r="J12" s="408">
        <v>51</v>
      </c>
      <c r="K12" s="409">
        <v>36</v>
      </c>
      <c r="L12" s="398">
        <v>96.86</v>
      </c>
      <c r="M12" s="398">
        <v>100</v>
      </c>
      <c r="N12" s="410">
        <v>35</v>
      </c>
      <c r="O12" s="411">
        <v>70</v>
      </c>
      <c r="P12" s="399">
        <v>91.96</v>
      </c>
      <c r="Q12" s="399">
        <v>65.714285714285708</v>
      </c>
      <c r="R12" s="410">
        <v>116</v>
      </c>
      <c r="S12" s="412">
        <v>58</v>
      </c>
      <c r="T12" s="399">
        <v>90.33</v>
      </c>
      <c r="U12" s="399">
        <v>86.206896551724142</v>
      </c>
      <c r="V12" s="410">
        <v>83</v>
      </c>
      <c r="W12" s="395">
        <f t="shared" si="0"/>
        <v>285</v>
      </c>
    </row>
    <row r="13" spans="1:26" ht="15" customHeight="1" x14ac:dyDescent="0.25">
      <c r="A13" s="131">
        <v>7</v>
      </c>
      <c r="B13" s="406" t="s">
        <v>7</v>
      </c>
      <c r="C13" s="705">
        <v>102</v>
      </c>
      <c r="D13" s="706">
        <v>96.97</v>
      </c>
      <c r="E13" s="689">
        <v>98.039215686274517</v>
      </c>
      <c r="F13" s="686"/>
      <c r="G13" s="407">
        <v>100</v>
      </c>
      <c r="H13" s="397">
        <v>96.86</v>
      </c>
      <c r="I13" s="398">
        <v>95</v>
      </c>
      <c r="J13" s="408">
        <v>84</v>
      </c>
      <c r="K13" s="409">
        <v>97</v>
      </c>
      <c r="L13" s="398">
        <v>96.86</v>
      </c>
      <c r="M13" s="398">
        <v>96.906999999999996</v>
      </c>
      <c r="N13" s="410">
        <v>72</v>
      </c>
      <c r="O13" s="411">
        <v>89</v>
      </c>
      <c r="P13" s="399">
        <v>91.96</v>
      </c>
      <c r="Q13" s="399">
        <v>91.011235955056179</v>
      </c>
      <c r="R13" s="410">
        <v>74</v>
      </c>
      <c r="S13" s="412">
        <v>96</v>
      </c>
      <c r="T13" s="399">
        <v>90.33</v>
      </c>
      <c r="U13" s="399">
        <v>78.125</v>
      </c>
      <c r="V13" s="410">
        <v>104</v>
      </c>
      <c r="W13" s="395">
        <f t="shared" si="0"/>
        <v>334</v>
      </c>
    </row>
    <row r="14" spans="1:26" ht="15" customHeight="1" x14ac:dyDescent="0.25">
      <c r="A14" s="131">
        <v>8</v>
      </c>
      <c r="B14" s="406" t="s">
        <v>8</v>
      </c>
      <c r="C14" s="705">
        <v>79</v>
      </c>
      <c r="D14" s="706">
        <v>96.97</v>
      </c>
      <c r="E14" s="689">
        <v>96.202531645569621</v>
      </c>
      <c r="F14" s="686"/>
      <c r="G14" s="407">
        <v>80</v>
      </c>
      <c r="H14" s="397">
        <v>96.86</v>
      </c>
      <c r="I14" s="398">
        <v>86.25</v>
      </c>
      <c r="J14" s="408">
        <v>111</v>
      </c>
      <c r="K14" s="409">
        <v>63</v>
      </c>
      <c r="L14" s="398">
        <v>96.86</v>
      </c>
      <c r="M14" s="398">
        <v>100</v>
      </c>
      <c r="N14" s="410">
        <v>20</v>
      </c>
      <c r="O14" s="411">
        <v>77</v>
      </c>
      <c r="P14" s="399">
        <v>91.96</v>
      </c>
      <c r="Q14" s="399">
        <v>88.311688311688314</v>
      </c>
      <c r="R14" s="410">
        <v>89</v>
      </c>
      <c r="S14" s="412">
        <v>74</v>
      </c>
      <c r="T14" s="399">
        <v>90.33</v>
      </c>
      <c r="U14" s="399">
        <v>97.297297297297291</v>
      </c>
      <c r="V14" s="410">
        <v>27</v>
      </c>
      <c r="W14" s="395">
        <f t="shared" si="0"/>
        <v>247</v>
      </c>
    </row>
    <row r="15" spans="1:26" ht="15" customHeight="1" thickBot="1" x14ac:dyDescent="0.3">
      <c r="A15" s="135">
        <v>9</v>
      </c>
      <c r="B15" s="406" t="s">
        <v>152</v>
      </c>
      <c r="C15" s="705">
        <v>75</v>
      </c>
      <c r="D15" s="706">
        <v>96.97</v>
      </c>
      <c r="E15" s="689">
        <v>96</v>
      </c>
      <c r="F15" s="686"/>
      <c r="G15" s="407">
        <v>73</v>
      </c>
      <c r="H15" s="397">
        <v>96.86</v>
      </c>
      <c r="I15" s="398">
        <v>100</v>
      </c>
      <c r="J15" s="408">
        <v>18</v>
      </c>
      <c r="K15" s="409">
        <v>78</v>
      </c>
      <c r="L15" s="398">
        <v>96.86</v>
      </c>
      <c r="M15" s="398">
        <v>96.153999999999996</v>
      </c>
      <c r="N15" s="410">
        <v>78</v>
      </c>
      <c r="O15" s="411">
        <v>67</v>
      </c>
      <c r="P15" s="399">
        <v>91.96</v>
      </c>
      <c r="Q15" s="399">
        <v>100</v>
      </c>
      <c r="R15" s="410">
        <v>12</v>
      </c>
      <c r="S15" s="412">
        <v>78</v>
      </c>
      <c r="T15" s="399">
        <v>90.33</v>
      </c>
      <c r="U15" s="399">
        <v>97.435897435897431</v>
      </c>
      <c r="V15" s="410">
        <v>26</v>
      </c>
      <c r="W15" s="395">
        <f t="shared" si="0"/>
        <v>134</v>
      </c>
    </row>
    <row r="16" spans="1:26" ht="15" customHeight="1" thickBot="1" x14ac:dyDescent="0.3">
      <c r="A16" s="199"/>
      <c r="B16" s="200" t="s">
        <v>142</v>
      </c>
      <c r="C16" s="201">
        <f>SUM(C17:C31)</f>
        <v>1131</v>
      </c>
      <c r="D16" s="202">
        <v>96.97</v>
      </c>
      <c r="E16" s="414">
        <f>AVERAGE(E17:E31)</f>
        <v>97.199108279630593</v>
      </c>
      <c r="F16" s="203"/>
      <c r="G16" s="201">
        <f>SUM(G17:G31)</f>
        <v>1050</v>
      </c>
      <c r="H16" s="202">
        <v>96.86</v>
      </c>
      <c r="I16" s="414">
        <f>AVERAGE(I17:I31)</f>
        <v>97.889769230769232</v>
      </c>
      <c r="J16" s="203"/>
      <c r="K16" s="201">
        <f>SUM(K17:K31)</f>
        <v>994</v>
      </c>
      <c r="L16" s="205">
        <v>96.86</v>
      </c>
      <c r="M16" s="206">
        <f>AVERAGE(M17:M31)</f>
        <v>97.742362035225042</v>
      </c>
      <c r="N16" s="207"/>
      <c r="O16" s="201">
        <f>SUM(O17:O31)</f>
        <v>1003</v>
      </c>
      <c r="P16" s="209">
        <v>91.96</v>
      </c>
      <c r="Q16" s="210">
        <f>AVERAGE(Q17:Q31)</f>
        <v>95.614855426619329</v>
      </c>
      <c r="R16" s="207"/>
      <c r="S16" s="211">
        <f>SUM(S17:S31)</f>
        <v>1041</v>
      </c>
      <c r="T16" s="209">
        <v>90.33</v>
      </c>
      <c r="U16" s="210">
        <f>AVERAGE(U17:U31)</f>
        <v>91.136384612771678</v>
      </c>
      <c r="V16" s="207"/>
      <c r="W16" s="212"/>
    </row>
    <row r="17" spans="1:23" ht="15" customHeight="1" x14ac:dyDescent="0.25">
      <c r="A17" s="133">
        <v>1</v>
      </c>
      <c r="B17" s="406" t="s">
        <v>9</v>
      </c>
      <c r="C17" s="705">
        <v>82</v>
      </c>
      <c r="D17" s="706">
        <v>96.97</v>
      </c>
      <c r="E17" s="689">
        <v>97.560975609756099</v>
      </c>
      <c r="F17" s="698">
        <v>59</v>
      </c>
      <c r="G17" s="707">
        <v>83</v>
      </c>
      <c r="H17" s="706">
        <v>96.86</v>
      </c>
      <c r="I17" s="689">
        <v>98.795000000000002</v>
      </c>
      <c r="J17" s="698">
        <v>45</v>
      </c>
      <c r="K17" s="708">
        <v>97</v>
      </c>
      <c r="L17" s="690">
        <v>96.86</v>
      </c>
      <c r="M17" s="690">
        <v>95.876000000000005</v>
      </c>
      <c r="N17" s="410">
        <v>81</v>
      </c>
      <c r="O17" s="702">
        <v>102</v>
      </c>
      <c r="P17" s="703">
        <v>91.96</v>
      </c>
      <c r="Q17" s="703">
        <v>100</v>
      </c>
      <c r="R17" s="410">
        <v>3</v>
      </c>
      <c r="S17" s="704">
        <v>77</v>
      </c>
      <c r="T17" s="703">
        <v>90.33</v>
      </c>
      <c r="U17" s="703">
        <v>100</v>
      </c>
      <c r="V17" s="410">
        <v>5</v>
      </c>
      <c r="W17" s="713">
        <f t="shared" ref="W17:W31" si="1">V17+R17+N17+J17+F17</f>
        <v>193</v>
      </c>
    </row>
    <row r="18" spans="1:23" ht="15" customHeight="1" x14ac:dyDescent="0.25">
      <c r="A18" s="133">
        <v>2</v>
      </c>
      <c r="B18" s="406" t="s">
        <v>11</v>
      </c>
      <c r="C18" s="705">
        <v>53</v>
      </c>
      <c r="D18" s="706">
        <v>96.97</v>
      </c>
      <c r="E18" s="689">
        <v>100</v>
      </c>
      <c r="F18" s="698">
        <v>25</v>
      </c>
      <c r="G18" s="707">
        <v>51</v>
      </c>
      <c r="H18" s="706">
        <v>96.86</v>
      </c>
      <c r="I18" s="689">
        <v>98.039000000000001</v>
      </c>
      <c r="J18" s="698">
        <v>59</v>
      </c>
      <c r="K18" s="708">
        <v>50</v>
      </c>
      <c r="L18" s="690">
        <v>96.86</v>
      </c>
      <c r="M18" s="690">
        <v>100</v>
      </c>
      <c r="N18" s="410">
        <v>25</v>
      </c>
      <c r="O18" s="702">
        <v>63</v>
      </c>
      <c r="P18" s="703">
        <v>91.96</v>
      </c>
      <c r="Q18" s="703">
        <v>96.825396825396822</v>
      </c>
      <c r="R18" s="410">
        <v>38</v>
      </c>
      <c r="S18" s="704">
        <v>59</v>
      </c>
      <c r="T18" s="703">
        <v>90.33</v>
      </c>
      <c r="U18" s="703">
        <v>100</v>
      </c>
      <c r="V18" s="410">
        <v>10</v>
      </c>
      <c r="W18" s="713">
        <f t="shared" si="1"/>
        <v>157</v>
      </c>
    </row>
    <row r="19" spans="1:23" ht="15" customHeight="1" x14ac:dyDescent="0.25">
      <c r="A19" s="133">
        <v>3</v>
      </c>
      <c r="B19" s="406" t="s">
        <v>19</v>
      </c>
      <c r="C19" s="705">
        <v>102</v>
      </c>
      <c r="D19" s="706">
        <v>96.97</v>
      </c>
      <c r="E19" s="689">
        <v>100</v>
      </c>
      <c r="F19" s="698">
        <v>9</v>
      </c>
      <c r="G19" s="707">
        <v>87</v>
      </c>
      <c r="H19" s="706">
        <v>96.86</v>
      </c>
      <c r="I19" s="689">
        <v>98.85</v>
      </c>
      <c r="J19" s="698">
        <v>44</v>
      </c>
      <c r="K19" s="700">
        <v>96</v>
      </c>
      <c r="L19" s="701">
        <v>96.86</v>
      </c>
      <c r="M19" s="689">
        <v>97.917000000000002</v>
      </c>
      <c r="N19" s="410">
        <v>58</v>
      </c>
      <c r="O19" s="702">
        <v>84</v>
      </c>
      <c r="P19" s="703">
        <v>91.96</v>
      </c>
      <c r="Q19" s="703">
        <v>97.61904761904762</v>
      </c>
      <c r="R19" s="410">
        <v>34</v>
      </c>
      <c r="S19" s="704">
        <v>98</v>
      </c>
      <c r="T19" s="703">
        <v>90.33</v>
      </c>
      <c r="U19" s="703">
        <v>100</v>
      </c>
      <c r="V19" s="410">
        <v>2</v>
      </c>
      <c r="W19" s="735">
        <f t="shared" si="1"/>
        <v>147</v>
      </c>
    </row>
    <row r="20" spans="1:23" ht="15" customHeight="1" x14ac:dyDescent="0.25">
      <c r="A20" s="133">
        <v>4</v>
      </c>
      <c r="B20" s="406" t="s">
        <v>10</v>
      </c>
      <c r="C20" s="705">
        <v>152</v>
      </c>
      <c r="D20" s="706">
        <v>96.97</v>
      </c>
      <c r="E20" s="689">
        <v>100</v>
      </c>
      <c r="F20" s="698">
        <v>2</v>
      </c>
      <c r="G20" s="707">
        <v>149</v>
      </c>
      <c r="H20" s="706">
        <v>96.86</v>
      </c>
      <c r="I20" s="689">
        <v>98.658000000000001</v>
      </c>
      <c r="J20" s="698">
        <v>50</v>
      </c>
      <c r="K20" s="708">
        <v>146</v>
      </c>
      <c r="L20" s="690">
        <v>96.86</v>
      </c>
      <c r="M20" s="690">
        <v>99.31506849315069</v>
      </c>
      <c r="N20" s="410">
        <v>41</v>
      </c>
      <c r="O20" s="702">
        <v>157</v>
      </c>
      <c r="P20" s="703">
        <v>91.96</v>
      </c>
      <c r="Q20" s="703">
        <v>96.815286624203821</v>
      </c>
      <c r="R20" s="410">
        <v>39</v>
      </c>
      <c r="S20" s="704">
        <v>147</v>
      </c>
      <c r="T20" s="703">
        <v>90.33</v>
      </c>
      <c r="U20" s="703">
        <v>95.238095238095241</v>
      </c>
      <c r="V20" s="410">
        <v>39</v>
      </c>
      <c r="W20" s="713">
        <f t="shared" si="1"/>
        <v>171</v>
      </c>
    </row>
    <row r="21" spans="1:23" ht="15" customHeight="1" x14ac:dyDescent="0.25">
      <c r="A21" s="133">
        <v>5</v>
      </c>
      <c r="B21" s="406" t="s">
        <v>87</v>
      </c>
      <c r="C21" s="705">
        <v>133</v>
      </c>
      <c r="D21" s="706">
        <v>96.97</v>
      </c>
      <c r="E21" s="689">
        <v>99.248120300751879</v>
      </c>
      <c r="F21" s="698">
        <v>37</v>
      </c>
      <c r="G21" s="707">
        <v>129</v>
      </c>
      <c r="H21" s="706">
        <v>96.86</v>
      </c>
      <c r="I21" s="689">
        <v>100</v>
      </c>
      <c r="J21" s="698">
        <v>2</v>
      </c>
      <c r="K21" s="700">
        <v>111</v>
      </c>
      <c r="L21" s="701">
        <v>96.86</v>
      </c>
      <c r="M21" s="689">
        <v>100</v>
      </c>
      <c r="N21" s="410">
        <v>3</v>
      </c>
      <c r="O21" s="702">
        <v>122</v>
      </c>
      <c r="P21" s="703">
        <v>91.96</v>
      </c>
      <c r="Q21" s="703">
        <v>99.180327868852459</v>
      </c>
      <c r="R21" s="410">
        <v>22</v>
      </c>
      <c r="S21" s="704">
        <v>146</v>
      </c>
      <c r="T21" s="703">
        <v>90.33</v>
      </c>
      <c r="U21" s="703">
        <v>93.835616438356169</v>
      </c>
      <c r="V21" s="410">
        <v>47</v>
      </c>
      <c r="W21" s="713">
        <f t="shared" si="1"/>
        <v>111</v>
      </c>
    </row>
    <row r="22" spans="1:23" ht="15" customHeight="1" x14ac:dyDescent="0.25">
      <c r="A22" s="133">
        <v>6</v>
      </c>
      <c r="B22" s="406" t="s">
        <v>86</v>
      </c>
      <c r="C22" s="705">
        <v>100</v>
      </c>
      <c r="D22" s="706">
        <v>96.97</v>
      </c>
      <c r="E22" s="689">
        <v>100</v>
      </c>
      <c r="F22" s="698">
        <v>11</v>
      </c>
      <c r="G22" s="707">
        <v>87</v>
      </c>
      <c r="H22" s="706">
        <v>96.86</v>
      </c>
      <c r="I22" s="689">
        <v>97.700999999999993</v>
      </c>
      <c r="J22" s="698">
        <v>61</v>
      </c>
      <c r="K22" s="708">
        <v>39</v>
      </c>
      <c r="L22" s="690">
        <v>96.86</v>
      </c>
      <c r="M22" s="690">
        <v>100</v>
      </c>
      <c r="N22" s="410">
        <v>33</v>
      </c>
      <c r="O22" s="702">
        <v>32</v>
      </c>
      <c r="P22" s="703">
        <v>91.96</v>
      </c>
      <c r="Q22" s="703">
        <v>100</v>
      </c>
      <c r="R22" s="410">
        <v>18</v>
      </c>
      <c r="S22" s="704">
        <v>20</v>
      </c>
      <c r="T22" s="703">
        <v>90.33</v>
      </c>
      <c r="U22" s="703">
        <v>100</v>
      </c>
      <c r="V22" s="410">
        <v>14</v>
      </c>
      <c r="W22" s="713">
        <f t="shared" si="1"/>
        <v>137</v>
      </c>
    </row>
    <row r="23" spans="1:23" ht="15" customHeight="1" x14ac:dyDescent="0.25">
      <c r="A23" s="133">
        <v>7</v>
      </c>
      <c r="B23" s="714" t="s">
        <v>181</v>
      </c>
      <c r="C23" s="705"/>
      <c r="D23" s="706">
        <v>96.97</v>
      </c>
      <c r="E23" s="706"/>
      <c r="F23" s="698">
        <v>115</v>
      </c>
      <c r="G23" s="705"/>
      <c r="H23" s="706">
        <v>96.86</v>
      </c>
      <c r="I23" s="706"/>
      <c r="J23" s="698">
        <v>116</v>
      </c>
      <c r="K23" s="704"/>
      <c r="L23" s="710">
        <v>96.86</v>
      </c>
      <c r="M23" s="710"/>
      <c r="N23" s="698">
        <v>118</v>
      </c>
      <c r="O23" s="704"/>
      <c r="P23" s="710">
        <v>91.96</v>
      </c>
      <c r="Q23" s="710"/>
      <c r="R23" s="698">
        <v>118</v>
      </c>
      <c r="S23" s="704">
        <v>24</v>
      </c>
      <c r="T23" s="703">
        <v>90.33</v>
      </c>
      <c r="U23" s="703">
        <v>95.833333333333329</v>
      </c>
      <c r="V23" s="410">
        <v>34</v>
      </c>
      <c r="W23" s="713">
        <f t="shared" si="1"/>
        <v>501</v>
      </c>
    </row>
    <row r="24" spans="1:23" ht="15" customHeight="1" x14ac:dyDescent="0.25">
      <c r="A24" s="133">
        <v>8</v>
      </c>
      <c r="B24" s="406" t="s">
        <v>12</v>
      </c>
      <c r="C24" s="705">
        <v>85</v>
      </c>
      <c r="D24" s="706">
        <v>96.97</v>
      </c>
      <c r="E24" s="689">
        <v>98.82352941176471</v>
      </c>
      <c r="F24" s="698">
        <v>43</v>
      </c>
      <c r="G24" s="707">
        <v>82</v>
      </c>
      <c r="H24" s="706">
        <v>96.86</v>
      </c>
      <c r="I24" s="689">
        <v>92.683000000000007</v>
      </c>
      <c r="J24" s="698">
        <v>93</v>
      </c>
      <c r="K24" s="700">
        <v>71</v>
      </c>
      <c r="L24" s="701">
        <v>96.86</v>
      </c>
      <c r="M24" s="689">
        <v>97.183000000000007</v>
      </c>
      <c r="N24" s="410">
        <v>70</v>
      </c>
      <c r="O24" s="702">
        <v>69</v>
      </c>
      <c r="P24" s="703">
        <v>91.96</v>
      </c>
      <c r="Q24" s="703">
        <v>95.652173913043484</v>
      </c>
      <c r="R24" s="410">
        <v>50</v>
      </c>
      <c r="S24" s="704">
        <v>77</v>
      </c>
      <c r="T24" s="703">
        <v>90.33</v>
      </c>
      <c r="U24" s="703">
        <v>94.805194805194802</v>
      </c>
      <c r="V24" s="410">
        <v>41</v>
      </c>
      <c r="W24" s="713">
        <f t="shared" si="1"/>
        <v>297</v>
      </c>
    </row>
    <row r="25" spans="1:23" ht="15" customHeight="1" x14ac:dyDescent="0.25">
      <c r="A25" s="133">
        <v>9</v>
      </c>
      <c r="B25" s="406" t="s">
        <v>13</v>
      </c>
      <c r="C25" s="705">
        <v>45</v>
      </c>
      <c r="D25" s="706">
        <v>96.97</v>
      </c>
      <c r="E25" s="689">
        <v>100</v>
      </c>
      <c r="F25" s="698">
        <v>28</v>
      </c>
      <c r="G25" s="707">
        <v>53</v>
      </c>
      <c r="H25" s="706">
        <v>96.86</v>
      </c>
      <c r="I25" s="689">
        <v>98.113</v>
      </c>
      <c r="J25" s="698">
        <v>56</v>
      </c>
      <c r="K25" s="700">
        <v>48</v>
      </c>
      <c r="L25" s="701">
        <v>96.86</v>
      </c>
      <c r="M25" s="689">
        <v>100</v>
      </c>
      <c r="N25" s="410">
        <v>28</v>
      </c>
      <c r="O25" s="702">
        <v>47</v>
      </c>
      <c r="P25" s="703">
        <v>91.96</v>
      </c>
      <c r="Q25" s="703">
        <v>95.744680851063833</v>
      </c>
      <c r="R25" s="410">
        <v>48</v>
      </c>
      <c r="S25" s="704">
        <v>47</v>
      </c>
      <c r="T25" s="703">
        <v>90.33</v>
      </c>
      <c r="U25" s="703">
        <v>89.361702127659569</v>
      </c>
      <c r="V25" s="410">
        <v>69</v>
      </c>
      <c r="W25" s="713">
        <f t="shared" si="1"/>
        <v>229</v>
      </c>
    </row>
    <row r="26" spans="1:23" ht="15" customHeight="1" x14ac:dyDescent="0.25">
      <c r="A26" s="1">
        <v>10</v>
      </c>
      <c r="B26" s="406" t="s">
        <v>14</v>
      </c>
      <c r="C26" s="705">
        <v>49</v>
      </c>
      <c r="D26" s="706">
        <v>96.97</v>
      </c>
      <c r="E26" s="689">
        <v>91.836734693877546</v>
      </c>
      <c r="F26" s="698">
        <v>104</v>
      </c>
      <c r="G26" s="707">
        <v>71</v>
      </c>
      <c r="H26" s="706">
        <v>96.86</v>
      </c>
      <c r="I26" s="689">
        <v>97.183000000000007</v>
      </c>
      <c r="J26" s="698">
        <v>67</v>
      </c>
      <c r="K26" s="700">
        <v>68</v>
      </c>
      <c r="L26" s="701">
        <v>96.86</v>
      </c>
      <c r="M26" s="689">
        <v>98.528999999999996</v>
      </c>
      <c r="N26" s="410">
        <v>54</v>
      </c>
      <c r="O26" s="702">
        <v>65</v>
      </c>
      <c r="P26" s="703">
        <v>91.96</v>
      </c>
      <c r="Q26" s="703">
        <v>95.384615384615387</v>
      </c>
      <c r="R26" s="410">
        <v>54</v>
      </c>
      <c r="S26" s="704">
        <v>45</v>
      </c>
      <c r="T26" s="703">
        <v>90.33</v>
      </c>
      <c r="U26" s="703">
        <v>97.777777777777771</v>
      </c>
      <c r="V26" s="410">
        <v>22</v>
      </c>
      <c r="W26" s="713">
        <f t="shared" si="1"/>
        <v>301</v>
      </c>
    </row>
    <row r="27" spans="1:23" ht="15" customHeight="1" x14ac:dyDescent="0.25">
      <c r="A27" s="133">
        <v>11</v>
      </c>
      <c r="B27" s="406" t="s">
        <v>15</v>
      </c>
      <c r="C27" s="705">
        <v>84</v>
      </c>
      <c r="D27" s="706">
        <v>96.97</v>
      </c>
      <c r="E27" s="689">
        <v>97.61904761904762</v>
      </c>
      <c r="F27" s="698">
        <v>58</v>
      </c>
      <c r="G27" s="707">
        <v>83</v>
      </c>
      <c r="H27" s="706">
        <v>96.86</v>
      </c>
      <c r="I27" s="689">
        <v>98.795000000000002</v>
      </c>
      <c r="J27" s="698">
        <v>46</v>
      </c>
      <c r="K27" s="700">
        <v>61</v>
      </c>
      <c r="L27" s="701">
        <v>96.86</v>
      </c>
      <c r="M27" s="689">
        <v>98.361000000000004</v>
      </c>
      <c r="N27" s="410">
        <v>56</v>
      </c>
      <c r="O27" s="702">
        <v>48</v>
      </c>
      <c r="P27" s="703">
        <v>91.96</v>
      </c>
      <c r="Q27" s="703">
        <v>93.75</v>
      </c>
      <c r="R27" s="410">
        <v>60</v>
      </c>
      <c r="S27" s="704">
        <v>45</v>
      </c>
      <c r="T27" s="703">
        <v>90.33</v>
      </c>
      <c r="U27" s="703">
        <v>75.555555555555557</v>
      </c>
      <c r="V27" s="410">
        <v>107</v>
      </c>
      <c r="W27" s="713">
        <f t="shared" si="1"/>
        <v>327</v>
      </c>
    </row>
    <row r="28" spans="1:23" ht="15" customHeight="1" x14ac:dyDescent="0.25">
      <c r="A28" s="133">
        <v>12</v>
      </c>
      <c r="B28" s="406" t="s">
        <v>16</v>
      </c>
      <c r="C28" s="705"/>
      <c r="D28" s="706">
        <v>96.97</v>
      </c>
      <c r="E28" s="706"/>
      <c r="F28" s="698">
        <v>115</v>
      </c>
      <c r="G28" s="705"/>
      <c r="H28" s="706">
        <v>96.86</v>
      </c>
      <c r="I28" s="706"/>
      <c r="J28" s="698">
        <v>116</v>
      </c>
      <c r="K28" s="700">
        <v>37</v>
      </c>
      <c r="L28" s="701">
        <v>96.86</v>
      </c>
      <c r="M28" s="689">
        <v>97.296999999999997</v>
      </c>
      <c r="N28" s="410">
        <v>67</v>
      </c>
      <c r="O28" s="702">
        <v>25</v>
      </c>
      <c r="P28" s="703">
        <v>91.96</v>
      </c>
      <c r="Q28" s="703">
        <v>92</v>
      </c>
      <c r="R28" s="410">
        <v>67</v>
      </c>
      <c r="S28" s="704">
        <v>27</v>
      </c>
      <c r="T28" s="703">
        <v>90.33</v>
      </c>
      <c r="U28" s="703">
        <v>74.074074074074076</v>
      </c>
      <c r="V28" s="410">
        <v>109</v>
      </c>
      <c r="W28" s="713">
        <f t="shared" si="1"/>
        <v>474</v>
      </c>
    </row>
    <row r="29" spans="1:23" ht="15" customHeight="1" x14ac:dyDescent="0.25">
      <c r="A29" s="133">
        <v>13</v>
      </c>
      <c r="B29" s="406" t="s">
        <v>17</v>
      </c>
      <c r="C29" s="705">
        <v>96</v>
      </c>
      <c r="D29" s="706">
        <v>96.97</v>
      </c>
      <c r="E29" s="689">
        <v>95.833333333333329</v>
      </c>
      <c r="F29" s="698">
        <v>87</v>
      </c>
      <c r="G29" s="707">
        <v>76</v>
      </c>
      <c r="H29" s="706">
        <v>96.86</v>
      </c>
      <c r="I29" s="689">
        <v>100</v>
      </c>
      <c r="J29" s="698">
        <v>16</v>
      </c>
      <c r="K29" s="700">
        <v>50</v>
      </c>
      <c r="L29" s="701">
        <v>96.86</v>
      </c>
      <c r="M29" s="689">
        <v>100</v>
      </c>
      <c r="N29" s="410">
        <v>26</v>
      </c>
      <c r="O29" s="702">
        <v>80</v>
      </c>
      <c r="P29" s="703">
        <v>91.96</v>
      </c>
      <c r="Q29" s="703">
        <v>98.75</v>
      </c>
      <c r="R29" s="410">
        <v>25</v>
      </c>
      <c r="S29" s="704">
        <v>74</v>
      </c>
      <c r="T29" s="703">
        <v>90.33</v>
      </c>
      <c r="U29" s="703">
        <v>95.945945945945951</v>
      </c>
      <c r="V29" s="410">
        <v>33</v>
      </c>
      <c r="W29" s="715">
        <f t="shared" si="1"/>
        <v>187</v>
      </c>
    </row>
    <row r="30" spans="1:23" ht="15" customHeight="1" x14ac:dyDescent="0.25">
      <c r="A30" s="151">
        <v>14</v>
      </c>
      <c r="B30" s="406" t="s">
        <v>18</v>
      </c>
      <c r="C30" s="705">
        <v>75</v>
      </c>
      <c r="D30" s="706">
        <v>96.97</v>
      </c>
      <c r="E30" s="689">
        <v>85.333333333333329</v>
      </c>
      <c r="F30" s="698">
        <v>112</v>
      </c>
      <c r="G30" s="707">
        <v>48</v>
      </c>
      <c r="H30" s="706">
        <v>96.86</v>
      </c>
      <c r="I30" s="689">
        <v>93.75</v>
      </c>
      <c r="J30" s="698">
        <v>89</v>
      </c>
      <c r="K30" s="700">
        <v>55</v>
      </c>
      <c r="L30" s="701">
        <v>96.86</v>
      </c>
      <c r="M30" s="689">
        <v>85.453999999999994</v>
      </c>
      <c r="N30" s="711">
        <v>116</v>
      </c>
      <c r="O30" s="702">
        <v>70</v>
      </c>
      <c r="P30" s="703">
        <v>91.96</v>
      </c>
      <c r="Q30" s="703">
        <v>87.142857142857139</v>
      </c>
      <c r="R30" s="410">
        <v>95</v>
      </c>
      <c r="S30" s="704">
        <v>83</v>
      </c>
      <c r="T30" s="703">
        <v>90.33</v>
      </c>
      <c r="U30" s="703">
        <v>87.951807228915669</v>
      </c>
      <c r="V30" s="410">
        <v>75</v>
      </c>
      <c r="W30" s="713">
        <f t="shared" si="1"/>
        <v>487</v>
      </c>
    </row>
    <row r="31" spans="1:23" ht="15" customHeight="1" thickBot="1" x14ac:dyDescent="0.3">
      <c r="A31" s="133">
        <v>15</v>
      </c>
      <c r="B31" s="406" t="s">
        <v>20</v>
      </c>
      <c r="C31" s="705">
        <v>75</v>
      </c>
      <c r="D31" s="706">
        <v>96.97</v>
      </c>
      <c r="E31" s="689">
        <v>97.333333333333329</v>
      </c>
      <c r="F31" s="698">
        <v>64</v>
      </c>
      <c r="G31" s="707">
        <v>51</v>
      </c>
      <c r="H31" s="706">
        <v>96.86</v>
      </c>
      <c r="I31" s="689">
        <v>100</v>
      </c>
      <c r="J31" s="698">
        <v>26</v>
      </c>
      <c r="K31" s="700">
        <v>65</v>
      </c>
      <c r="L31" s="701">
        <v>96.86</v>
      </c>
      <c r="M31" s="689">
        <v>98.460999999999999</v>
      </c>
      <c r="N31" s="410">
        <v>55</v>
      </c>
      <c r="O31" s="702">
        <v>39</v>
      </c>
      <c r="P31" s="703">
        <v>91.96</v>
      </c>
      <c r="Q31" s="703">
        <v>89.743589743589737</v>
      </c>
      <c r="R31" s="410">
        <v>80</v>
      </c>
      <c r="S31" s="704">
        <v>72</v>
      </c>
      <c r="T31" s="703">
        <v>90.33</v>
      </c>
      <c r="U31" s="703">
        <v>66.666666666666671</v>
      </c>
      <c r="V31" s="711">
        <v>115</v>
      </c>
      <c r="W31" s="735">
        <f t="shared" si="1"/>
        <v>340</v>
      </c>
    </row>
    <row r="32" spans="1:23" ht="15" customHeight="1" thickBot="1" x14ac:dyDescent="0.3">
      <c r="A32" s="213"/>
      <c r="B32" s="200" t="s">
        <v>143</v>
      </c>
      <c r="C32" s="201">
        <f>SUM(C33:C51)</f>
        <v>1623</v>
      </c>
      <c r="D32" s="202">
        <v>96.97</v>
      </c>
      <c r="E32" s="414">
        <f>AVERAGE(E33:E51)</f>
        <v>97.473558964363178</v>
      </c>
      <c r="F32" s="203"/>
      <c r="G32" s="201">
        <f>SUM(G33:G51)</f>
        <v>1350</v>
      </c>
      <c r="H32" s="202">
        <v>96.86</v>
      </c>
      <c r="I32" s="414">
        <f>AVERAGE(I33:I51)</f>
        <v>97.752947368421047</v>
      </c>
      <c r="J32" s="203"/>
      <c r="K32" s="214">
        <f>SUM(K33:K51)</f>
        <v>1424</v>
      </c>
      <c r="L32" s="215">
        <v>96.86</v>
      </c>
      <c r="M32" s="210">
        <f>AVERAGE(M33:M51)</f>
        <v>96.701684210526324</v>
      </c>
      <c r="N32" s="216"/>
      <c r="O32" s="214">
        <f>SUM(O33:O51)</f>
        <v>1330</v>
      </c>
      <c r="P32" s="217">
        <v>91.96</v>
      </c>
      <c r="Q32" s="210">
        <f>AVERAGE(Q33:Q51)</f>
        <v>91.757781059234659</v>
      </c>
      <c r="R32" s="216"/>
      <c r="S32" s="214">
        <f>SUM(S33:S51)</f>
        <v>1340</v>
      </c>
      <c r="T32" s="217">
        <v>90.33</v>
      </c>
      <c r="U32" s="210">
        <f>AVERAGE(U33:U51)</f>
        <v>88.237124706273647</v>
      </c>
      <c r="V32" s="207"/>
      <c r="W32" s="218"/>
    </row>
    <row r="33" spans="1:23" ht="15" customHeight="1" x14ac:dyDescent="0.25">
      <c r="A33" s="427">
        <v>1</v>
      </c>
      <c r="B33" s="426" t="s">
        <v>89</v>
      </c>
      <c r="C33" s="705">
        <v>86</v>
      </c>
      <c r="D33" s="706">
        <v>96.97</v>
      </c>
      <c r="E33" s="689">
        <v>98.837209302325576</v>
      </c>
      <c r="F33" s="698">
        <v>42</v>
      </c>
      <c r="G33" s="707">
        <v>83</v>
      </c>
      <c r="H33" s="706">
        <v>96.86</v>
      </c>
      <c r="I33" s="689">
        <v>98.795000000000002</v>
      </c>
      <c r="J33" s="698">
        <v>47</v>
      </c>
      <c r="K33" s="700">
        <v>89</v>
      </c>
      <c r="L33" s="701">
        <v>96.86</v>
      </c>
      <c r="M33" s="689">
        <v>95.504999999999995</v>
      </c>
      <c r="N33" s="410">
        <v>87</v>
      </c>
      <c r="O33" s="702">
        <v>103</v>
      </c>
      <c r="P33" s="703">
        <v>91.96</v>
      </c>
      <c r="Q33" s="703">
        <v>93.203883495145632</v>
      </c>
      <c r="R33" s="410">
        <v>63</v>
      </c>
      <c r="S33" s="704">
        <v>76</v>
      </c>
      <c r="T33" s="703">
        <v>90.33</v>
      </c>
      <c r="U33" s="703">
        <v>78.94736842105263</v>
      </c>
      <c r="V33" s="410">
        <v>102</v>
      </c>
      <c r="W33" s="717">
        <f t="shared" ref="W33:W96" si="2">V33+R33+N33+J33+F33</f>
        <v>341</v>
      </c>
    </row>
    <row r="34" spans="1:23" ht="15" customHeight="1" x14ac:dyDescent="0.25">
      <c r="A34" s="192">
        <v>2</v>
      </c>
      <c r="B34" s="425" t="s">
        <v>161</v>
      </c>
      <c r="C34" s="705">
        <v>130</v>
      </c>
      <c r="D34" s="706">
        <v>96.97</v>
      </c>
      <c r="E34" s="689">
        <v>98.461538461538467</v>
      </c>
      <c r="F34" s="698">
        <v>47</v>
      </c>
      <c r="G34" s="707">
        <v>97</v>
      </c>
      <c r="H34" s="706">
        <v>96.86</v>
      </c>
      <c r="I34" s="689">
        <v>100</v>
      </c>
      <c r="J34" s="698">
        <v>6</v>
      </c>
      <c r="K34" s="700">
        <v>93</v>
      </c>
      <c r="L34" s="701">
        <v>96.86</v>
      </c>
      <c r="M34" s="689">
        <v>98.924999999999997</v>
      </c>
      <c r="N34" s="410">
        <v>44</v>
      </c>
      <c r="O34" s="702">
        <v>101</v>
      </c>
      <c r="P34" s="703">
        <v>91.96</v>
      </c>
      <c r="Q34" s="703">
        <v>96.039603960396036</v>
      </c>
      <c r="R34" s="410">
        <v>47</v>
      </c>
      <c r="S34" s="704">
        <v>120</v>
      </c>
      <c r="T34" s="703">
        <v>90.33</v>
      </c>
      <c r="U34" s="703">
        <v>92.5</v>
      </c>
      <c r="V34" s="410">
        <v>53</v>
      </c>
      <c r="W34" s="429">
        <f t="shared" si="2"/>
        <v>197</v>
      </c>
    </row>
    <row r="35" spans="1:23" ht="15" customHeight="1" x14ac:dyDescent="0.25">
      <c r="A35" s="131">
        <v>3</v>
      </c>
      <c r="B35" s="406" t="s">
        <v>90</v>
      </c>
      <c r="C35" s="705">
        <v>108</v>
      </c>
      <c r="D35" s="706">
        <v>96.97</v>
      </c>
      <c r="E35" s="689">
        <v>99.074074074074076</v>
      </c>
      <c r="F35" s="698">
        <v>39</v>
      </c>
      <c r="G35" s="707">
        <v>98</v>
      </c>
      <c r="H35" s="706">
        <v>96.86</v>
      </c>
      <c r="I35" s="689">
        <v>98.978999999999999</v>
      </c>
      <c r="J35" s="698">
        <v>41</v>
      </c>
      <c r="K35" s="700">
        <v>99</v>
      </c>
      <c r="L35" s="701">
        <v>96.86</v>
      </c>
      <c r="M35" s="689">
        <v>98.989000000000004</v>
      </c>
      <c r="N35" s="410">
        <v>43</v>
      </c>
      <c r="O35" s="702">
        <v>95</v>
      </c>
      <c r="P35" s="703">
        <v>91.96</v>
      </c>
      <c r="Q35" s="703">
        <v>91.578947368421055</v>
      </c>
      <c r="R35" s="410">
        <v>69</v>
      </c>
      <c r="S35" s="704">
        <v>129</v>
      </c>
      <c r="T35" s="703">
        <v>90.33</v>
      </c>
      <c r="U35" s="703">
        <v>96.899224806201545</v>
      </c>
      <c r="V35" s="410">
        <v>28</v>
      </c>
      <c r="W35" s="395">
        <f t="shared" si="2"/>
        <v>220</v>
      </c>
    </row>
    <row r="36" spans="1:23" ht="15" customHeight="1" x14ac:dyDescent="0.25">
      <c r="A36" s="131">
        <v>4</v>
      </c>
      <c r="B36" s="406" t="s">
        <v>88</v>
      </c>
      <c r="C36" s="705">
        <v>112</v>
      </c>
      <c r="D36" s="706">
        <v>96.97</v>
      </c>
      <c r="E36" s="689">
        <v>97.321428571428569</v>
      </c>
      <c r="F36" s="698">
        <v>65</v>
      </c>
      <c r="G36" s="707">
        <v>73</v>
      </c>
      <c r="H36" s="706">
        <v>96.86</v>
      </c>
      <c r="I36" s="689">
        <v>100</v>
      </c>
      <c r="J36" s="698">
        <v>19</v>
      </c>
      <c r="K36" s="700">
        <v>93</v>
      </c>
      <c r="L36" s="701">
        <v>96.86</v>
      </c>
      <c r="M36" s="689">
        <v>96.774000000000001</v>
      </c>
      <c r="N36" s="410">
        <v>74</v>
      </c>
      <c r="O36" s="702">
        <v>78</v>
      </c>
      <c r="P36" s="703">
        <v>91.96</v>
      </c>
      <c r="Q36" s="703">
        <v>92.307692307692307</v>
      </c>
      <c r="R36" s="410">
        <v>66</v>
      </c>
      <c r="S36" s="704">
        <v>75</v>
      </c>
      <c r="T36" s="703">
        <v>90.33</v>
      </c>
      <c r="U36" s="703">
        <v>93.333333333333329</v>
      </c>
      <c r="V36" s="410">
        <v>49</v>
      </c>
      <c r="W36" s="395">
        <f t="shared" si="2"/>
        <v>273</v>
      </c>
    </row>
    <row r="37" spans="1:23" ht="15" customHeight="1" x14ac:dyDescent="0.25">
      <c r="A37" s="131">
        <v>5</v>
      </c>
      <c r="B37" s="406" t="s">
        <v>91</v>
      </c>
      <c r="C37" s="705">
        <v>95</v>
      </c>
      <c r="D37" s="706">
        <v>96.97</v>
      </c>
      <c r="E37" s="689">
        <v>95.78947368421052</v>
      </c>
      <c r="F37" s="698">
        <v>88</v>
      </c>
      <c r="G37" s="707">
        <v>92</v>
      </c>
      <c r="H37" s="706">
        <v>96.86</v>
      </c>
      <c r="I37" s="689">
        <v>96.739000000000004</v>
      </c>
      <c r="J37" s="698">
        <v>74</v>
      </c>
      <c r="K37" s="700">
        <v>90</v>
      </c>
      <c r="L37" s="701">
        <v>96.86</v>
      </c>
      <c r="M37" s="689">
        <v>97.778000000000006</v>
      </c>
      <c r="N37" s="410">
        <v>61</v>
      </c>
      <c r="O37" s="702">
        <v>95</v>
      </c>
      <c r="P37" s="703">
        <v>91.96</v>
      </c>
      <c r="Q37" s="703">
        <v>98.94736842105263</v>
      </c>
      <c r="R37" s="410">
        <v>23</v>
      </c>
      <c r="S37" s="704">
        <v>100</v>
      </c>
      <c r="T37" s="703">
        <v>90.33</v>
      </c>
      <c r="U37" s="703">
        <v>99</v>
      </c>
      <c r="V37" s="410">
        <v>17</v>
      </c>
      <c r="W37" s="429">
        <f t="shared" si="2"/>
        <v>263</v>
      </c>
    </row>
    <row r="38" spans="1:23" ht="15" customHeight="1" x14ac:dyDescent="0.25">
      <c r="A38" s="131">
        <v>6</v>
      </c>
      <c r="B38" s="406" t="s">
        <v>21</v>
      </c>
      <c r="C38" s="705">
        <v>52</v>
      </c>
      <c r="D38" s="706">
        <v>96.97</v>
      </c>
      <c r="E38" s="689">
        <v>96.15384615384616</v>
      </c>
      <c r="F38" s="698">
        <v>83</v>
      </c>
      <c r="G38" s="707">
        <v>48</v>
      </c>
      <c r="H38" s="706">
        <v>96.86</v>
      </c>
      <c r="I38" s="689">
        <v>93.75</v>
      </c>
      <c r="J38" s="698">
        <v>90</v>
      </c>
      <c r="K38" s="700">
        <v>37</v>
      </c>
      <c r="L38" s="701">
        <v>96.86</v>
      </c>
      <c r="M38" s="689">
        <v>94.593999999999994</v>
      </c>
      <c r="N38" s="410">
        <v>93</v>
      </c>
      <c r="O38" s="702">
        <v>29</v>
      </c>
      <c r="P38" s="703">
        <v>91.96</v>
      </c>
      <c r="Q38" s="703">
        <v>96.551724137931032</v>
      </c>
      <c r="R38" s="410">
        <v>41</v>
      </c>
      <c r="S38" s="704">
        <v>32</v>
      </c>
      <c r="T38" s="703">
        <v>90.33</v>
      </c>
      <c r="U38" s="703">
        <v>71.875</v>
      </c>
      <c r="V38" s="711">
        <v>112</v>
      </c>
      <c r="W38" s="395">
        <f t="shared" si="2"/>
        <v>419</v>
      </c>
    </row>
    <row r="39" spans="1:23" ht="15" customHeight="1" x14ac:dyDescent="0.25">
      <c r="A39" s="131">
        <v>7</v>
      </c>
      <c r="B39" s="406" t="s">
        <v>22</v>
      </c>
      <c r="C39" s="705">
        <v>76</v>
      </c>
      <c r="D39" s="706">
        <v>96.97</v>
      </c>
      <c r="E39" s="689">
        <v>90.78947368421052</v>
      </c>
      <c r="F39" s="698">
        <v>105</v>
      </c>
      <c r="G39" s="707">
        <v>79</v>
      </c>
      <c r="H39" s="706">
        <v>96.86</v>
      </c>
      <c r="I39" s="689">
        <v>97.468000000000004</v>
      </c>
      <c r="J39" s="698">
        <v>62</v>
      </c>
      <c r="K39" s="700">
        <v>73</v>
      </c>
      <c r="L39" s="701">
        <v>96.86</v>
      </c>
      <c r="M39" s="689">
        <v>91.781000000000006</v>
      </c>
      <c r="N39" s="410">
        <v>105</v>
      </c>
      <c r="O39" s="702">
        <v>78</v>
      </c>
      <c r="P39" s="703">
        <v>91.96</v>
      </c>
      <c r="Q39" s="703">
        <v>85.897435897435898</v>
      </c>
      <c r="R39" s="410">
        <v>99</v>
      </c>
      <c r="S39" s="704">
        <v>70</v>
      </c>
      <c r="T39" s="703">
        <v>90.33</v>
      </c>
      <c r="U39" s="703">
        <v>75.714285714285708</v>
      </c>
      <c r="V39" s="410">
        <v>106</v>
      </c>
      <c r="W39" s="395">
        <f t="shared" si="2"/>
        <v>477</v>
      </c>
    </row>
    <row r="40" spans="1:23" ht="15" customHeight="1" x14ac:dyDescent="0.25">
      <c r="A40" s="131">
        <v>8</v>
      </c>
      <c r="B40" s="406" t="s">
        <v>23</v>
      </c>
      <c r="C40" s="705">
        <v>75</v>
      </c>
      <c r="D40" s="706">
        <v>96.97</v>
      </c>
      <c r="E40" s="689">
        <v>100</v>
      </c>
      <c r="F40" s="698">
        <v>17</v>
      </c>
      <c r="G40" s="707">
        <v>48</v>
      </c>
      <c r="H40" s="706">
        <v>96.86</v>
      </c>
      <c r="I40" s="689">
        <v>100</v>
      </c>
      <c r="J40" s="698">
        <v>31</v>
      </c>
      <c r="K40" s="700">
        <v>48</v>
      </c>
      <c r="L40" s="701">
        <v>96.86</v>
      </c>
      <c r="M40" s="689">
        <v>97.917000000000002</v>
      </c>
      <c r="N40" s="410">
        <v>59</v>
      </c>
      <c r="O40" s="702">
        <v>44</v>
      </c>
      <c r="P40" s="703">
        <v>91.96</v>
      </c>
      <c r="Q40" s="703">
        <v>86.36363636363636</v>
      </c>
      <c r="R40" s="410">
        <v>98</v>
      </c>
      <c r="S40" s="704">
        <v>43</v>
      </c>
      <c r="T40" s="703">
        <v>90.33</v>
      </c>
      <c r="U40" s="703">
        <v>97.674418604651166</v>
      </c>
      <c r="V40" s="410">
        <v>23</v>
      </c>
      <c r="W40" s="395">
        <f t="shared" si="2"/>
        <v>228</v>
      </c>
    </row>
    <row r="41" spans="1:23" ht="15" customHeight="1" x14ac:dyDescent="0.25">
      <c r="A41" s="131">
        <v>9</v>
      </c>
      <c r="B41" s="406" t="s">
        <v>24</v>
      </c>
      <c r="C41" s="705">
        <v>85</v>
      </c>
      <c r="D41" s="706">
        <v>96.97</v>
      </c>
      <c r="E41" s="689">
        <v>90.588235294117652</v>
      </c>
      <c r="F41" s="698">
        <v>107</v>
      </c>
      <c r="G41" s="707">
        <v>62</v>
      </c>
      <c r="H41" s="706">
        <v>96.86</v>
      </c>
      <c r="I41" s="689">
        <v>91.935000000000002</v>
      </c>
      <c r="J41" s="698">
        <v>97</v>
      </c>
      <c r="K41" s="700">
        <v>65</v>
      </c>
      <c r="L41" s="701">
        <v>96.86</v>
      </c>
      <c r="M41" s="689">
        <v>96.923000000000002</v>
      </c>
      <c r="N41" s="410">
        <v>71</v>
      </c>
      <c r="O41" s="702">
        <v>70</v>
      </c>
      <c r="P41" s="703">
        <v>91.96</v>
      </c>
      <c r="Q41" s="703">
        <v>100</v>
      </c>
      <c r="R41" s="410">
        <v>10</v>
      </c>
      <c r="S41" s="704">
        <v>61</v>
      </c>
      <c r="T41" s="703">
        <v>90.33</v>
      </c>
      <c r="U41" s="703">
        <v>77.049180327868854</v>
      </c>
      <c r="V41" s="410">
        <v>105</v>
      </c>
      <c r="W41" s="395">
        <f t="shared" si="2"/>
        <v>390</v>
      </c>
    </row>
    <row r="42" spans="1:23" ht="15" customHeight="1" x14ac:dyDescent="0.25">
      <c r="A42" s="131">
        <v>10</v>
      </c>
      <c r="B42" s="406" t="s">
        <v>25</v>
      </c>
      <c r="C42" s="705">
        <v>65</v>
      </c>
      <c r="D42" s="706">
        <v>96.97</v>
      </c>
      <c r="E42" s="689">
        <v>98.461538461538467</v>
      </c>
      <c r="F42" s="698">
        <v>48</v>
      </c>
      <c r="G42" s="707">
        <v>49</v>
      </c>
      <c r="H42" s="706">
        <v>96.86</v>
      </c>
      <c r="I42" s="689">
        <v>100</v>
      </c>
      <c r="J42" s="698">
        <v>29</v>
      </c>
      <c r="K42" s="700">
        <v>59</v>
      </c>
      <c r="L42" s="701">
        <v>96.86</v>
      </c>
      <c r="M42" s="689">
        <v>100</v>
      </c>
      <c r="N42" s="410">
        <v>22</v>
      </c>
      <c r="O42" s="702">
        <v>44</v>
      </c>
      <c r="P42" s="703">
        <v>91.96</v>
      </c>
      <c r="Q42" s="703">
        <v>95.454545454545453</v>
      </c>
      <c r="R42" s="410">
        <v>51</v>
      </c>
      <c r="S42" s="704">
        <v>50</v>
      </c>
      <c r="T42" s="703">
        <v>90.33</v>
      </c>
      <c r="U42" s="703">
        <v>96</v>
      </c>
      <c r="V42" s="410">
        <v>32</v>
      </c>
      <c r="W42" s="395">
        <f t="shared" si="2"/>
        <v>182</v>
      </c>
    </row>
    <row r="43" spans="1:23" ht="15" customHeight="1" x14ac:dyDescent="0.25">
      <c r="A43" s="131">
        <v>11</v>
      </c>
      <c r="B43" s="406" t="s">
        <v>26</v>
      </c>
      <c r="C43" s="705">
        <v>39</v>
      </c>
      <c r="D43" s="706">
        <v>96.97</v>
      </c>
      <c r="E43" s="689">
        <v>100</v>
      </c>
      <c r="F43" s="698">
        <v>30</v>
      </c>
      <c r="G43" s="707">
        <v>38</v>
      </c>
      <c r="H43" s="706">
        <v>96.86</v>
      </c>
      <c r="I43" s="689">
        <v>97.367999999999995</v>
      </c>
      <c r="J43" s="698">
        <v>64</v>
      </c>
      <c r="K43" s="700">
        <v>38</v>
      </c>
      <c r="L43" s="701">
        <v>96.86</v>
      </c>
      <c r="M43" s="689">
        <v>100</v>
      </c>
      <c r="N43" s="410">
        <v>34</v>
      </c>
      <c r="O43" s="702">
        <v>44</v>
      </c>
      <c r="P43" s="703">
        <v>91.96</v>
      </c>
      <c r="Q43" s="703">
        <v>95.454545454545453</v>
      </c>
      <c r="R43" s="410">
        <v>52</v>
      </c>
      <c r="S43" s="704">
        <v>44</v>
      </c>
      <c r="T43" s="703">
        <v>90.33</v>
      </c>
      <c r="U43" s="703">
        <v>95.454545454545453</v>
      </c>
      <c r="V43" s="410">
        <v>37</v>
      </c>
      <c r="W43" s="395">
        <f t="shared" si="2"/>
        <v>217</v>
      </c>
    </row>
    <row r="44" spans="1:23" ht="15" customHeight="1" x14ac:dyDescent="0.25">
      <c r="A44" s="131">
        <v>12</v>
      </c>
      <c r="B44" s="406" t="s">
        <v>27</v>
      </c>
      <c r="C44" s="705">
        <v>82</v>
      </c>
      <c r="D44" s="706">
        <v>96.97</v>
      </c>
      <c r="E44" s="689">
        <v>95.121951219512198</v>
      </c>
      <c r="F44" s="698">
        <v>92</v>
      </c>
      <c r="G44" s="707">
        <v>65</v>
      </c>
      <c r="H44" s="706">
        <v>96.86</v>
      </c>
      <c r="I44" s="689">
        <v>98.462000000000003</v>
      </c>
      <c r="J44" s="698">
        <v>52</v>
      </c>
      <c r="K44" s="700">
        <v>87</v>
      </c>
      <c r="L44" s="701">
        <v>96.86</v>
      </c>
      <c r="M44" s="689">
        <v>91.953999999999994</v>
      </c>
      <c r="N44" s="410">
        <v>104</v>
      </c>
      <c r="O44" s="702">
        <v>70</v>
      </c>
      <c r="P44" s="703">
        <v>91.96</v>
      </c>
      <c r="Q44" s="703">
        <v>72.857142857142861</v>
      </c>
      <c r="R44" s="711">
        <v>113</v>
      </c>
      <c r="S44" s="704">
        <v>72</v>
      </c>
      <c r="T44" s="703">
        <v>90.33</v>
      </c>
      <c r="U44" s="703">
        <v>90.277777777777771</v>
      </c>
      <c r="V44" s="410">
        <v>63</v>
      </c>
      <c r="W44" s="395">
        <f t="shared" si="2"/>
        <v>424</v>
      </c>
    </row>
    <row r="45" spans="1:23" ht="15" customHeight="1" x14ac:dyDescent="0.25">
      <c r="A45" s="131">
        <v>13</v>
      </c>
      <c r="B45" s="406" t="s">
        <v>28</v>
      </c>
      <c r="C45" s="705">
        <v>97</v>
      </c>
      <c r="D45" s="706">
        <v>96.97</v>
      </c>
      <c r="E45" s="689">
        <v>98.969072164948457</v>
      </c>
      <c r="F45" s="698">
        <v>40</v>
      </c>
      <c r="G45" s="707">
        <v>88</v>
      </c>
      <c r="H45" s="706">
        <v>96.86</v>
      </c>
      <c r="I45" s="689">
        <v>100</v>
      </c>
      <c r="J45" s="698">
        <v>9</v>
      </c>
      <c r="K45" s="700">
        <v>81</v>
      </c>
      <c r="L45" s="701">
        <v>96.86</v>
      </c>
      <c r="M45" s="689">
        <v>100</v>
      </c>
      <c r="N45" s="410">
        <v>10</v>
      </c>
      <c r="O45" s="702">
        <v>69</v>
      </c>
      <c r="P45" s="703">
        <v>91.96</v>
      </c>
      <c r="Q45" s="703">
        <v>91.304347826086953</v>
      </c>
      <c r="R45" s="410">
        <v>71</v>
      </c>
      <c r="S45" s="704">
        <v>73</v>
      </c>
      <c r="T45" s="703">
        <v>90.33</v>
      </c>
      <c r="U45" s="703">
        <v>94.520547945205479</v>
      </c>
      <c r="V45" s="410">
        <v>42</v>
      </c>
      <c r="W45" s="395">
        <f t="shared" si="2"/>
        <v>172</v>
      </c>
    </row>
    <row r="46" spans="1:23" ht="15" customHeight="1" x14ac:dyDescent="0.25">
      <c r="A46" s="131">
        <v>14</v>
      </c>
      <c r="B46" s="406" t="s">
        <v>29</v>
      </c>
      <c r="C46" s="705">
        <v>109</v>
      </c>
      <c r="D46" s="706">
        <v>96.97</v>
      </c>
      <c r="E46" s="689">
        <v>97.247706422018354</v>
      </c>
      <c r="F46" s="698">
        <v>68</v>
      </c>
      <c r="G46" s="707">
        <v>67</v>
      </c>
      <c r="H46" s="706">
        <v>96.86</v>
      </c>
      <c r="I46" s="689">
        <v>89.552000000000007</v>
      </c>
      <c r="J46" s="698">
        <v>104</v>
      </c>
      <c r="K46" s="700">
        <v>75</v>
      </c>
      <c r="L46" s="701">
        <v>96.86</v>
      </c>
      <c r="M46" s="689">
        <v>97.332999999999998</v>
      </c>
      <c r="N46" s="410">
        <v>66</v>
      </c>
      <c r="O46" s="702">
        <v>62</v>
      </c>
      <c r="P46" s="703">
        <v>91.96</v>
      </c>
      <c r="Q46" s="703">
        <v>88.709677419354833</v>
      </c>
      <c r="R46" s="410">
        <v>85</v>
      </c>
      <c r="S46" s="704">
        <v>54</v>
      </c>
      <c r="T46" s="703">
        <v>90.33</v>
      </c>
      <c r="U46" s="703">
        <v>83.333333333333329</v>
      </c>
      <c r="V46" s="410">
        <v>94</v>
      </c>
      <c r="W46" s="395">
        <f t="shared" si="2"/>
        <v>417</v>
      </c>
    </row>
    <row r="47" spans="1:23" ht="15" customHeight="1" x14ac:dyDescent="0.25">
      <c r="A47" s="131">
        <v>15</v>
      </c>
      <c r="B47" s="406" t="s">
        <v>30</v>
      </c>
      <c r="C47" s="705">
        <v>51</v>
      </c>
      <c r="D47" s="706">
        <v>96.97</v>
      </c>
      <c r="E47" s="689">
        <v>98.039215686274517</v>
      </c>
      <c r="F47" s="698">
        <v>52</v>
      </c>
      <c r="G47" s="707">
        <v>40</v>
      </c>
      <c r="H47" s="706">
        <v>96.86</v>
      </c>
      <c r="I47" s="689">
        <v>100</v>
      </c>
      <c r="J47" s="698">
        <v>34</v>
      </c>
      <c r="K47" s="700">
        <v>41</v>
      </c>
      <c r="L47" s="701">
        <v>96.86</v>
      </c>
      <c r="M47" s="689">
        <v>100</v>
      </c>
      <c r="N47" s="410">
        <v>31</v>
      </c>
      <c r="O47" s="702">
        <v>37</v>
      </c>
      <c r="P47" s="703">
        <v>91.96</v>
      </c>
      <c r="Q47" s="703">
        <v>86.486486486486484</v>
      </c>
      <c r="R47" s="410">
        <v>97</v>
      </c>
      <c r="S47" s="704">
        <v>61</v>
      </c>
      <c r="T47" s="703">
        <v>90.33</v>
      </c>
      <c r="U47" s="703">
        <v>80.327868852459019</v>
      </c>
      <c r="V47" s="410">
        <v>101</v>
      </c>
      <c r="W47" s="395">
        <f t="shared" si="2"/>
        <v>315</v>
      </c>
    </row>
    <row r="48" spans="1:23" ht="15" customHeight="1" x14ac:dyDescent="0.25">
      <c r="A48" s="131">
        <v>16</v>
      </c>
      <c r="B48" s="406" t="s">
        <v>31</v>
      </c>
      <c r="C48" s="705">
        <v>70</v>
      </c>
      <c r="D48" s="706">
        <v>96.97</v>
      </c>
      <c r="E48" s="689">
        <v>97.142857142857139</v>
      </c>
      <c r="F48" s="698">
        <v>71</v>
      </c>
      <c r="G48" s="707">
        <v>70</v>
      </c>
      <c r="H48" s="706">
        <v>96.86</v>
      </c>
      <c r="I48" s="689">
        <v>97.143000000000001</v>
      </c>
      <c r="J48" s="698">
        <v>69</v>
      </c>
      <c r="K48" s="700">
        <v>77</v>
      </c>
      <c r="L48" s="701">
        <v>96.86</v>
      </c>
      <c r="M48" s="689">
        <v>84.415000000000006</v>
      </c>
      <c r="N48" s="711">
        <v>117</v>
      </c>
      <c r="O48" s="702">
        <v>46</v>
      </c>
      <c r="P48" s="703">
        <v>91.96</v>
      </c>
      <c r="Q48" s="703">
        <v>76.086956521739125</v>
      </c>
      <c r="R48" s="410">
        <v>110</v>
      </c>
      <c r="S48" s="704">
        <v>48</v>
      </c>
      <c r="T48" s="703">
        <v>90.33</v>
      </c>
      <c r="U48" s="703">
        <v>85.416666666666671</v>
      </c>
      <c r="V48" s="410">
        <v>89</v>
      </c>
      <c r="W48" s="395">
        <f t="shared" si="2"/>
        <v>456</v>
      </c>
    </row>
    <row r="49" spans="1:23" ht="15" customHeight="1" x14ac:dyDescent="0.25">
      <c r="A49" s="131">
        <v>17</v>
      </c>
      <c r="B49" s="406" t="s">
        <v>32</v>
      </c>
      <c r="C49" s="705">
        <v>76</v>
      </c>
      <c r="D49" s="706">
        <v>96.97</v>
      </c>
      <c r="E49" s="689">
        <v>100</v>
      </c>
      <c r="F49" s="698">
        <v>15</v>
      </c>
      <c r="G49" s="707">
        <v>68</v>
      </c>
      <c r="H49" s="706">
        <v>96.86</v>
      </c>
      <c r="I49" s="689">
        <v>100</v>
      </c>
      <c r="J49" s="698">
        <v>23</v>
      </c>
      <c r="K49" s="700">
        <v>54</v>
      </c>
      <c r="L49" s="701">
        <v>96.86</v>
      </c>
      <c r="M49" s="689">
        <v>94.444000000000003</v>
      </c>
      <c r="N49" s="410">
        <v>94</v>
      </c>
      <c r="O49" s="702">
        <v>52</v>
      </c>
      <c r="P49" s="703">
        <v>91.96</v>
      </c>
      <c r="Q49" s="703">
        <v>96.15384615384616</v>
      </c>
      <c r="R49" s="410">
        <v>45</v>
      </c>
      <c r="S49" s="704">
        <v>56</v>
      </c>
      <c r="T49" s="703">
        <v>90.33</v>
      </c>
      <c r="U49" s="703">
        <v>78.571428571428569</v>
      </c>
      <c r="V49" s="410">
        <v>103</v>
      </c>
      <c r="W49" s="395">
        <f t="shared" si="2"/>
        <v>280</v>
      </c>
    </row>
    <row r="50" spans="1:23" ht="15" customHeight="1" x14ac:dyDescent="0.25">
      <c r="A50" s="131">
        <v>18</v>
      </c>
      <c r="B50" s="406" t="s">
        <v>33</v>
      </c>
      <c r="C50" s="705">
        <v>105</v>
      </c>
      <c r="D50" s="706">
        <v>96.97</v>
      </c>
      <c r="E50" s="689">
        <v>100</v>
      </c>
      <c r="F50" s="698">
        <v>6</v>
      </c>
      <c r="G50" s="707">
        <v>81</v>
      </c>
      <c r="H50" s="706">
        <v>96.86</v>
      </c>
      <c r="I50" s="689">
        <v>100</v>
      </c>
      <c r="J50" s="698">
        <v>12</v>
      </c>
      <c r="K50" s="700">
        <v>110</v>
      </c>
      <c r="L50" s="701">
        <v>96.86</v>
      </c>
      <c r="M50" s="689">
        <v>100</v>
      </c>
      <c r="N50" s="410">
        <v>4</v>
      </c>
      <c r="O50" s="702">
        <v>100</v>
      </c>
      <c r="P50" s="703">
        <v>91.96</v>
      </c>
      <c r="Q50" s="703">
        <v>100</v>
      </c>
      <c r="R50" s="410">
        <v>4</v>
      </c>
      <c r="S50" s="704">
        <v>77</v>
      </c>
      <c r="T50" s="703">
        <v>90.33</v>
      </c>
      <c r="U50" s="703">
        <v>98.701298701298697</v>
      </c>
      <c r="V50" s="410">
        <v>19</v>
      </c>
      <c r="W50" s="718">
        <f t="shared" si="2"/>
        <v>45</v>
      </c>
    </row>
    <row r="51" spans="1:23" ht="15" customHeight="1" thickBot="1" x14ac:dyDescent="0.3">
      <c r="A51" s="131">
        <v>19</v>
      </c>
      <c r="B51" s="406" t="s">
        <v>34</v>
      </c>
      <c r="C51" s="705">
        <v>110</v>
      </c>
      <c r="D51" s="706">
        <v>96.97</v>
      </c>
      <c r="E51" s="689">
        <v>100</v>
      </c>
      <c r="F51" s="698">
        <v>5</v>
      </c>
      <c r="G51" s="707">
        <v>104</v>
      </c>
      <c r="H51" s="706">
        <v>96.86</v>
      </c>
      <c r="I51" s="689">
        <v>97.114999999999995</v>
      </c>
      <c r="J51" s="698">
        <v>70</v>
      </c>
      <c r="K51" s="700">
        <v>115</v>
      </c>
      <c r="L51" s="701">
        <v>96.86</v>
      </c>
      <c r="M51" s="689">
        <v>100</v>
      </c>
      <c r="N51" s="410">
        <v>2</v>
      </c>
      <c r="O51" s="702">
        <v>113</v>
      </c>
      <c r="P51" s="703">
        <v>91.96</v>
      </c>
      <c r="Q51" s="703">
        <v>100</v>
      </c>
      <c r="R51" s="410">
        <v>2</v>
      </c>
      <c r="S51" s="704">
        <v>99</v>
      </c>
      <c r="T51" s="703">
        <v>90.33</v>
      </c>
      <c r="U51" s="703">
        <v>90.909090909090907</v>
      </c>
      <c r="V51" s="410">
        <v>61</v>
      </c>
      <c r="W51" s="395">
        <f t="shared" si="2"/>
        <v>140</v>
      </c>
    </row>
    <row r="52" spans="1:23" ht="15" customHeight="1" thickBot="1" x14ac:dyDescent="0.3">
      <c r="A52" s="199"/>
      <c r="B52" s="200" t="s">
        <v>144</v>
      </c>
      <c r="C52" s="201">
        <f>SUM(C53:C71)</f>
        <v>1641</v>
      </c>
      <c r="D52" s="202">
        <v>96.97</v>
      </c>
      <c r="E52" s="414">
        <f>AVERAGE(E53:E71)</f>
        <v>97.299960935891775</v>
      </c>
      <c r="F52" s="203"/>
      <c r="G52" s="201">
        <f>SUM(G53:G71)</f>
        <v>1433</v>
      </c>
      <c r="H52" s="202">
        <v>96.86</v>
      </c>
      <c r="I52" s="414">
        <f>AVERAGE(I53:I71)</f>
        <v>95.547157894736827</v>
      </c>
      <c r="J52" s="203"/>
      <c r="K52" s="220">
        <f>SUM(K53:K71)</f>
        <v>1384</v>
      </c>
      <c r="L52" s="205">
        <v>96.86</v>
      </c>
      <c r="M52" s="206">
        <f>AVERAGE(M53:M71)</f>
        <v>96.602815789473695</v>
      </c>
      <c r="N52" s="207"/>
      <c r="O52" s="208">
        <f>SUM(O53:O71)</f>
        <v>1396</v>
      </c>
      <c r="P52" s="209">
        <v>91.96</v>
      </c>
      <c r="Q52" s="210">
        <f>AVERAGE(Q53:Q71)</f>
        <v>88.465808684011904</v>
      </c>
      <c r="R52" s="207"/>
      <c r="S52" s="214">
        <f>SUM(S53:S71)</f>
        <v>1374</v>
      </c>
      <c r="T52" s="209">
        <v>90.33</v>
      </c>
      <c r="U52" s="210">
        <f>AVERAGE(U53:U71)</f>
        <v>90.535658033219164</v>
      </c>
      <c r="V52" s="207"/>
      <c r="W52" s="212"/>
    </row>
    <row r="53" spans="1:23" ht="15" customHeight="1" x14ac:dyDescent="0.25">
      <c r="A53" s="132">
        <v>1</v>
      </c>
      <c r="B53" s="406" t="s">
        <v>35</v>
      </c>
      <c r="C53" s="705">
        <v>179</v>
      </c>
      <c r="D53" s="706">
        <v>96.97</v>
      </c>
      <c r="E53" s="689">
        <v>92.178770949720672</v>
      </c>
      <c r="F53" s="698">
        <v>103</v>
      </c>
      <c r="G53" s="707">
        <v>149</v>
      </c>
      <c r="H53" s="706">
        <v>96.86</v>
      </c>
      <c r="I53" s="689">
        <v>94.631</v>
      </c>
      <c r="J53" s="698">
        <v>86</v>
      </c>
      <c r="K53" s="700">
        <v>151</v>
      </c>
      <c r="L53" s="701">
        <v>96.86</v>
      </c>
      <c r="M53" s="689">
        <v>96.688999999999993</v>
      </c>
      <c r="N53" s="410">
        <v>75</v>
      </c>
      <c r="O53" s="702">
        <v>186</v>
      </c>
      <c r="P53" s="703">
        <v>91.96</v>
      </c>
      <c r="Q53" s="703">
        <v>90.322580645161295</v>
      </c>
      <c r="R53" s="410">
        <v>76</v>
      </c>
      <c r="S53" s="704">
        <v>153</v>
      </c>
      <c r="T53" s="703">
        <v>90.33</v>
      </c>
      <c r="U53" s="703">
        <v>84.967320261437905</v>
      </c>
      <c r="V53" s="410">
        <v>90</v>
      </c>
      <c r="W53" s="712">
        <f t="shared" si="2"/>
        <v>430</v>
      </c>
    </row>
    <row r="54" spans="1:23" ht="15" customHeight="1" x14ac:dyDescent="0.25">
      <c r="A54" s="138">
        <v>2</v>
      </c>
      <c r="B54" s="406" t="s">
        <v>160</v>
      </c>
      <c r="C54" s="705">
        <v>46</v>
      </c>
      <c r="D54" s="706">
        <v>96.97</v>
      </c>
      <c r="E54" s="689">
        <v>100</v>
      </c>
      <c r="F54" s="698">
        <v>27</v>
      </c>
      <c r="G54" s="707">
        <v>59</v>
      </c>
      <c r="H54" s="706">
        <v>96.86</v>
      </c>
      <c r="I54" s="689">
        <v>100</v>
      </c>
      <c r="J54" s="698">
        <v>24</v>
      </c>
      <c r="K54" s="700">
        <v>45</v>
      </c>
      <c r="L54" s="701">
        <v>96.86</v>
      </c>
      <c r="M54" s="689">
        <v>97.778000000000006</v>
      </c>
      <c r="N54" s="410">
        <v>62</v>
      </c>
      <c r="O54" s="702">
        <v>49</v>
      </c>
      <c r="P54" s="703">
        <v>91.96</v>
      </c>
      <c r="Q54" s="703">
        <v>97.959183673469383</v>
      </c>
      <c r="R54" s="410">
        <v>30</v>
      </c>
      <c r="S54" s="704">
        <v>62</v>
      </c>
      <c r="T54" s="703">
        <v>90.33</v>
      </c>
      <c r="U54" s="703">
        <v>85.483870967741936</v>
      </c>
      <c r="V54" s="410">
        <v>88</v>
      </c>
      <c r="W54" s="713">
        <f t="shared" si="2"/>
        <v>231</v>
      </c>
    </row>
    <row r="55" spans="1:23" ht="15" customHeight="1" x14ac:dyDescent="0.25">
      <c r="A55" s="133">
        <v>3</v>
      </c>
      <c r="B55" s="406" t="s">
        <v>96</v>
      </c>
      <c r="C55" s="705">
        <v>186</v>
      </c>
      <c r="D55" s="706">
        <v>96.97</v>
      </c>
      <c r="E55" s="689">
        <v>100</v>
      </c>
      <c r="F55" s="698">
        <v>1</v>
      </c>
      <c r="G55" s="707">
        <v>134</v>
      </c>
      <c r="H55" s="706">
        <v>96.86</v>
      </c>
      <c r="I55" s="689">
        <v>99.254000000000005</v>
      </c>
      <c r="J55" s="698">
        <v>38</v>
      </c>
      <c r="K55" s="700">
        <v>146</v>
      </c>
      <c r="L55" s="701">
        <v>96.86</v>
      </c>
      <c r="M55" s="689">
        <v>100</v>
      </c>
      <c r="N55" s="410">
        <v>1</v>
      </c>
      <c r="O55" s="702">
        <v>72</v>
      </c>
      <c r="P55" s="703">
        <v>91.96</v>
      </c>
      <c r="Q55" s="703">
        <v>87.5</v>
      </c>
      <c r="R55" s="410">
        <v>90</v>
      </c>
      <c r="S55" s="704">
        <v>80</v>
      </c>
      <c r="T55" s="703">
        <v>90.33</v>
      </c>
      <c r="U55" s="703">
        <v>87.5</v>
      </c>
      <c r="V55" s="410">
        <v>78</v>
      </c>
      <c r="W55" s="713">
        <f t="shared" si="2"/>
        <v>208</v>
      </c>
    </row>
    <row r="56" spans="1:23" ht="15" customHeight="1" x14ac:dyDescent="0.25">
      <c r="A56" s="133">
        <v>4</v>
      </c>
      <c r="B56" s="406" t="s">
        <v>92</v>
      </c>
      <c r="C56" s="705">
        <v>191</v>
      </c>
      <c r="D56" s="706">
        <v>96.97</v>
      </c>
      <c r="E56" s="689">
        <v>97.382198952879577</v>
      </c>
      <c r="F56" s="698">
        <v>63</v>
      </c>
      <c r="G56" s="707">
        <v>181</v>
      </c>
      <c r="H56" s="706">
        <v>96.86</v>
      </c>
      <c r="I56" s="689">
        <v>92.817999999999998</v>
      </c>
      <c r="J56" s="698">
        <v>92</v>
      </c>
      <c r="K56" s="700">
        <v>150</v>
      </c>
      <c r="L56" s="701">
        <v>96.86</v>
      </c>
      <c r="M56" s="689">
        <v>92.667000000000002</v>
      </c>
      <c r="N56" s="410">
        <v>100</v>
      </c>
      <c r="O56" s="702">
        <v>159</v>
      </c>
      <c r="P56" s="703">
        <v>91.96</v>
      </c>
      <c r="Q56" s="703">
        <v>78.616352201257868</v>
      </c>
      <c r="R56" s="410">
        <v>108</v>
      </c>
      <c r="S56" s="704">
        <v>177</v>
      </c>
      <c r="T56" s="703">
        <v>90.33</v>
      </c>
      <c r="U56" s="703">
        <v>86.440677966101688</v>
      </c>
      <c r="V56" s="410">
        <v>81</v>
      </c>
      <c r="W56" s="713">
        <f t="shared" si="2"/>
        <v>444</v>
      </c>
    </row>
    <row r="57" spans="1:23" ht="15" customHeight="1" x14ac:dyDescent="0.25">
      <c r="A57" s="133">
        <v>5</v>
      </c>
      <c r="B57" s="406" t="s">
        <v>93</v>
      </c>
      <c r="C57" s="705">
        <v>125</v>
      </c>
      <c r="D57" s="706">
        <v>96.97</v>
      </c>
      <c r="E57" s="689">
        <v>100</v>
      </c>
      <c r="F57" s="698">
        <v>3</v>
      </c>
      <c r="G57" s="707">
        <v>124</v>
      </c>
      <c r="H57" s="706">
        <v>96.86</v>
      </c>
      <c r="I57" s="689">
        <v>99.192999999999998</v>
      </c>
      <c r="J57" s="698">
        <v>39</v>
      </c>
      <c r="K57" s="700">
        <v>113</v>
      </c>
      <c r="L57" s="701">
        <v>96.86</v>
      </c>
      <c r="M57" s="689">
        <v>95.575000000000003</v>
      </c>
      <c r="N57" s="410">
        <v>86</v>
      </c>
      <c r="O57" s="702">
        <v>98</v>
      </c>
      <c r="P57" s="703">
        <v>91.96</v>
      </c>
      <c r="Q57" s="703">
        <v>100</v>
      </c>
      <c r="R57" s="410">
        <v>5</v>
      </c>
      <c r="S57" s="704">
        <v>95</v>
      </c>
      <c r="T57" s="703">
        <v>90.33</v>
      </c>
      <c r="U57" s="703">
        <v>100</v>
      </c>
      <c r="V57" s="410">
        <v>4</v>
      </c>
      <c r="W57" s="713">
        <f t="shared" si="2"/>
        <v>137</v>
      </c>
    </row>
    <row r="58" spans="1:23" ht="15" customHeight="1" x14ac:dyDescent="0.25">
      <c r="A58" s="133">
        <v>6</v>
      </c>
      <c r="B58" s="406" t="s">
        <v>37</v>
      </c>
      <c r="C58" s="705">
        <v>74</v>
      </c>
      <c r="D58" s="706">
        <v>96.97</v>
      </c>
      <c r="E58" s="689">
        <v>97.297297297297291</v>
      </c>
      <c r="F58" s="698">
        <v>66</v>
      </c>
      <c r="G58" s="707">
        <v>73</v>
      </c>
      <c r="H58" s="706">
        <v>96.86</v>
      </c>
      <c r="I58" s="689">
        <v>95.89</v>
      </c>
      <c r="J58" s="698">
        <v>76</v>
      </c>
      <c r="K58" s="700">
        <v>75</v>
      </c>
      <c r="L58" s="701">
        <v>96.86</v>
      </c>
      <c r="M58" s="689">
        <v>100</v>
      </c>
      <c r="N58" s="410">
        <v>13</v>
      </c>
      <c r="O58" s="702">
        <v>95</v>
      </c>
      <c r="P58" s="703">
        <v>91.96</v>
      </c>
      <c r="Q58" s="703">
        <v>87.368421052631575</v>
      </c>
      <c r="R58" s="410">
        <v>92</v>
      </c>
      <c r="S58" s="704">
        <v>77</v>
      </c>
      <c r="T58" s="703">
        <v>90.33</v>
      </c>
      <c r="U58" s="703">
        <v>88.311688311688314</v>
      </c>
      <c r="V58" s="410">
        <v>74</v>
      </c>
      <c r="W58" s="713">
        <f t="shared" si="2"/>
        <v>321</v>
      </c>
    </row>
    <row r="59" spans="1:23" ht="15" customHeight="1" x14ac:dyDescent="0.25">
      <c r="A59" s="133">
        <v>7</v>
      </c>
      <c r="B59" s="406" t="s">
        <v>145</v>
      </c>
      <c r="C59" s="705">
        <v>31</v>
      </c>
      <c r="D59" s="706">
        <v>96.97</v>
      </c>
      <c r="E59" s="689">
        <v>100</v>
      </c>
      <c r="F59" s="698">
        <v>32</v>
      </c>
      <c r="G59" s="707">
        <v>28</v>
      </c>
      <c r="H59" s="706">
        <v>96.86</v>
      </c>
      <c r="I59" s="689">
        <v>89.286000000000001</v>
      </c>
      <c r="J59" s="698">
        <v>105</v>
      </c>
      <c r="K59" s="700">
        <v>19</v>
      </c>
      <c r="L59" s="701">
        <v>96.86</v>
      </c>
      <c r="M59" s="689">
        <v>100</v>
      </c>
      <c r="N59" s="410">
        <v>37</v>
      </c>
      <c r="O59" s="702">
        <v>15</v>
      </c>
      <c r="P59" s="703">
        <v>91.96</v>
      </c>
      <c r="Q59" s="703">
        <v>100</v>
      </c>
      <c r="R59" s="410">
        <v>21</v>
      </c>
      <c r="S59" s="704">
        <v>22</v>
      </c>
      <c r="T59" s="703">
        <v>90.33</v>
      </c>
      <c r="U59" s="703">
        <v>90.909090909090907</v>
      </c>
      <c r="V59" s="410">
        <v>62</v>
      </c>
      <c r="W59" s="713">
        <f t="shared" si="2"/>
        <v>257</v>
      </c>
    </row>
    <row r="60" spans="1:23" ht="15" customHeight="1" x14ac:dyDescent="0.25">
      <c r="A60" s="133">
        <v>8</v>
      </c>
      <c r="B60" s="406" t="s">
        <v>36</v>
      </c>
      <c r="C60" s="705">
        <v>115</v>
      </c>
      <c r="D60" s="706">
        <v>96.97</v>
      </c>
      <c r="E60" s="689">
        <v>96.521739130434781</v>
      </c>
      <c r="F60" s="698">
        <v>79</v>
      </c>
      <c r="G60" s="707">
        <v>63</v>
      </c>
      <c r="H60" s="706">
        <v>96.86</v>
      </c>
      <c r="I60" s="689">
        <v>92.063000000000002</v>
      </c>
      <c r="J60" s="698">
        <v>96</v>
      </c>
      <c r="K60" s="700">
        <v>64</v>
      </c>
      <c r="L60" s="701">
        <v>96.86</v>
      </c>
      <c r="M60" s="689">
        <v>85.9375</v>
      </c>
      <c r="N60" s="711">
        <v>114</v>
      </c>
      <c r="O60" s="702">
        <v>78</v>
      </c>
      <c r="P60" s="703">
        <v>91.96</v>
      </c>
      <c r="Q60" s="703">
        <v>100</v>
      </c>
      <c r="R60" s="410">
        <v>8</v>
      </c>
      <c r="S60" s="704">
        <v>61</v>
      </c>
      <c r="T60" s="703">
        <v>90.33</v>
      </c>
      <c r="U60" s="703">
        <v>75.409836065573771</v>
      </c>
      <c r="V60" s="410">
        <v>108</v>
      </c>
      <c r="W60" s="713">
        <f t="shared" si="2"/>
        <v>405</v>
      </c>
    </row>
    <row r="61" spans="1:23" ht="15" customHeight="1" x14ac:dyDescent="0.25">
      <c r="A61" s="133">
        <v>9</v>
      </c>
      <c r="B61" s="406" t="s">
        <v>38</v>
      </c>
      <c r="C61" s="705">
        <v>48</v>
      </c>
      <c r="D61" s="706">
        <v>96.97</v>
      </c>
      <c r="E61" s="689">
        <v>93.75</v>
      </c>
      <c r="F61" s="698">
        <v>99</v>
      </c>
      <c r="G61" s="707">
        <v>51</v>
      </c>
      <c r="H61" s="706">
        <v>96.86</v>
      </c>
      <c r="I61" s="689">
        <v>88.234999999999999</v>
      </c>
      <c r="J61" s="698">
        <v>109</v>
      </c>
      <c r="K61" s="700">
        <v>45</v>
      </c>
      <c r="L61" s="701">
        <v>96.86</v>
      </c>
      <c r="M61" s="689">
        <v>86.667000000000002</v>
      </c>
      <c r="N61" s="711">
        <v>113</v>
      </c>
      <c r="O61" s="702">
        <v>19</v>
      </c>
      <c r="P61" s="703">
        <v>91.96</v>
      </c>
      <c r="Q61" s="703">
        <v>78.94736842105263</v>
      </c>
      <c r="R61" s="410">
        <v>107</v>
      </c>
      <c r="S61" s="704">
        <v>13</v>
      </c>
      <c r="T61" s="703">
        <v>90.33</v>
      </c>
      <c r="U61" s="703">
        <v>92.307692307692307</v>
      </c>
      <c r="V61" s="410">
        <v>54</v>
      </c>
      <c r="W61" s="713">
        <f t="shared" si="2"/>
        <v>482</v>
      </c>
    </row>
    <row r="62" spans="1:23" ht="15" customHeight="1" x14ac:dyDescent="0.25">
      <c r="A62" s="133">
        <v>10</v>
      </c>
      <c r="B62" s="406" t="s">
        <v>94</v>
      </c>
      <c r="C62" s="705">
        <v>25</v>
      </c>
      <c r="D62" s="706">
        <v>96.97</v>
      </c>
      <c r="E62" s="689">
        <v>100</v>
      </c>
      <c r="F62" s="698">
        <v>33</v>
      </c>
      <c r="G62" s="707">
        <v>26</v>
      </c>
      <c r="H62" s="706">
        <v>96.86</v>
      </c>
      <c r="I62" s="689">
        <v>100</v>
      </c>
      <c r="J62" s="698">
        <v>35</v>
      </c>
      <c r="K62" s="700">
        <v>19</v>
      </c>
      <c r="L62" s="701">
        <v>96.86</v>
      </c>
      <c r="M62" s="689">
        <v>100</v>
      </c>
      <c r="N62" s="410">
        <v>38</v>
      </c>
      <c r="O62" s="702">
        <v>45</v>
      </c>
      <c r="P62" s="703">
        <v>91.96</v>
      </c>
      <c r="Q62" s="703">
        <v>97.777777777777771</v>
      </c>
      <c r="R62" s="410">
        <v>33</v>
      </c>
      <c r="S62" s="704">
        <v>46</v>
      </c>
      <c r="T62" s="703">
        <v>90.33</v>
      </c>
      <c r="U62" s="703">
        <v>91.304347826086953</v>
      </c>
      <c r="V62" s="410">
        <v>59</v>
      </c>
      <c r="W62" s="713">
        <f t="shared" si="2"/>
        <v>198</v>
      </c>
    </row>
    <row r="63" spans="1:23" ht="15" customHeight="1" x14ac:dyDescent="0.25">
      <c r="A63" s="133">
        <v>11</v>
      </c>
      <c r="B63" s="406" t="s">
        <v>39</v>
      </c>
      <c r="C63" s="705">
        <v>73</v>
      </c>
      <c r="D63" s="706">
        <v>96.97</v>
      </c>
      <c r="E63" s="689">
        <v>95.890410958904113</v>
      </c>
      <c r="F63" s="698">
        <v>86</v>
      </c>
      <c r="G63" s="707">
        <v>41</v>
      </c>
      <c r="H63" s="706">
        <v>96.86</v>
      </c>
      <c r="I63" s="689">
        <v>90.244</v>
      </c>
      <c r="J63" s="698">
        <v>103</v>
      </c>
      <c r="K63" s="700">
        <v>80</v>
      </c>
      <c r="L63" s="701">
        <v>96.86</v>
      </c>
      <c r="M63" s="689">
        <v>100</v>
      </c>
      <c r="N63" s="410">
        <v>11</v>
      </c>
      <c r="O63" s="702">
        <v>41</v>
      </c>
      <c r="P63" s="703">
        <v>91.96</v>
      </c>
      <c r="Q63" s="703">
        <v>82.926829268292678</v>
      </c>
      <c r="R63" s="410">
        <v>102</v>
      </c>
      <c r="S63" s="704">
        <v>39</v>
      </c>
      <c r="T63" s="703">
        <v>90.33</v>
      </c>
      <c r="U63" s="703">
        <v>89.743589743589737</v>
      </c>
      <c r="V63" s="410">
        <v>66</v>
      </c>
      <c r="W63" s="713">
        <f t="shared" si="2"/>
        <v>368</v>
      </c>
    </row>
    <row r="64" spans="1:23" ht="15" customHeight="1" x14ac:dyDescent="0.25">
      <c r="A64" s="133">
        <v>12</v>
      </c>
      <c r="B64" s="406" t="s">
        <v>95</v>
      </c>
      <c r="C64" s="705">
        <v>62</v>
      </c>
      <c r="D64" s="706">
        <v>96.97</v>
      </c>
      <c r="E64" s="689">
        <v>93.548387096774192</v>
      </c>
      <c r="F64" s="698">
        <v>100</v>
      </c>
      <c r="G64" s="707">
        <v>47</v>
      </c>
      <c r="H64" s="706">
        <v>96.86</v>
      </c>
      <c r="I64" s="689">
        <v>97.872</v>
      </c>
      <c r="J64" s="698">
        <v>60</v>
      </c>
      <c r="K64" s="700">
        <v>55</v>
      </c>
      <c r="L64" s="701">
        <v>96.86</v>
      </c>
      <c r="M64" s="689">
        <v>96.363</v>
      </c>
      <c r="N64" s="410">
        <v>77</v>
      </c>
      <c r="O64" s="702">
        <v>148</v>
      </c>
      <c r="P64" s="703">
        <v>91.96</v>
      </c>
      <c r="Q64" s="703">
        <v>98.648648648648646</v>
      </c>
      <c r="R64" s="410">
        <v>26</v>
      </c>
      <c r="S64" s="704">
        <v>135</v>
      </c>
      <c r="T64" s="703">
        <v>90.33</v>
      </c>
      <c r="U64" s="703">
        <v>85.925925925925924</v>
      </c>
      <c r="V64" s="410">
        <v>87</v>
      </c>
      <c r="W64" s="713">
        <f t="shared" si="2"/>
        <v>350</v>
      </c>
    </row>
    <row r="65" spans="1:23" ht="15" customHeight="1" x14ac:dyDescent="0.25">
      <c r="A65" s="133">
        <v>13</v>
      </c>
      <c r="B65" s="406" t="s">
        <v>159</v>
      </c>
      <c r="C65" s="705">
        <v>80</v>
      </c>
      <c r="D65" s="706">
        <v>96.97</v>
      </c>
      <c r="E65" s="689">
        <v>93.75</v>
      </c>
      <c r="F65" s="698">
        <v>98</v>
      </c>
      <c r="G65" s="707">
        <v>74</v>
      </c>
      <c r="H65" s="706">
        <v>96.86</v>
      </c>
      <c r="I65" s="689">
        <v>100</v>
      </c>
      <c r="J65" s="698">
        <v>17</v>
      </c>
      <c r="K65" s="700">
        <v>68</v>
      </c>
      <c r="L65" s="701">
        <v>96.86</v>
      </c>
      <c r="M65" s="689">
        <v>100</v>
      </c>
      <c r="N65" s="410">
        <v>17</v>
      </c>
      <c r="O65" s="702">
        <v>16</v>
      </c>
      <c r="P65" s="703">
        <v>91.96</v>
      </c>
      <c r="Q65" s="703">
        <v>56.25</v>
      </c>
      <c r="R65" s="711">
        <v>117</v>
      </c>
      <c r="S65" s="704">
        <v>16</v>
      </c>
      <c r="T65" s="703">
        <v>90.33</v>
      </c>
      <c r="U65" s="703">
        <v>100</v>
      </c>
      <c r="V65" s="410">
        <v>15</v>
      </c>
      <c r="W65" s="713">
        <f t="shared" si="2"/>
        <v>264</v>
      </c>
    </row>
    <row r="66" spans="1:23" ht="15" customHeight="1" x14ac:dyDescent="0.25">
      <c r="A66" s="133">
        <v>14</v>
      </c>
      <c r="B66" s="406" t="s">
        <v>97</v>
      </c>
      <c r="C66" s="705">
        <v>22</v>
      </c>
      <c r="D66" s="706">
        <v>96.97</v>
      </c>
      <c r="E66" s="689">
        <v>100</v>
      </c>
      <c r="F66" s="698">
        <v>35</v>
      </c>
      <c r="G66" s="707">
        <v>20</v>
      </c>
      <c r="H66" s="706">
        <v>96.86</v>
      </c>
      <c r="I66" s="689">
        <v>95</v>
      </c>
      <c r="J66" s="698">
        <v>85</v>
      </c>
      <c r="K66" s="700">
        <v>12</v>
      </c>
      <c r="L66" s="701">
        <v>96.86</v>
      </c>
      <c r="M66" s="689">
        <v>100</v>
      </c>
      <c r="N66" s="410">
        <v>39</v>
      </c>
      <c r="O66" s="702">
        <v>72</v>
      </c>
      <c r="P66" s="703">
        <v>91.96</v>
      </c>
      <c r="Q66" s="703">
        <v>94.444444444444443</v>
      </c>
      <c r="R66" s="410">
        <v>59</v>
      </c>
      <c r="S66" s="704">
        <v>75</v>
      </c>
      <c r="T66" s="703">
        <v>90.33</v>
      </c>
      <c r="U66" s="703">
        <v>96</v>
      </c>
      <c r="V66" s="410">
        <v>31</v>
      </c>
      <c r="W66" s="713">
        <f t="shared" si="2"/>
        <v>249</v>
      </c>
    </row>
    <row r="67" spans="1:23" ht="15" customHeight="1" x14ac:dyDescent="0.25">
      <c r="A67" s="133">
        <v>15</v>
      </c>
      <c r="B67" s="406" t="s">
        <v>98</v>
      </c>
      <c r="C67" s="705">
        <v>70</v>
      </c>
      <c r="D67" s="706">
        <v>96.97</v>
      </c>
      <c r="E67" s="689">
        <v>100</v>
      </c>
      <c r="F67" s="698">
        <v>21</v>
      </c>
      <c r="G67" s="707">
        <v>73</v>
      </c>
      <c r="H67" s="706">
        <v>96.86</v>
      </c>
      <c r="I67" s="689">
        <v>91.781000000000006</v>
      </c>
      <c r="J67" s="698">
        <v>98</v>
      </c>
      <c r="K67" s="700">
        <v>71</v>
      </c>
      <c r="L67" s="701">
        <v>96.86</v>
      </c>
      <c r="M67" s="689">
        <v>90.141000000000005</v>
      </c>
      <c r="N67" s="410">
        <v>109</v>
      </c>
      <c r="O67" s="702">
        <v>46</v>
      </c>
      <c r="P67" s="703">
        <v>91.96</v>
      </c>
      <c r="Q67" s="703">
        <v>100</v>
      </c>
      <c r="R67" s="410">
        <v>15</v>
      </c>
      <c r="S67" s="704">
        <v>48</v>
      </c>
      <c r="T67" s="703">
        <v>90.33</v>
      </c>
      <c r="U67" s="703">
        <v>97.916666666666671</v>
      </c>
      <c r="V67" s="410">
        <v>21</v>
      </c>
      <c r="W67" s="713">
        <f t="shared" si="2"/>
        <v>264</v>
      </c>
    </row>
    <row r="68" spans="1:23" ht="15" customHeight="1" x14ac:dyDescent="0.25">
      <c r="A68" s="133">
        <v>16</v>
      </c>
      <c r="B68" s="406" t="s">
        <v>40</v>
      </c>
      <c r="C68" s="705">
        <v>64</v>
      </c>
      <c r="D68" s="706">
        <v>96.97</v>
      </c>
      <c r="E68" s="689">
        <v>100</v>
      </c>
      <c r="F68" s="698">
        <v>22</v>
      </c>
      <c r="G68" s="707">
        <v>49</v>
      </c>
      <c r="H68" s="706">
        <v>96.86</v>
      </c>
      <c r="I68" s="689">
        <v>100</v>
      </c>
      <c r="J68" s="698">
        <v>30</v>
      </c>
      <c r="K68" s="700">
        <v>58</v>
      </c>
      <c r="L68" s="701">
        <v>96.86</v>
      </c>
      <c r="M68" s="689">
        <v>94.826999999999998</v>
      </c>
      <c r="N68" s="410">
        <v>91</v>
      </c>
      <c r="O68" s="702">
        <v>67</v>
      </c>
      <c r="P68" s="703">
        <v>91.96</v>
      </c>
      <c r="Q68" s="703">
        <v>86.567164179104481</v>
      </c>
      <c r="R68" s="410">
        <v>96</v>
      </c>
      <c r="S68" s="704">
        <v>75</v>
      </c>
      <c r="T68" s="703">
        <v>90.33</v>
      </c>
      <c r="U68" s="703">
        <v>100</v>
      </c>
      <c r="V68" s="410">
        <v>6</v>
      </c>
      <c r="W68" s="713">
        <f t="shared" si="2"/>
        <v>245</v>
      </c>
    </row>
    <row r="69" spans="1:23" ht="15" customHeight="1" x14ac:dyDescent="0.25">
      <c r="A69" s="133">
        <v>17</v>
      </c>
      <c r="B69" s="406" t="s">
        <v>41</v>
      </c>
      <c r="C69" s="705">
        <v>91</v>
      </c>
      <c r="D69" s="706">
        <v>96.97</v>
      </c>
      <c r="E69" s="689">
        <v>95.604395604395606</v>
      </c>
      <c r="F69" s="698">
        <v>89</v>
      </c>
      <c r="G69" s="707">
        <v>82</v>
      </c>
      <c r="H69" s="706">
        <v>96.86</v>
      </c>
      <c r="I69" s="689">
        <v>100</v>
      </c>
      <c r="J69" s="698">
        <v>10</v>
      </c>
      <c r="K69" s="700">
        <v>61</v>
      </c>
      <c r="L69" s="701">
        <v>96.86</v>
      </c>
      <c r="M69" s="689">
        <v>100</v>
      </c>
      <c r="N69" s="410">
        <v>21</v>
      </c>
      <c r="O69" s="702">
        <v>98</v>
      </c>
      <c r="P69" s="703">
        <v>91.96</v>
      </c>
      <c r="Q69" s="703">
        <v>91.836734693877546</v>
      </c>
      <c r="R69" s="410">
        <v>68</v>
      </c>
      <c r="S69" s="704">
        <v>101</v>
      </c>
      <c r="T69" s="703">
        <v>90.33</v>
      </c>
      <c r="U69" s="703">
        <v>86.138613861386133</v>
      </c>
      <c r="V69" s="410">
        <v>86</v>
      </c>
      <c r="W69" s="713">
        <f t="shared" si="2"/>
        <v>274</v>
      </c>
    </row>
    <row r="70" spans="1:23" ht="15" customHeight="1" x14ac:dyDescent="0.25">
      <c r="A70" s="133">
        <v>18</v>
      </c>
      <c r="B70" s="406" t="s">
        <v>42</v>
      </c>
      <c r="C70" s="705">
        <v>102</v>
      </c>
      <c r="D70" s="706">
        <v>96.97</v>
      </c>
      <c r="E70" s="689">
        <v>98.039215686274517</v>
      </c>
      <c r="F70" s="698">
        <v>50</v>
      </c>
      <c r="G70" s="707">
        <v>103</v>
      </c>
      <c r="H70" s="706">
        <v>96.86</v>
      </c>
      <c r="I70" s="689">
        <v>98.058000000000007</v>
      </c>
      <c r="J70" s="698">
        <v>58</v>
      </c>
      <c r="K70" s="700">
        <v>84</v>
      </c>
      <c r="L70" s="701">
        <v>96.86</v>
      </c>
      <c r="M70" s="689">
        <v>98.808999999999997</v>
      </c>
      <c r="N70" s="410">
        <v>46</v>
      </c>
      <c r="O70" s="702">
        <v>49</v>
      </c>
      <c r="P70" s="703">
        <v>91.96</v>
      </c>
      <c r="Q70" s="703">
        <v>79.591836734693871</v>
      </c>
      <c r="R70" s="410">
        <v>105</v>
      </c>
      <c r="S70" s="704">
        <v>66</v>
      </c>
      <c r="T70" s="703">
        <v>90.33</v>
      </c>
      <c r="U70" s="703">
        <v>100</v>
      </c>
      <c r="V70" s="410">
        <v>8</v>
      </c>
      <c r="W70" s="713">
        <f t="shared" si="2"/>
        <v>267</v>
      </c>
    </row>
    <row r="71" spans="1:23" ht="15" customHeight="1" thickBot="1" x14ac:dyDescent="0.3">
      <c r="A71" s="134">
        <v>19</v>
      </c>
      <c r="B71" s="406" t="s">
        <v>43</v>
      </c>
      <c r="C71" s="705">
        <v>57</v>
      </c>
      <c r="D71" s="706">
        <v>96.97</v>
      </c>
      <c r="E71" s="689">
        <v>94.736842105263165</v>
      </c>
      <c r="F71" s="698">
        <v>94</v>
      </c>
      <c r="G71" s="707">
        <v>56</v>
      </c>
      <c r="H71" s="706">
        <v>96.86</v>
      </c>
      <c r="I71" s="689">
        <v>91.070999999999998</v>
      </c>
      <c r="J71" s="698">
        <v>101</v>
      </c>
      <c r="K71" s="700">
        <v>68</v>
      </c>
      <c r="L71" s="701">
        <v>96.86</v>
      </c>
      <c r="M71" s="689">
        <v>100</v>
      </c>
      <c r="N71" s="410">
        <v>18</v>
      </c>
      <c r="O71" s="702">
        <v>43</v>
      </c>
      <c r="P71" s="703">
        <v>91.96</v>
      </c>
      <c r="Q71" s="703">
        <v>72.093023255813947</v>
      </c>
      <c r="R71" s="711">
        <v>114</v>
      </c>
      <c r="S71" s="704">
        <v>33</v>
      </c>
      <c r="T71" s="703">
        <v>90.33</v>
      </c>
      <c r="U71" s="703">
        <v>81.818181818181813</v>
      </c>
      <c r="V71" s="410">
        <v>97</v>
      </c>
      <c r="W71" s="713">
        <f t="shared" si="2"/>
        <v>424</v>
      </c>
    </row>
    <row r="72" spans="1:23" ht="15" customHeight="1" thickBot="1" x14ac:dyDescent="0.3">
      <c r="A72" s="213"/>
      <c r="B72" s="200" t="s">
        <v>146</v>
      </c>
      <c r="C72" s="201">
        <f>SUM(C73:C89)</f>
        <v>1378</v>
      </c>
      <c r="D72" s="202">
        <v>96.97</v>
      </c>
      <c r="E72" s="414">
        <f>AVERAGE(E73:E89)</f>
        <v>96.086902404415014</v>
      </c>
      <c r="F72" s="203"/>
      <c r="G72" s="201">
        <f>SUM(G73:G89)</f>
        <v>1164</v>
      </c>
      <c r="H72" s="202">
        <v>96.86</v>
      </c>
      <c r="I72" s="414">
        <f>AVERAGE(I73:I89)</f>
        <v>97.317700000000002</v>
      </c>
      <c r="J72" s="203"/>
      <c r="K72" s="220">
        <f>SUM(K73:K89)</f>
        <v>1083</v>
      </c>
      <c r="L72" s="215">
        <v>96.86</v>
      </c>
      <c r="M72" s="206">
        <f>AVERAGE(M73:M89)</f>
        <v>97.006499999999988</v>
      </c>
      <c r="N72" s="207"/>
      <c r="O72" s="208">
        <f>SUM(O73:O89)</f>
        <v>1149</v>
      </c>
      <c r="P72" s="217">
        <v>91.96</v>
      </c>
      <c r="Q72" s="221">
        <f>AVERAGE(Q73:Q89)</f>
        <v>93.889717077079737</v>
      </c>
      <c r="R72" s="222"/>
      <c r="S72" s="213">
        <f>SUM(S73:S89)</f>
        <v>1116</v>
      </c>
      <c r="T72" s="217">
        <v>90.33</v>
      </c>
      <c r="U72" s="217">
        <f>AVERAGE(U73:U89)</f>
        <v>90.255951597311665</v>
      </c>
      <c r="V72" s="222"/>
      <c r="W72" s="218"/>
    </row>
    <row r="73" spans="1:23" ht="15" customHeight="1" x14ac:dyDescent="0.25">
      <c r="A73" s="130">
        <v>1</v>
      </c>
      <c r="B73" s="428" t="s">
        <v>101</v>
      </c>
      <c r="C73" s="696">
        <v>101</v>
      </c>
      <c r="D73" s="697">
        <v>96.97</v>
      </c>
      <c r="E73" s="689">
        <v>100</v>
      </c>
      <c r="F73" s="698">
        <v>10</v>
      </c>
      <c r="G73" s="707">
        <v>72</v>
      </c>
      <c r="H73" s="697">
        <v>96.86</v>
      </c>
      <c r="I73" s="689">
        <v>100</v>
      </c>
      <c r="J73" s="698">
        <v>20</v>
      </c>
      <c r="K73" s="700">
        <v>77</v>
      </c>
      <c r="L73" s="701">
        <v>96.86</v>
      </c>
      <c r="M73" s="689">
        <v>100</v>
      </c>
      <c r="N73" s="410">
        <v>12</v>
      </c>
      <c r="O73" s="702">
        <v>80</v>
      </c>
      <c r="P73" s="703">
        <v>91.96</v>
      </c>
      <c r="Q73" s="703">
        <v>91.25</v>
      </c>
      <c r="R73" s="410">
        <v>72</v>
      </c>
      <c r="S73" s="704">
        <v>96</v>
      </c>
      <c r="T73" s="703">
        <v>90.33</v>
      </c>
      <c r="U73" s="703">
        <v>100</v>
      </c>
      <c r="V73" s="410">
        <v>3</v>
      </c>
      <c r="W73" s="717">
        <f t="shared" si="2"/>
        <v>117</v>
      </c>
    </row>
    <row r="74" spans="1:23" ht="15" customHeight="1" x14ac:dyDescent="0.25">
      <c r="A74" s="131">
        <v>2</v>
      </c>
      <c r="B74" s="428" t="s">
        <v>100</v>
      </c>
      <c r="C74" s="696">
        <v>126</v>
      </c>
      <c r="D74" s="697">
        <v>96.97</v>
      </c>
      <c r="E74" s="690">
        <v>96.825396825396822</v>
      </c>
      <c r="F74" s="698">
        <v>75</v>
      </c>
      <c r="G74" s="707">
        <v>106</v>
      </c>
      <c r="H74" s="697">
        <v>96.86</v>
      </c>
      <c r="I74" s="689">
        <v>100</v>
      </c>
      <c r="J74" s="698">
        <v>4</v>
      </c>
      <c r="K74" s="700">
        <v>85</v>
      </c>
      <c r="L74" s="701">
        <v>96.86</v>
      </c>
      <c r="M74" s="689">
        <v>98.822999999999993</v>
      </c>
      <c r="N74" s="410">
        <v>45</v>
      </c>
      <c r="O74" s="702">
        <v>107</v>
      </c>
      <c r="P74" s="703">
        <v>91.96</v>
      </c>
      <c r="Q74" s="703">
        <v>95.327102803738313</v>
      </c>
      <c r="R74" s="410">
        <v>55</v>
      </c>
      <c r="S74" s="704">
        <v>114</v>
      </c>
      <c r="T74" s="703">
        <v>90.33</v>
      </c>
      <c r="U74" s="703">
        <v>73.684210526315795</v>
      </c>
      <c r="V74" s="410">
        <v>110</v>
      </c>
      <c r="W74" s="395">
        <f t="shared" si="2"/>
        <v>289</v>
      </c>
    </row>
    <row r="75" spans="1:23" ht="15" customHeight="1" x14ac:dyDescent="0.25">
      <c r="A75" s="131">
        <v>3</v>
      </c>
      <c r="B75" s="428" t="s">
        <v>45</v>
      </c>
      <c r="C75" s="696">
        <v>74</v>
      </c>
      <c r="D75" s="697">
        <v>96.97</v>
      </c>
      <c r="E75" s="689">
        <v>100</v>
      </c>
      <c r="F75" s="698">
        <v>18</v>
      </c>
      <c r="G75" s="707">
        <v>51</v>
      </c>
      <c r="H75" s="697">
        <v>96.86</v>
      </c>
      <c r="I75" s="689">
        <v>100</v>
      </c>
      <c r="J75" s="698">
        <v>27</v>
      </c>
      <c r="K75" s="700">
        <v>71</v>
      </c>
      <c r="L75" s="701">
        <v>96.86</v>
      </c>
      <c r="M75" s="689">
        <v>95.775000000000006</v>
      </c>
      <c r="N75" s="410">
        <v>83</v>
      </c>
      <c r="O75" s="702">
        <v>60</v>
      </c>
      <c r="P75" s="703">
        <v>91.96</v>
      </c>
      <c r="Q75" s="703">
        <v>95</v>
      </c>
      <c r="R75" s="410">
        <v>56</v>
      </c>
      <c r="S75" s="704">
        <v>48</v>
      </c>
      <c r="T75" s="703">
        <v>90.33</v>
      </c>
      <c r="U75" s="703">
        <v>89.583333333333329</v>
      </c>
      <c r="V75" s="410">
        <v>67</v>
      </c>
      <c r="W75" s="395">
        <f t="shared" si="2"/>
        <v>251</v>
      </c>
    </row>
    <row r="76" spans="1:23" ht="15" customHeight="1" x14ac:dyDescent="0.25">
      <c r="A76" s="131">
        <v>4</v>
      </c>
      <c r="B76" s="428" t="s">
        <v>103</v>
      </c>
      <c r="C76" s="696">
        <v>75</v>
      </c>
      <c r="D76" s="697">
        <v>96.97</v>
      </c>
      <c r="E76" s="689">
        <v>84</v>
      </c>
      <c r="F76" s="698">
        <v>113</v>
      </c>
      <c r="G76" s="707">
        <v>45</v>
      </c>
      <c r="H76" s="697">
        <v>96.86</v>
      </c>
      <c r="I76" s="689">
        <v>88.888999999999996</v>
      </c>
      <c r="J76" s="698">
        <v>108</v>
      </c>
      <c r="K76" s="700">
        <v>56</v>
      </c>
      <c r="L76" s="701">
        <v>96.86</v>
      </c>
      <c r="M76" s="689">
        <v>85.713999999999999</v>
      </c>
      <c r="N76" s="711">
        <v>115</v>
      </c>
      <c r="O76" s="702">
        <v>60</v>
      </c>
      <c r="P76" s="703">
        <v>91.96</v>
      </c>
      <c r="Q76" s="703">
        <v>88.333333333333329</v>
      </c>
      <c r="R76" s="410">
        <v>88</v>
      </c>
      <c r="S76" s="704">
        <v>72</v>
      </c>
      <c r="T76" s="703">
        <v>90.33</v>
      </c>
      <c r="U76" s="703">
        <v>83.333333333333329</v>
      </c>
      <c r="V76" s="410">
        <v>93</v>
      </c>
      <c r="W76" s="395">
        <f t="shared" si="2"/>
        <v>517</v>
      </c>
    </row>
    <row r="77" spans="1:23" ht="15" customHeight="1" x14ac:dyDescent="0.25">
      <c r="A77" s="131">
        <v>5</v>
      </c>
      <c r="B77" s="428" t="s">
        <v>104</v>
      </c>
      <c r="C77" s="696">
        <v>76</v>
      </c>
      <c r="D77" s="697">
        <v>96.97</v>
      </c>
      <c r="E77" s="689">
        <v>100</v>
      </c>
      <c r="F77" s="698">
        <v>16</v>
      </c>
      <c r="G77" s="707">
        <v>70</v>
      </c>
      <c r="H77" s="697">
        <v>96.86</v>
      </c>
      <c r="I77" s="689">
        <v>100</v>
      </c>
      <c r="J77" s="698">
        <v>22</v>
      </c>
      <c r="K77" s="700">
        <v>71</v>
      </c>
      <c r="L77" s="701">
        <v>96.86</v>
      </c>
      <c r="M77" s="689">
        <v>100</v>
      </c>
      <c r="N77" s="410">
        <v>16</v>
      </c>
      <c r="O77" s="702">
        <v>76</v>
      </c>
      <c r="P77" s="703">
        <v>91.96</v>
      </c>
      <c r="Q77" s="703">
        <v>97.368421052631575</v>
      </c>
      <c r="R77" s="410">
        <v>36</v>
      </c>
      <c r="S77" s="704">
        <v>69</v>
      </c>
      <c r="T77" s="703">
        <v>90.33</v>
      </c>
      <c r="U77" s="703">
        <v>71.014492753623188</v>
      </c>
      <c r="V77" s="711">
        <v>113</v>
      </c>
      <c r="W77" s="395">
        <f t="shared" si="2"/>
        <v>203</v>
      </c>
    </row>
    <row r="78" spans="1:23" ht="15" customHeight="1" x14ac:dyDescent="0.25">
      <c r="A78" s="131">
        <v>6</v>
      </c>
      <c r="B78" s="428" t="s">
        <v>105</v>
      </c>
      <c r="C78" s="696"/>
      <c r="D78" s="697">
        <v>96.97</v>
      </c>
      <c r="E78" s="697"/>
      <c r="F78" s="698">
        <v>115</v>
      </c>
      <c r="G78" s="696"/>
      <c r="H78" s="697">
        <v>96.86</v>
      </c>
      <c r="I78" s="697"/>
      <c r="J78" s="698">
        <v>116</v>
      </c>
      <c r="K78" s="700">
        <v>22</v>
      </c>
      <c r="L78" s="701">
        <v>96.86</v>
      </c>
      <c r="M78" s="689">
        <v>95.453999999999994</v>
      </c>
      <c r="N78" s="410">
        <v>88</v>
      </c>
      <c r="O78" s="702">
        <v>32</v>
      </c>
      <c r="P78" s="703">
        <v>91.96</v>
      </c>
      <c r="Q78" s="703">
        <v>87.5</v>
      </c>
      <c r="R78" s="410">
        <v>91</v>
      </c>
      <c r="S78" s="704">
        <v>26</v>
      </c>
      <c r="T78" s="703">
        <v>90.33</v>
      </c>
      <c r="U78" s="703">
        <v>88.461538461538467</v>
      </c>
      <c r="V78" s="410">
        <v>73</v>
      </c>
      <c r="W78" s="395">
        <f t="shared" si="2"/>
        <v>483</v>
      </c>
    </row>
    <row r="79" spans="1:23" ht="15" customHeight="1" x14ac:dyDescent="0.25">
      <c r="A79" s="131">
        <v>7</v>
      </c>
      <c r="B79" s="428" t="s">
        <v>106</v>
      </c>
      <c r="C79" s="696">
        <v>62</v>
      </c>
      <c r="D79" s="697">
        <v>96.97</v>
      </c>
      <c r="E79" s="689">
        <v>96.774193548387103</v>
      </c>
      <c r="F79" s="698">
        <v>76</v>
      </c>
      <c r="G79" s="707">
        <v>90</v>
      </c>
      <c r="H79" s="697">
        <v>96.86</v>
      </c>
      <c r="I79" s="689">
        <v>98.888999999999996</v>
      </c>
      <c r="J79" s="698">
        <v>43</v>
      </c>
      <c r="K79" s="700">
        <v>69</v>
      </c>
      <c r="L79" s="701">
        <v>96.86</v>
      </c>
      <c r="M79" s="689">
        <v>92.753</v>
      </c>
      <c r="N79" s="410">
        <v>99</v>
      </c>
      <c r="O79" s="702">
        <v>70</v>
      </c>
      <c r="P79" s="703">
        <v>91.96</v>
      </c>
      <c r="Q79" s="703">
        <v>90</v>
      </c>
      <c r="R79" s="410">
        <v>78</v>
      </c>
      <c r="S79" s="704">
        <v>58</v>
      </c>
      <c r="T79" s="703">
        <v>90.33</v>
      </c>
      <c r="U79" s="703">
        <v>93.103448275862064</v>
      </c>
      <c r="V79" s="410">
        <v>52</v>
      </c>
      <c r="W79" s="395">
        <f t="shared" si="2"/>
        <v>348</v>
      </c>
    </row>
    <row r="80" spans="1:23" ht="15" customHeight="1" x14ac:dyDescent="0.25">
      <c r="A80" s="1">
        <v>8</v>
      </c>
      <c r="B80" s="428" t="s">
        <v>107</v>
      </c>
      <c r="C80" s="696">
        <v>76</v>
      </c>
      <c r="D80" s="697">
        <v>96.97</v>
      </c>
      <c r="E80" s="689">
        <v>90.78947368421052</v>
      </c>
      <c r="F80" s="698">
        <v>106</v>
      </c>
      <c r="G80" s="707">
        <v>103</v>
      </c>
      <c r="H80" s="697">
        <v>96.86</v>
      </c>
      <c r="I80" s="689">
        <v>100</v>
      </c>
      <c r="J80" s="698">
        <v>5</v>
      </c>
      <c r="K80" s="700">
        <v>49</v>
      </c>
      <c r="L80" s="701">
        <v>96.86</v>
      </c>
      <c r="M80" s="689">
        <v>100</v>
      </c>
      <c r="N80" s="410">
        <v>27</v>
      </c>
      <c r="O80" s="702">
        <v>72</v>
      </c>
      <c r="P80" s="703">
        <v>91.96</v>
      </c>
      <c r="Q80" s="703">
        <v>90.277777777777771</v>
      </c>
      <c r="R80" s="410">
        <v>77</v>
      </c>
      <c r="S80" s="704">
        <v>49</v>
      </c>
      <c r="T80" s="703">
        <v>90.33</v>
      </c>
      <c r="U80" s="703">
        <v>89.795918367346943</v>
      </c>
      <c r="V80" s="410">
        <v>65</v>
      </c>
      <c r="W80" s="719">
        <f t="shared" si="2"/>
        <v>280</v>
      </c>
    </row>
    <row r="81" spans="1:23" ht="15" customHeight="1" x14ac:dyDescent="0.25">
      <c r="A81" s="131">
        <v>9</v>
      </c>
      <c r="B81" s="428" t="s">
        <v>108</v>
      </c>
      <c r="C81" s="696">
        <v>127</v>
      </c>
      <c r="D81" s="697">
        <v>96.97</v>
      </c>
      <c r="E81" s="689">
        <v>92.913385826771659</v>
      </c>
      <c r="F81" s="698">
        <v>102</v>
      </c>
      <c r="G81" s="707">
        <v>90</v>
      </c>
      <c r="H81" s="697">
        <v>96.86</v>
      </c>
      <c r="I81" s="689">
        <v>92.221999999999994</v>
      </c>
      <c r="J81" s="698">
        <v>95</v>
      </c>
      <c r="K81" s="700">
        <v>96</v>
      </c>
      <c r="L81" s="701">
        <v>96.86</v>
      </c>
      <c r="M81" s="689">
        <v>100</v>
      </c>
      <c r="N81" s="410">
        <v>7</v>
      </c>
      <c r="O81" s="702">
        <v>91</v>
      </c>
      <c r="P81" s="703">
        <v>91.96</v>
      </c>
      <c r="Q81" s="703">
        <v>93.406593406593402</v>
      </c>
      <c r="R81" s="410">
        <v>61</v>
      </c>
      <c r="S81" s="704">
        <v>73</v>
      </c>
      <c r="T81" s="703">
        <v>90.33</v>
      </c>
      <c r="U81" s="703">
        <v>87.671232876712324</v>
      </c>
      <c r="V81" s="410">
        <v>77</v>
      </c>
      <c r="W81" s="395">
        <f t="shared" si="2"/>
        <v>342</v>
      </c>
    </row>
    <row r="82" spans="1:23" ht="15" customHeight="1" x14ac:dyDescent="0.25">
      <c r="A82" s="131">
        <v>10</v>
      </c>
      <c r="B82" s="428" t="s">
        <v>109</v>
      </c>
      <c r="C82" s="696">
        <v>78</v>
      </c>
      <c r="D82" s="697">
        <v>96.97</v>
      </c>
      <c r="E82" s="689">
        <v>98.717948717948715</v>
      </c>
      <c r="F82" s="698">
        <v>44</v>
      </c>
      <c r="G82" s="707">
        <v>79</v>
      </c>
      <c r="H82" s="697">
        <v>96.86</v>
      </c>
      <c r="I82" s="689">
        <v>98.733999999999995</v>
      </c>
      <c r="J82" s="698">
        <v>49</v>
      </c>
      <c r="K82" s="700">
        <v>49</v>
      </c>
      <c r="L82" s="701">
        <v>96.86</v>
      </c>
      <c r="M82" s="689">
        <v>95.918000000000006</v>
      </c>
      <c r="N82" s="410">
        <v>80</v>
      </c>
      <c r="O82" s="702">
        <v>69</v>
      </c>
      <c r="P82" s="703">
        <v>91.96</v>
      </c>
      <c r="Q82" s="703">
        <v>98.550724637681157</v>
      </c>
      <c r="R82" s="410">
        <v>28</v>
      </c>
      <c r="S82" s="704">
        <v>71</v>
      </c>
      <c r="T82" s="703">
        <v>90.33</v>
      </c>
      <c r="U82" s="703">
        <v>100</v>
      </c>
      <c r="V82" s="410">
        <v>7</v>
      </c>
      <c r="W82" s="395">
        <f t="shared" si="2"/>
        <v>208</v>
      </c>
    </row>
    <row r="83" spans="1:23" ht="15" customHeight="1" x14ac:dyDescent="0.25">
      <c r="A83" s="131">
        <v>11</v>
      </c>
      <c r="B83" s="428" t="s">
        <v>110</v>
      </c>
      <c r="C83" s="696">
        <v>122</v>
      </c>
      <c r="D83" s="697">
        <v>96.97</v>
      </c>
      <c r="E83" s="689">
        <v>97.540983606557376</v>
      </c>
      <c r="F83" s="698">
        <v>60</v>
      </c>
      <c r="G83" s="707">
        <v>93</v>
      </c>
      <c r="H83" s="697">
        <v>96.86</v>
      </c>
      <c r="I83" s="689">
        <v>100</v>
      </c>
      <c r="J83" s="698">
        <v>8</v>
      </c>
      <c r="K83" s="700">
        <v>100</v>
      </c>
      <c r="L83" s="701">
        <v>96.86</v>
      </c>
      <c r="M83" s="689">
        <v>100</v>
      </c>
      <c r="N83" s="410">
        <v>5</v>
      </c>
      <c r="O83" s="702">
        <v>99</v>
      </c>
      <c r="P83" s="703">
        <v>91.96</v>
      </c>
      <c r="Q83" s="703">
        <v>96.969696969696969</v>
      </c>
      <c r="R83" s="410">
        <v>37</v>
      </c>
      <c r="S83" s="704">
        <v>106</v>
      </c>
      <c r="T83" s="703">
        <v>90.33</v>
      </c>
      <c r="U83" s="703">
        <v>96.226415094339629</v>
      </c>
      <c r="V83" s="410">
        <v>30</v>
      </c>
      <c r="W83" s="395">
        <f t="shared" si="2"/>
        <v>140</v>
      </c>
    </row>
    <row r="84" spans="1:23" ht="15" customHeight="1" x14ac:dyDescent="0.25">
      <c r="A84" s="131">
        <v>12</v>
      </c>
      <c r="B84" s="428" t="s">
        <v>111</v>
      </c>
      <c r="C84" s="696">
        <v>131</v>
      </c>
      <c r="D84" s="697">
        <v>96.97</v>
      </c>
      <c r="E84" s="689">
        <v>96.946564885496187</v>
      </c>
      <c r="F84" s="698">
        <v>73</v>
      </c>
      <c r="G84" s="707">
        <v>107</v>
      </c>
      <c r="H84" s="697">
        <v>96.86</v>
      </c>
      <c r="I84" s="689">
        <v>97.195999999999998</v>
      </c>
      <c r="J84" s="698">
        <v>66</v>
      </c>
      <c r="K84" s="700">
        <v>84</v>
      </c>
      <c r="L84" s="701">
        <v>96.86</v>
      </c>
      <c r="M84" s="689">
        <v>91.667000000000002</v>
      </c>
      <c r="N84" s="410">
        <v>106</v>
      </c>
      <c r="O84" s="702">
        <v>74</v>
      </c>
      <c r="P84" s="703">
        <v>91.96</v>
      </c>
      <c r="Q84" s="703">
        <v>98.648648648648646</v>
      </c>
      <c r="R84" s="410">
        <v>27</v>
      </c>
      <c r="S84" s="704">
        <v>48</v>
      </c>
      <c r="T84" s="703">
        <v>90.33</v>
      </c>
      <c r="U84" s="703">
        <v>100</v>
      </c>
      <c r="V84" s="410">
        <v>12</v>
      </c>
      <c r="W84" s="395">
        <f t="shared" si="2"/>
        <v>284</v>
      </c>
    </row>
    <row r="85" spans="1:23" ht="15" customHeight="1" x14ac:dyDescent="0.25">
      <c r="A85" s="131">
        <v>13</v>
      </c>
      <c r="B85" s="428" t="s">
        <v>99</v>
      </c>
      <c r="C85" s="696">
        <v>74</v>
      </c>
      <c r="D85" s="697">
        <v>96.97</v>
      </c>
      <c r="E85" s="689">
        <v>97.297297297297291</v>
      </c>
      <c r="F85" s="698">
        <v>67</v>
      </c>
      <c r="G85" s="707">
        <v>64</v>
      </c>
      <c r="H85" s="697">
        <v>96.86</v>
      </c>
      <c r="I85" s="689">
        <v>98.4375</v>
      </c>
      <c r="J85" s="698">
        <v>53</v>
      </c>
      <c r="K85" s="700">
        <v>59</v>
      </c>
      <c r="L85" s="701">
        <v>96.86</v>
      </c>
      <c r="M85" s="689">
        <v>100</v>
      </c>
      <c r="N85" s="410">
        <v>23</v>
      </c>
      <c r="O85" s="702">
        <v>70</v>
      </c>
      <c r="P85" s="703">
        <v>91.96</v>
      </c>
      <c r="Q85" s="703">
        <v>95.714285714285708</v>
      </c>
      <c r="R85" s="410">
        <v>49</v>
      </c>
      <c r="S85" s="704">
        <v>70</v>
      </c>
      <c r="T85" s="703">
        <v>90.33</v>
      </c>
      <c r="U85" s="703">
        <v>81.428571428571431</v>
      </c>
      <c r="V85" s="410">
        <v>98</v>
      </c>
      <c r="W85" s="718">
        <f t="shared" si="2"/>
        <v>290</v>
      </c>
    </row>
    <row r="86" spans="1:23" ht="15" customHeight="1" x14ac:dyDescent="0.25">
      <c r="A86" s="131">
        <v>14</v>
      </c>
      <c r="B86" s="428" t="s">
        <v>112</v>
      </c>
      <c r="C86" s="696">
        <v>83</v>
      </c>
      <c r="D86" s="697">
        <v>96.97</v>
      </c>
      <c r="E86" s="689">
        <v>93.975903614457835</v>
      </c>
      <c r="F86" s="698">
        <v>96</v>
      </c>
      <c r="G86" s="707">
        <v>51</v>
      </c>
      <c r="H86" s="697">
        <v>96.86</v>
      </c>
      <c r="I86" s="689">
        <v>100</v>
      </c>
      <c r="J86" s="698">
        <v>28</v>
      </c>
      <c r="K86" s="700">
        <v>53</v>
      </c>
      <c r="L86" s="701">
        <v>96.86</v>
      </c>
      <c r="M86" s="689">
        <v>100</v>
      </c>
      <c r="N86" s="410">
        <v>24</v>
      </c>
      <c r="O86" s="702">
        <v>40</v>
      </c>
      <c r="P86" s="703">
        <v>91.96</v>
      </c>
      <c r="Q86" s="703">
        <v>95</v>
      </c>
      <c r="R86" s="410">
        <v>57</v>
      </c>
      <c r="S86" s="704">
        <v>45</v>
      </c>
      <c r="T86" s="703">
        <v>90.33</v>
      </c>
      <c r="U86" s="703">
        <v>95.555555555555557</v>
      </c>
      <c r="V86" s="410">
        <v>36</v>
      </c>
      <c r="W86" s="718">
        <f t="shared" si="2"/>
        <v>241</v>
      </c>
    </row>
    <row r="87" spans="1:23" ht="15" customHeight="1" x14ac:dyDescent="0.25">
      <c r="A87" s="135">
        <v>15</v>
      </c>
      <c r="B87" s="428" t="s">
        <v>113</v>
      </c>
      <c r="C87" s="696">
        <v>39</v>
      </c>
      <c r="D87" s="697">
        <v>96.97</v>
      </c>
      <c r="E87" s="689">
        <v>100</v>
      </c>
      <c r="F87" s="698">
        <v>31</v>
      </c>
      <c r="G87" s="707">
        <v>50</v>
      </c>
      <c r="H87" s="697">
        <v>96.86</v>
      </c>
      <c r="I87" s="689">
        <v>94</v>
      </c>
      <c r="J87" s="698">
        <v>88</v>
      </c>
      <c r="K87" s="700">
        <v>42</v>
      </c>
      <c r="L87" s="701">
        <v>96.86</v>
      </c>
      <c r="M87" s="689">
        <v>100</v>
      </c>
      <c r="N87" s="410">
        <v>30</v>
      </c>
      <c r="O87" s="702">
        <v>50</v>
      </c>
      <c r="P87" s="703">
        <v>91.96</v>
      </c>
      <c r="Q87" s="703">
        <v>100</v>
      </c>
      <c r="R87" s="410">
        <v>14</v>
      </c>
      <c r="S87" s="704">
        <v>50</v>
      </c>
      <c r="T87" s="703">
        <v>90.33</v>
      </c>
      <c r="U87" s="703">
        <v>100</v>
      </c>
      <c r="V87" s="410">
        <v>11</v>
      </c>
      <c r="W87" s="718">
        <f t="shared" si="2"/>
        <v>174</v>
      </c>
    </row>
    <row r="88" spans="1:23" ht="15" customHeight="1" x14ac:dyDescent="0.25">
      <c r="A88" s="135">
        <v>16</v>
      </c>
      <c r="B88" s="428" t="s">
        <v>114</v>
      </c>
      <c r="C88" s="696">
        <v>134</v>
      </c>
      <c r="D88" s="697">
        <v>96.97</v>
      </c>
      <c r="E88" s="689">
        <v>95.522388059701498</v>
      </c>
      <c r="F88" s="698">
        <v>91</v>
      </c>
      <c r="G88" s="707">
        <v>93</v>
      </c>
      <c r="H88" s="697">
        <v>96.86</v>
      </c>
      <c r="I88" s="689">
        <v>91.397999999999996</v>
      </c>
      <c r="J88" s="698">
        <v>99</v>
      </c>
      <c r="K88" s="700">
        <v>100</v>
      </c>
      <c r="L88" s="701">
        <v>96.86</v>
      </c>
      <c r="M88" s="689">
        <v>96</v>
      </c>
      <c r="N88" s="410">
        <v>79</v>
      </c>
      <c r="O88" s="702">
        <v>99</v>
      </c>
      <c r="P88" s="703">
        <v>91.96</v>
      </c>
      <c r="Q88" s="703">
        <v>88.888888888888886</v>
      </c>
      <c r="R88" s="410">
        <v>84</v>
      </c>
      <c r="S88" s="704">
        <v>97</v>
      </c>
      <c r="T88" s="703">
        <v>90.33</v>
      </c>
      <c r="U88" s="703">
        <v>88.659793814432987</v>
      </c>
      <c r="V88" s="410">
        <v>72</v>
      </c>
      <c r="W88" s="429">
        <f t="shared" si="2"/>
        <v>425</v>
      </c>
    </row>
    <row r="89" spans="1:23" ht="15" customHeight="1" thickBot="1" x14ac:dyDescent="0.3">
      <c r="A89" s="131">
        <v>17</v>
      </c>
      <c r="B89" s="720" t="s">
        <v>180</v>
      </c>
      <c r="C89" s="696"/>
      <c r="D89" s="697">
        <v>96.97</v>
      </c>
      <c r="E89" s="697"/>
      <c r="F89" s="698">
        <v>115</v>
      </c>
      <c r="G89" s="696"/>
      <c r="H89" s="697">
        <v>96.86</v>
      </c>
      <c r="I89" s="697"/>
      <c r="J89" s="698">
        <v>116</v>
      </c>
      <c r="K89" s="721"/>
      <c r="L89" s="722">
        <v>96.86</v>
      </c>
      <c r="M89" s="722"/>
      <c r="N89" s="698">
        <v>118</v>
      </c>
      <c r="O89" s="704"/>
      <c r="P89" s="710">
        <v>91.96</v>
      </c>
      <c r="Q89" s="710"/>
      <c r="R89" s="698">
        <v>118</v>
      </c>
      <c r="S89" s="704">
        <v>24</v>
      </c>
      <c r="T89" s="703">
        <v>90.33</v>
      </c>
      <c r="U89" s="703">
        <v>95.833333333333329</v>
      </c>
      <c r="V89" s="410">
        <v>35</v>
      </c>
      <c r="W89" s="395">
        <f t="shared" si="2"/>
        <v>502</v>
      </c>
    </row>
    <row r="90" spans="1:23" ht="15" customHeight="1" thickBot="1" x14ac:dyDescent="0.3">
      <c r="A90" s="199"/>
      <c r="B90" s="223" t="s">
        <v>147</v>
      </c>
      <c r="C90" s="224">
        <f>SUM(C91:C120)</f>
        <v>3591</v>
      </c>
      <c r="D90" s="225">
        <v>96.97</v>
      </c>
      <c r="E90" s="413">
        <f>AVERAGE(E91:E120)</f>
        <v>96.621540161352513</v>
      </c>
      <c r="F90" s="226"/>
      <c r="G90" s="224">
        <f>SUM(G91:G120)</f>
        <v>3208</v>
      </c>
      <c r="H90" s="225">
        <v>96.86</v>
      </c>
      <c r="I90" s="413">
        <f>AVERAGE(I91:I120)</f>
        <v>96.175689655172434</v>
      </c>
      <c r="J90" s="226"/>
      <c r="K90" s="227">
        <f>SUM(K91:K120)</f>
        <v>3059</v>
      </c>
      <c r="L90" s="205">
        <v>96.86</v>
      </c>
      <c r="M90" s="228">
        <f>AVERAGE(M91:M120)</f>
        <v>96.18335172413795</v>
      </c>
      <c r="N90" s="222"/>
      <c r="O90" s="213">
        <f>SUM(O91:O120)</f>
        <v>3031</v>
      </c>
      <c r="P90" s="209">
        <v>91.96</v>
      </c>
      <c r="Q90" s="210">
        <f>AVERAGE(Q91:Q120)</f>
        <v>90.642167746213516</v>
      </c>
      <c r="R90" s="216"/>
      <c r="S90" s="214">
        <f>SUM(S91:S120)</f>
        <v>2770</v>
      </c>
      <c r="T90" s="209">
        <v>90.33</v>
      </c>
      <c r="U90" s="210">
        <f>AVERAGE(U91:U120)</f>
        <v>88.521308799326818</v>
      </c>
      <c r="V90" s="207"/>
      <c r="W90" s="212"/>
    </row>
    <row r="91" spans="1:23" ht="15" customHeight="1" x14ac:dyDescent="0.25">
      <c r="A91" s="192">
        <v>1</v>
      </c>
      <c r="B91" s="471" t="s">
        <v>47</v>
      </c>
      <c r="C91" s="705">
        <v>96</v>
      </c>
      <c r="D91" s="706">
        <v>96.97</v>
      </c>
      <c r="E91" s="689">
        <v>93.75</v>
      </c>
      <c r="F91" s="698">
        <v>97</v>
      </c>
      <c r="G91" s="707">
        <v>80</v>
      </c>
      <c r="H91" s="706">
        <v>96.86</v>
      </c>
      <c r="I91" s="689">
        <v>100</v>
      </c>
      <c r="J91" s="698">
        <v>14</v>
      </c>
      <c r="K91" s="700">
        <v>72</v>
      </c>
      <c r="L91" s="701">
        <v>96.86</v>
      </c>
      <c r="M91" s="689">
        <v>98.611000000000004</v>
      </c>
      <c r="N91" s="410">
        <v>50</v>
      </c>
      <c r="O91" s="702">
        <v>92</v>
      </c>
      <c r="P91" s="703">
        <v>91.96</v>
      </c>
      <c r="Q91" s="703">
        <v>98.913043478260875</v>
      </c>
      <c r="R91" s="410">
        <v>24</v>
      </c>
      <c r="S91" s="704">
        <v>99</v>
      </c>
      <c r="T91" s="703">
        <v>90.33</v>
      </c>
      <c r="U91" s="703">
        <v>80.808080808080803</v>
      </c>
      <c r="V91" s="410">
        <v>100</v>
      </c>
      <c r="W91" s="395">
        <f t="shared" si="2"/>
        <v>285</v>
      </c>
    </row>
    <row r="92" spans="1:23" ht="15" customHeight="1" x14ac:dyDescent="0.25">
      <c r="A92" s="131">
        <v>2</v>
      </c>
      <c r="B92" s="471" t="s">
        <v>48</v>
      </c>
      <c r="C92" s="705">
        <v>69</v>
      </c>
      <c r="D92" s="706">
        <v>96.97</v>
      </c>
      <c r="E92" s="689">
        <v>86.956521739130437</v>
      </c>
      <c r="F92" s="698">
        <v>111</v>
      </c>
      <c r="G92" s="707">
        <v>46</v>
      </c>
      <c r="H92" s="706">
        <v>96.86</v>
      </c>
      <c r="I92" s="689">
        <v>89.13</v>
      </c>
      <c r="J92" s="698">
        <v>107</v>
      </c>
      <c r="K92" s="700">
        <v>48</v>
      </c>
      <c r="L92" s="701">
        <v>96.86</v>
      </c>
      <c r="M92" s="689">
        <v>93.75</v>
      </c>
      <c r="N92" s="410">
        <v>95</v>
      </c>
      <c r="O92" s="702">
        <v>43</v>
      </c>
      <c r="P92" s="703">
        <v>91.96</v>
      </c>
      <c r="Q92" s="703">
        <v>79.069767441860463</v>
      </c>
      <c r="R92" s="410">
        <v>106</v>
      </c>
      <c r="S92" s="704">
        <v>32</v>
      </c>
      <c r="T92" s="703">
        <v>90.33</v>
      </c>
      <c r="U92" s="703">
        <v>62.5</v>
      </c>
      <c r="V92" s="711">
        <v>116</v>
      </c>
      <c r="W92" s="429">
        <f t="shared" si="2"/>
        <v>535</v>
      </c>
    </row>
    <row r="93" spans="1:23" ht="15" customHeight="1" x14ac:dyDescent="0.25">
      <c r="A93" s="131">
        <v>3</v>
      </c>
      <c r="B93" s="471" t="s">
        <v>49</v>
      </c>
      <c r="C93" s="705">
        <v>96</v>
      </c>
      <c r="D93" s="706">
        <v>96.97</v>
      </c>
      <c r="E93" s="689">
        <v>100</v>
      </c>
      <c r="F93" s="698">
        <v>13</v>
      </c>
      <c r="G93" s="707">
        <v>99</v>
      </c>
      <c r="H93" s="706">
        <v>96.86</v>
      </c>
      <c r="I93" s="689">
        <v>96.968999999999994</v>
      </c>
      <c r="J93" s="698">
        <v>72</v>
      </c>
      <c r="K93" s="700">
        <v>95</v>
      </c>
      <c r="L93" s="701">
        <v>96.86</v>
      </c>
      <c r="M93" s="689">
        <v>100</v>
      </c>
      <c r="N93" s="410">
        <v>8</v>
      </c>
      <c r="O93" s="702">
        <v>102</v>
      </c>
      <c r="P93" s="703">
        <v>91.96</v>
      </c>
      <c r="Q93" s="703">
        <v>96.078431372549019</v>
      </c>
      <c r="R93" s="410">
        <v>46</v>
      </c>
      <c r="S93" s="704">
        <v>94</v>
      </c>
      <c r="T93" s="703">
        <v>90.33</v>
      </c>
      <c r="U93" s="703">
        <v>86.170212765957444</v>
      </c>
      <c r="V93" s="410">
        <v>85</v>
      </c>
      <c r="W93" s="395">
        <f t="shared" si="2"/>
        <v>224</v>
      </c>
    </row>
    <row r="94" spans="1:23" ht="15" customHeight="1" x14ac:dyDescent="0.25">
      <c r="A94" s="131">
        <v>4</v>
      </c>
      <c r="B94" s="471" t="s">
        <v>50</v>
      </c>
      <c r="C94" s="705">
        <v>120</v>
      </c>
      <c r="D94" s="706">
        <v>96.97</v>
      </c>
      <c r="E94" s="689">
        <v>100</v>
      </c>
      <c r="F94" s="698">
        <v>4</v>
      </c>
      <c r="G94" s="707">
        <v>107</v>
      </c>
      <c r="H94" s="706">
        <v>96.86</v>
      </c>
      <c r="I94" s="689">
        <v>100</v>
      </c>
      <c r="J94" s="698">
        <v>3</v>
      </c>
      <c r="K94" s="700">
        <v>91</v>
      </c>
      <c r="L94" s="701">
        <v>96.86</v>
      </c>
      <c r="M94" s="689">
        <v>95.603999999999999</v>
      </c>
      <c r="N94" s="410">
        <v>85</v>
      </c>
      <c r="O94" s="702">
        <v>97</v>
      </c>
      <c r="P94" s="703">
        <v>91.96</v>
      </c>
      <c r="Q94" s="703">
        <v>90.721649484536087</v>
      </c>
      <c r="R94" s="410">
        <v>75</v>
      </c>
      <c r="S94" s="704">
        <v>95</v>
      </c>
      <c r="T94" s="703">
        <v>90.33</v>
      </c>
      <c r="U94" s="703">
        <v>91.578947368421055</v>
      </c>
      <c r="V94" s="410">
        <v>57</v>
      </c>
      <c r="W94" s="395">
        <f t="shared" si="2"/>
        <v>224</v>
      </c>
    </row>
    <row r="95" spans="1:23" ht="15" customHeight="1" x14ac:dyDescent="0.25">
      <c r="A95" s="131">
        <v>5</v>
      </c>
      <c r="B95" s="471" t="s">
        <v>51</v>
      </c>
      <c r="C95" s="705">
        <v>153</v>
      </c>
      <c r="D95" s="706">
        <v>96.97</v>
      </c>
      <c r="E95" s="689">
        <v>97.385620915032675</v>
      </c>
      <c r="F95" s="698">
        <v>62</v>
      </c>
      <c r="G95" s="707">
        <v>155</v>
      </c>
      <c r="H95" s="706">
        <v>96.86</v>
      </c>
      <c r="I95" s="689">
        <v>98.063999999999993</v>
      </c>
      <c r="J95" s="698">
        <v>57</v>
      </c>
      <c r="K95" s="700">
        <v>106</v>
      </c>
      <c r="L95" s="701">
        <v>96.86</v>
      </c>
      <c r="M95" s="689">
        <v>90.566000000000003</v>
      </c>
      <c r="N95" s="410">
        <v>108</v>
      </c>
      <c r="O95" s="702">
        <v>139</v>
      </c>
      <c r="P95" s="703">
        <v>91.96</v>
      </c>
      <c r="Q95" s="703">
        <v>96.402877697841731</v>
      </c>
      <c r="R95" s="410">
        <v>42</v>
      </c>
      <c r="S95" s="704">
        <v>101</v>
      </c>
      <c r="T95" s="703">
        <v>90.33</v>
      </c>
      <c r="U95" s="703">
        <v>92.079207920792072</v>
      </c>
      <c r="V95" s="410">
        <v>56</v>
      </c>
      <c r="W95" s="395">
        <f t="shared" si="2"/>
        <v>325</v>
      </c>
    </row>
    <row r="96" spans="1:23" ht="15" customHeight="1" x14ac:dyDescent="0.25">
      <c r="A96" s="131">
        <v>6</v>
      </c>
      <c r="B96" s="471" t="s">
        <v>52</v>
      </c>
      <c r="C96" s="705">
        <v>69</v>
      </c>
      <c r="D96" s="706">
        <v>96.97</v>
      </c>
      <c r="E96" s="689">
        <v>94.20289855072464</v>
      </c>
      <c r="F96" s="698">
        <v>95</v>
      </c>
      <c r="G96" s="707">
        <v>64</v>
      </c>
      <c r="H96" s="706">
        <v>96.86</v>
      </c>
      <c r="I96" s="689">
        <v>96.875</v>
      </c>
      <c r="J96" s="698">
        <v>73</v>
      </c>
      <c r="K96" s="700">
        <v>70</v>
      </c>
      <c r="L96" s="701">
        <v>96.86</v>
      </c>
      <c r="M96" s="689">
        <v>95.713999999999999</v>
      </c>
      <c r="N96" s="410">
        <v>84</v>
      </c>
      <c r="O96" s="702">
        <v>56</v>
      </c>
      <c r="P96" s="703">
        <v>91.96</v>
      </c>
      <c r="Q96" s="703">
        <v>91.071428571428569</v>
      </c>
      <c r="R96" s="410">
        <v>73</v>
      </c>
      <c r="S96" s="704">
        <v>65</v>
      </c>
      <c r="T96" s="703">
        <v>90.33</v>
      </c>
      <c r="U96" s="703">
        <v>87.692307692307693</v>
      </c>
      <c r="V96" s="410">
        <v>76</v>
      </c>
      <c r="W96" s="395">
        <f t="shared" si="2"/>
        <v>401</v>
      </c>
    </row>
    <row r="97" spans="1:23" ht="15" customHeight="1" x14ac:dyDescent="0.25">
      <c r="A97" s="131">
        <v>7</v>
      </c>
      <c r="B97" s="471" t="s">
        <v>53</v>
      </c>
      <c r="C97" s="705">
        <v>139</v>
      </c>
      <c r="D97" s="706">
        <v>96.97</v>
      </c>
      <c r="E97" s="689">
        <v>94.964028776978424</v>
      </c>
      <c r="F97" s="698">
        <v>93</v>
      </c>
      <c r="G97" s="707">
        <v>157</v>
      </c>
      <c r="H97" s="706">
        <v>96.86</v>
      </c>
      <c r="I97" s="689">
        <v>98.725999999999999</v>
      </c>
      <c r="J97" s="698">
        <v>48</v>
      </c>
      <c r="K97" s="700">
        <v>123</v>
      </c>
      <c r="L97" s="701">
        <v>96.86</v>
      </c>
      <c r="M97" s="689">
        <v>95.121200000000002</v>
      </c>
      <c r="N97" s="410">
        <v>89</v>
      </c>
      <c r="O97" s="702">
        <v>148</v>
      </c>
      <c r="P97" s="703">
        <v>91.96</v>
      </c>
      <c r="Q97" s="703">
        <v>80.405405405405403</v>
      </c>
      <c r="R97" s="410">
        <v>104</v>
      </c>
      <c r="S97" s="704">
        <v>140</v>
      </c>
      <c r="T97" s="703">
        <v>90.33</v>
      </c>
      <c r="U97" s="703">
        <v>90</v>
      </c>
      <c r="V97" s="410">
        <v>64</v>
      </c>
      <c r="W97" s="395">
        <f t="shared" ref="W97:W131" si="3">V97+R97+N97+J97+F97</f>
        <v>398</v>
      </c>
    </row>
    <row r="98" spans="1:23" ht="15" customHeight="1" x14ac:dyDescent="0.25">
      <c r="A98" s="131">
        <v>8</v>
      </c>
      <c r="B98" s="471" t="s">
        <v>54</v>
      </c>
      <c r="C98" s="705">
        <v>55</v>
      </c>
      <c r="D98" s="706">
        <v>96.97</v>
      </c>
      <c r="E98" s="689">
        <v>100</v>
      </c>
      <c r="F98" s="698">
        <v>24</v>
      </c>
      <c r="G98" s="707">
        <v>53</v>
      </c>
      <c r="H98" s="706">
        <v>96.86</v>
      </c>
      <c r="I98" s="689">
        <v>100</v>
      </c>
      <c r="J98" s="698">
        <v>25</v>
      </c>
      <c r="K98" s="700">
        <v>45</v>
      </c>
      <c r="L98" s="701">
        <v>96.86</v>
      </c>
      <c r="M98" s="689">
        <v>100</v>
      </c>
      <c r="N98" s="410">
        <v>29</v>
      </c>
      <c r="O98" s="702">
        <v>48</v>
      </c>
      <c r="P98" s="703">
        <v>91.96</v>
      </c>
      <c r="Q98" s="703">
        <v>97.916666666666671</v>
      </c>
      <c r="R98" s="410">
        <v>31</v>
      </c>
      <c r="S98" s="704">
        <v>68</v>
      </c>
      <c r="T98" s="703">
        <v>90.33</v>
      </c>
      <c r="U98" s="703">
        <v>82.352941176470594</v>
      </c>
      <c r="V98" s="410">
        <v>96</v>
      </c>
      <c r="W98" s="395">
        <f t="shared" si="3"/>
        <v>205</v>
      </c>
    </row>
    <row r="99" spans="1:23" ht="15" customHeight="1" x14ac:dyDescent="0.25">
      <c r="A99" s="131">
        <v>9</v>
      </c>
      <c r="B99" s="471" t="s">
        <v>55</v>
      </c>
      <c r="C99" s="705">
        <v>24</v>
      </c>
      <c r="D99" s="706">
        <v>96.97</v>
      </c>
      <c r="E99" s="689">
        <v>100</v>
      </c>
      <c r="F99" s="698">
        <v>34</v>
      </c>
      <c r="G99" s="707">
        <v>26</v>
      </c>
      <c r="H99" s="706">
        <v>96.86</v>
      </c>
      <c r="I99" s="689">
        <v>84.614999999999995</v>
      </c>
      <c r="J99" s="698">
        <v>114</v>
      </c>
      <c r="K99" s="700">
        <v>25</v>
      </c>
      <c r="L99" s="701">
        <v>96.86</v>
      </c>
      <c r="M99" s="689">
        <v>92</v>
      </c>
      <c r="N99" s="410">
        <v>103</v>
      </c>
      <c r="O99" s="702">
        <v>23</v>
      </c>
      <c r="P99" s="703">
        <v>91.96</v>
      </c>
      <c r="Q99" s="703">
        <v>100</v>
      </c>
      <c r="R99" s="410">
        <v>19</v>
      </c>
      <c r="S99" s="704">
        <v>29</v>
      </c>
      <c r="T99" s="703">
        <v>90.33</v>
      </c>
      <c r="U99" s="703">
        <v>86.206896551724142</v>
      </c>
      <c r="V99" s="410">
        <v>84</v>
      </c>
      <c r="W99" s="395">
        <f t="shared" si="3"/>
        <v>354</v>
      </c>
    </row>
    <row r="100" spans="1:23" ht="15" customHeight="1" x14ac:dyDescent="0.25">
      <c r="A100" s="131">
        <v>10</v>
      </c>
      <c r="B100" s="471" t="s">
        <v>46</v>
      </c>
      <c r="C100" s="705">
        <v>102</v>
      </c>
      <c r="D100" s="706">
        <v>96.97</v>
      </c>
      <c r="E100" s="689">
        <v>98.039215686274517</v>
      </c>
      <c r="F100" s="698">
        <v>51</v>
      </c>
      <c r="G100" s="707">
        <v>73</v>
      </c>
      <c r="H100" s="706">
        <v>96.86</v>
      </c>
      <c r="I100" s="689">
        <v>97.26</v>
      </c>
      <c r="J100" s="698">
        <v>65</v>
      </c>
      <c r="K100" s="700">
        <v>76</v>
      </c>
      <c r="L100" s="701">
        <v>96.86</v>
      </c>
      <c r="M100" s="689">
        <v>93.421000000000006</v>
      </c>
      <c r="N100" s="410">
        <v>97</v>
      </c>
      <c r="O100" s="702">
        <v>70</v>
      </c>
      <c r="P100" s="703">
        <v>91.96</v>
      </c>
      <c r="Q100" s="703">
        <v>88.571428571428569</v>
      </c>
      <c r="R100" s="410">
        <v>86</v>
      </c>
      <c r="S100" s="704">
        <v>71</v>
      </c>
      <c r="T100" s="703">
        <v>90.33</v>
      </c>
      <c r="U100" s="703">
        <v>94.366197183098592</v>
      </c>
      <c r="V100" s="410">
        <v>44</v>
      </c>
      <c r="W100" s="395">
        <f t="shared" si="3"/>
        <v>343</v>
      </c>
    </row>
    <row r="101" spans="1:23" ht="15" customHeight="1" x14ac:dyDescent="0.25">
      <c r="A101" s="131">
        <v>11</v>
      </c>
      <c r="B101" s="471" t="s">
        <v>56</v>
      </c>
      <c r="C101" s="705">
        <v>68</v>
      </c>
      <c r="D101" s="706">
        <v>96.97</v>
      </c>
      <c r="E101" s="689">
        <v>95.588235294117652</v>
      </c>
      <c r="F101" s="698">
        <v>90</v>
      </c>
      <c r="G101" s="707">
        <v>48</v>
      </c>
      <c r="H101" s="706">
        <v>96.86</v>
      </c>
      <c r="I101" s="689">
        <v>93.75</v>
      </c>
      <c r="J101" s="698">
        <v>91</v>
      </c>
      <c r="K101" s="700">
        <v>48</v>
      </c>
      <c r="L101" s="701">
        <v>96.86</v>
      </c>
      <c r="M101" s="689">
        <v>95.832999999999998</v>
      </c>
      <c r="N101" s="410">
        <v>82</v>
      </c>
      <c r="O101" s="702">
        <v>49</v>
      </c>
      <c r="P101" s="703">
        <v>91.96</v>
      </c>
      <c r="Q101" s="703">
        <v>75.510204081632651</v>
      </c>
      <c r="R101" s="410">
        <v>111</v>
      </c>
      <c r="S101" s="704">
        <v>48</v>
      </c>
      <c r="T101" s="703">
        <v>90.33</v>
      </c>
      <c r="U101" s="703">
        <v>89.583333333333329</v>
      </c>
      <c r="V101" s="410">
        <v>68</v>
      </c>
      <c r="W101" s="395">
        <f t="shared" si="3"/>
        <v>442</v>
      </c>
    </row>
    <row r="102" spans="1:23" ht="15" customHeight="1" x14ac:dyDescent="0.25">
      <c r="A102" s="131">
        <v>12</v>
      </c>
      <c r="B102" s="471" t="s">
        <v>57</v>
      </c>
      <c r="C102" s="705">
        <v>90</v>
      </c>
      <c r="D102" s="706">
        <v>96.97</v>
      </c>
      <c r="E102" s="689">
        <v>97.777777777777771</v>
      </c>
      <c r="F102" s="698">
        <v>57</v>
      </c>
      <c r="G102" s="707">
        <v>95</v>
      </c>
      <c r="H102" s="706">
        <v>96.86</v>
      </c>
      <c r="I102" s="689">
        <v>95.789000000000001</v>
      </c>
      <c r="J102" s="698">
        <v>77</v>
      </c>
      <c r="K102" s="700">
        <v>84</v>
      </c>
      <c r="L102" s="701">
        <v>96.86</v>
      </c>
      <c r="M102" s="689">
        <v>98.808999999999997</v>
      </c>
      <c r="N102" s="410">
        <v>47</v>
      </c>
      <c r="O102" s="702">
        <v>75</v>
      </c>
      <c r="P102" s="703">
        <v>91.96</v>
      </c>
      <c r="Q102" s="703">
        <v>100</v>
      </c>
      <c r="R102" s="410">
        <v>9</v>
      </c>
      <c r="S102" s="704">
        <v>89</v>
      </c>
      <c r="T102" s="703">
        <v>90.33</v>
      </c>
      <c r="U102" s="703">
        <v>80.898876404494388</v>
      </c>
      <c r="V102" s="410">
        <v>99</v>
      </c>
      <c r="W102" s="395">
        <f t="shared" si="3"/>
        <v>289</v>
      </c>
    </row>
    <row r="103" spans="1:23" ht="15" customHeight="1" x14ac:dyDescent="0.25">
      <c r="A103" s="131">
        <v>13</v>
      </c>
      <c r="B103" s="471" t="s">
        <v>58</v>
      </c>
      <c r="C103" s="705">
        <v>89</v>
      </c>
      <c r="D103" s="706">
        <v>96.97</v>
      </c>
      <c r="E103" s="689">
        <v>93.258426966292134</v>
      </c>
      <c r="F103" s="698">
        <v>101</v>
      </c>
      <c r="G103" s="707">
        <v>74</v>
      </c>
      <c r="H103" s="706">
        <v>96.86</v>
      </c>
      <c r="I103" s="689">
        <v>90.54</v>
      </c>
      <c r="J103" s="698">
        <v>102</v>
      </c>
      <c r="K103" s="700">
        <v>69</v>
      </c>
      <c r="L103" s="701">
        <v>96.86</v>
      </c>
      <c r="M103" s="689">
        <v>89.855000000000004</v>
      </c>
      <c r="N103" s="410">
        <v>110</v>
      </c>
      <c r="O103" s="702">
        <v>77</v>
      </c>
      <c r="P103" s="703">
        <v>91.96</v>
      </c>
      <c r="Q103" s="703">
        <v>89.610389610389603</v>
      </c>
      <c r="R103" s="410">
        <v>81</v>
      </c>
      <c r="S103" s="704">
        <v>82</v>
      </c>
      <c r="T103" s="703">
        <v>90.33</v>
      </c>
      <c r="U103" s="703">
        <v>89.024390243902445</v>
      </c>
      <c r="V103" s="410">
        <v>71</v>
      </c>
      <c r="W103" s="395">
        <f t="shared" si="3"/>
        <v>465</v>
      </c>
    </row>
    <row r="104" spans="1:23" ht="15" customHeight="1" x14ac:dyDescent="0.25">
      <c r="A104" s="131">
        <v>14</v>
      </c>
      <c r="B104" s="471" t="s">
        <v>59</v>
      </c>
      <c r="C104" s="705">
        <v>87</v>
      </c>
      <c r="D104" s="706">
        <v>96.97</v>
      </c>
      <c r="E104" s="689">
        <v>98.850574712643677</v>
      </c>
      <c r="F104" s="698">
        <v>41</v>
      </c>
      <c r="G104" s="707">
        <v>63</v>
      </c>
      <c r="H104" s="706">
        <v>96.86</v>
      </c>
      <c r="I104" s="689">
        <v>85.713999999999999</v>
      </c>
      <c r="J104" s="698">
        <v>112</v>
      </c>
      <c r="K104" s="700">
        <v>71</v>
      </c>
      <c r="L104" s="701">
        <v>96.86</v>
      </c>
      <c r="M104" s="689">
        <v>92.957999999999998</v>
      </c>
      <c r="N104" s="410">
        <v>98</v>
      </c>
      <c r="O104" s="702">
        <v>91</v>
      </c>
      <c r="P104" s="703">
        <v>91.96</v>
      </c>
      <c r="Q104" s="703">
        <v>83.516483516483518</v>
      </c>
      <c r="R104" s="410">
        <v>101</v>
      </c>
      <c r="S104" s="704">
        <v>71</v>
      </c>
      <c r="T104" s="703">
        <v>90.33</v>
      </c>
      <c r="U104" s="703">
        <v>91.549295774647888</v>
      </c>
      <c r="V104" s="410">
        <v>58</v>
      </c>
      <c r="W104" s="395">
        <f t="shared" si="3"/>
        <v>410</v>
      </c>
    </row>
    <row r="105" spans="1:23" ht="15" customHeight="1" x14ac:dyDescent="0.25">
      <c r="A105" s="430">
        <v>15</v>
      </c>
      <c r="B105" s="471" t="s">
        <v>60</v>
      </c>
      <c r="C105" s="705">
        <v>56</v>
      </c>
      <c r="D105" s="706">
        <v>96.97</v>
      </c>
      <c r="E105" s="689">
        <v>89.285714285714292</v>
      </c>
      <c r="F105" s="698">
        <v>109</v>
      </c>
      <c r="G105" s="707">
        <v>69</v>
      </c>
      <c r="H105" s="706">
        <v>96.86</v>
      </c>
      <c r="I105" s="689">
        <v>97.100999999999999</v>
      </c>
      <c r="J105" s="698">
        <v>71</v>
      </c>
      <c r="K105" s="700">
        <v>60</v>
      </c>
      <c r="L105" s="701">
        <v>96.86</v>
      </c>
      <c r="M105" s="689">
        <v>98.332999999999998</v>
      </c>
      <c r="N105" s="410">
        <v>57</v>
      </c>
      <c r="O105" s="702">
        <v>70</v>
      </c>
      <c r="P105" s="703">
        <v>91.96</v>
      </c>
      <c r="Q105" s="703">
        <v>90</v>
      </c>
      <c r="R105" s="410">
        <v>79</v>
      </c>
      <c r="S105" s="704">
        <v>100</v>
      </c>
      <c r="T105" s="703">
        <v>90.33</v>
      </c>
      <c r="U105" s="703">
        <v>83</v>
      </c>
      <c r="V105" s="410">
        <v>95</v>
      </c>
      <c r="W105" s="429">
        <f t="shared" si="3"/>
        <v>411</v>
      </c>
    </row>
    <row r="106" spans="1:23" ht="15" customHeight="1" x14ac:dyDescent="0.25">
      <c r="A106" s="131">
        <v>16</v>
      </c>
      <c r="B106" s="471" t="s">
        <v>61</v>
      </c>
      <c r="C106" s="705">
        <v>73</v>
      </c>
      <c r="D106" s="706">
        <v>96.97</v>
      </c>
      <c r="E106" s="689">
        <v>100</v>
      </c>
      <c r="F106" s="698">
        <v>20</v>
      </c>
      <c r="G106" s="707">
        <v>83</v>
      </c>
      <c r="H106" s="706">
        <v>96.86</v>
      </c>
      <c r="I106" s="689">
        <v>95.180999999999997</v>
      </c>
      <c r="J106" s="698">
        <v>83</v>
      </c>
      <c r="K106" s="700">
        <v>78</v>
      </c>
      <c r="L106" s="701">
        <v>96.86</v>
      </c>
      <c r="M106" s="689">
        <v>98.718000000000004</v>
      </c>
      <c r="N106" s="410">
        <v>48</v>
      </c>
      <c r="O106" s="702">
        <v>100</v>
      </c>
      <c r="P106" s="703">
        <v>91.96</v>
      </c>
      <c r="Q106" s="703">
        <v>98</v>
      </c>
      <c r="R106" s="410">
        <v>29</v>
      </c>
      <c r="S106" s="704">
        <v>73</v>
      </c>
      <c r="T106" s="703">
        <v>90.33</v>
      </c>
      <c r="U106" s="703">
        <v>93.150684931506845</v>
      </c>
      <c r="V106" s="410">
        <v>50</v>
      </c>
      <c r="W106" s="395">
        <f t="shared" si="3"/>
        <v>230</v>
      </c>
    </row>
    <row r="107" spans="1:23" ht="15" customHeight="1" x14ac:dyDescent="0.25">
      <c r="A107" s="131">
        <v>17</v>
      </c>
      <c r="B107" s="471" t="s">
        <v>62</v>
      </c>
      <c r="C107" s="705">
        <v>78</v>
      </c>
      <c r="D107" s="706">
        <v>96.97</v>
      </c>
      <c r="E107" s="689">
        <v>96.15384615384616</v>
      </c>
      <c r="F107" s="698">
        <v>82</v>
      </c>
      <c r="G107" s="707">
        <v>71</v>
      </c>
      <c r="H107" s="706">
        <v>96.86</v>
      </c>
      <c r="I107" s="689">
        <v>97.183000000000007</v>
      </c>
      <c r="J107" s="698">
        <v>68</v>
      </c>
      <c r="K107" s="700">
        <v>44</v>
      </c>
      <c r="L107" s="701">
        <v>96.86</v>
      </c>
      <c r="M107" s="689">
        <v>97.727000000000004</v>
      </c>
      <c r="N107" s="410">
        <v>63</v>
      </c>
      <c r="O107" s="702">
        <v>55</v>
      </c>
      <c r="P107" s="703">
        <v>91.96</v>
      </c>
      <c r="Q107" s="703">
        <v>87.272727272727266</v>
      </c>
      <c r="R107" s="410">
        <v>93</v>
      </c>
      <c r="S107" s="704">
        <v>71</v>
      </c>
      <c r="T107" s="703">
        <v>90.33</v>
      </c>
      <c r="U107" s="703">
        <v>87.323943661971825</v>
      </c>
      <c r="V107" s="410">
        <v>79</v>
      </c>
      <c r="W107" s="395">
        <f t="shared" si="3"/>
        <v>385</v>
      </c>
    </row>
    <row r="108" spans="1:23" ht="15" customHeight="1" x14ac:dyDescent="0.25">
      <c r="A108" s="131">
        <v>18</v>
      </c>
      <c r="B108" s="471" t="s">
        <v>63</v>
      </c>
      <c r="C108" s="705">
        <v>69</v>
      </c>
      <c r="D108" s="706">
        <v>96.97</v>
      </c>
      <c r="E108" s="689">
        <v>98.550724637681157</v>
      </c>
      <c r="F108" s="698">
        <v>46</v>
      </c>
      <c r="G108" s="707">
        <v>81</v>
      </c>
      <c r="H108" s="706">
        <v>96.86</v>
      </c>
      <c r="I108" s="689">
        <v>100</v>
      </c>
      <c r="J108" s="698">
        <v>13</v>
      </c>
      <c r="K108" s="700">
        <v>72</v>
      </c>
      <c r="L108" s="701">
        <v>96.86</v>
      </c>
      <c r="M108" s="689">
        <v>100</v>
      </c>
      <c r="N108" s="410">
        <v>15</v>
      </c>
      <c r="O108" s="702">
        <v>61</v>
      </c>
      <c r="P108" s="703">
        <v>91.96</v>
      </c>
      <c r="Q108" s="703">
        <v>96.721311475409834</v>
      </c>
      <c r="R108" s="410">
        <v>40</v>
      </c>
      <c r="S108" s="704">
        <v>67</v>
      </c>
      <c r="T108" s="703">
        <v>90.33</v>
      </c>
      <c r="U108" s="703">
        <v>94.02985074626865</v>
      </c>
      <c r="V108" s="410">
        <v>46</v>
      </c>
      <c r="W108" s="395">
        <f t="shared" si="3"/>
        <v>160</v>
      </c>
    </row>
    <row r="109" spans="1:23" ht="15" customHeight="1" x14ac:dyDescent="0.25">
      <c r="A109" s="131">
        <v>19</v>
      </c>
      <c r="B109" s="471" t="s">
        <v>64</v>
      </c>
      <c r="C109" s="705">
        <v>139</v>
      </c>
      <c r="D109" s="706">
        <v>96.97</v>
      </c>
      <c r="E109" s="689">
        <v>97.841726618705039</v>
      </c>
      <c r="F109" s="698">
        <v>54</v>
      </c>
      <c r="G109" s="707">
        <v>95</v>
      </c>
      <c r="H109" s="706">
        <v>96.86</v>
      </c>
      <c r="I109" s="689">
        <v>98.947000000000003</v>
      </c>
      <c r="J109" s="698">
        <v>42</v>
      </c>
      <c r="K109" s="700">
        <v>127</v>
      </c>
      <c r="L109" s="701">
        <v>96.86</v>
      </c>
      <c r="M109" s="689">
        <v>96.85</v>
      </c>
      <c r="N109" s="410">
        <v>73</v>
      </c>
      <c r="O109" s="702">
        <v>80</v>
      </c>
      <c r="P109" s="703">
        <v>91.96</v>
      </c>
      <c r="Q109" s="703">
        <v>81.25</v>
      </c>
      <c r="R109" s="410">
        <v>103</v>
      </c>
      <c r="S109" s="704">
        <v>87</v>
      </c>
      <c r="T109" s="703">
        <v>90.33</v>
      </c>
      <c r="U109" s="703">
        <v>95.402298850574709</v>
      </c>
      <c r="V109" s="410">
        <v>38</v>
      </c>
      <c r="W109" s="395">
        <f t="shared" si="3"/>
        <v>310</v>
      </c>
    </row>
    <row r="110" spans="1:23" ht="15" customHeight="1" x14ac:dyDescent="0.25">
      <c r="A110" s="131">
        <v>20</v>
      </c>
      <c r="B110" s="471" t="s">
        <v>65</v>
      </c>
      <c r="C110" s="705">
        <v>101</v>
      </c>
      <c r="D110" s="706">
        <v>96.97</v>
      </c>
      <c r="E110" s="689">
        <v>89.10891089108911</v>
      </c>
      <c r="F110" s="698">
        <v>110</v>
      </c>
      <c r="G110" s="707">
        <v>82</v>
      </c>
      <c r="H110" s="706">
        <v>96.86</v>
      </c>
      <c r="I110" s="689">
        <v>92.683000000000007</v>
      </c>
      <c r="J110" s="698">
        <v>94</v>
      </c>
      <c r="K110" s="700">
        <v>77</v>
      </c>
      <c r="L110" s="701">
        <v>96.86</v>
      </c>
      <c r="M110" s="689">
        <v>87.013000000000005</v>
      </c>
      <c r="N110" s="711">
        <v>112</v>
      </c>
      <c r="O110" s="702">
        <v>91</v>
      </c>
      <c r="P110" s="703">
        <v>91.96</v>
      </c>
      <c r="Q110" s="703">
        <v>76.92307692307692</v>
      </c>
      <c r="R110" s="410">
        <v>109</v>
      </c>
      <c r="S110" s="704">
        <v>88</v>
      </c>
      <c r="T110" s="703">
        <v>90.33</v>
      </c>
      <c r="U110" s="703">
        <v>86.36363636363636</v>
      </c>
      <c r="V110" s="410">
        <v>82</v>
      </c>
      <c r="W110" s="395">
        <f t="shared" si="3"/>
        <v>507</v>
      </c>
    </row>
    <row r="111" spans="1:23" ht="15" customHeight="1" x14ac:dyDescent="0.25">
      <c r="A111" s="131">
        <v>21</v>
      </c>
      <c r="B111" s="471" t="s">
        <v>66</v>
      </c>
      <c r="C111" s="705">
        <v>100</v>
      </c>
      <c r="D111" s="706">
        <v>96.97</v>
      </c>
      <c r="E111" s="689">
        <v>97</v>
      </c>
      <c r="F111" s="698">
        <v>72</v>
      </c>
      <c r="G111" s="707">
        <v>89</v>
      </c>
      <c r="H111" s="706">
        <v>96.86</v>
      </c>
      <c r="I111" s="689">
        <v>94.382000000000005</v>
      </c>
      <c r="J111" s="698">
        <v>87</v>
      </c>
      <c r="K111" s="700">
        <v>72</v>
      </c>
      <c r="L111" s="701">
        <v>96.86</v>
      </c>
      <c r="M111" s="689">
        <v>98.611000000000004</v>
      </c>
      <c r="N111" s="410">
        <v>51</v>
      </c>
      <c r="O111" s="702">
        <v>94</v>
      </c>
      <c r="P111" s="703">
        <v>91.96</v>
      </c>
      <c r="Q111" s="703">
        <v>87.234042553191486</v>
      </c>
      <c r="R111" s="410">
        <v>94</v>
      </c>
      <c r="S111" s="704">
        <v>83</v>
      </c>
      <c r="T111" s="703">
        <v>90.33</v>
      </c>
      <c r="U111" s="703">
        <v>98.795180722891573</v>
      </c>
      <c r="V111" s="410">
        <v>18</v>
      </c>
      <c r="W111" s="395">
        <f t="shared" si="3"/>
        <v>322</v>
      </c>
    </row>
    <row r="112" spans="1:23" ht="15" customHeight="1" x14ac:dyDescent="0.25">
      <c r="A112" s="131">
        <v>22</v>
      </c>
      <c r="B112" s="471" t="s">
        <v>158</v>
      </c>
      <c r="C112" s="705">
        <v>246</v>
      </c>
      <c r="D112" s="706">
        <v>96.97</v>
      </c>
      <c r="E112" s="689">
        <v>96.747967479674799</v>
      </c>
      <c r="F112" s="698">
        <v>77</v>
      </c>
      <c r="G112" s="707">
        <v>204</v>
      </c>
      <c r="H112" s="706">
        <v>96.86</v>
      </c>
      <c r="I112" s="689">
        <v>99.51</v>
      </c>
      <c r="J112" s="698">
        <v>37</v>
      </c>
      <c r="K112" s="700">
        <v>238</v>
      </c>
      <c r="L112" s="701">
        <v>96.86</v>
      </c>
      <c r="M112" s="689">
        <v>99.16</v>
      </c>
      <c r="N112" s="410">
        <v>42</v>
      </c>
      <c r="O112" s="702">
        <v>186</v>
      </c>
      <c r="P112" s="703">
        <v>91.96</v>
      </c>
      <c r="Q112" s="703">
        <v>92.473118279569889</v>
      </c>
      <c r="R112" s="410">
        <v>65</v>
      </c>
      <c r="S112" s="704">
        <v>209</v>
      </c>
      <c r="T112" s="703">
        <v>90.33</v>
      </c>
      <c r="U112" s="703">
        <v>97.607655502392348</v>
      </c>
      <c r="V112" s="410">
        <v>24</v>
      </c>
      <c r="W112" s="429">
        <f t="shared" si="3"/>
        <v>245</v>
      </c>
    </row>
    <row r="113" spans="1:23" ht="15" customHeight="1" x14ac:dyDescent="0.25">
      <c r="A113" s="131">
        <v>23</v>
      </c>
      <c r="B113" s="471" t="s">
        <v>67</v>
      </c>
      <c r="C113" s="705">
        <v>247</v>
      </c>
      <c r="D113" s="706">
        <v>96.97</v>
      </c>
      <c r="E113" s="689">
        <v>97.165991902834008</v>
      </c>
      <c r="F113" s="698">
        <v>70</v>
      </c>
      <c r="G113" s="707">
        <v>223</v>
      </c>
      <c r="H113" s="706">
        <v>96.86</v>
      </c>
      <c r="I113" s="689">
        <v>98.206000000000003</v>
      </c>
      <c r="J113" s="698">
        <v>55</v>
      </c>
      <c r="K113" s="700">
        <v>176</v>
      </c>
      <c r="L113" s="701">
        <v>96.86</v>
      </c>
      <c r="M113" s="689">
        <v>96.590999999999994</v>
      </c>
      <c r="N113" s="410">
        <v>76</v>
      </c>
      <c r="O113" s="702">
        <v>150</v>
      </c>
      <c r="P113" s="703">
        <v>91.96</v>
      </c>
      <c r="Q113" s="703">
        <v>93.333333333333329</v>
      </c>
      <c r="R113" s="410">
        <v>62</v>
      </c>
      <c r="S113" s="704">
        <v>163</v>
      </c>
      <c r="T113" s="703">
        <v>90.33</v>
      </c>
      <c r="U113" s="703">
        <v>83.435582822085891</v>
      </c>
      <c r="V113" s="410">
        <v>92</v>
      </c>
      <c r="W113" s="395">
        <f t="shared" si="3"/>
        <v>355</v>
      </c>
    </row>
    <row r="114" spans="1:23" ht="15" customHeight="1" x14ac:dyDescent="0.25">
      <c r="A114" s="131">
        <v>24</v>
      </c>
      <c r="B114" s="471" t="s">
        <v>155</v>
      </c>
      <c r="C114" s="705">
        <v>143</v>
      </c>
      <c r="D114" s="706">
        <v>96.97</v>
      </c>
      <c r="E114" s="689">
        <v>97.2027972027972</v>
      </c>
      <c r="F114" s="698">
        <v>69</v>
      </c>
      <c r="G114" s="707">
        <v>117</v>
      </c>
      <c r="H114" s="706">
        <v>96.86</v>
      </c>
      <c r="I114" s="689">
        <v>98.29</v>
      </c>
      <c r="J114" s="698">
        <v>54</v>
      </c>
      <c r="K114" s="700">
        <v>119</v>
      </c>
      <c r="L114" s="701">
        <v>96.86</v>
      </c>
      <c r="M114" s="689">
        <v>97.478999999999999</v>
      </c>
      <c r="N114" s="410">
        <v>65</v>
      </c>
      <c r="O114" s="702">
        <v>119</v>
      </c>
      <c r="P114" s="703">
        <v>91.96</v>
      </c>
      <c r="Q114" s="703">
        <v>94.957983193277315</v>
      </c>
      <c r="R114" s="410">
        <v>58</v>
      </c>
      <c r="S114" s="704">
        <v>103</v>
      </c>
      <c r="T114" s="703">
        <v>90.33</v>
      </c>
      <c r="U114" s="703">
        <v>89.320388349514559</v>
      </c>
      <c r="V114" s="410">
        <v>70</v>
      </c>
      <c r="W114" s="395">
        <f t="shared" si="3"/>
        <v>316</v>
      </c>
    </row>
    <row r="115" spans="1:23" ht="15" customHeight="1" x14ac:dyDescent="0.25">
      <c r="A115" s="131">
        <v>25</v>
      </c>
      <c r="B115" s="471" t="s">
        <v>68</v>
      </c>
      <c r="C115" s="705">
        <v>121</v>
      </c>
      <c r="D115" s="706">
        <v>96.97</v>
      </c>
      <c r="E115" s="689">
        <v>96.694214876033058</v>
      </c>
      <c r="F115" s="698">
        <v>78</v>
      </c>
      <c r="G115" s="707">
        <v>95</v>
      </c>
      <c r="H115" s="706">
        <v>96.86</v>
      </c>
      <c r="I115" s="689">
        <v>95.789000000000001</v>
      </c>
      <c r="J115" s="698">
        <v>78</v>
      </c>
      <c r="K115" s="700">
        <v>100</v>
      </c>
      <c r="L115" s="701">
        <v>96.86</v>
      </c>
      <c r="M115" s="689">
        <v>92</v>
      </c>
      <c r="N115" s="410">
        <v>102</v>
      </c>
      <c r="O115" s="702">
        <v>131</v>
      </c>
      <c r="P115" s="703">
        <v>91.96</v>
      </c>
      <c r="Q115" s="703">
        <v>96.18320610687023</v>
      </c>
      <c r="R115" s="410">
        <v>43</v>
      </c>
      <c r="S115" s="704">
        <v>102</v>
      </c>
      <c r="T115" s="703">
        <v>90.33</v>
      </c>
      <c r="U115" s="703">
        <v>98.039215686274517</v>
      </c>
      <c r="V115" s="410">
        <v>20</v>
      </c>
      <c r="W115" s="395">
        <f t="shared" si="3"/>
        <v>321</v>
      </c>
    </row>
    <row r="116" spans="1:23" ht="15" customHeight="1" x14ac:dyDescent="0.25">
      <c r="A116" s="131">
        <v>26</v>
      </c>
      <c r="B116" s="471" t="s">
        <v>156</v>
      </c>
      <c r="C116" s="705">
        <v>246</v>
      </c>
      <c r="D116" s="706">
        <v>96.97</v>
      </c>
      <c r="E116" s="689">
        <v>99.59349593495935</v>
      </c>
      <c r="F116" s="698">
        <v>36</v>
      </c>
      <c r="G116" s="707">
        <v>204</v>
      </c>
      <c r="H116" s="706">
        <v>96.86</v>
      </c>
      <c r="I116" s="689">
        <v>100</v>
      </c>
      <c r="J116" s="698">
        <v>1</v>
      </c>
      <c r="K116" s="700">
        <v>233</v>
      </c>
      <c r="L116" s="701">
        <v>96.86</v>
      </c>
      <c r="M116" s="689">
        <v>98.712000000000003</v>
      </c>
      <c r="N116" s="410">
        <v>49</v>
      </c>
      <c r="O116" s="702">
        <v>206</v>
      </c>
      <c r="P116" s="703">
        <v>91.96</v>
      </c>
      <c r="Q116" s="703">
        <v>97.572815533980588</v>
      </c>
      <c r="R116" s="410">
        <v>35</v>
      </c>
      <c r="S116" s="704">
        <v>192</v>
      </c>
      <c r="T116" s="703">
        <v>90.33</v>
      </c>
      <c r="U116" s="703">
        <v>99.479166666666671</v>
      </c>
      <c r="V116" s="410">
        <v>16</v>
      </c>
      <c r="W116" s="395">
        <f t="shared" si="3"/>
        <v>137</v>
      </c>
    </row>
    <row r="117" spans="1:23" ht="15" customHeight="1" x14ac:dyDescent="0.25">
      <c r="A117" s="131">
        <v>27</v>
      </c>
      <c r="B117" s="471" t="s">
        <v>157</v>
      </c>
      <c r="C117" s="705">
        <v>228</v>
      </c>
      <c r="D117" s="706">
        <v>96.97</v>
      </c>
      <c r="E117" s="689">
        <v>97.807017543859644</v>
      </c>
      <c r="F117" s="698">
        <v>56</v>
      </c>
      <c r="G117" s="707">
        <v>211</v>
      </c>
      <c r="H117" s="706">
        <v>96.86</v>
      </c>
      <c r="I117" s="689">
        <v>95.734999999999999</v>
      </c>
      <c r="J117" s="698">
        <v>81</v>
      </c>
      <c r="K117" s="700">
        <v>231</v>
      </c>
      <c r="L117" s="701">
        <v>96.86</v>
      </c>
      <c r="M117" s="689">
        <v>97.834999999999994</v>
      </c>
      <c r="N117" s="410">
        <v>60</v>
      </c>
      <c r="O117" s="702">
        <v>213</v>
      </c>
      <c r="P117" s="703">
        <v>91.96</v>
      </c>
      <c r="Q117" s="703">
        <v>91.549295774647888</v>
      </c>
      <c r="R117" s="410">
        <v>70</v>
      </c>
      <c r="S117" s="704">
        <v>246</v>
      </c>
      <c r="T117" s="703">
        <v>90.33</v>
      </c>
      <c r="U117" s="703">
        <v>94.308943089430898</v>
      </c>
      <c r="V117" s="410">
        <v>45</v>
      </c>
      <c r="W117" s="395">
        <f t="shared" si="3"/>
        <v>312</v>
      </c>
    </row>
    <row r="118" spans="1:23" ht="15" customHeight="1" x14ac:dyDescent="0.25">
      <c r="A118" s="131">
        <v>28</v>
      </c>
      <c r="B118" s="471" t="s">
        <v>69</v>
      </c>
      <c r="C118" s="705">
        <v>161</v>
      </c>
      <c r="D118" s="706">
        <v>96.97</v>
      </c>
      <c r="E118" s="689">
        <v>96.894409937888199</v>
      </c>
      <c r="F118" s="698">
        <v>74</v>
      </c>
      <c r="G118" s="707">
        <v>218</v>
      </c>
      <c r="H118" s="706">
        <v>96.86</v>
      </c>
      <c r="I118" s="689">
        <v>99.540999999999997</v>
      </c>
      <c r="J118" s="698">
        <v>36</v>
      </c>
      <c r="K118" s="700">
        <v>205</v>
      </c>
      <c r="L118" s="701">
        <v>96.86</v>
      </c>
      <c r="M118" s="689">
        <v>98.536000000000001</v>
      </c>
      <c r="N118" s="410">
        <v>53</v>
      </c>
      <c r="O118" s="702">
        <v>244</v>
      </c>
      <c r="P118" s="703">
        <v>91.96</v>
      </c>
      <c r="Q118" s="703">
        <v>88.93442622950819</v>
      </c>
      <c r="R118" s="410">
        <v>83</v>
      </c>
      <c r="S118" s="704"/>
      <c r="T118" s="710">
        <v>90.33</v>
      </c>
      <c r="U118" s="710"/>
      <c r="V118" s="723">
        <v>117</v>
      </c>
      <c r="W118" s="395">
        <f t="shared" si="3"/>
        <v>363</v>
      </c>
    </row>
    <row r="119" spans="1:23" ht="15" customHeight="1" x14ac:dyDescent="0.25">
      <c r="A119" s="131">
        <v>29</v>
      </c>
      <c r="B119" s="471" t="s">
        <v>154</v>
      </c>
      <c r="C119" s="705">
        <v>230</v>
      </c>
      <c r="D119" s="706">
        <v>96.97</v>
      </c>
      <c r="E119" s="689">
        <v>97.826086956521735</v>
      </c>
      <c r="F119" s="698">
        <v>55</v>
      </c>
      <c r="G119" s="707">
        <v>226</v>
      </c>
      <c r="H119" s="706">
        <v>96.86</v>
      </c>
      <c r="I119" s="689">
        <v>99.114999999999995</v>
      </c>
      <c r="J119" s="698">
        <v>40</v>
      </c>
      <c r="K119" s="700">
        <v>204</v>
      </c>
      <c r="L119" s="701">
        <v>96.86</v>
      </c>
      <c r="M119" s="689">
        <v>99.51</v>
      </c>
      <c r="N119" s="410">
        <v>40</v>
      </c>
      <c r="O119" s="702">
        <v>121</v>
      </c>
      <c r="P119" s="703">
        <v>91.96</v>
      </c>
      <c r="Q119" s="703">
        <v>88.429752066115697</v>
      </c>
      <c r="R119" s="410">
        <v>87</v>
      </c>
      <c r="S119" s="704">
        <v>102</v>
      </c>
      <c r="T119" s="703">
        <v>90.33</v>
      </c>
      <c r="U119" s="703">
        <v>73.529411764705884</v>
      </c>
      <c r="V119" s="410">
        <v>111</v>
      </c>
      <c r="W119" s="395">
        <f t="shared" si="3"/>
        <v>333</v>
      </c>
    </row>
    <row r="120" spans="1:23" ht="15" customHeight="1" thickBot="1" x14ac:dyDescent="0.3">
      <c r="A120" s="136">
        <v>30</v>
      </c>
      <c r="B120" s="471" t="s">
        <v>176</v>
      </c>
      <c r="C120" s="705">
        <v>96</v>
      </c>
      <c r="D120" s="706">
        <v>96.97</v>
      </c>
      <c r="E120" s="689">
        <v>100</v>
      </c>
      <c r="F120" s="698">
        <v>14</v>
      </c>
      <c r="G120" s="707"/>
      <c r="H120" s="706">
        <v>96.86</v>
      </c>
      <c r="I120" s="689"/>
      <c r="J120" s="698">
        <v>116</v>
      </c>
      <c r="K120" s="700"/>
      <c r="L120" s="701">
        <v>96.86</v>
      </c>
      <c r="M120" s="689"/>
      <c r="N120" s="410">
        <v>118</v>
      </c>
      <c r="O120" s="702"/>
      <c r="P120" s="703">
        <v>91.96</v>
      </c>
      <c r="Q120" s="703"/>
      <c r="R120" s="410">
        <v>118</v>
      </c>
      <c r="S120" s="704"/>
      <c r="T120" s="710">
        <v>90.33</v>
      </c>
      <c r="U120" s="710"/>
      <c r="V120" s="723">
        <v>117</v>
      </c>
      <c r="W120" s="395">
        <f t="shared" si="3"/>
        <v>483</v>
      </c>
    </row>
    <row r="121" spans="1:23" ht="15" customHeight="1" thickBot="1" x14ac:dyDescent="0.3">
      <c r="A121" s="199"/>
      <c r="B121" s="200" t="s">
        <v>148</v>
      </c>
      <c r="C121" s="201">
        <f>SUM(C122:C131)</f>
        <v>897</v>
      </c>
      <c r="D121" s="202">
        <v>96.97</v>
      </c>
      <c r="E121" s="414">
        <f>AVERAGE(E122:E130)</f>
        <v>96.808665988389492</v>
      </c>
      <c r="F121" s="203"/>
      <c r="G121" s="201">
        <f>SUM(G122:G131)</f>
        <v>665</v>
      </c>
      <c r="H121" s="202">
        <v>96.86</v>
      </c>
      <c r="I121" s="414">
        <f>AVERAGE(I122:I130)</f>
        <v>94.198777777777792</v>
      </c>
      <c r="J121" s="203"/>
      <c r="K121" s="220">
        <f>SUM(K122:K131)</f>
        <v>648</v>
      </c>
      <c r="L121" s="205">
        <v>96.86</v>
      </c>
      <c r="M121" s="206">
        <f>AVERAGE(M122:M130)</f>
        <v>97.465111111111099</v>
      </c>
      <c r="N121" s="207"/>
      <c r="O121" s="208">
        <f>SUM(O122:O131)</f>
        <v>670</v>
      </c>
      <c r="P121" s="209">
        <v>91.96</v>
      </c>
      <c r="Q121" s="210">
        <f>AVERAGE(Q122:Q130)</f>
        <v>96.510978128625197</v>
      </c>
      <c r="R121" s="207"/>
      <c r="S121" s="214">
        <f>SUM(S122:S131)</f>
        <v>639</v>
      </c>
      <c r="T121" s="209">
        <v>90.33</v>
      </c>
      <c r="U121" s="210">
        <f>AVERAGE(U122:U130)</f>
        <v>91.618133965312154</v>
      </c>
      <c r="V121" s="207"/>
      <c r="W121" s="212"/>
    </row>
    <row r="122" spans="1:23" ht="15" customHeight="1" x14ac:dyDescent="0.25">
      <c r="A122" s="132">
        <v>1</v>
      </c>
      <c r="B122" s="463" t="s">
        <v>70</v>
      </c>
      <c r="C122" s="725">
        <v>105</v>
      </c>
      <c r="D122" s="726">
        <v>96.97</v>
      </c>
      <c r="E122" s="693">
        <v>100</v>
      </c>
      <c r="F122" s="727">
        <v>7</v>
      </c>
      <c r="G122" s="728">
        <v>82</v>
      </c>
      <c r="H122" s="726">
        <v>96.86</v>
      </c>
      <c r="I122" s="693">
        <v>100</v>
      </c>
      <c r="J122" s="727">
        <v>11</v>
      </c>
      <c r="K122" s="729">
        <v>100</v>
      </c>
      <c r="L122" s="730">
        <v>96.86</v>
      </c>
      <c r="M122" s="693">
        <v>100</v>
      </c>
      <c r="N122" s="731">
        <v>6</v>
      </c>
      <c r="O122" s="732">
        <v>91</v>
      </c>
      <c r="P122" s="733">
        <v>91.96</v>
      </c>
      <c r="Q122" s="733">
        <v>100</v>
      </c>
      <c r="R122" s="731">
        <v>6</v>
      </c>
      <c r="S122" s="725">
        <v>101</v>
      </c>
      <c r="T122" s="733">
        <v>90.33</v>
      </c>
      <c r="U122" s="733">
        <v>100</v>
      </c>
      <c r="V122" s="731">
        <v>1</v>
      </c>
      <c r="W122" s="712">
        <f t="shared" si="3"/>
        <v>31</v>
      </c>
    </row>
    <row r="123" spans="1:23" ht="15" customHeight="1" x14ac:dyDescent="0.25">
      <c r="A123" s="11">
        <v>2</v>
      </c>
      <c r="B123" s="471" t="s">
        <v>151</v>
      </c>
      <c r="C123" s="705"/>
      <c r="D123" s="706">
        <v>96.97</v>
      </c>
      <c r="E123" s="706"/>
      <c r="F123" s="698">
        <v>115</v>
      </c>
      <c r="G123" s="736">
        <v>47</v>
      </c>
      <c r="H123" s="706">
        <v>96.86</v>
      </c>
      <c r="I123" s="689">
        <v>95.745000000000005</v>
      </c>
      <c r="J123" s="698">
        <v>80</v>
      </c>
      <c r="K123" s="700">
        <v>22</v>
      </c>
      <c r="L123" s="701">
        <v>96.86</v>
      </c>
      <c r="M123" s="689">
        <v>100</v>
      </c>
      <c r="N123" s="410">
        <v>36</v>
      </c>
      <c r="O123" s="702">
        <v>20</v>
      </c>
      <c r="P123" s="703">
        <v>91.96</v>
      </c>
      <c r="Q123" s="703">
        <v>100</v>
      </c>
      <c r="R123" s="410">
        <v>20</v>
      </c>
      <c r="S123" s="705">
        <v>19</v>
      </c>
      <c r="T123" s="703">
        <v>90.33</v>
      </c>
      <c r="U123" s="703">
        <v>68.421052631578945</v>
      </c>
      <c r="V123" s="711">
        <v>114</v>
      </c>
      <c r="W123" s="713">
        <f t="shared" si="3"/>
        <v>365</v>
      </c>
    </row>
    <row r="124" spans="1:23" ht="15" customHeight="1" x14ac:dyDescent="0.25">
      <c r="A124" s="138">
        <v>3</v>
      </c>
      <c r="B124" s="471" t="s">
        <v>72</v>
      </c>
      <c r="C124" s="705">
        <v>77</v>
      </c>
      <c r="D124" s="706">
        <v>96.97</v>
      </c>
      <c r="E124" s="689">
        <v>97.402597402597408</v>
      </c>
      <c r="F124" s="698">
        <v>61</v>
      </c>
      <c r="G124" s="736">
        <v>66</v>
      </c>
      <c r="H124" s="706">
        <v>96.86</v>
      </c>
      <c r="I124" s="689">
        <v>95.453999999999994</v>
      </c>
      <c r="J124" s="698">
        <v>82</v>
      </c>
      <c r="K124" s="700">
        <v>72</v>
      </c>
      <c r="L124" s="701">
        <v>96.86</v>
      </c>
      <c r="M124" s="689">
        <v>97.221999999999994</v>
      </c>
      <c r="N124" s="410">
        <v>69</v>
      </c>
      <c r="O124" s="702">
        <v>102</v>
      </c>
      <c r="P124" s="703">
        <v>91.96</v>
      </c>
      <c r="Q124" s="703">
        <v>89.215686274509807</v>
      </c>
      <c r="R124" s="410">
        <v>82</v>
      </c>
      <c r="S124" s="705">
        <v>107</v>
      </c>
      <c r="T124" s="703">
        <v>90.33</v>
      </c>
      <c r="U124" s="703">
        <v>94.392523364485982</v>
      </c>
      <c r="V124" s="410">
        <v>43</v>
      </c>
      <c r="W124" s="735">
        <f t="shared" si="3"/>
        <v>337</v>
      </c>
    </row>
    <row r="125" spans="1:23" ht="15" customHeight="1" x14ac:dyDescent="0.25">
      <c r="A125" s="138">
        <v>4</v>
      </c>
      <c r="B125" s="471" t="s">
        <v>71</v>
      </c>
      <c r="C125" s="705">
        <v>50</v>
      </c>
      <c r="D125" s="706">
        <v>96.97</v>
      </c>
      <c r="E125" s="689">
        <v>98</v>
      </c>
      <c r="F125" s="698">
        <v>53</v>
      </c>
      <c r="G125" s="707">
        <v>45</v>
      </c>
      <c r="H125" s="706">
        <v>96.86</v>
      </c>
      <c r="I125" s="689">
        <v>100</v>
      </c>
      <c r="J125" s="698">
        <v>32</v>
      </c>
      <c r="K125" s="700">
        <v>68</v>
      </c>
      <c r="L125" s="701">
        <v>96.86</v>
      </c>
      <c r="M125" s="689">
        <v>100</v>
      </c>
      <c r="N125" s="410">
        <v>19</v>
      </c>
      <c r="O125" s="702">
        <v>44</v>
      </c>
      <c r="P125" s="703">
        <v>91.96</v>
      </c>
      <c r="Q125" s="703">
        <v>95.454545454545453</v>
      </c>
      <c r="R125" s="410">
        <v>53</v>
      </c>
      <c r="S125" s="705">
        <v>59</v>
      </c>
      <c r="T125" s="703">
        <v>90.33</v>
      </c>
      <c r="U125" s="703">
        <v>94.915254237288138</v>
      </c>
      <c r="V125" s="410">
        <v>40</v>
      </c>
      <c r="W125" s="735">
        <f t="shared" si="3"/>
        <v>197</v>
      </c>
    </row>
    <row r="126" spans="1:23" ht="15" customHeight="1" x14ac:dyDescent="0.25">
      <c r="A126" s="138">
        <v>5</v>
      </c>
      <c r="B126" s="471" t="s">
        <v>115</v>
      </c>
      <c r="C126" s="705">
        <v>56</v>
      </c>
      <c r="D126" s="706">
        <v>96.97</v>
      </c>
      <c r="E126" s="689">
        <v>100</v>
      </c>
      <c r="F126" s="698">
        <v>23</v>
      </c>
      <c r="G126" s="707">
        <v>20</v>
      </c>
      <c r="H126" s="706">
        <v>96.86</v>
      </c>
      <c r="I126" s="689">
        <v>75</v>
      </c>
      <c r="J126" s="698">
        <v>115</v>
      </c>
      <c r="K126" s="700">
        <v>40</v>
      </c>
      <c r="L126" s="701">
        <v>96.86</v>
      </c>
      <c r="M126" s="689">
        <v>100</v>
      </c>
      <c r="N126" s="410">
        <v>32</v>
      </c>
      <c r="O126" s="702">
        <v>39</v>
      </c>
      <c r="P126" s="703">
        <v>91.96</v>
      </c>
      <c r="Q126" s="703">
        <v>100</v>
      </c>
      <c r="R126" s="410">
        <v>17</v>
      </c>
      <c r="S126" s="705">
        <v>56</v>
      </c>
      <c r="T126" s="703">
        <v>90.33</v>
      </c>
      <c r="U126" s="703">
        <v>96.428571428571431</v>
      </c>
      <c r="V126" s="410">
        <v>29</v>
      </c>
      <c r="W126" s="713">
        <f t="shared" si="3"/>
        <v>216</v>
      </c>
    </row>
    <row r="127" spans="1:23" ht="15" customHeight="1" x14ac:dyDescent="0.25">
      <c r="A127" s="138">
        <v>6</v>
      </c>
      <c r="B127" s="471" t="s">
        <v>150</v>
      </c>
      <c r="C127" s="705">
        <v>97</v>
      </c>
      <c r="D127" s="706">
        <v>96.97</v>
      </c>
      <c r="E127" s="689">
        <v>100</v>
      </c>
      <c r="F127" s="698">
        <v>12</v>
      </c>
      <c r="G127" s="707">
        <v>79</v>
      </c>
      <c r="H127" s="706">
        <v>96.86</v>
      </c>
      <c r="I127" s="689">
        <v>100</v>
      </c>
      <c r="J127" s="698">
        <v>15</v>
      </c>
      <c r="K127" s="700">
        <v>72</v>
      </c>
      <c r="L127" s="701">
        <v>96.86</v>
      </c>
      <c r="M127" s="689">
        <v>98.611000000000004</v>
      </c>
      <c r="N127" s="410">
        <v>52</v>
      </c>
      <c r="O127" s="702">
        <v>90</v>
      </c>
      <c r="P127" s="703">
        <v>91.96</v>
      </c>
      <c r="Q127" s="703">
        <v>100</v>
      </c>
      <c r="R127" s="410">
        <v>7</v>
      </c>
      <c r="S127" s="705">
        <v>102</v>
      </c>
      <c r="T127" s="703">
        <v>90.33</v>
      </c>
      <c r="U127" s="703">
        <v>93.137254901960787</v>
      </c>
      <c r="V127" s="410">
        <v>51</v>
      </c>
      <c r="W127" s="735">
        <f t="shared" si="3"/>
        <v>137</v>
      </c>
    </row>
    <row r="128" spans="1:23" ht="15" customHeight="1" x14ac:dyDescent="0.25">
      <c r="A128" s="138">
        <v>7</v>
      </c>
      <c r="B128" s="471" t="s">
        <v>149</v>
      </c>
      <c r="C128" s="705"/>
      <c r="D128" s="706">
        <v>96.97</v>
      </c>
      <c r="E128" s="706"/>
      <c r="F128" s="698">
        <v>115</v>
      </c>
      <c r="G128" s="707">
        <v>34</v>
      </c>
      <c r="H128" s="706">
        <v>96.86</v>
      </c>
      <c r="I128" s="689">
        <v>85.293999999999997</v>
      </c>
      <c r="J128" s="698">
        <v>113</v>
      </c>
      <c r="K128" s="700">
        <v>27</v>
      </c>
      <c r="L128" s="701">
        <v>96.86</v>
      </c>
      <c r="M128" s="689">
        <v>88.888999999999996</v>
      </c>
      <c r="N128" s="410">
        <v>111</v>
      </c>
      <c r="O128" s="702">
        <v>56</v>
      </c>
      <c r="P128" s="703">
        <v>91.96</v>
      </c>
      <c r="Q128" s="703">
        <v>83.928571428571431</v>
      </c>
      <c r="R128" s="410">
        <v>100</v>
      </c>
      <c r="S128" s="704"/>
      <c r="T128" s="710">
        <v>90.33</v>
      </c>
      <c r="U128" s="710"/>
      <c r="V128" s="723">
        <v>117</v>
      </c>
      <c r="W128" s="735">
        <f t="shared" si="3"/>
        <v>556</v>
      </c>
    </row>
    <row r="129" spans="1:23" ht="15" customHeight="1" x14ac:dyDescent="0.25">
      <c r="A129" s="138">
        <v>8</v>
      </c>
      <c r="B129" s="471" t="s">
        <v>73</v>
      </c>
      <c r="C129" s="705">
        <v>62</v>
      </c>
      <c r="D129" s="706">
        <v>96.97</v>
      </c>
      <c r="E129" s="689">
        <v>82.258064516129039</v>
      </c>
      <c r="F129" s="698">
        <v>114</v>
      </c>
      <c r="G129" s="707">
        <v>54</v>
      </c>
      <c r="H129" s="706">
        <v>96.86</v>
      </c>
      <c r="I129" s="689">
        <v>96.296000000000006</v>
      </c>
      <c r="J129" s="698">
        <v>75</v>
      </c>
      <c r="K129" s="700">
        <v>44</v>
      </c>
      <c r="L129" s="701">
        <v>96.86</v>
      </c>
      <c r="M129" s="689">
        <v>97.727000000000004</v>
      </c>
      <c r="N129" s="410">
        <v>64</v>
      </c>
      <c r="O129" s="702">
        <v>53</v>
      </c>
      <c r="P129" s="703">
        <v>91.96</v>
      </c>
      <c r="Q129" s="703">
        <v>100</v>
      </c>
      <c r="R129" s="410">
        <v>13</v>
      </c>
      <c r="S129" s="704">
        <v>77</v>
      </c>
      <c r="T129" s="703">
        <v>90.33</v>
      </c>
      <c r="U129" s="703">
        <v>92.20779220779221</v>
      </c>
      <c r="V129" s="410">
        <v>55</v>
      </c>
      <c r="W129" s="735">
        <f t="shared" si="3"/>
        <v>321</v>
      </c>
    </row>
    <row r="130" spans="1:23" ht="15" customHeight="1" x14ac:dyDescent="0.25">
      <c r="A130" s="133">
        <v>9</v>
      </c>
      <c r="B130" s="471" t="s">
        <v>74</v>
      </c>
      <c r="C130" s="705">
        <v>45</v>
      </c>
      <c r="D130" s="706">
        <v>96.97</v>
      </c>
      <c r="E130" s="689">
        <v>100</v>
      </c>
      <c r="F130" s="698">
        <v>29</v>
      </c>
      <c r="G130" s="707">
        <v>43</v>
      </c>
      <c r="H130" s="706">
        <v>96.86</v>
      </c>
      <c r="I130" s="689">
        <v>100</v>
      </c>
      <c r="J130" s="698">
        <v>33</v>
      </c>
      <c r="K130" s="700">
        <v>38</v>
      </c>
      <c r="L130" s="701">
        <v>96.86</v>
      </c>
      <c r="M130" s="689">
        <v>94.736999999999995</v>
      </c>
      <c r="N130" s="410">
        <v>92</v>
      </c>
      <c r="O130" s="702">
        <v>44</v>
      </c>
      <c r="P130" s="703">
        <v>91.96</v>
      </c>
      <c r="Q130" s="703">
        <v>100</v>
      </c>
      <c r="R130" s="410">
        <v>16</v>
      </c>
      <c r="S130" s="705">
        <v>61</v>
      </c>
      <c r="T130" s="703">
        <v>90.33</v>
      </c>
      <c r="U130" s="703">
        <v>93.442622950819668</v>
      </c>
      <c r="V130" s="410">
        <v>48</v>
      </c>
      <c r="W130" s="713">
        <f t="shared" si="3"/>
        <v>218</v>
      </c>
    </row>
    <row r="131" spans="1:23" ht="15" customHeight="1" thickBot="1" x14ac:dyDescent="0.3">
      <c r="A131" s="139">
        <v>10</v>
      </c>
      <c r="B131" s="768" t="s">
        <v>177</v>
      </c>
      <c r="C131" s="769">
        <v>405</v>
      </c>
      <c r="D131" s="764">
        <v>96.97</v>
      </c>
      <c r="E131" s="743">
        <v>96.049382716049379</v>
      </c>
      <c r="F131" s="741">
        <v>84</v>
      </c>
      <c r="G131" s="742">
        <v>195</v>
      </c>
      <c r="H131" s="740">
        <v>96.86</v>
      </c>
      <c r="I131" s="743">
        <v>87.691999999999993</v>
      </c>
      <c r="J131" s="741">
        <v>110</v>
      </c>
      <c r="K131" s="767">
        <v>165</v>
      </c>
      <c r="L131" s="765">
        <v>96.86</v>
      </c>
      <c r="M131" s="765">
        <v>92.120999999999995</v>
      </c>
      <c r="N131" s="746">
        <v>101</v>
      </c>
      <c r="O131" s="747">
        <v>131</v>
      </c>
      <c r="P131" s="748">
        <v>91.96</v>
      </c>
      <c r="Q131" s="748">
        <v>74.809160305343511</v>
      </c>
      <c r="R131" s="766">
        <v>112</v>
      </c>
      <c r="S131" s="739">
        <v>57</v>
      </c>
      <c r="T131" s="748">
        <v>90.33</v>
      </c>
      <c r="U131" s="748">
        <v>91.228070175438603</v>
      </c>
      <c r="V131" s="746">
        <v>60</v>
      </c>
      <c r="W131" s="716">
        <f t="shared" si="3"/>
        <v>467</v>
      </c>
    </row>
    <row r="132" spans="1:23" x14ac:dyDescent="0.25">
      <c r="A132" s="267" t="s">
        <v>162</v>
      </c>
      <c r="B132" s="141"/>
      <c r="C132" s="141"/>
      <c r="D132" s="141"/>
      <c r="E132" s="694">
        <f>$E$4</f>
        <v>96.95202942745334</v>
      </c>
      <c r="F132" s="141"/>
      <c r="G132" s="141"/>
      <c r="H132" s="141"/>
      <c r="I132" s="418">
        <f>$I$4</f>
        <v>96.373943478260927</v>
      </c>
      <c r="J132" s="419"/>
      <c r="K132" s="419"/>
      <c r="L132" s="419"/>
      <c r="M132" s="420">
        <f>$M$4</f>
        <v>96.767545029856009</v>
      </c>
      <c r="N132" s="420"/>
      <c r="O132" s="420"/>
      <c r="P132" s="420"/>
      <c r="Q132" s="420">
        <f>$Q$4</f>
        <v>91.791438973051839</v>
      </c>
      <c r="R132" s="421"/>
      <c r="S132" s="421"/>
      <c r="T132" s="420"/>
      <c r="U132" s="420">
        <f>$U$4</f>
        <v>89.906890834813552</v>
      </c>
      <c r="V132" s="140"/>
      <c r="W132" s="140"/>
    </row>
    <row r="133" spans="1:23" x14ac:dyDescent="0.25">
      <c r="A133" s="268" t="s">
        <v>163</v>
      </c>
      <c r="B133" s="241"/>
      <c r="C133" s="241"/>
      <c r="D133" s="241"/>
      <c r="E133" s="241">
        <v>96.97</v>
      </c>
      <c r="F133" s="241"/>
      <c r="G133" s="241"/>
      <c r="H133" s="241"/>
      <c r="I133" s="241">
        <v>96.86</v>
      </c>
      <c r="J133" s="241"/>
      <c r="K133" s="241"/>
      <c r="L133" s="241"/>
      <c r="M133" s="241">
        <v>96.86</v>
      </c>
      <c r="N133" s="241"/>
      <c r="O133" s="241"/>
      <c r="P133" s="241"/>
      <c r="Q133" s="241">
        <v>91.96</v>
      </c>
      <c r="R133" s="241"/>
      <c r="S133" s="241"/>
      <c r="T133" s="241"/>
      <c r="U133" s="241">
        <v>90.33</v>
      </c>
      <c r="V133" s="241"/>
      <c r="W133" s="241"/>
    </row>
    <row r="135" spans="1:23" x14ac:dyDescent="0.25">
      <c r="B135" s="142"/>
      <c r="C135" s="142"/>
      <c r="D135" s="142"/>
      <c r="E135" s="142"/>
      <c r="F135" s="142"/>
      <c r="G135" s="142"/>
      <c r="H135" s="142"/>
      <c r="I135" s="142"/>
      <c r="J135" s="142"/>
      <c r="K135" s="142"/>
      <c r="L135" s="143"/>
      <c r="M135" s="144"/>
      <c r="N135" s="144"/>
      <c r="O135" s="144"/>
      <c r="P135" s="144"/>
      <c r="Q135" s="144"/>
      <c r="R135" s="144"/>
      <c r="S135" s="144"/>
      <c r="T135" s="144"/>
      <c r="U135" s="144"/>
    </row>
    <row r="136" spans="1:23" x14ac:dyDescent="0.25"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145"/>
      <c r="M136" s="146"/>
      <c r="N136" s="146"/>
      <c r="O136" s="146"/>
      <c r="P136" s="146"/>
      <c r="Q136" s="146"/>
      <c r="R136" s="146"/>
      <c r="S136" s="146"/>
      <c r="T136" s="146"/>
      <c r="U136" s="146"/>
    </row>
  </sheetData>
  <mergeCells count="8">
    <mergeCell ref="W2:W3"/>
    <mergeCell ref="A2:A3"/>
    <mergeCell ref="B2:B3"/>
    <mergeCell ref="G2:J2"/>
    <mergeCell ref="K2:N2"/>
    <mergeCell ref="O2:R2"/>
    <mergeCell ref="S2:V2"/>
    <mergeCell ref="C2:F2"/>
  </mergeCells>
  <conditionalFormatting sqref="M91:M120">
    <cfRule type="cellIs" dxfId="54" priority="17" stopIfTrue="1" operator="lessThan">
      <formula>75</formula>
    </cfRule>
  </conditionalFormatting>
  <conditionalFormatting sqref="U4:U133">
    <cfRule type="cellIs" dxfId="53" priority="11" stopIfTrue="1" operator="between">
      <formula>99</formula>
      <formula>100</formula>
    </cfRule>
    <cfRule type="cellIs" dxfId="52" priority="10" stopIfTrue="1" operator="between">
      <formula>90</formula>
      <formula>98.99</formula>
    </cfRule>
    <cfRule type="cellIs" dxfId="51" priority="9" stopIfTrue="1" operator="between">
      <formula>75</formula>
      <formula>89.99</formula>
    </cfRule>
    <cfRule type="cellIs" dxfId="50" priority="8" stopIfTrue="1" operator="lessThan">
      <formula>75</formula>
    </cfRule>
    <cfRule type="containsBlanks" dxfId="49" priority="7" stopIfTrue="1">
      <formula>LEN(TRIM(U4))=0</formula>
    </cfRule>
  </conditionalFormatting>
  <conditionalFormatting sqref="Q4:Q133">
    <cfRule type="cellIs" dxfId="48" priority="16" stopIfTrue="1" operator="between">
      <formula>99</formula>
      <formula>100</formula>
    </cfRule>
    <cfRule type="cellIs" dxfId="47" priority="15" stopIfTrue="1" operator="between">
      <formula>90</formula>
      <formula>99</formula>
    </cfRule>
    <cfRule type="cellIs" dxfId="46" priority="14" stopIfTrue="1" operator="between">
      <formula>75</formula>
      <formula>89.99</formula>
    </cfRule>
    <cfRule type="cellIs" dxfId="45" priority="13" stopIfTrue="1" operator="lessThan">
      <formula>75</formula>
    </cfRule>
    <cfRule type="containsBlanks" dxfId="44" priority="12" stopIfTrue="1">
      <formula>LEN(TRIM(Q4))=0</formula>
    </cfRule>
  </conditionalFormatting>
  <conditionalFormatting sqref="M4:M133">
    <cfRule type="cellIs" dxfId="43" priority="20" stopIfTrue="1" operator="between">
      <formula>99</formula>
      <formula>100</formula>
    </cfRule>
    <cfRule type="cellIs" dxfId="42" priority="19" stopIfTrue="1" operator="between">
      <formula>90</formula>
      <formula>98.99</formula>
    </cfRule>
    <cfRule type="cellIs" dxfId="41" priority="18" stopIfTrue="1" operator="between">
      <formula>75</formula>
      <formula>89.99</formula>
    </cfRule>
    <cfRule type="containsBlanks" dxfId="40" priority="1" stopIfTrue="1">
      <formula>LEN(TRIM(M4))=0</formula>
    </cfRule>
  </conditionalFormatting>
  <conditionalFormatting sqref="I4:I133">
    <cfRule type="cellIs" dxfId="39" priority="6" stopIfTrue="1" operator="between">
      <formula>100</formula>
      <formula>99</formula>
    </cfRule>
    <cfRule type="cellIs" dxfId="38" priority="5" stopIfTrue="1" operator="between">
      <formula>98.99</formula>
      <formula>90</formula>
    </cfRule>
    <cfRule type="cellIs" dxfId="37" priority="4" stopIfTrue="1" operator="between">
      <formula>89.99</formula>
      <formula>75</formula>
    </cfRule>
    <cfRule type="cellIs" dxfId="36" priority="3" stopIfTrue="1" operator="lessThan">
      <formula>75</formula>
    </cfRule>
    <cfRule type="containsBlanks" dxfId="35" priority="2" stopIfTrue="1">
      <formula>LEN(TRIM(I4))=0</formula>
    </cfRule>
  </conditionalFormatting>
  <conditionalFormatting sqref="E4:E133">
    <cfRule type="cellIs" dxfId="34" priority="105" stopIfTrue="1" operator="between">
      <formula>100</formula>
      <formula>99</formula>
    </cfRule>
    <cfRule type="cellIs" dxfId="33" priority="104" stopIfTrue="1" operator="between">
      <formula>98.99</formula>
      <formula>90</formula>
    </cfRule>
    <cfRule type="cellIs" dxfId="32" priority="103" stopIfTrue="1" operator="between">
      <formula>89.99</formula>
      <formula>75</formula>
    </cfRule>
    <cfRule type="cellIs" dxfId="31" priority="102" stopIfTrue="1" operator="lessThan">
      <formula>75</formula>
    </cfRule>
    <cfRule type="containsBlanks" dxfId="30" priority="101" stopIfTrue="1">
      <formula>LEN(TRIM(E4))=0</formula>
    </cfRule>
  </conditionalFormatting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6"/>
  <sheetViews>
    <sheetView zoomScale="90" zoomScaleNormal="90" workbookViewId="0">
      <selection activeCell="B89" sqref="B89"/>
    </sheetView>
  </sheetViews>
  <sheetFormatPr defaultRowHeight="15" x14ac:dyDescent="0.25"/>
  <cols>
    <col min="1" max="1" width="4" style="1" bestFit="1" customWidth="1"/>
    <col min="2" max="2" width="31.7109375" style="1" customWidth="1"/>
    <col min="3" max="4" width="7.7109375" style="1" customWidth="1"/>
    <col min="5" max="5" width="9" style="1" customWidth="1"/>
    <col min="6" max="8" width="7.7109375" style="1" customWidth="1"/>
    <col min="9" max="9" width="8.85546875" style="1" customWidth="1"/>
    <col min="10" max="12" width="7.7109375" style="1" customWidth="1"/>
    <col min="13" max="13" width="8.85546875" style="1" customWidth="1"/>
    <col min="14" max="16" width="7.7109375" style="1" customWidth="1"/>
    <col min="17" max="17" width="8.85546875" style="1" customWidth="1"/>
    <col min="18" max="20" width="7.7109375" style="1" customWidth="1"/>
    <col min="21" max="21" width="8.85546875" style="1" customWidth="1"/>
    <col min="22" max="22" width="7.7109375" style="1" customWidth="1"/>
    <col min="23" max="23" width="8.7109375" style="1" customWidth="1"/>
    <col min="24" max="24" width="7.7109375" style="1" customWidth="1"/>
    <col min="25" max="16384" width="9.140625" style="1"/>
  </cols>
  <sheetData>
    <row r="1" spans="1:26" ht="409.5" customHeight="1" thickBot="1" x14ac:dyDescent="0.3"/>
    <row r="2" spans="1:26" ht="18" customHeight="1" x14ac:dyDescent="0.25">
      <c r="A2" s="633" t="s">
        <v>0</v>
      </c>
      <c r="B2" s="635" t="s">
        <v>133</v>
      </c>
      <c r="C2" s="637">
        <v>2019</v>
      </c>
      <c r="D2" s="638"/>
      <c r="E2" s="638"/>
      <c r="F2" s="631"/>
      <c r="G2" s="637">
        <v>2018</v>
      </c>
      <c r="H2" s="638"/>
      <c r="I2" s="638"/>
      <c r="J2" s="631"/>
      <c r="K2" s="637">
        <v>2017</v>
      </c>
      <c r="L2" s="638"/>
      <c r="M2" s="638"/>
      <c r="N2" s="631"/>
      <c r="O2" s="639">
        <v>2016</v>
      </c>
      <c r="P2" s="640"/>
      <c r="Q2" s="640"/>
      <c r="R2" s="641"/>
      <c r="S2" s="639">
        <v>2015</v>
      </c>
      <c r="T2" s="640"/>
      <c r="U2" s="640"/>
      <c r="V2" s="641"/>
      <c r="W2" s="631" t="s">
        <v>136</v>
      </c>
    </row>
    <row r="3" spans="1:26" ht="55.5" customHeight="1" thickBot="1" x14ac:dyDescent="0.3">
      <c r="A3" s="634"/>
      <c r="B3" s="636"/>
      <c r="C3" s="400" t="s">
        <v>127</v>
      </c>
      <c r="D3" s="401" t="s">
        <v>137</v>
      </c>
      <c r="E3" s="402" t="s">
        <v>166</v>
      </c>
      <c r="F3" s="403" t="s">
        <v>129</v>
      </c>
      <c r="G3" s="400" t="s">
        <v>127</v>
      </c>
      <c r="H3" s="401" t="s">
        <v>137</v>
      </c>
      <c r="I3" s="402" t="s">
        <v>166</v>
      </c>
      <c r="J3" s="403" t="s">
        <v>129</v>
      </c>
      <c r="K3" s="404" t="s">
        <v>127</v>
      </c>
      <c r="L3" s="401" t="s">
        <v>137</v>
      </c>
      <c r="M3" s="405" t="s">
        <v>166</v>
      </c>
      <c r="N3" s="403" t="s">
        <v>129</v>
      </c>
      <c r="O3" s="404" t="s">
        <v>127</v>
      </c>
      <c r="P3" s="401" t="s">
        <v>137</v>
      </c>
      <c r="Q3" s="405" t="s">
        <v>166</v>
      </c>
      <c r="R3" s="403" t="s">
        <v>129</v>
      </c>
      <c r="S3" s="404" t="s">
        <v>127</v>
      </c>
      <c r="T3" s="401" t="s">
        <v>137</v>
      </c>
      <c r="U3" s="405" t="s">
        <v>166</v>
      </c>
      <c r="V3" s="403" t="s">
        <v>129</v>
      </c>
      <c r="W3" s="632"/>
    </row>
    <row r="4" spans="1:26" ht="15" customHeight="1" thickBot="1" x14ac:dyDescent="0.3">
      <c r="A4" s="193"/>
      <c r="B4" s="194" t="s">
        <v>140</v>
      </c>
      <c r="C4" s="682">
        <f>C5+C6+C16+C32+C52+C72+C90+C121</f>
        <v>11155</v>
      </c>
      <c r="D4" s="687">
        <v>96.97</v>
      </c>
      <c r="E4" s="691">
        <f>AVERAGE(E5,E7:E15,E17:E31,E33:E51,E53:E71,E73:E89,E91:E120,E122:E131)</f>
        <v>96.952029427453326</v>
      </c>
      <c r="F4" s="683"/>
      <c r="G4" s="232">
        <f>G5+G6+G16+G32+G52+G72+G90+G121</f>
        <v>9676</v>
      </c>
      <c r="H4" s="230">
        <v>96.86</v>
      </c>
      <c r="I4" s="416">
        <f>AVERAGE(I5,I7:I15,I17:I31,I33:I51,I53:I71,I73:I89,I91:I120,I122:I131)</f>
        <v>96.373943478260912</v>
      </c>
      <c r="J4" s="195"/>
      <c r="K4" s="233">
        <f>K5+K6+K16+K32+K52+K72+K90+K121</f>
        <v>9335</v>
      </c>
      <c r="L4" s="695">
        <v>96.86</v>
      </c>
      <c r="M4" s="417">
        <f>AVERAGE(M5,M7:M15,M17:M31,M33:M51,M53:M71,M73:M89,M91:M120,M122:M131)</f>
        <v>96.767545029856024</v>
      </c>
      <c r="N4" s="195"/>
      <c r="O4" s="233">
        <f>O5+O6+O16+O32+O52+O72+O90+O121</f>
        <v>9377</v>
      </c>
      <c r="P4" s="230">
        <v>91.96</v>
      </c>
      <c r="Q4" s="417">
        <f>AVERAGE(Q5,Q7:Q15,Q17:Q31,Q33:Q51,Q53:Q71,Q73:Q89,Q91:Q120,Q122:Q131)</f>
        <v>91.791438973051825</v>
      </c>
      <c r="R4" s="195"/>
      <c r="S4" s="233">
        <f>S5+S6+S16+S32+S52+S72+S90+S121</f>
        <v>8997</v>
      </c>
      <c r="T4" s="230">
        <v>90.33</v>
      </c>
      <c r="U4" s="417">
        <f>AVERAGE(U5,U7:U15,U17:U31,U33:U51,U53:U71,U73:U89,U91:U120,U122:U131)</f>
        <v>89.906890834813581</v>
      </c>
      <c r="V4" s="195"/>
      <c r="W4" s="195"/>
      <c r="Y4" s="382"/>
      <c r="Z4" s="27" t="s">
        <v>123</v>
      </c>
    </row>
    <row r="5" spans="1:26" ht="15" customHeight="1" thickBot="1" x14ac:dyDescent="0.3">
      <c r="A5" s="196">
        <v>1</v>
      </c>
      <c r="B5" s="428" t="s">
        <v>102</v>
      </c>
      <c r="C5" s="696">
        <v>84</v>
      </c>
      <c r="D5" s="697">
        <v>96.97</v>
      </c>
      <c r="E5" s="689">
        <v>96.428571428571431</v>
      </c>
      <c r="F5" s="698">
        <v>80</v>
      </c>
      <c r="G5" s="699">
        <v>77</v>
      </c>
      <c r="H5" s="697">
        <v>96.86</v>
      </c>
      <c r="I5" s="690">
        <v>97.402000000000001</v>
      </c>
      <c r="J5" s="698">
        <v>63</v>
      </c>
      <c r="K5" s="700">
        <v>73</v>
      </c>
      <c r="L5" s="701">
        <v>96.86</v>
      </c>
      <c r="M5" s="689">
        <v>100</v>
      </c>
      <c r="N5" s="410">
        <v>14</v>
      </c>
      <c r="O5" s="702">
        <v>78</v>
      </c>
      <c r="P5" s="703">
        <v>91.96</v>
      </c>
      <c r="Q5" s="703">
        <v>96.15384615384616</v>
      </c>
      <c r="R5" s="410">
        <v>44</v>
      </c>
      <c r="S5" s="704">
        <v>81</v>
      </c>
      <c r="T5" s="703">
        <v>90.33</v>
      </c>
      <c r="U5" s="703">
        <v>97.53086419753086</v>
      </c>
      <c r="V5" s="410">
        <v>25</v>
      </c>
      <c r="W5" s="396">
        <f>V5+R5+N5+J5+F5</f>
        <v>226</v>
      </c>
      <c r="Y5" s="244"/>
      <c r="Z5" s="27" t="s">
        <v>128</v>
      </c>
    </row>
    <row r="6" spans="1:26" ht="15" customHeight="1" thickBot="1" x14ac:dyDescent="0.3">
      <c r="A6" s="191"/>
      <c r="B6" s="197" t="s">
        <v>141</v>
      </c>
      <c r="C6" s="684">
        <f>SUM(C7:C15)</f>
        <v>810</v>
      </c>
      <c r="D6" s="688">
        <v>96.97</v>
      </c>
      <c r="E6" s="215">
        <f>AVERAGE(E7:E15)</f>
        <v>97.573079113276833</v>
      </c>
      <c r="F6" s="685"/>
      <c r="G6" s="234">
        <f>SUM(G7:G15)</f>
        <v>729</v>
      </c>
      <c r="H6" s="231">
        <v>96.86</v>
      </c>
      <c r="I6" s="413">
        <f>AVERAGE(I7:I15)</f>
        <v>95.110111111111109</v>
      </c>
      <c r="J6" s="198"/>
      <c r="K6" s="235">
        <f>SUM(K7:K15)</f>
        <v>670</v>
      </c>
      <c r="L6" s="205">
        <v>96.86</v>
      </c>
      <c r="M6" s="415">
        <f>AVERAGE(M7:M15)</f>
        <v>96.655111111111111</v>
      </c>
      <c r="N6" s="198"/>
      <c r="O6" s="235">
        <f>SUM(O7:O15)</f>
        <v>720</v>
      </c>
      <c r="P6" s="231">
        <v>91.96</v>
      </c>
      <c r="Q6" s="415">
        <f>AVERAGE(Q7:Q15)</f>
        <v>89.591336806936454</v>
      </c>
      <c r="R6" s="198"/>
      <c r="S6" s="235">
        <f>SUM(S7:S15)</f>
        <v>636</v>
      </c>
      <c r="T6" s="231">
        <v>90.33</v>
      </c>
      <c r="U6" s="415">
        <f>AVERAGE(U7:U15)</f>
        <v>91.352358245690368</v>
      </c>
      <c r="V6" s="198"/>
      <c r="W6" s="198"/>
      <c r="Y6" s="458"/>
      <c r="Z6" s="27" t="s">
        <v>125</v>
      </c>
    </row>
    <row r="7" spans="1:26" x14ac:dyDescent="0.25">
      <c r="A7" s="192">
        <v>1</v>
      </c>
      <c r="B7" s="471" t="s">
        <v>4</v>
      </c>
      <c r="C7" s="705">
        <v>103</v>
      </c>
      <c r="D7" s="706">
        <v>96.97</v>
      </c>
      <c r="E7" s="689">
        <v>100</v>
      </c>
      <c r="F7" s="698">
        <v>8</v>
      </c>
      <c r="G7" s="707">
        <v>93</v>
      </c>
      <c r="H7" s="706">
        <v>96.86</v>
      </c>
      <c r="I7" s="689">
        <v>100</v>
      </c>
      <c r="J7" s="698">
        <v>7</v>
      </c>
      <c r="K7" s="708">
        <v>93</v>
      </c>
      <c r="L7" s="690">
        <v>96.86</v>
      </c>
      <c r="M7" s="690">
        <v>100</v>
      </c>
      <c r="N7" s="410">
        <v>9</v>
      </c>
      <c r="O7" s="702">
        <v>123</v>
      </c>
      <c r="P7" s="703">
        <v>91.96</v>
      </c>
      <c r="Q7" s="703">
        <v>100</v>
      </c>
      <c r="R7" s="410">
        <v>1</v>
      </c>
      <c r="S7" s="705">
        <v>123</v>
      </c>
      <c r="T7" s="703">
        <v>90.33</v>
      </c>
      <c r="U7" s="703">
        <v>86.99186991869918</v>
      </c>
      <c r="V7" s="410">
        <v>80</v>
      </c>
      <c r="W7" s="709">
        <f>V7+R7+N7+J7+F7</f>
        <v>105</v>
      </c>
      <c r="Y7" s="47"/>
      <c r="Z7" s="27" t="s">
        <v>126</v>
      </c>
    </row>
    <row r="8" spans="1:26" x14ac:dyDescent="0.25">
      <c r="A8" s="131">
        <v>2</v>
      </c>
      <c r="B8" s="471" t="s">
        <v>83</v>
      </c>
      <c r="C8" s="705">
        <v>73</v>
      </c>
      <c r="D8" s="706">
        <v>96.97</v>
      </c>
      <c r="E8" s="689">
        <v>100</v>
      </c>
      <c r="F8" s="698">
        <v>19</v>
      </c>
      <c r="G8" s="707">
        <v>47</v>
      </c>
      <c r="H8" s="706">
        <v>96.86</v>
      </c>
      <c r="I8" s="689">
        <v>95.745000000000005</v>
      </c>
      <c r="J8" s="698">
        <v>79</v>
      </c>
      <c r="K8" s="708">
        <v>46</v>
      </c>
      <c r="L8" s="690">
        <v>96.86</v>
      </c>
      <c r="M8" s="690">
        <v>93.477999999999994</v>
      </c>
      <c r="N8" s="410">
        <v>96</v>
      </c>
      <c r="O8" s="702">
        <v>46</v>
      </c>
      <c r="P8" s="703">
        <v>91.96</v>
      </c>
      <c r="Q8" s="703">
        <v>97.826086956521735</v>
      </c>
      <c r="R8" s="410">
        <v>32</v>
      </c>
      <c r="S8" s="705">
        <v>37</v>
      </c>
      <c r="T8" s="703">
        <v>90.33</v>
      </c>
      <c r="U8" s="703">
        <v>100</v>
      </c>
      <c r="V8" s="410">
        <v>13</v>
      </c>
      <c r="W8" s="395">
        <f t="shared" ref="W8:W15" si="0">V8+R8+N8+J8+F8</f>
        <v>239</v>
      </c>
      <c r="Y8"/>
      <c r="Z8"/>
    </row>
    <row r="9" spans="1:26" ht="15" customHeight="1" x14ac:dyDescent="0.25">
      <c r="A9" s="131">
        <v>3</v>
      </c>
      <c r="B9" s="471" t="s">
        <v>82</v>
      </c>
      <c r="C9" s="705">
        <v>50</v>
      </c>
      <c r="D9" s="706">
        <v>96.97</v>
      </c>
      <c r="E9" s="689">
        <v>100</v>
      </c>
      <c r="F9" s="698">
        <v>26</v>
      </c>
      <c r="G9" s="707">
        <v>46</v>
      </c>
      <c r="H9" s="706">
        <v>96.86</v>
      </c>
      <c r="I9" s="689">
        <v>89.13</v>
      </c>
      <c r="J9" s="698">
        <v>106</v>
      </c>
      <c r="K9" s="708">
        <v>58</v>
      </c>
      <c r="L9" s="690">
        <v>96.86</v>
      </c>
      <c r="M9" s="690">
        <v>94.826999999999998</v>
      </c>
      <c r="N9" s="410">
        <v>90</v>
      </c>
      <c r="O9" s="702">
        <v>54</v>
      </c>
      <c r="P9" s="703">
        <v>91.96</v>
      </c>
      <c r="Q9" s="703">
        <v>92.592592592592595</v>
      </c>
      <c r="R9" s="410">
        <v>64</v>
      </c>
      <c r="S9" s="705">
        <v>65</v>
      </c>
      <c r="T9" s="703">
        <v>90.33</v>
      </c>
      <c r="U9" s="703">
        <v>100</v>
      </c>
      <c r="V9" s="410">
        <v>9</v>
      </c>
      <c r="W9" s="395">
        <f t="shared" si="0"/>
        <v>295</v>
      </c>
      <c r="Y9"/>
      <c r="Z9"/>
    </row>
    <row r="10" spans="1:26" ht="15" customHeight="1" x14ac:dyDescent="0.25">
      <c r="A10" s="131">
        <v>4</v>
      </c>
      <c r="B10" s="471" t="s">
        <v>5</v>
      </c>
      <c r="C10" s="705">
        <v>110</v>
      </c>
      <c r="D10" s="706">
        <v>96.97</v>
      </c>
      <c r="E10" s="689">
        <v>99.090909090909093</v>
      </c>
      <c r="F10" s="698">
        <v>38</v>
      </c>
      <c r="G10" s="707">
        <v>70</v>
      </c>
      <c r="H10" s="706">
        <v>96.86</v>
      </c>
      <c r="I10" s="689">
        <v>100</v>
      </c>
      <c r="J10" s="698">
        <v>21</v>
      </c>
      <c r="K10" s="708">
        <v>73</v>
      </c>
      <c r="L10" s="690">
        <v>96.86</v>
      </c>
      <c r="M10" s="690">
        <v>97.26</v>
      </c>
      <c r="N10" s="410">
        <v>68</v>
      </c>
      <c r="O10" s="702">
        <v>67</v>
      </c>
      <c r="P10" s="703">
        <v>91.96</v>
      </c>
      <c r="Q10" s="703">
        <v>100</v>
      </c>
      <c r="R10" s="410">
        <v>11</v>
      </c>
      <c r="S10" s="704"/>
      <c r="T10" s="710">
        <v>90.33</v>
      </c>
      <c r="U10" s="710"/>
      <c r="V10" s="711">
        <v>117</v>
      </c>
      <c r="W10" s="395">
        <f t="shared" si="0"/>
        <v>255</v>
      </c>
      <c r="Y10"/>
      <c r="Z10"/>
    </row>
    <row r="11" spans="1:26" ht="15" customHeight="1" x14ac:dyDescent="0.25">
      <c r="A11" s="131">
        <v>5</v>
      </c>
      <c r="B11" s="471" t="s">
        <v>85</v>
      </c>
      <c r="C11" s="705">
        <v>76</v>
      </c>
      <c r="D11" s="706">
        <v>96.97</v>
      </c>
      <c r="E11" s="689">
        <v>98.684210526315795</v>
      </c>
      <c r="F11" s="698">
        <v>45</v>
      </c>
      <c r="G11" s="707">
        <v>71</v>
      </c>
      <c r="H11" s="706">
        <v>96.86</v>
      </c>
      <c r="I11" s="689">
        <v>98.590999999999994</v>
      </c>
      <c r="J11" s="698">
        <v>51</v>
      </c>
      <c r="K11" s="708">
        <v>36</v>
      </c>
      <c r="L11" s="690">
        <v>96.86</v>
      </c>
      <c r="M11" s="690">
        <v>100</v>
      </c>
      <c r="N11" s="410">
        <v>35</v>
      </c>
      <c r="O11" s="702">
        <v>70</v>
      </c>
      <c r="P11" s="703">
        <v>91.96</v>
      </c>
      <c r="Q11" s="703">
        <v>65.714285714285708</v>
      </c>
      <c r="R11" s="711">
        <v>116</v>
      </c>
      <c r="S11" s="705">
        <v>58</v>
      </c>
      <c r="T11" s="703">
        <v>90.33</v>
      </c>
      <c r="U11" s="703">
        <v>86.206896551724142</v>
      </c>
      <c r="V11" s="410">
        <v>83</v>
      </c>
      <c r="W11" s="395">
        <f t="shared" si="0"/>
        <v>330</v>
      </c>
    </row>
    <row r="12" spans="1:26" ht="15" customHeight="1" x14ac:dyDescent="0.25">
      <c r="A12" s="131">
        <v>6</v>
      </c>
      <c r="B12" s="471" t="s">
        <v>7</v>
      </c>
      <c r="C12" s="705">
        <v>102</v>
      </c>
      <c r="D12" s="706">
        <v>96.97</v>
      </c>
      <c r="E12" s="689">
        <v>98.039215686274517</v>
      </c>
      <c r="F12" s="698">
        <v>49</v>
      </c>
      <c r="G12" s="707">
        <v>100</v>
      </c>
      <c r="H12" s="706">
        <v>96.86</v>
      </c>
      <c r="I12" s="689">
        <v>95</v>
      </c>
      <c r="J12" s="698">
        <v>84</v>
      </c>
      <c r="K12" s="708">
        <v>97</v>
      </c>
      <c r="L12" s="690">
        <v>96.86</v>
      </c>
      <c r="M12" s="690">
        <v>96.906999999999996</v>
      </c>
      <c r="N12" s="410">
        <v>72</v>
      </c>
      <c r="O12" s="702">
        <v>89</v>
      </c>
      <c r="P12" s="703">
        <v>91.96</v>
      </c>
      <c r="Q12" s="703">
        <v>91.011235955056179</v>
      </c>
      <c r="R12" s="410">
        <v>74</v>
      </c>
      <c r="S12" s="705">
        <v>96</v>
      </c>
      <c r="T12" s="703">
        <v>90.33</v>
      </c>
      <c r="U12" s="703">
        <v>78.125</v>
      </c>
      <c r="V12" s="410">
        <v>104</v>
      </c>
      <c r="W12" s="395">
        <f t="shared" si="0"/>
        <v>383</v>
      </c>
    </row>
    <row r="13" spans="1:26" ht="15" customHeight="1" x14ac:dyDescent="0.25">
      <c r="A13" s="131">
        <v>7</v>
      </c>
      <c r="B13" s="471" t="s">
        <v>8</v>
      </c>
      <c r="C13" s="705">
        <v>79</v>
      </c>
      <c r="D13" s="706">
        <v>96.97</v>
      </c>
      <c r="E13" s="689">
        <v>96.202531645569621</v>
      </c>
      <c r="F13" s="698">
        <v>81</v>
      </c>
      <c r="G13" s="707">
        <v>80</v>
      </c>
      <c r="H13" s="706">
        <v>96.86</v>
      </c>
      <c r="I13" s="689">
        <v>86.25</v>
      </c>
      <c r="J13" s="698">
        <v>111</v>
      </c>
      <c r="K13" s="708">
        <v>63</v>
      </c>
      <c r="L13" s="690">
        <v>96.86</v>
      </c>
      <c r="M13" s="690">
        <v>100</v>
      </c>
      <c r="N13" s="410">
        <v>20</v>
      </c>
      <c r="O13" s="702">
        <v>77</v>
      </c>
      <c r="P13" s="703">
        <v>91.96</v>
      </c>
      <c r="Q13" s="703">
        <v>88.311688311688314</v>
      </c>
      <c r="R13" s="410">
        <v>89</v>
      </c>
      <c r="S13" s="705">
        <v>74</v>
      </c>
      <c r="T13" s="703">
        <v>90.33</v>
      </c>
      <c r="U13" s="703">
        <v>97.297297297297291</v>
      </c>
      <c r="V13" s="410">
        <v>27</v>
      </c>
      <c r="W13" s="395">
        <f t="shared" si="0"/>
        <v>328</v>
      </c>
    </row>
    <row r="14" spans="1:26" ht="15" customHeight="1" x14ac:dyDescent="0.25">
      <c r="A14" s="131">
        <v>8</v>
      </c>
      <c r="B14" s="471" t="s">
        <v>152</v>
      </c>
      <c r="C14" s="705">
        <v>75</v>
      </c>
      <c r="D14" s="706">
        <v>96.97</v>
      </c>
      <c r="E14" s="689">
        <v>96</v>
      </c>
      <c r="F14" s="698">
        <v>85</v>
      </c>
      <c r="G14" s="707">
        <v>73</v>
      </c>
      <c r="H14" s="706">
        <v>96.86</v>
      </c>
      <c r="I14" s="689">
        <v>100</v>
      </c>
      <c r="J14" s="698">
        <v>18</v>
      </c>
      <c r="K14" s="708">
        <v>78</v>
      </c>
      <c r="L14" s="690">
        <v>96.86</v>
      </c>
      <c r="M14" s="690">
        <v>96.153999999999996</v>
      </c>
      <c r="N14" s="410">
        <v>78</v>
      </c>
      <c r="O14" s="702">
        <v>67</v>
      </c>
      <c r="P14" s="703">
        <v>91.96</v>
      </c>
      <c r="Q14" s="703">
        <v>100</v>
      </c>
      <c r="R14" s="410">
        <v>12</v>
      </c>
      <c r="S14" s="705">
        <v>78</v>
      </c>
      <c r="T14" s="703">
        <v>90.33</v>
      </c>
      <c r="U14" s="703">
        <v>97.435897435897431</v>
      </c>
      <c r="V14" s="410">
        <v>26</v>
      </c>
      <c r="W14" s="395">
        <f t="shared" si="0"/>
        <v>219</v>
      </c>
    </row>
    <row r="15" spans="1:26" ht="15" customHeight="1" thickBot="1" x14ac:dyDescent="0.3">
      <c r="A15" s="135">
        <v>9</v>
      </c>
      <c r="B15" s="471" t="s">
        <v>84</v>
      </c>
      <c r="C15" s="705">
        <v>142</v>
      </c>
      <c r="D15" s="706">
        <v>96.97</v>
      </c>
      <c r="E15" s="689">
        <v>90.140845070422529</v>
      </c>
      <c r="F15" s="698">
        <v>108</v>
      </c>
      <c r="G15" s="707">
        <v>149</v>
      </c>
      <c r="H15" s="706">
        <v>96.86</v>
      </c>
      <c r="I15" s="689">
        <v>91.275000000000006</v>
      </c>
      <c r="J15" s="698">
        <v>100</v>
      </c>
      <c r="K15" s="708">
        <v>126</v>
      </c>
      <c r="L15" s="690">
        <v>96.86</v>
      </c>
      <c r="M15" s="690">
        <v>91.27</v>
      </c>
      <c r="N15" s="410">
        <v>107</v>
      </c>
      <c r="O15" s="702">
        <v>127</v>
      </c>
      <c r="P15" s="703">
        <v>91.96</v>
      </c>
      <c r="Q15" s="703">
        <v>70.866141732283467</v>
      </c>
      <c r="R15" s="711">
        <v>115</v>
      </c>
      <c r="S15" s="705">
        <v>105</v>
      </c>
      <c r="T15" s="703">
        <v>90.33</v>
      </c>
      <c r="U15" s="703">
        <v>84.761904761904759</v>
      </c>
      <c r="V15" s="410">
        <v>91</v>
      </c>
      <c r="W15" s="395">
        <f t="shared" si="0"/>
        <v>521</v>
      </c>
    </row>
    <row r="16" spans="1:26" ht="15" customHeight="1" thickBot="1" x14ac:dyDescent="0.3">
      <c r="A16" s="199"/>
      <c r="B16" s="200" t="s">
        <v>142</v>
      </c>
      <c r="C16" s="201">
        <f>SUM(C17:C31)</f>
        <v>1131</v>
      </c>
      <c r="D16" s="202">
        <v>96.97</v>
      </c>
      <c r="E16" s="414">
        <f>AVERAGE(E17:E31)</f>
        <v>97.199108279630607</v>
      </c>
      <c r="F16" s="203"/>
      <c r="G16" s="201">
        <f>SUM(G17:G31)</f>
        <v>1050</v>
      </c>
      <c r="H16" s="202">
        <v>96.86</v>
      </c>
      <c r="I16" s="414">
        <f>AVERAGE(I17:I31)</f>
        <v>97.889769230769218</v>
      </c>
      <c r="J16" s="203"/>
      <c r="K16" s="204">
        <f>SUM(K17:K31)</f>
        <v>994</v>
      </c>
      <c r="L16" s="205">
        <v>96.86</v>
      </c>
      <c r="M16" s="206">
        <f>AVERAGE(M17:M31)</f>
        <v>97.742362035225042</v>
      </c>
      <c r="N16" s="207"/>
      <c r="O16" s="208">
        <f>SUM(O17:O31)</f>
        <v>1003</v>
      </c>
      <c r="P16" s="209">
        <v>91.96</v>
      </c>
      <c r="Q16" s="210">
        <f>AVERAGE(Q17:Q31)</f>
        <v>95.614855426619314</v>
      </c>
      <c r="R16" s="207"/>
      <c r="S16" s="211">
        <f>SUM(S17:S31)</f>
        <v>1041</v>
      </c>
      <c r="T16" s="209">
        <v>90.33</v>
      </c>
      <c r="U16" s="210">
        <f>AVERAGE(U17:U31)</f>
        <v>91.13638461277165</v>
      </c>
      <c r="V16" s="207"/>
      <c r="W16" s="212"/>
    </row>
    <row r="17" spans="1:23" ht="15" customHeight="1" x14ac:dyDescent="0.25">
      <c r="A17" s="132">
        <v>1</v>
      </c>
      <c r="B17" s="471" t="s">
        <v>10</v>
      </c>
      <c r="C17" s="705">
        <v>152</v>
      </c>
      <c r="D17" s="706">
        <v>96.97</v>
      </c>
      <c r="E17" s="689">
        <v>100</v>
      </c>
      <c r="F17" s="698">
        <v>2</v>
      </c>
      <c r="G17" s="707">
        <v>149</v>
      </c>
      <c r="H17" s="706">
        <v>96.86</v>
      </c>
      <c r="I17" s="689">
        <v>98.658000000000001</v>
      </c>
      <c r="J17" s="698">
        <v>50</v>
      </c>
      <c r="K17" s="708">
        <v>146</v>
      </c>
      <c r="L17" s="690">
        <v>96.86</v>
      </c>
      <c r="M17" s="690">
        <v>99.31506849315069</v>
      </c>
      <c r="N17" s="410">
        <v>41</v>
      </c>
      <c r="O17" s="702">
        <v>157</v>
      </c>
      <c r="P17" s="703">
        <v>91.96</v>
      </c>
      <c r="Q17" s="703">
        <v>96.815286624203821</v>
      </c>
      <c r="R17" s="410">
        <v>39</v>
      </c>
      <c r="S17" s="704">
        <v>147</v>
      </c>
      <c r="T17" s="703">
        <v>90.33</v>
      </c>
      <c r="U17" s="703">
        <v>95.238095238095241</v>
      </c>
      <c r="V17" s="410">
        <v>39</v>
      </c>
      <c r="W17" s="712">
        <f t="shared" ref="W17:W31" si="1">V17+R17+N17+J17+F17</f>
        <v>171</v>
      </c>
    </row>
    <row r="18" spans="1:23" ht="15" customHeight="1" x14ac:dyDescent="0.25">
      <c r="A18" s="133">
        <v>2</v>
      </c>
      <c r="B18" s="471" t="s">
        <v>19</v>
      </c>
      <c r="C18" s="705">
        <v>102</v>
      </c>
      <c r="D18" s="706">
        <v>96.97</v>
      </c>
      <c r="E18" s="689">
        <v>100</v>
      </c>
      <c r="F18" s="698">
        <v>9</v>
      </c>
      <c r="G18" s="707">
        <v>87</v>
      </c>
      <c r="H18" s="706">
        <v>96.86</v>
      </c>
      <c r="I18" s="689">
        <v>98.85</v>
      </c>
      <c r="J18" s="698">
        <v>44</v>
      </c>
      <c r="K18" s="700">
        <v>96</v>
      </c>
      <c r="L18" s="701">
        <v>96.86</v>
      </c>
      <c r="M18" s="689">
        <v>97.917000000000002</v>
      </c>
      <c r="N18" s="410">
        <v>58</v>
      </c>
      <c r="O18" s="702">
        <v>84</v>
      </c>
      <c r="P18" s="703">
        <v>91.96</v>
      </c>
      <c r="Q18" s="703">
        <v>97.61904761904762</v>
      </c>
      <c r="R18" s="410">
        <v>34</v>
      </c>
      <c r="S18" s="704">
        <v>98</v>
      </c>
      <c r="T18" s="703">
        <v>90.33</v>
      </c>
      <c r="U18" s="703">
        <v>100</v>
      </c>
      <c r="V18" s="410">
        <v>2</v>
      </c>
      <c r="W18" s="713">
        <f t="shared" si="1"/>
        <v>147</v>
      </c>
    </row>
    <row r="19" spans="1:23" ht="15" customHeight="1" x14ac:dyDescent="0.25">
      <c r="A19" s="133">
        <v>3</v>
      </c>
      <c r="B19" s="471" t="s">
        <v>86</v>
      </c>
      <c r="C19" s="705">
        <v>100</v>
      </c>
      <c r="D19" s="706">
        <v>96.97</v>
      </c>
      <c r="E19" s="689">
        <v>100</v>
      </c>
      <c r="F19" s="698">
        <v>11</v>
      </c>
      <c r="G19" s="707">
        <v>87</v>
      </c>
      <c r="H19" s="706">
        <v>96.86</v>
      </c>
      <c r="I19" s="689">
        <v>97.700999999999993</v>
      </c>
      <c r="J19" s="698">
        <v>61</v>
      </c>
      <c r="K19" s="708">
        <v>39</v>
      </c>
      <c r="L19" s="690">
        <v>96.86</v>
      </c>
      <c r="M19" s="690">
        <v>100</v>
      </c>
      <c r="N19" s="410">
        <v>33</v>
      </c>
      <c r="O19" s="702">
        <v>32</v>
      </c>
      <c r="P19" s="703">
        <v>91.96</v>
      </c>
      <c r="Q19" s="703">
        <v>100</v>
      </c>
      <c r="R19" s="410">
        <v>18</v>
      </c>
      <c r="S19" s="704">
        <v>20</v>
      </c>
      <c r="T19" s="703">
        <v>90.33</v>
      </c>
      <c r="U19" s="703">
        <v>100</v>
      </c>
      <c r="V19" s="410">
        <v>14</v>
      </c>
      <c r="W19" s="713">
        <f t="shared" si="1"/>
        <v>137</v>
      </c>
    </row>
    <row r="20" spans="1:23" ht="15" customHeight="1" x14ac:dyDescent="0.25">
      <c r="A20" s="133">
        <v>4</v>
      </c>
      <c r="B20" s="471" t="s">
        <v>11</v>
      </c>
      <c r="C20" s="705">
        <v>53</v>
      </c>
      <c r="D20" s="706">
        <v>96.97</v>
      </c>
      <c r="E20" s="689">
        <v>100</v>
      </c>
      <c r="F20" s="698">
        <v>25</v>
      </c>
      <c r="G20" s="707">
        <v>51</v>
      </c>
      <c r="H20" s="706">
        <v>96.86</v>
      </c>
      <c r="I20" s="689">
        <v>98.039000000000001</v>
      </c>
      <c r="J20" s="698">
        <v>59</v>
      </c>
      <c r="K20" s="708">
        <v>50</v>
      </c>
      <c r="L20" s="690">
        <v>96.86</v>
      </c>
      <c r="M20" s="690">
        <v>100</v>
      </c>
      <c r="N20" s="410">
        <v>25</v>
      </c>
      <c r="O20" s="702">
        <v>63</v>
      </c>
      <c r="P20" s="703">
        <v>91.96</v>
      </c>
      <c r="Q20" s="703">
        <v>96.825396825396822</v>
      </c>
      <c r="R20" s="410">
        <v>38</v>
      </c>
      <c r="S20" s="704">
        <v>59</v>
      </c>
      <c r="T20" s="703">
        <v>90.33</v>
      </c>
      <c r="U20" s="703">
        <v>100</v>
      </c>
      <c r="V20" s="410">
        <v>10</v>
      </c>
      <c r="W20" s="713">
        <f t="shared" si="1"/>
        <v>157</v>
      </c>
    </row>
    <row r="21" spans="1:23" ht="15" customHeight="1" x14ac:dyDescent="0.25">
      <c r="A21" s="133">
        <v>5</v>
      </c>
      <c r="B21" s="471" t="s">
        <v>13</v>
      </c>
      <c r="C21" s="705">
        <v>45</v>
      </c>
      <c r="D21" s="706">
        <v>96.97</v>
      </c>
      <c r="E21" s="689">
        <v>100</v>
      </c>
      <c r="F21" s="698">
        <v>28</v>
      </c>
      <c r="G21" s="707">
        <v>53</v>
      </c>
      <c r="H21" s="706">
        <v>96.86</v>
      </c>
      <c r="I21" s="689">
        <v>98.113</v>
      </c>
      <c r="J21" s="698">
        <v>56</v>
      </c>
      <c r="K21" s="700">
        <v>48</v>
      </c>
      <c r="L21" s="701">
        <v>96.86</v>
      </c>
      <c r="M21" s="689">
        <v>100</v>
      </c>
      <c r="N21" s="410">
        <v>28</v>
      </c>
      <c r="O21" s="702">
        <v>47</v>
      </c>
      <c r="P21" s="703">
        <v>91.96</v>
      </c>
      <c r="Q21" s="703">
        <v>95.744680851063833</v>
      </c>
      <c r="R21" s="410">
        <v>48</v>
      </c>
      <c r="S21" s="704">
        <v>47</v>
      </c>
      <c r="T21" s="703">
        <v>90.33</v>
      </c>
      <c r="U21" s="703">
        <v>89.361702127659569</v>
      </c>
      <c r="V21" s="410">
        <v>69</v>
      </c>
      <c r="W21" s="713">
        <f t="shared" si="1"/>
        <v>229</v>
      </c>
    </row>
    <row r="22" spans="1:23" ht="15" customHeight="1" x14ac:dyDescent="0.25">
      <c r="A22" s="133">
        <v>6</v>
      </c>
      <c r="B22" s="471" t="s">
        <v>87</v>
      </c>
      <c r="C22" s="705">
        <v>133</v>
      </c>
      <c r="D22" s="706">
        <v>96.97</v>
      </c>
      <c r="E22" s="689">
        <v>99.248120300751879</v>
      </c>
      <c r="F22" s="698">
        <v>37</v>
      </c>
      <c r="G22" s="707">
        <v>129</v>
      </c>
      <c r="H22" s="706">
        <v>96.86</v>
      </c>
      <c r="I22" s="689">
        <v>100</v>
      </c>
      <c r="J22" s="698">
        <v>2</v>
      </c>
      <c r="K22" s="700">
        <v>111</v>
      </c>
      <c r="L22" s="701">
        <v>96.86</v>
      </c>
      <c r="M22" s="689">
        <v>100</v>
      </c>
      <c r="N22" s="410">
        <v>3</v>
      </c>
      <c r="O22" s="702">
        <v>122</v>
      </c>
      <c r="P22" s="703">
        <v>91.96</v>
      </c>
      <c r="Q22" s="703">
        <v>99.180327868852459</v>
      </c>
      <c r="R22" s="410">
        <v>22</v>
      </c>
      <c r="S22" s="704">
        <v>146</v>
      </c>
      <c r="T22" s="703">
        <v>90.33</v>
      </c>
      <c r="U22" s="703">
        <v>93.835616438356169</v>
      </c>
      <c r="V22" s="410">
        <v>47</v>
      </c>
      <c r="W22" s="713">
        <f t="shared" si="1"/>
        <v>111</v>
      </c>
    </row>
    <row r="23" spans="1:23" ht="15" customHeight="1" x14ac:dyDescent="0.25">
      <c r="A23" s="133">
        <v>7</v>
      </c>
      <c r="B23" s="471" t="s">
        <v>12</v>
      </c>
      <c r="C23" s="705">
        <v>85</v>
      </c>
      <c r="D23" s="706">
        <v>96.97</v>
      </c>
      <c r="E23" s="689">
        <v>98.82352941176471</v>
      </c>
      <c r="F23" s="698">
        <v>43</v>
      </c>
      <c r="G23" s="707">
        <v>82</v>
      </c>
      <c r="H23" s="706">
        <v>96.86</v>
      </c>
      <c r="I23" s="689">
        <v>92.683000000000007</v>
      </c>
      <c r="J23" s="698">
        <v>93</v>
      </c>
      <c r="K23" s="700">
        <v>71</v>
      </c>
      <c r="L23" s="701">
        <v>96.86</v>
      </c>
      <c r="M23" s="689">
        <v>97.183000000000007</v>
      </c>
      <c r="N23" s="410">
        <v>70</v>
      </c>
      <c r="O23" s="702">
        <v>69</v>
      </c>
      <c r="P23" s="703">
        <v>91.96</v>
      </c>
      <c r="Q23" s="703">
        <v>95.652173913043484</v>
      </c>
      <c r="R23" s="410">
        <v>50</v>
      </c>
      <c r="S23" s="704">
        <v>77</v>
      </c>
      <c r="T23" s="703">
        <v>90.33</v>
      </c>
      <c r="U23" s="703">
        <v>94.805194805194802</v>
      </c>
      <c r="V23" s="410">
        <v>41</v>
      </c>
      <c r="W23" s="713">
        <f t="shared" si="1"/>
        <v>297</v>
      </c>
    </row>
    <row r="24" spans="1:23" ht="15" customHeight="1" x14ac:dyDescent="0.25">
      <c r="A24" s="133">
        <v>8</v>
      </c>
      <c r="B24" s="471" t="s">
        <v>15</v>
      </c>
      <c r="C24" s="705">
        <v>84</v>
      </c>
      <c r="D24" s="706">
        <v>96.97</v>
      </c>
      <c r="E24" s="689">
        <v>97.61904761904762</v>
      </c>
      <c r="F24" s="698">
        <v>58</v>
      </c>
      <c r="G24" s="707">
        <v>83</v>
      </c>
      <c r="H24" s="706">
        <v>96.86</v>
      </c>
      <c r="I24" s="689">
        <v>98.795000000000002</v>
      </c>
      <c r="J24" s="698">
        <v>46</v>
      </c>
      <c r="K24" s="700">
        <v>61</v>
      </c>
      <c r="L24" s="701">
        <v>96.86</v>
      </c>
      <c r="M24" s="689">
        <v>98.361000000000004</v>
      </c>
      <c r="N24" s="410">
        <v>56</v>
      </c>
      <c r="O24" s="702">
        <v>48</v>
      </c>
      <c r="P24" s="703">
        <v>91.96</v>
      </c>
      <c r="Q24" s="703">
        <v>93.75</v>
      </c>
      <c r="R24" s="410">
        <v>60</v>
      </c>
      <c r="S24" s="704">
        <v>45</v>
      </c>
      <c r="T24" s="703">
        <v>90.33</v>
      </c>
      <c r="U24" s="703">
        <v>75.555555555555557</v>
      </c>
      <c r="V24" s="410">
        <v>107</v>
      </c>
      <c r="W24" s="713">
        <f t="shared" si="1"/>
        <v>327</v>
      </c>
    </row>
    <row r="25" spans="1:23" ht="15" customHeight="1" x14ac:dyDescent="0.25">
      <c r="A25" s="133">
        <v>9</v>
      </c>
      <c r="B25" s="471" t="s">
        <v>9</v>
      </c>
      <c r="C25" s="705">
        <v>82</v>
      </c>
      <c r="D25" s="706">
        <v>96.97</v>
      </c>
      <c r="E25" s="689">
        <v>97.560975609756099</v>
      </c>
      <c r="F25" s="698">
        <v>59</v>
      </c>
      <c r="G25" s="707">
        <v>83</v>
      </c>
      <c r="H25" s="706">
        <v>96.86</v>
      </c>
      <c r="I25" s="689">
        <v>98.795000000000002</v>
      </c>
      <c r="J25" s="698">
        <v>45</v>
      </c>
      <c r="K25" s="708">
        <v>97</v>
      </c>
      <c r="L25" s="690">
        <v>96.86</v>
      </c>
      <c r="M25" s="690">
        <v>95.876000000000005</v>
      </c>
      <c r="N25" s="410">
        <v>81</v>
      </c>
      <c r="O25" s="702">
        <v>102</v>
      </c>
      <c r="P25" s="703">
        <v>91.96</v>
      </c>
      <c r="Q25" s="703">
        <v>100</v>
      </c>
      <c r="R25" s="410">
        <v>3</v>
      </c>
      <c r="S25" s="704">
        <v>77</v>
      </c>
      <c r="T25" s="703">
        <v>90.33</v>
      </c>
      <c r="U25" s="703">
        <v>100</v>
      </c>
      <c r="V25" s="410">
        <v>5</v>
      </c>
      <c r="W25" s="713">
        <f t="shared" si="1"/>
        <v>193</v>
      </c>
    </row>
    <row r="26" spans="1:23" ht="15" customHeight="1" x14ac:dyDescent="0.25">
      <c r="A26" s="133">
        <v>10</v>
      </c>
      <c r="B26" s="471" t="s">
        <v>20</v>
      </c>
      <c r="C26" s="705">
        <v>75</v>
      </c>
      <c r="D26" s="706">
        <v>96.97</v>
      </c>
      <c r="E26" s="689">
        <v>97.333333333333329</v>
      </c>
      <c r="F26" s="698">
        <v>64</v>
      </c>
      <c r="G26" s="707">
        <v>51</v>
      </c>
      <c r="H26" s="706">
        <v>96.86</v>
      </c>
      <c r="I26" s="689">
        <v>100</v>
      </c>
      <c r="J26" s="698">
        <v>26</v>
      </c>
      <c r="K26" s="700">
        <v>65</v>
      </c>
      <c r="L26" s="701">
        <v>96.86</v>
      </c>
      <c r="M26" s="689">
        <v>98.460999999999999</v>
      </c>
      <c r="N26" s="410">
        <v>55</v>
      </c>
      <c r="O26" s="702">
        <v>39</v>
      </c>
      <c r="P26" s="703">
        <v>91.96</v>
      </c>
      <c r="Q26" s="703">
        <v>89.743589743589737</v>
      </c>
      <c r="R26" s="410">
        <v>80</v>
      </c>
      <c r="S26" s="704">
        <v>72</v>
      </c>
      <c r="T26" s="703">
        <v>90.33</v>
      </c>
      <c r="U26" s="703">
        <v>66.666666666666671</v>
      </c>
      <c r="V26" s="711">
        <v>115</v>
      </c>
      <c r="W26" s="713">
        <f t="shared" si="1"/>
        <v>340</v>
      </c>
    </row>
    <row r="27" spans="1:23" ht="15" customHeight="1" x14ac:dyDescent="0.25">
      <c r="A27" s="133">
        <v>11</v>
      </c>
      <c r="B27" s="471" t="s">
        <v>17</v>
      </c>
      <c r="C27" s="705">
        <v>96</v>
      </c>
      <c r="D27" s="706">
        <v>96.97</v>
      </c>
      <c r="E27" s="689">
        <v>95.833333333333329</v>
      </c>
      <c r="F27" s="698">
        <v>87</v>
      </c>
      <c r="G27" s="707">
        <v>76</v>
      </c>
      <c r="H27" s="706">
        <v>96.86</v>
      </c>
      <c r="I27" s="689">
        <v>100</v>
      </c>
      <c r="J27" s="698">
        <v>16</v>
      </c>
      <c r="K27" s="700">
        <v>50</v>
      </c>
      <c r="L27" s="701">
        <v>96.86</v>
      </c>
      <c r="M27" s="689">
        <v>100</v>
      </c>
      <c r="N27" s="410">
        <v>26</v>
      </c>
      <c r="O27" s="702">
        <v>80</v>
      </c>
      <c r="P27" s="703">
        <v>91.96</v>
      </c>
      <c r="Q27" s="703">
        <v>98.75</v>
      </c>
      <c r="R27" s="410">
        <v>25</v>
      </c>
      <c r="S27" s="704">
        <v>74</v>
      </c>
      <c r="T27" s="703">
        <v>90.33</v>
      </c>
      <c r="U27" s="703">
        <v>95.945945945945951</v>
      </c>
      <c r="V27" s="410">
        <v>33</v>
      </c>
      <c r="W27" s="713">
        <f t="shared" si="1"/>
        <v>187</v>
      </c>
    </row>
    <row r="28" spans="1:23" ht="15" customHeight="1" x14ac:dyDescent="0.25">
      <c r="A28" s="133">
        <v>12</v>
      </c>
      <c r="B28" s="471" t="s">
        <v>14</v>
      </c>
      <c r="C28" s="705">
        <v>49</v>
      </c>
      <c r="D28" s="706">
        <v>96.97</v>
      </c>
      <c r="E28" s="689">
        <v>91.836734693877546</v>
      </c>
      <c r="F28" s="698">
        <v>104</v>
      </c>
      <c r="G28" s="707">
        <v>71</v>
      </c>
      <c r="H28" s="706">
        <v>96.86</v>
      </c>
      <c r="I28" s="689">
        <v>97.183000000000007</v>
      </c>
      <c r="J28" s="698">
        <v>67</v>
      </c>
      <c r="K28" s="700">
        <v>68</v>
      </c>
      <c r="L28" s="701">
        <v>96.86</v>
      </c>
      <c r="M28" s="689">
        <v>98.528999999999996</v>
      </c>
      <c r="N28" s="410">
        <v>54</v>
      </c>
      <c r="O28" s="702">
        <v>65</v>
      </c>
      <c r="P28" s="703">
        <v>91.96</v>
      </c>
      <c r="Q28" s="703">
        <v>95.384615384615387</v>
      </c>
      <c r="R28" s="410">
        <v>54</v>
      </c>
      <c r="S28" s="704">
        <v>45</v>
      </c>
      <c r="T28" s="703">
        <v>90.33</v>
      </c>
      <c r="U28" s="703">
        <v>97.777777777777771</v>
      </c>
      <c r="V28" s="410">
        <v>22</v>
      </c>
      <c r="W28" s="713">
        <f t="shared" si="1"/>
        <v>301</v>
      </c>
    </row>
    <row r="29" spans="1:23" ht="15" customHeight="1" x14ac:dyDescent="0.25">
      <c r="A29" s="133">
        <v>13</v>
      </c>
      <c r="B29" s="471" t="s">
        <v>18</v>
      </c>
      <c r="C29" s="705">
        <v>75</v>
      </c>
      <c r="D29" s="706">
        <v>96.97</v>
      </c>
      <c r="E29" s="689">
        <v>85.333333333333329</v>
      </c>
      <c r="F29" s="698">
        <v>112</v>
      </c>
      <c r="G29" s="707">
        <v>48</v>
      </c>
      <c r="H29" s="706">
        <v>96.86</v>
      </c>
      <c r="I29" s="689">
        <v>93.75</v>
      </c>
      <c r="J29" s="698">
        <v>89</v>
      </c>
      <c r="K29" s="700">
        <v>55</v>
      </c>
      <c r="L29" s="701">
        <v>96.86</v>
      </c>
      <c r="M29" s="689">
        <v>85.453999999999994</v>
      </c>
      <c r="N29" s="711">
        <v>116</v>
      </c>
      <c r="O29" s="702">
        <v>70</v>
      </c>
      <c r="P29" s="703">
        <v>91.96</v>
      </c>
      <c r="Q29" s="703">
        <v>87.142857142857139</v>
      </c>
      <c r="R29" s="410">
        <v>95</v>
      </c>
      <c r="S29" s="704">
        <v>83</v>
      </c>
      <c r="T29" s="703">
        <v>90.33</v>
      </c>
      <c r="U29" s="703">
        <v>87.951807228915669</v>
      </c>
      <c r="V29" s="410">
        <v>75</v>
      </c>
      <c r="W29" s="713">
        <f t="shared" si="1"/>
        <v>487</v>
      </c>
    </row>
    <row r="30" spans="1:23" ht="15" customHeight="1" x14ac:dyDescent="0.25">
      <c r="A30" s="151">
        <v>14</v>
      </c>
      <c r="B30" s="714" t="s">
        <v>181</v>
      </c>
      <c r="C30" s="705"/>
      <c r="D30" s="706">
        <v>96.97</v>
      </c>
      <c r="E30" s="706"/>
      <c r="F30" s="698">
        <v>115</v>
      </c>
      <c r="G30" s="705"/>
      <c r="H30" s="706">
        <v>96.86</v>
      </c>
      <c r="I30" s="706"/>
      <c r="J30" s="698">
        <v>116</v>
      </c>
      <c r="K30" s="704"/>
      <c r="L30" s="710">
        <v>96.86</v>
      </c>
      <c r="M30" s="710"/>
      <c r="N30" s="698">
        <v>118</v>
      </c>
      <c r="O30" s="704"/>
      <c r="P30" s="710">
        <v>91.96</v>
      </c>
      <c r="Q30" s="710"/>
      <c r="R30" s="698">
        <v>118</v>
      </c>
      <c r="S30" s="704">
        <v>24</v>
      </c>
      <c r="T30" s="703">
        <v>90.33</v>
      </c>
      <c r="U30" s="703">
        <v>95.833333333333329</v>
      </c>
      <c r="V30" s="410">
        <v>34</v>
      </c>
      <c r="W30" s="715">
        <f t="shared" si="1"/>
        <v>501</v>
      </c>
    </row>
    <row r="31" spans="1:23" ht="15" customHeight="1" thickBot="1" x14ac:dyDescent="0.3">
      <c r="A31" s="134">
        <v>15</v>
      </c>
      <c r="B31" s="471" t="s">
        <v>16</v>
      </c>
      <c r="C31" s="705"/>
      <c r="D31" s="706">
        <v>96.97</v>
      </c>
      <c r="E31" s="706"/>
      <c r="F31" s="698">
        <v>115</v>
      </c>
      <c r="G31" s="705"/>
      <c r="H31" s="706">
        <v>96.86</v>
      </c>
      <c r="I31" s="706"/>
      <c r="J31" s="698">
        <v>116</v>
      </c>
      <c r="K31" s="700">
        <v>37</v>
      </c>
      <c r="L31" s="701">
        <v>96.86</v>
      </c>
      <c r="M31" s="689">
        <v>97.296999999999997</v>
      </c>
      <c r="N31" s="410">
        <v>67</v>
      </c>
      <c r="O31" s="702">
        <v>25</v>
      </c>
      <c r="P31" s="703">
        <v>91.96</v>
      </c>
      <c r="Q31" s="703">
        <v>92</v>
      </c>
      <c r="R31" s="410">
        <v>67</v>
      </c>
      <c r="S31" s="704">
        <v>27</v>
      </c>
      <c r="T31" s="703">
        <v>90.33</v>
      </c>
      <c r="U31" s="703">
        <v>74.074074074074076</v>
      </c>
      <c r="V31" s="410">
        <v>109</v>
      </c>
      <c r="W31" s="716">
        <f t="shared" si="1"/>
        <v>474</v>
      </c>
    </row>
    <row r="32" spans="1:23" ht="15" customHeight="1" thickBot="1" x14ac:dyDescent="0.3">
      <c r="A32" s="213"/>
      <c r="B32" s="200" t="s">
        <v>143</v>
      </c>
      <c r="C32" s="201">
        <f>SUM(C33:C51)</f>
        <v>1623</v>
      </c>
      <c r="D32" s="202">
        <v>96.97</v>
      </c>
      <c r="E32" s="414">
        <f>AVERAGE(E33:E51)</f>
        <v>97.473558964363193</v>
      </c>
      <c r="F32" s="203"/>
      <c r="G32" s="201">
        <f>SUM(G33:G51)</f>
        <v>1350</v>
      </c>
      <c r="H32" s="202">
        <v>96.86</v>
      </c>
      <c r="I32" s="414">
        <f>AVERAGE(I33:I51)</f>
        <v>97.752947368421061</v>
      </c>
      <c r="J32" s="203"/>
      <c r="K32" s="214">
        <f>SUM(K33:K51)</f>
        <v>1424</v>
      </c>
      <c r="L32" s="215">
        <v>96.86</v>
      </c>
      <c r="M32" s="210">
        <f>AVERAGE(M33:M51)</f>
        <v>96.701684210526324</v>
      </c>
      <c r="N32" s="216"/>
      <c r="O32" s="214">
        <f>SUM(O33:O51)</f>
        <v>1330</v>
      </c>
      <c r="P32" s="217">
        <v>91.96</v>
      </c>
      <c r="Q32" s="210">
        <f>AVERAGE(Q33:Q51)</f>
        <v>91.757781059234659</v>
      </c>
      <c r="R32" s="216"/>
      <c r="S32" s="214">
        <f>SUM(S33:S51)</f>
        <v>1340</v>
      </c>
      <c r="T32" s="217">
        <v>90.33</v>
      </c>
      <c r="U32" s="210">
        <f>AVERAGE(U33:U51)</f>
        <v>88.237124706273647</v>
      </c>
      <c r="V32" s="207"/>
      <c r="W32" s="218"/>
    </row>
    <row r="33" spans="1:23" ht="15" customHeight="1" x14ac:dyDescent="0.25">
      <c r="A33" s="130">
        <v>1</v>
      </c>
      <c r="B33" s="471" t="s">
        <v>34</v>
      </c>
      <c r="C33" s="705">
        <v>110</v>
      </c>
      <c r="D33" s="706">
        <v>96.97</v>
      </c>
      <c r="E33" s="689">
        <v>100</v>
      </c>
      <c r="F33" s="698">
        <v>5</v>
      </c>
      <c r="G33" s="707">
        <v>104</v>
      </c>
      <c r="H33" s="706">
        <v>96.86</v>
      </c>
      <c r="I33" s="689">
        <v>97.114999999999995</v>
      </c>
      <c r="J33" s="698">
        <v>70</v>
      </c>
      <c r="K33" s="700">
        <v>115</v>
      </c>
      <c r="L33" s="701">
        <v>96.86</v>
      </c>
      <c r="M33" s="689">
        <v>100</v>
      </c>
      <c r="N33" s="410">
        <v>2</v>
      </c>
      <c r="O33" s="702">
        <v>113</v>
      </c>
      <c r="P33" s="703">
        <v>91.96</v>
      </c>
      <c r="Q33" s="703">
        <v>100</v>
      </c>
      <c r="R33" s="410">
        <v>2</v>
      </c>
      <c r="S33" s="704">
        <v>99</v>
      </c>
      <c r="T33" s="703">
        <v>90.33</v>
      </c>
      <c r="U33" s="703">
        <v>90.909090909090907</v>
      </c>
      <c r="V33" s="410">
        <v>61</v>
      </c>
      <c r="W33" s="717">
        <f t="shared" ref="W33:W51" si="2">V33+R33+N33+J33+F33</f>
        <v>140</v>
      </c>
    </row>
    <row r="34" spans="1:23" ht="15" customHeight="1" x14ac:dyDescent="0.25">
      <c r="A34" s="131">
        <v>2</v>
      </c>
      <c r="B34" s="471" t="s">
        <v>33</v>
      </c>
      <c r="C34" s="705">
        <v>105</v>
      </c>
      <c r="D34" s="706">
        <v>96.97</v>
      </c>
      <c r="E34" s="689">
        <v>100</v>
      </c>
      <c r="F34" s="698">
        <v>6</v>
      </c>
      <c r="G34" s="707">
        <v>81</v>
      </c>
      <c r="H34" s="706">
        <v>96.86</v>
      </c>
      <c r="I34" s="689">
        <v>100</v>
      </c>
      <c r="J34" s="698">
        <v>12</v>
      </c>
      <c r="K34" s="700">
        <v>110</v>
      </c>
      <c r="L34" s="701">
        <v>96.86</v>
      </c>
      <c r="M34" s="689">
        <v>100</v>
      </c>
      <c r="N34" s="410">
        <v>4</v>
      </c>
      <c r="O34" s="702">
        <v>100</v>
      </c>
      <c r="P34" s="703">
        <v>91.96</v>
      </c>
      <c r="Q34" s="703">
        <v>100</v>
      </c>
      <c r="R34" s="410">
        <v>4</v>
      </c>
      <c r="S34" s="704">
        <v>77</v>
      </c>
      <c r="T34" s="703">
        <v>90.33</v>
      </c>
      <c r="U34" s="703">
        <v>98.701298701298697</v>
      </c>
      <c r="V34" s="410">
        <v>19</v>
      </c>
      <c r="W34" s="395">
        <f t="shared" si="2"/>
        <v>45</v>
      </c>
    </row>
    <row r="35" spans="1:23" ht="15" customHeight="1" x14ac:dyDescent="0.25">
      <c r="A35" s="131">
        <v>3</v>
      </c>
      <c r="B35" s="471" t="s">
        <v>32</v>
      </c>
      <c r="C35" s="705">
        <v>76</v>
      </c>
      <c r="D35" s="706">
        <v>96.97</v>
      </c>
      <c r="E35" s="689">
        <v>100</v>
      </c>
      <c r="F35" s="698">
        <v>15</v>
      </c>
      <c r="G35" s="707">
        <v>68</v>
      </c>
      <c r="H35" s="706">
        <v>96.86</v>
      </c>
      <c r="I35" s="689">
        <v>100</v>
      </c>
      <c r="J35" s="698">
        <v>23</v>
      </c>
      <c r="K35" s="700">
        <v>54</v>
      </c>
      <c r="L35" s="701">
        <v>96.86</v>
      </c>
      <c r="M35" s="689">
        <v>94.444000000000003</v>
      </c>
      <c r="N35" s="410">
        <v>94</v>
      </c>
      <c r="O35" s="702">
        <v>52</v>
      </c>
      <c r="P35" s="703">
        <v>91.96</v>
      </c>
      <c r="Q35" s="703">
        <v>96.15384615384616</v>
      </c>
      <c r="R35" s="410">
        <v>45</v>
      </c>
      <c r="S35" s="704">
        <v>56</v>
      </c>
      <c r="T35" s="703">
        <v>90.33</v>
      </c>
      <c r="U35" s="703">
        <v>78.571428571428569</v>
      </c>
      <c r="V35" s="410">
        <v>103</v>
      </c>
      <c r="W35" s="429">
        <f t="shared" si="2"/>
        <v>280</v>
      </c>
    </row>
    <row r="36" spans="1:23" ht="15" customHeight="1" x14ac:dyDescent="0.25">
      <c r="A36" s="131">
        <v>4</v>
      </c>
      <c r="B36" s="471" t="s">
        <v>23</v>
      </c>
      <c r="C36" s="705">
        <v>75</v>
      </c>
      <c r="D36" s="706">
        <v>96.97</v>
      </c>
      <c r="E36" s="689">
        <v>100</v>
      </c>
      <c r="F36" s="698">
        <v>17</v>
      </c>
      <c r="G36" s="707">
        <v>48</v>
      </c>
      <c r="H36" s="706">
        <v>96.86</v>
      </c>
      <c r="I36" s="689">
        <v>100</v>
      </c>
      <c r="J36" s="698">
        <v>31</v>
      </c>
      <c r="K36" s="700">
        <v>48</v>
      </c>
      <c r="L36" s="701">
        <v>96.86</v>
      </c>
      <c r="M36" s="689">
        <v>97.917000000000002</v>
      </c>
      <c r="N36" s="410">
        <v>59</v>
      </c>
      <c r="O36" s="702">
        <v>44</v>
      </c>
      <c r="P36" s="703">
        <v>91.96</v>
      </c>
      <c r="Q36" s="703">
        <v>86.36363636363636</v>
      </c>
      <c r="R36" s="410">
        <v>98</v>
      </c>
      <c r="S36" s="704">
        <v>43</v>
      </c>
      <c r="T36" s="703">
        <v>90.33</v>
      </c>
      <c r="U36" s="703">
        <v>97.674418604651166</v>
      </c>
      <c r="V36" s="410">
        <v>23</v>
      </c>
      <c r="W36" s="395">
        <f t="shared" si="2"/>
        <v>228</v>
      </c>
    </row>
    <row r="37" spans="1:23" ht="15" customHeight="1" x14ac:dyDescent="0.25">
      <c r="A37" s="131">
        <v>5</v>
      </c>
      <c r="B37" s="471" t="s">
        <v>26</v>
      </c>
      <c r="C37" s="705">
        <v>39</v>
      </c>
      <c r="D37" s="706">
        <v>96.97</v>
      </c>
      <c r="E37" s="689">
        <v>100</v>
      </c>
      <c r="F37" s="698">
        <v>30</v>
      </c>
      <c r="G37" s="707">
        <v>38</v>
      </c>
      <c r="H37" s="706">
        <v>96.86</v>
      </c>
      <c r="I37" s="689">
        <v>97.367999999999995</v>
      </c>
      <c r="J37" s="698">
        <v>64</v>
      </c>
      <c r="K37" s="700">
        <v>38</v>
      </c>
      <c r="L37" s="701">
        <v>96.86</v>
      </c>
      <c r="M37" s="689">
        <v>100</v>
      </c>
      <c r="N37" s="410">
        <v>34</v>
      </c>
      <c r="O37" s="702">
        <v>44</v>
      </c>
      <c r="P37" s="703">
        <v>91.96</v>
      </c>
      <c r="Q37" s="703">
        <v>95.454545454545453</v>
      </c>
      <c r="R37" s="410">
        <v>52</v>
      </c>
      <c r="S37" s="704">
        <v>44</v>
      </c>
      <c r="T37" s="703">
        <v>90.33</v>
      </c>
      <c r="U37" s="703">
        <v>95.454545454545453</v>
      </c>
      <c r="V37" s="410">
        <v>37</v>
      </c>
      <c r="W37" s="395">
        <f t="shared" si="2"/>
        <v>217</v>
      </c>
    </row>
    <row r="38" spans="1:23" ht="15" customHeight="1" x14ac:dyDescent="0.25">
      <c r="A38" s="131">
        <v>6</v>
      </c>
      <c r="B38" s="471" t="s">
        <v>90</v>
      </c>
      <c r="C38" s="705">
        <v>108</v>
      </c>
      <c r="D38" s="706">
        <v>96.97</v>
      </c>
      <c r="E38" s="689">
        <v>99.074074074074076</v>
      </c>
      <c r="F38" s="698">
        <v>39</v>
      </c>
      <c r="G38" s="707">
        <v>98</v>
      </c>
      <c r="H38" s="706">
        <v>96.86</v>
      </c>
      <c r="I38" s="689">
        <v>98.978999999999999</v>
      </c>
      <c r="J38" s="698">
        <v>41</v>
      </c>
      <c r="K38" s="700">
        <v>99</v>
      </c>
      <c r="L38" s="701">
        <v>96.86</v>
      </c>
      <c r="M38" s="689">
        <v>98.989000000000004</v>
      </c>
      <c r="N38" s="410">
        <v>43</v>
      </c>
      <c r="O38" s="702">
        <v>95</v>
      </c>
      <c r="P38" s="703">
        <v>91.96</v>
      </c>
      <c r="Q38" s="703">
        <v>91.578947368421055</v>
      </c>
      <c r="R38" s="410">
        <v>69</v>
      </c>
      <c r="S38" s="704">
        <v>129</v>
      </c>
      <c r="T38" s="703">
        <v>90.33</v>
      </c>
      <c r="U38" s="703">
        <v>96.899224806201545</v>
      </c>
      <c r="V38" s="410">
        <v>28</v>
      </c>
      <c r="W38" s="395">
        <f t="shared" si="2"/>
        <v>220</v>
      </c>
    </row>
    <row r="39" spans="1:23" ht="15" customHeight="1" x14ac:dyDescent="0.25">
      <c r="A39" s="131">
        <v>7</v>
      </c>
      <c r="B39" s="471" t="s">
        <v>28</v>
      </c>
      <c r="C39" s="705">
        <v>97</v>
      </c>
      <c r="D39" s="706">
        <v>96.97</v>
      </c>
      <c r="E39" s="689">
        <v>98.969072164948457</v>
      </c>
      <c r="F39" s="698">
        <v>40</v>
      </c>
      <c r="G39" s="707">
        <v>88</v>
      </c>
      <c r="H39" s="706">
        <v>96.86</v>
      </c>
      <c r="I39" s="689">
        <v>100</v>
      </c>
      <c r="J39" s="698">
        <v>9</v>
      </c>
      <c r="K39" s="700">
        <v>81</v>
      </c>
      <c r="L39" s="701">
        <v>96.86</v>
      </c>
      <c r="M39" s="689">
        <v>100</v>
      </c>
      <c r="N39" s="410">
        <v>10</v>
      </c>
      <c r="O39" s="702">
        <v>69</v>
      </c>
      <c r="P39" s="703">
        <v>91.96</v>
      </c>
      <c r="Q39" s="703">
        <v>91.304347826086953</v>
      </c>
      <c r="R39" s="410">
        <v>71</v>
      </c>
      <c r="S39" s="704">
        <v>73</v>
      </c>
      <c r="T39" s="703">
        <v>90.33</v>
      </c>
      <c r="U39" s="703">
        <v>94.520547945205479</v>
      </c>
      <c r="V39" s="410">
        <v>42</v>
      </c>
      <c r="W39" s="395">
        <f t="shared" si="2"/>
        <v>172</v>
      </c>
    </row>
    <row r="40" spans="1:23" ht="15" customHeight="1" x14ac:dyDescent="0.25">
      <c r="A40" s="131">
        <v>8</v>
      </c>
      <c r="B40" s="471" t="s">
        <v>89</v>
      </c>
      <c r="C40" s="705">
        <v>86</v>
      </c>
      <c r="D40" s="706">
        <v>96.97</v>
      </c>
      <c r="E40" s="689">
        <v>98.837209302325576</v>
      </c>
      <c r="F40" s="698">
        <v>42</v>
      </c>
      <c r="G40" s="707">
        <v>83</v>
      </c>
      <c r="H40" s="706">
        <v>96.86</v>
      </c>
      <c r="I40" s="689">
        <v>98.795000000000002</v>
      </c>
      <c r="J40" s="698">
        <v>47</v>
      </c>
      <c r="K40" s="700">
        <v>89</v>
      </c>
      <c r="L40" s="701">
        <v>96.86</v>
      </c>
      <c r="M40" s="689">
        <v>95.504999999999995</v>
      </c>
      <c r="N40" s="410">
        <v>87</v>
      </c>
      <c r="O40" s="702">
        <v>103</v>
      </c>
      <c r="P40" s="703">
        <v>91.96</v>
      </c>
      <c r="Q40" s="703">
        <v>93.203883495145632</v>
      </c>
      <c r="R40" s="410">
        <v>63</v>
      </c>
      <c r="S40" s="704">
        <v>76</v>
      </c>
      <c r="T40" s="703">
        <v>90.33</v>
      </c>
      <c r="U40" s="703">
        <v>78.94736842105263</v>
      </c>
      <c r="V40" s="410">
        <v>102</v>
      </c>
      <c r="W40" s="395">
        <f t="shared" si="2"/>
        <v>341</v>
      </c>
    </row>
    <row r="41" spans="1:23" ht="15" customHeight="1" x14ac:dyDescent="0.25">
      <c r="A41" s="131">
        <v>9</v>
      </c>
      <c r="B41" s="471" t="s">
        <v>161</v>
      </c>
      <c r="C41" s="705">
        <v>130</v>
      </c>
      <c r="D41" s="706">
        <v>96.97</v>
      </c>
      <c r="E41" s="689">
        <v>98.461538461538467</v>
      </c>
      <c r="F41" s="698">
        <v>47</v>
      </c>
      <c r="G41" s="707">
        <v>97</v>
      </c>
      <c r="H41" s="706">
        <v>96.86</v>
      </c>
      <c r="I41" s="689">
        <v>100</v>
      </c>
      <c r="J41" s="698">
        <v>6</v>
      </c>
      <c r="K41" s="700">
        <v>93</v>
      </c>
      <c r="L41" s="701">
        <v>96.86</v>
      </c>
      <c r="M41" s="689">
        <v>98.924999999999997</v>
      </c>
      <c r="N41" s="410">
        <v>44</v>
      </c>
      <c r="O41" s="702">
        <v>101</v>
      </c>
      <c r="P41" s="703">
        <v>91.96</v>
      </c>
      <c r="Q41" s="703">
        <v>96.039603960396036</v>
      </c>
      <c r="R41" s="410">
        <v>47</v>
      </c>
      <c r="S41" s="704">
        <v>120</v>
      </c>
      <c r="T41" s="703">
        <v>90.33</v>
      </c>
      <c r="U41" s="703">
        <v>92.5</v>
      </c>
      <c r="V41" s="410">
        <v>53</v>
      </c>
      <c r="W41" s="395">
        <f t="shared" si="2"/>
        <v>197</v>
      </c>
    </row>
    <row r="42" spans="1:23" ht="15" customHeight="1" x14ac:dyDescent="0.25">
      <c r="A42" s="131">
        <v>10</v>
      </c>
      <c r="B42" s="471" t="s">
        <v>25</v>
      </c>
      <c r="C42" s="705">
        <v>65</v>
      </c>
      <c r="D42" s="706">
        <v>96.97</v>
      </c>
      <c r="E42" s="689">
        <v>98.461538461538467</v>
      </c>
      <c r="F42" s="698">
        <v>48</v>
      </c>
      <c r="G42" s="707">
        <v>49</v>
      </c>
      <c r="H42" s="706">
        <v>96.86</v>
      </c>
      <c r="I42" s="689">
        <v>100</v>
      </c>
      <c r="J42" s="698">
        <v>29</v>
      </c>
      <c r="K42" s="700">
        <v>59</v>
      </c>
      <c r="L42" s="701">
        <v>96.86</v>
      </c>
      <c r="M42" s="689">
        <v>100</v>
      </c>
      <c r="N42" s="410">
        <v>22</v>
      </c>
      <c r="O42" s="702">
        <v>44</v>
      </c>
      <c r="P42" s="703">
        <v>91.96</v>
      </c>
      <c r="Q42" s="703">
        <v>95.454545454545453</v>
      </c>
      <c r="R42" s="410">
        <v>51</v>
      </c>
      <c r="S42" s="704">
        <v>50</v>
      </c>
      <c r="T42" s="703">
        <v>90.33</v>
      </c>
      <c r="U42" s="703">
        <v>96</v>
      </c>
      <c r="V42" s="410">
        <v>32</v>
      </c>
      <c r="W42" s="395">
        <f t="shared" si="2"/>
        <v>182</v>
      </c>
    </row>
    <row r="43" spans="1:23" ht="15" customHeight="1" x14ac:dyDescent="0.25">
      <c r="A43" s="131">
        <v>11</v>
      </c>
      <c r="B43" s="471" t="s">
        <v>30</v>
      </c>
      <c r="C43" s="705">
        <v>51</v>
      </c>
      <c r="D43" s="706">
        <v>96.97</v>
      </c>
      <c r="E43" s="689">
        <v>98.039215686274517</v>
      </c>
      <c r="F43" s="698">
        <v>52</v>
      </c>
      <c r="G43" s="707">
        <v>40</v>
      </c>
      <c r="H43" s="706">
        <v>96.86</v>
      </c>
      <c r="I43" s="689">
        <v>100</v>
      </c>
      <c r="J43" s="698">
        <v>34</v>
      </c>
      <c r="K43" s="700">
        <v>41</v>
      </c>
      <c r="L43" s="701">
        <v>96.86</v>
      </c>
      <c r="M43" s="689">
        <v>100</v>
      </c>
      <c r="N43" s="410">
        <v>31</v>
      </c>
      <c r="O43" s="702">
        <v>37</v>
      </c>
      <c r="P43" s="703">
        <v>91.96</v>
      </c>
      <c r="Q43" s="703">
        <v>86.486486486486484</v>
      </c>
      <c r="R43" s="410">
        <v>97</v>
      </c>
      <c r="S43" s="704">
        <v>61</v>
      </c>
      <c r="T43" s="703">
        <v>90.33</v>
      </c>
      <c r="U43" s="703">
        <v>80.327868852459019</v>
      </c>
      <c r="V43" s="410">
        <v>101</v>
      </c>
      <c r="W43" s="395">
        <f t="shared" si="2"/>
        <v>315</v>
      </c>
    </row>
    <row r="44" spans="1:23" ht="15" customHeight="1" x14ac:dyDescent="0.25">
      <c r="A44" s="131">
        <v>12</v>
      </c>
      <c r="B44" s="471" t="s">
        <v>88</v>
      </c>
      <c r="C44" s="705">
        <v>112</v>
      </c>
      <c r="D44" s="706">
        <v>96.97</v>
      </c>
      <c r="E44" s="689">
        <v>97.321428571428569</v>
      </c>
      <c r="F44" s="698">
        <v>65</v>
      </c>
      <c r="G44" s="707">
        <v>73</v>
      </c>
      <c r="H44" s="706">
        <v>96.86</v>
      </c>
      <c r="I44" s="689">
        <v>100</v>
      </c>
      <c r="J44" s="698">
        <v>19</v>
      </c>
      <c r="K44" s="700">
        <v>93</v>
      </c>
      <c r="L44" s="701">
        <v>96.86</v>
      </c>
      <c r="M44" s="689">
        <v>96.774000000000001</v>
      </c>
      <c r="N44" s="410">
        <v>74</v>
      </c>
      <c r="O44" s="702">
        <v>78</v>
      </c>
      <c r="P44" s="703">
        <v>91.96</v>
      </c>
      <c r="Q44" s="703">
        <v>92.307692307692307</v>
      </c>
      <c r="R44" s="410">
        <v>66</v>
      </c>
      <c r="S44" s="704">
        <v>75</v>
      </c>
      <c r="T44" s="703">
        <v>90.33</v>
      </c>
      <c r="U44" s="703">
        <v>93.333333333333329</v>
      </c>
      <c r="V44" s="410">
        <v>49</v>
      </c>
      <c r="W44" s="395">
        <f t="shared" si="2"/>
        <v>273</v>
      </c>
    </row>
    <row r="45" spans="1:23" ht="15" customHeight="1" x14ac:dyDescent="0.25">
      <c r="A45" s="131">
        <v>13</v>
      </c>
      <c r="B45" s="471" t="s">
        <v>29</v>
      </c>
      <c r="C45" s="705">
        <v>109</v>
      </c>
      <c r="D45" s="706">
        <v>96.97</v>
      </c>
      <c r="E45" s="689">
        <v>97.247706422018354</v>
      </c>
      <c r="F45" s="698">
        <v>68</v>
      </c>
      <c r="G45" s="707">
        <v>67</v>
      </c>
      <c r="H45" s="706">
        <v>96.86</v>
      </c>
      <c r="I45" s="689">
        <v>89.552000000000007</v>
      </c>
      <c r="J45" s="698">
        <v>104</v>
      </c>
      <c r="K45" s="700">
        <v>75</v>
      </c>
      <c r="L45" s="701">
        <v>96.86</v>
      </c>
      <c r="M45" s="689">
        <v>97.332999999999998</v>
      </c>
      <c r="N45" s="410">
        <v>66</v>
      </c>
      <c r="O45" s="702">
        <v>62</v>
      </c>
      <c r="P45" s="703">
        <v>91.96</v>
      </c>
      <c r="Q45" s="703">
        <v>88.709677419354833</v>
      </c>
      <c r="R45" s="410">
        <v>85</v>
      </c>
      <c r="S45" s="704">
        <v>54</v>
      </c>
      <c r="T45" s="703">
        <v>90.33</v>
      </c>
      <c r="U45" s="703">
        <v>83.333333333333329</v>
      </c>
      <c r="V45" s="410">
        <v>94</v>
      </c>
      <c r="W45" s="395">
        <f t="shared" si="2"/>
        <v>417</v>
      </c>
    </row>
    <row r="46" spans="1:23" ht="15" customHeight="1" x14ac:dyDescent="0.25">
      <c r="A46" s="131">
        <v>14</v>
      </c>
      <c r="B46" s="471" t="s">
        <v>31</v>
      </c>
      <c r="C46" s="705">
        <v>70</v>
      </c>
      <c r="D46" s="706">
        <v>96.97</v>
      </c>
      <c r="E46" s="689">
        <v>97.142857142857139</v>
      </c>
      <c r="F46" s="698">
        <v>71</v>
      </c>
      <c r="G46" s="707">
        <v>70</v>
      </c>
      <c r="H46" s="706">
        <v>96.86</v>
      </c>
      <c r="I46" s="689">
        <v>97.143000000000001</v>
      </c>
      <c r="J46" s="698">
        <v>69</v>
      </c>
      <c r="K46" s="700">
        <v>77</v>
      </c>
      <c r="L46" s="701">
        <v>96.86</v>
      </c>
      <c r="M46" s="689">
        <v>84.415000000000006</v>
      </c>
      <c r="N46" s="711">
        <v>117</v>
      </c>
      <c r="O46" s="702">
        <v>46</v>
      </c>
      <c r="P46" s="703">
        <v>91.96</v>
      </c>
      <c r="Q46" s="703">
        <v>76.086956521739125</v>
      </c>
      <c r="R46" s="410">
        <v>110</v>
      </c>
      <c r="S46" s="704">
        <v>48</v>
      </c>
      <c r="T46" s="703">
        <v>90.33</v>
      </c>
      <c r="U46" s="703">
        <v>85.416666666666671</v>
      </c>
      <c r="V46" s="410">
        <v>89</v>
      </c>
      <c r="W46" s="395">
        <f t="shared" si="2"/>
        <v>456</v>
      </c>
    </row>
    <row r="47" spans="1:23" ht="15" customHeight="1" x14ac:dyDescent="0.25">
      <c r="A47" s="131">
        <v>15</v>
      </c>
      <c r="B47" s="471" t="s">
        <v>21</v>
      </c>
      <c r="C47" s="705">
        <v>52</v>
      </c>
      <c r="D47" s="706">
        <v>96.97</v>
      </c>
      <c r="E47" s="689">
        <v>96.15384615384616</v>
      </c>
      <c r="F47" s="698">
        <v>83</v>
      </c>
      <c r="G47" s="707">
        <v>48</v>
      </c>
      <c r="H47" s="706">
        <v>96.86</v>
      </c>
      <c r="I47" s="689">
        <v>93.75</v>
      </c>
      <c r="J47" s="698">
        <v>90</v>
      </c>
      <c r="K47" s="700">
        <v>37</v>
      </c>
      <c r="L47" s="701">
        <v>96.86</v>
      </c>
      <c r="M47" s="689">
        <v>94.593999999999994</v>
      </c>
      <c r="N47" s="410">
        <v>93</v>
      </c>
      <c r="O47" s="702">
        <v>29</v>
      </c>
      <c r="P47" s="703">
        <v>91.96</v>
      </c>
      <c r="Q47" s="703">
        <v>96.551724137931032</v>
      </c>
      <c r="R47" s="410">
        <v>41</v>
      </c>
      <c r="S47" s="704">
        <v>32</v>
      </c>
      <c r="T47" s="703">
        <v>90.33</v>
      </c>
      <c r="U47" s="703">
        <v>71.875</v>
      </c>
      <c r="V47" s="711">
        <v>112</v>
      </c>
      <c r="W47" s="395">
        <f t="shared" si="2"/>
        <v>419</v>
      </c>
    </row>
    <row r="48" spans="1:23" ht="15" customHeight="1" x14ac:dyDescent="0.25">
      <c r="A48" s="131">
        <v>16</v>
      </c>
      <c r="B48" s="471" t="s">
        <v>91</v>
      </c>
      <c r="C48" s="705">
        <v>95</v>
      </c>
      <c r="D48" s="706">
        <v>96.97</v>
      </c>
      <c r="E48" s="689">
        <v>95.78947368421052</v>
      </c>
      <c r="F48" s="698">
        <v>88</v>
      </c>
      <c r="G48" s="707">
        <v>92</v>
      </c>
      <c r="H48" s="706">
        <v>96.86</v>
      </c>
      <c r="I48" s="689">
        <v>96.739000000000004</v>
      </c>
      <c r="J48" s="698">
        <v>74</v>
      </c>
      <c r="K48" s="700">
        <v>90</v>
      </c>
      <c r="L48" s="701">
        <v>96.86</v>
      </c>
      <c r="M48" s="689">
        <v>97.778000000000006</v>
      </c>
      <c r="N48" s="410">
        <v>61</v>
      </c>
      <c r="O48" s="702">
        <v>95</v>
      </c>
      <c r="P48" s="703">
        <v>91.96</v>
      </c>
      <c r="Q48" s="703">
        <v>98.94736842105263</v>
      </c>
      <c r="R48" s="410">
        <v>23</v>
      </c>
      <c r="S48" s="704">
        <v>100</v>
      </c>
      <c r="T48" s="703">
        <v>90.33</v>
      </c>
      <c r="U48" s="703">
        <v>99</v>
      </c>
      <c r="V48" s="410">
        <v>17</v>
      </c>
      <c r="W48" s="395">
        <f t="shared" si="2"/>
        <v>263</v>
      </c>
    </row>
    <row r="49" spans="1:23" ht="15" customHeight="1" x14ac:dyDescent="0.25">
      <c r="A49" s="131">
        <v>17</v>
      </c>
      <c r="B49" s="471" t="s">
        <v>27</v>
      </c>
      <c r="C49" s="705">
        <v>82</v>
      </c>
      <c r="D49" s="706">
        <v>96.97</v>
      </c>
      <c r="E49" s="689">
        <v>95.121951219512198</v>
      </c>
      <c r="F49" s="698">
        <v>92</v>
      </c>
      <c r="G49" s="707">
        <v>65</v>
      </c>
      <c r="H49" s="706">
        <v>96.86</v>
      </c>
      <c r="I49" s="689">
        <v>98.462000000000003</v>
      </c>
      <c r="J49" s="698">
        <v>52</v>
      </c>
      <c r="K49" s="700">
        <v>87</v>
      </c>
      <c r="L49" s="701">
        <v>96.86</v>
      </c>
      <c r="M49" s="689">
        <v>91.953999999999994</v>
      </c>
      <c r="N49" s="410">
        <v>104</v>
      </c>
      <c r="O49" s="702">
        <v>70</v>
      </c>
      <c r="P49" s="703">
        <v>91.96</v>
      </c>
      <c r="Q49" s="703">
        <v>72.857142857142861</v>
      </c>
      <c r="R49" s="711">
        <v>113</v>
      </c>
      <c r="S49" s="704">
        <v>72</v>
      </c>
      <c r="T49" s="703">
        <v>90.33</v>
      </c>
      <c r="U49" s="703">
        <v>90.277777777777771</v>
      </c>
      <c r="V49" s="410">
        <v>63</v>
      </c>
      <c r="W49" s="395">
        <f t="shared" si="2"/>
        <v>424</v>
      </c>
    </row>
    <row r="50" spans="1:23" ht="15" customHeight="1" x14ac:dyDescent="0.25">
      <c r="A50" s="131">
        <v>18</v>
      </c>
      <c r="B50" s="471" t="s">
        <v>22</v>
      </c>
      <c r="C50" s="705">
        <v>76</v>
      </c>
      <c r="D50" s="706">
        <v>96.97</v>
      </c>
      <c r="E50" s="689">
        <v>90.78947368421052</v>
      </c>
      <c r="F50" s="698">
        <v>105</v>
      </c>
      <c r="G50" s="707">
        <v>79</v>
      </c>
      <c r="H50" s="706">
        <v>96.86</v>
      </c>
      <c r="I50" s="689">
        <v>97.468000000000004</v>
      </c>
      <c r="J50" s="698">
        <v>62</v>
      </c>
      <c r="K50" s="700">
        <v>73</v>
      </c>
      <c r="L50" s="701">
        <v>96.86</v>
      </c>
      <c r="M50" s="689">
        <v>91.781000000000006</v>
      </c>
      <c r="N50" s="410">
        <v>105</v>
      </c>
      <c r="O50" s="702">
        <v>78</v>
      </c>
      <c r="P50" s="703">
        <v>91.96</v>
      </c>
      <c r="Q50" s="703">
        <v>85.897435897435898</v>
      </c>
      <c r="R50" s="410">
        <v>99</v>
      </c>
      <c r="S50" s="704">
        <v>70</v>
      </c>
      <c r="T50" s="703">
        <v>90.33</v>
      </c>
      <c r="U50" s="703">
        <v>75.714285714285708</v>
      </c>
      <c r="V50" s="410">
        <v>106</v>
      </c>
      <c r="W50" s="395">
        <f t="shared" si="2"/>
        <v>477</v>
      </c>
    </row>
    <row r="51" spans="1:23" ht="15" customHeight="1" thickBot="1" x14ac:dyDescent="0.3">
      <c r="A51" s="135">
        <v>19</v>
      </c>
      <c r="B51" s="471" t="s">
        <v>24</v>
      </c>
      <c r="C51" s="705">
        <v>85</v>
      </c>
      <c r="D51" s="706">
        <v>96.97</v>
      </c>
      <c r="E51" s="689">
        <v>90.588235294117652</v>
      </c>
      <c r="F51" s="698">
        <v>107</v>
      </c>
      <c r="G51" s="707">
        <v>62</v>
      </c>
      <c r="H51" s="706">
        <v>96.86</v>
      </c>
      <c r="I51" s="689">
        <v>91.935000000000002</v>
      </c>
      <c r="J51" s="698">
        <v>97</v>
      </c>
      <c r="K51" s="700">
        <v>65</v>
      </c>
      <c r="L51" s="701">
        <v>96.86</v>
      </c>
      <c r="M51" s="689">
        <v>96.923000000000002</v>
      </c>
      <c r="N51" s="410">
        <v>71</v>
      </c>
      <c r="O51" s="702">
        <v>70</v>
      </c>
      <c r="P51" s="703">
        <v>91.96</v>
      </c>
      <c r="Q51" s="703">
        <v>100</v>
      </c>
      <c r="R51" s="410">
        <v>10</v>
      </c>
      <c r="S51" s="704">
        <v>61</v>
      </c>
      <c r="T51" s="703">
        <v>90.33</v>
      </c>
      <c r="U51" s="703">
        <v>77.049180327868854</v>
      </c>
      <c r="V51" s="410">
        <v>105</v>
      </c>
      <c r="W51" s="718">
        <f t="shared" si="2"/>
        <v>390</v>
      </c>
    </row>
    <row r="52" spans="1:23" ht="15" customHeight="1" thickBot="1" x14ac:dyDescent="0.3">
      <c r="A52" s="199"/>
      <c r="B52" s="200" t="s">
        <v>144</v>
      </c>
      <c r="C52" s="201">
        <f>SUM(C53:C71)</f>
        <v>1641</v>
      </c>
      <c r="D52" s="202">
        <v>96.97</v>
      </c>
      <c r="E52" s="414">
        <f>AVERAGE(E53:E71)</f>
        <v>97.299960935891775</v>
      </c>
      <c r="F52" s="203"/>
      <c r="G52" s="201">
        <f>SUM(G53:G71)</f>
        <v>1433</v>
      </c>
      <c r="H52" s="202">
        <v>96.86</v>
      </c>
      <c r="I52" s="414">
        <f>AVERAGE(I53:I71)</f>
        <v>95.547157894736841</v>
      </c>
      <c r="J52" s="203"/>
      <c r="K52" s="220">
        <f>SUM(K53:K71)</f>
        <v>1384</v>
      </c>
      <c r="L52" s="205">
        <v>96.86</v>
      </c>
      <c r="M52" s="206">
        <f>AVERAGE(M53:M71)</f>
        <v>96.602815789473695</v>
      </c>
      <c r="N52" s="207"/>
      <c r="O52" s="208">
        <f>SUM(O53:O71)</f>
        <v>1396</v>
      </c>
      <c r="P52" s="209">
        <v>91.96</v>
      </c>
      <c r="Q52" s="210">
        <f>AVERAGE(Q53:Q71)</f>
        <v>88.465808684011904</v>
      </c>
      <c r="R52" s="207"/>
      <c r="S52" s="214">
        <f>SUM(S53:S71)</f>
        <v>1374</v>
      </c>
      <c r="T52" s="209">
        <v>90.33</v>
      </c>
      <c r="U52" s="210">
        <f>AVERAGE(U53:U71)</f>
        <v>90.535658033219164</v>
      </c>
      <c r="V52" s="207"/>
      <c r="W52" s="212"/>
    </row>
    <row r="53" spans="1:23" ht="15" customHeight="1" x14ac:dyDescent="0.25">
      <c r="A53" s="132">
        <v>1</v>
      </c>
      <c r="B53" s="471" t="s">
        <v>96</v>
      </c>
      <c r="C53" s="705">
        <v>186</v>
      </c>
      <c r="D53" s="706">
        <v>96.97</v>
      </c>
      <c r="E53" s="689">
        <v>100</v>
      </c>
      <c r="F53" s="698">
        <v>1</v>
      </c>
      <c r="G53" s="707">
        <v>134</v>
      </c>
      <c r="H53" s="706">
        <v>96.86</v>
      </c>
      <c r="I53" s="689">
        <v>99.254000000000005</v>
      </c>
      <c r="J53" s="698">
        <v>38</v>
      </c>
      <c r="K53" s="700">
        <v>146</v>
      </c>
      <c r="L53" s="701">
        <v>96.86</v>
      </c>
      <c r="M53" s="689">
        <v>100</v>
      </c>
      <c r="N53" s="410">
        <v>1</v>
      </c>
      <c r="O53" s="702">
        <v>72</v>
      </c>
      <c r="P53" s="703">
        <v>91.96</v>
      </c>
      <c r="Q53" s="703">
        <v>87.5</v>
      </c>
      <c r="R53" s="410">
        <v>90</v>
      </c>
      <c r="S53" s="704">
        <v>80</v>
      </c>
      <c r="T53" s="703">
        <v>90.33</v>
      </c>
      <c r="U53" s="703">
        <v>87.5</v>
      </c>
      <c r="V53" s="410">
        <v>78</v>
      </c>
      <c r="W53" s="712">
        <f t="shared" ref="W53:W71" si="3">V53+R53+N53+J53+F53</f>
        <v>208</v>
      </c>
    </row>
    <row r="54" spans="1:23" ht="15" customHeight="1" x14ac:dyDescent="0.25">
      <c r="A54" s="133">
        <v>2</v>
      </c>
      <c r="B54" s="471" t="s">
        <v>93</v>
      </c>
      <c r="C54" s="705">
        <v>125</v>
      </c>
      <c r="D54" s="706">
        <v>96.97</v>
      </c>
      <c r="E54" s="689">
        <v>100</v>
      </c>
      <c r="F54" s="698">
        <v>3</v>
      </c>
      <c r="G54" s="707">
        <v>124</v>
      </c>
      <c r="H54" s="706">
        <v>96.86</v>
      </c>
      <c r="I54" s="689">
        <v>99.192999999999998</v>
      </c>
      <c r="J54" s="698">
        <v>39</v>
      </c>
      <c r="K54" s="700">
        <v>113</v>
      </c>
      <c r="L54" s="701">
        <v>96.86</v>
      </c>
      <c r="M54" s="689">
        <v>95.575000000000003</v>
      </c>
      <c r="N54" s="410">
        <v>86</v>
      </c>
      <c r="O54" s="702">
        <v>98</v>
      </c>
      <c r="P54" s="703">
        <v>91.96</v>
      </c>
      <c r="Q54" s="703">
        <v>100</v>
      </c>
      <c r="R54" s="410">
        <v>5</v>
      </c>
      <c r="S54" s="704">
        <v>95</v>
      </c>
      <c r="T54" s="703">
        <v>90.33</v>
      </c>
      <c r="U54" s="703">
        <v>100</v>
      </c>
      <c r="V54" s="410">
        <v>4</v>
      </c>
      <c r="W54" s="713">
        <f t="shared" si="3"/>
        <v>137</v>
      </c>
    </row>
    <row r="55" spans="1:23" ht="15" customHeight="1" x14ac:dyDescent="0.25">
      <c r="A55" s="133">
        <v>3</v>
      </c>
      <c r="B55" s="471" t="s">
        <v>98</v>
      </c>
      <c r="C55" s="705">
        <v>70</v>
      </c>
      <c r="D55" s="706">
        <v>96.97</v>
      </c>
      <c r="E55" s="689">
        <v>100</v>
      </c>
      <c r="F55" s="698">
        <v>21</v>
      </c>
      <c r="G55" s="707">
        <v>73</v>
      </c>
      <c r="H55" s="706">
        <v>96.86</v>
      </c>
      <c r="I55" s="689">
        <v>91.781000000000006</v>
      </c>
      <c r="J55" s="698">
        <v>98</v>
      </c>
      <c r="K55" s="700">
        <v>71</v>
      </c>
      <c r="L55" s="701">
        <v>96.86</v>
      </c>
      <c r="M55" s="689">
        <v>90.141000000000005</v>
      </c>
      <c r="N55" s="410">
        <v>109</v>
      </c>
      <c r="O55" s="702">
        <v>46</v>
      </c>
      <c r="P55" s="703">
        <v>91.96</v>
      </c>
      <c r="Q55" s="703">
        <v>100</v>
      </c>
      <c r="R55" s="410">
        <v>15</v>
      </c>
      <c r="S55" s="704">
        <v>48</v>
      </c>
      <c r="T55" s="703">
        <v>90.33</v>
      </c>
      <c r="U55" s="703">
        <v>97.916666666666671</v>
      </c>
      <c r="V55" s="410">
        <v>21</v>
      </c>
      <c r="W55" s="713">
        <f t="shared" si="3"/>
        <v>264</v>
      </c>
    </row>
    <row r="56" spans="1:23" ht="15" customHeight="1" x14ac:dyDescent="0.25">
      <c r="A56" s="133">
        <v>4</v>
      </c>
      <c r="B56" s="471" t="s">
        <v>40</v>
      </c>
      <c r="C56" s="705">
        <v>64</v>
      </c>
      <c r="D56" s="706">
        <v>96.97</v>
      </c>
      <c r="E56" s="689">
        <v>100</v>
      </c>
      <c r="F56" s="698">
        <v>22</v>
      </c>
      <c r="G56" s="707">
        <v>49</v>
      </c>
      <c r="H56" s="706">
        <v>96.86</v>
      </c>
      <c r="I56" s="689">
        <v>100</v>
      </c>
      <c r="J56" s="698">
        <v>30</v>
      </c>
      <c r="K56" s="700">
        <v>58</v>
      </c>
      <c r="L56" s="701">
        <v>96.86</v>
      </c>
      <c r="M56" s="689">
        <v>94.826999999999998</v>
      </c>
      <c r="N56" s="410">
        <v>91</v>
      </c>
      <c r="O56" s="702">
        <v>67</v>
      </c>
      <c r="P56" s="703">
        <v>91.96</v>
      </c>
      <c r="Q56" s="703">
        <v>86.567164179104481</v>
      </c>
      <c r="R56" s="410">
        <v>96</v>
      </c>
      <c r="S56" s="704">
        <v>75</v>
      </c>
      <c r="T56" s="703">
        <v>90.33</v>
      </c>
      <c r="U56" s="703">
        <v>100</v>
      </c>
      <c r="V56" s="410">
        <v>6</v>
      </c>
      <c r="W56" s="713">
        <f t="shared" si="3"/>
        <v>245</v>
      </c>
    </row>
    <row r="57" spans="1:23" ht="15" customHeight="1" x14ac:dyDescent="0.25">
      <c r="A57" s="133">
        <v>5</v>
      </c>
      <c r="B57" s="471" t="s">
        <v>160</v>
      </c>
      <c r="C57" s="705">
        <v>46</v>
      </c>
      <c r="D57" s="706">
        <v>96.97</v>
      </c>
      <c r="E57" s="689">
        <v>100</v>
      </c>
      <c r="F57" s="698">
        <v>27</v>
      </c>
      <c r="G57" s="707">
        <v>59</v>
      </c>
      <c r="H57" s="706">
        <v>96.86</v>
      </c>
      <c r="I57" s="689">
        <v>100</v>
      </c>
      <c r="J57" s="698">
        <v>24</v>
      </c>
      <c r="K57" s="700">
        <v>45</v>
      </c>
      <c r="L57" s="701">
        <v>96.86</v>
      </c>
      <c r="M57" s="689">
        <v>97.778000000000006</v>
      </c>
      <c r="N57" s="410">
        <v>62</v>
      </c>
      <c r="O57" s="702">
        <v>49</v>
      </c>
      <c r="P57" s="703">
        <v>91.96</v>
      </c>
      <c r="Q57" s="703">
        <v>97.959183673469383</v>
      </c>
      <c r="R57" s="410">
        <v>30</v>
      </c>
      <c r="S57" s="704">
        <v>62</v>
      </c>
      <c r="T57" s="703">
        <v>90.33</v>
      </c>
      <c r="U57" s="703">
        <v>85.483870967741936</v>
      </c>
      <c r="V57" s="410">
        <v>88</v>
      </c>
      <c r="W57" s="713">
        <f t="shared" si="3"/>
        <v>231</v>
      </c>
    </row>
    <row r="58" spans="1:23" ht="15" customHeight="1" x14ac:dyDescent="0.25">
      <c r="A58" s="133">
        <v>6</v>
      </c>
      <c r="B58" s="471" t="s">
        <v>145</v>
      </c>
      <c r="C58" s="705">
        <v>31</v>
      </c>
      <c r="D58" s="706">
        <v>96.97</v>
      </c>
      <c r="E58" s="689">
        <v>100</v>
      </c>
      <c r="F58" s="698">
        <v>32</v>
      </c>
      <c r="G58" s="707">
        <v>28</v>
      </c>
      <c r="H58" s="706">
        <v>96.86</v>
      </c>
      <c r="I58" s="689">
        <v>89.286000000000001</v>
      </c>
      <c r="J58" s="698">
        <v>105</v>
      </c>
      <c r="K58" s="700">
        <v>19</v>
      </c>
      <c r="L58" s="701">
        <v>96.86</v>
      </c>
      <c r="M58" s="689">
        <v>100</v>
      </c>
      <c r="N58" s="410">
        <v>37</v>
      </c>
      <c r="O58" s="702">
        <v>15</v>
      </c>
      <c r="P58" s="703">
        <v>91.96</v>
      </c>
      <c r="Q58" s="703">
        <v>100</v>
      </c>
      <c r="R58" s="410">
        <v>21</v>
      </c>
      <c r="S58" s="704">
        <v>22</v>
      </c>
      <c r="T58" s="703">
        <v>90.33</v>
      </c>
      <c r="U58" s="703">
        <v>90.909090909090907</v>
      </c>
      <c r="V58" s="410">
        <v>62</v>
      </c>
      <c r="W58" s="713">
        <f t="shared" si="3"/>
        <v>257</v>
      </c>
    </row>
    <row r="59" spans="1:23" ht="15" customHeight="1" x14ac:dyDescent="0.25">
      <c r="A59" s="133">
        <v>7</v>
      </c>
      <c r="B59" s="471" t="s">
        <v>94</v>
      </c>
      <c r="C59" s="705">
        <v>25</v>
      </c>
      <c r="D59" s="706">
        <v>96.97</v>
      </c>
      <c r="E59" s="689">
        <v>100</v>
      </c>
      <c r="F59" s="698">
        <v>33</v>
      </c>
      <c r="G59" s="707">
        <v>26</v>
      </c>
      <c r="H59" s="706">
        <v>96.86</v>
      </c>
      <c r="I59" s="689">
        <v>100</v>
      </c>
      <c r="J59" s="698">
        <v>35</v>
      </c>
      <c r="K59" s="700">
        <v>19</v>
      </c>
      <c r="L59" s="701">
        <v>96.86</v>
      </c>
      <c r="M59" s="689">
        <v>100</v>
      </c>
      <c r="N59" s="410">
        <v>38</v>
      </c>
      <c r="O59" s="702">
        <v>45</v>
      </c>
      <c r="P59" s="703">
        <v>91.96</v>
      </c>
      <c r="Q59" s="703">
        <v>97.777777777777771</v>
      </c>
      <c r="R59" s="410">
        <v>33</v>
      </c>
      <c r="S59" s="704">
        <v>46</v>
      </c>
      <c r="T59" s="703">
        <v>90.33</v>
      </c>
      <c r="U59" s="703">
        <v>91.304347826086953</v>
      </c>
      <c r="V59" s="410">
        <v>59</v>
      </c>
      <c r="W59" s="713">
        <f t="shared" si="3"/>
        <v>198</v>
      </c>
    </row>
    <row r="60" spans="1:23" ht="15" customHeight="1" x14ac:dyDescent="0.25">
      <c r="A60" s="133">
        <v>8</v>
      </c>
      <c r="B60" s="471" t="s">
        <v>97</v>
      </c>
      <c r="C60" s="705">
        <v>22</v>
      </c>
      <c r="D60" s="706">
        <v>96.97</v>
      </c>
      <c r="E60" s="689">
        <v>100</v>
      </c>
      <c r="F60" s="698">
        <v>35</v>
      </c>
      <c r="G60" s="707">
        <v>20</v>
      </c>
      <c r="H60" s="706">
        <v>96.86</v>
      </c>
      <c r="I60" s="689">
        <v>95</v>
      </c>
      <c r="J60" s="698">
        <v>85</v>
      </c>
      <c r="K60" s="700">
        <v>12</v>
      </c>
      <c r="L60" s="701">
        <v>96.86</v>
      </c>
      <c r="M60" s="689">
        <v>100</v>
      </c>
      <c r="N60" s="410">
        <v>39</v>
      </c>
      <c r="O60" s="702">
        <v>72</v>
      </c>
      <c r="P60" s="703">
        <v>91.96</v>
      </c>
      <c r="Q60" s="703">
        <v>94.444444444444443</v>
      </c>
      <c r="R60" s="410">
        <v>59</v>
      </c>
      <c r="S60" s="704">
        <v>75</v>
      </c>
      <c r="T60" s="703">
        <v>90.33</v>
      </c>
      <c r="U60" s="703">
        <v>96</v>
      </c>
      <c r="V60" s="410">
        <v>31</v>
      </c>
      <c r="W60" s="713">
        <f t="shared" si="3"/>
        <v>249</v>
      </c>
    </row>
    <row r="61" spans="1:23" ht="15" customHeight="1" x14ac:dyDescent="0.25">
      <c r="A61" s="133">
        <v>9</v>
      </c>
      <c r="B61" s="471" t="s">
        <v>42</v>
      </c>
      <c r="C61" s="705">
        <v>102</v>
      </c>
      <c r="D61" s="706">
        <v>96.97</v>
      </c>
      <c r="E61" s="689">
        <v>98.039215686274517</v>
      </c>
      <c r="F61" s="698">
        <v>50</v>
      </c>
      <c r="G61" s="707">
        <v>103</v>
      </c>
      <c r="H61" s="706">
        <v>96.86</v>
      </c>
      <c r="I61" s="689">
        <v>98.058000000000007</v>
      </c>
      <c r="J61" s="698">
        <v>58</v>
      </c>
      <c r="K61" s="700">
        <v>84</v>
      </c>
      <c r="L61" s="701">
        <v>96.86</v>
      </c>
      <c r="M61" s="689">
        <v>98.808999999999997</v>
      </c>
      <c r="N61" s="410">
        <v>46</v>
      </c>
      <c r="O61" s="702">
        <v>49</v>
      </c>
      <c r="P61" s="703">
        <v>91.96</v>
      </c>
      <c r="Q61" s="703">
        <v>79.591836734693871</v>
      </c>
      <c r="R61" s="410">
        <v>105</v>
      </c>
      <c r="S61" s="704">
        <v>66</v>
      </c>
      <c r="T61" s="703">
        <v>90.33</v>
      </c>
      <c r="U61" s="703">
        <v>100</v>
      </c>
      <c r="V61" s="410">
        <v>8</v>
      </c>
      <c r="W61" s="713">
        <f t="shared" si="3"/>
        <v>267</v>
      </c>
    </row>
    <row r="62" spans="1:23" ht="15" customHeight="1" x14ac:dyDescent="0.25">
      <c r="A62" s="133">
        <v>10</v>
      </c>
      <c r="B62" s="471" t="s">
        <v>92</v>
      </c>
      <c r="C62" s="705">
        <v>191</v>
      </c>
      <c r="D62" s="706">
        <v>96.97</v>
      </c>
      <c r="E62" s="689">
        <v>97.382198952879577</v>
      </c>
      <c r="F62" s="698">
        <v>63</v>
      </c>
      <c r="G62" s="707">
        <v>181</v>
      </c>
      <c r="H62" s="706">
        <v>96.86</v>
      </c>
      <c r="I62" s="689">
        <v>92.817999999999998</v>
      </c>
      <c r="J62" s="698">
        <v>92</v>
      </c>
      <c r="K62" s="700">
        <v>150</v>
      </c>
      <c r="L62" s="701">
        <v>96.86</v>
      </c>
      <c r="M62" s="689">
        <v>92.667000000000002</v>
      </c>
      <c r="N62" s="410">
        <v>100</v>
      </c>
      <c r="O62" s="702">
        <v>159</v>
      </c>
      <c r="P62" s="703">
        <v>91.96</v>
      </c>
      <c r="Q62" s="703">
        <v>78.616352201257868</v>
      </c>
      <c r="R62" s="410">
        <v>108</v>
      </c>
      <c r="S62" s="704">
        <v>177</v>
      </c>
      <c r="T62" s="703">
        <v>90.33</v>
      </c>
      <c r="U62" s="703">
        <v>86.440677966101688</v>
      </c>
      <c r="V62" s="410">
        <v>81</v>
      </c>
      <c r="W62" s="713">
        <f t="shared" si="3"/>
        <v>444</v>
      </c>
    </row>
    <row r="63" spans="1:23" ht="15" customHeight="1" x14ac:dyDescent="0.25">
      <c r="A63" s="133">
        <v>11</v>
      </c>
      <c r="B63" s="471" t="s">
        <v>37</v>
      </c>
      <c r="C63" s="705">
        <v>74</v>
      </c>
      <c r="D63" s="706">
        <v>96.97</v>
      </c>
      <c r="E63" s="689">
        <v>97.297297297297291</v>
      </c>
      <c r="F63" s="698">
        <v>66</v>
      </c>
      <c r="G63" s="707">
        <v>73</v>
      </c>
      <c r="H63" s="706">
        <v>96.86</v>
      </c>
      <c r="I63" s="689">
        <v>95.89</v>
      </c>
      <c r="J63" s="698">
        <v>76</v>
      </c>
      <c r="K63" s="700">
        <v>75</v>
      </c>
      <c r="L63" s="701">
        <v>96.86</v>
      </c>
      <c r="M63" s="689">
        <v>100</v>
      </c>
      <c r="N63" s="410">
        <v>13</v>
      </c>
      <c r="O63" s="702">
        <v>95</v>
      </c>
      <c r="P63" s="703">
        <v>91.96</v>
      </c>
      <c r="Q63" s="703">
        <v>87.368421052631575</v>
      </c>
      <c r="R63" s="410">
        <v>92</v>
      </c>
      <c r="S63" s="704">
        <v>77</v>
      </c>
      <c r="T63" s="703">
        <v>90.33</v>
      </c>
      <c r="U63" s="703">
        <v>88.311688311688314</v>
      </c>
      <c r="V63" s="410">
        <v>74</v>
      </c>
      <c r="W63" s="713">
        <f t="shared" si="3"/>
        <v>321</v>
      </c>
    </row>
    <row r="64" spans="1:23" ht="15" customHeight="1" x14ac:dyDescent="0.25">
      <c r="A64" s="133">
        <v>12</v>
      </c>
      <c r="B64" s="471" t="s">
        <v>36</v>
      </c>
      <c r="C64" s="705">
        <v>115</v>
      </c>
      <c r="D64" s="706">
        <v>96.97</v>
      </c>
      <c r="E64" s="689">
        <v>96.521739130434781</v>
      </c>
      <c r="F64" s="698">
        <v>79</v>
      </c>
      <c r="G64" s="707">
        <v>63</v>
      </c>
      <c r="H64" s="706">
        <v>96.86</v>
      </c>
      <c r="I64" s="689">
        <v>92.063000000000002</v>
      </c>
      <c r="J64" s="698">
        <v>96</v>
      </c>
      <c r="K64" s="700">
        <v>64</v>
      </c>
      <c r="L64" s="701">
        <v>96.86</v>
      </c>
      <c r="M64" s="689">
        <v>85.9375</v>
      </c>
      <c r="N64" s="711">
        <v>114</v>
      </c>
      <c r="O64" s="702">
        <v>78</v>
      </c>
      <c r="P64" s="703">
        <v>91.96</v>
      </c>
      <c r="Q64" s="703">
        <v>100</v>
      </c>
      <c r="R64" s="410">
        <v>8</v>
      </c>
      <c r="S64" s="704">
        <v>61</v>
      </c>
      <c r="T64" s="703">
        <v>90.33</v>
      </c>
      <c r="U64" s="703">
        <v>75.409836065573771</v>
      </c>
      <c r="V64" s="410">
        <v>108</v>
      </c>
      <c r="W64" s="713">
        <f t="shared" si="3"/>
        <v>405</v>
      </c>
    </row>
    <row r="65" spans="1:23" ht="15" customHeight="1" x14ac:dyDescent="0.25">
      <c r="A65" s="133">
        <v>13</v>
      </c>
      <c r="B65" s="471" t="s">
        <v>39</v>
      </c>
      <c r="C65" s="705">
        <v>73</v>
      </c>
      <c r="D65" s="706">
        <v>96.97</v>
      </c>
      <c r="E65" s="689">
        <v>95.890410958904113</v>
      </c>
      <c r="F65" s="698">
        <v>86</v>
      </c>
      <c r="G65" s="707">
        <v>41</v>
      </c>
      <c r="H65" s="706">
        <v>96.86</v>
      </c>
      <c r="I65" s="689">
        <v>90.244</v>
      </c>
      <c r="J65" s="698">
        <v>103</v>
      </c>
      <c r="K65" s="700">
        <v>80</v>
      </c>
      <c r="L65" s="701">
        <v>96.86</v>
      </c>
      <c r="M65" s="689">
        <v>100</v>
      </c>
      <c r="N65" s="410">
        <v>11</v>
      </c>
      <c r="O65" s="702">
        <v>41</v>
      </c>
      <c r="P65" s="703">
        <v>91.96</v>
      </c>
      <c r="Q65" s="703">
        <v>82.926829268292678</v>
      </c>
      <c r="R65" s="410">
        <v>102</v>
      </c>
      <c r="S65" s="704">
        <v>39</v>
      </c>
      <c r="T65" s="703">
        <v>90.33</v>
      </c>
      <c r="U65" s="703">
        <v>89.743589743589737</v>
      </c>
      <c r="V65" s="410">
        <v>66</v>
      </c>
      <c r="W65" s="713">
        <f t="shared" si="3"/>
        <v>368</v>
      </c>
    </row>
    <row r="66" spans="1:23" ht="15" customHeight="1" x14ac:dyDescent="0.25">
      <c r="A66" s="133">
        <v>14</v>
      </c>
      <c r="B66" s="471" t="s">
        <v>41</v>
      </c>
      <c r="C66" s="705">
        <v>91</v>
      </c>
      <c r="D66" s="706">
        <v>96.97</v>
      </c>
      <c r="E66" s="689">
        <v>95.604395604395606</v>
      </c>
      <c r="F66" s="698">
        <v>89</v>
      </c>
      <c r="G66" s="707">
        <v>82</v>
      </c>
      <c r="H66" s="706">
        <v>96.86</v>
      </c>
      <c r="I66" s="689">
        <v>100</v>
      </c>
      <c r="J66" s="698">
        <v>10</v>
      </c>
      <c r="K66" s="700">
        <v>61</v>
      </c>
      <c r="L66" s="701">
        <v>96.86</v>
      </c>
      <c r="M66" s="689">
        <v>100</v>
      </c>
      <c r="N66" s="410">
        <v>21</v>
      </c>
      <c r="O66" s="702">
        <v>98</v>
      </c>
      <c r="P66" s="703">
        <v>91.96</v>
      </c>
      <c r="Q66" s="703">
        <v>91.836734693877546</v>
      </c>
      <c r="R66" s="410">
        <v>68</v>
      </c>
      <c r="S66" s="704">
        <v>101</v>
      </c>
      <c r="T66" s="703">
        <v>90.33</v>
      </c>
      <c r="U66" s="703">
        <v>86.138613861386133</v>
      </c>
      <c r="V66" s="410">
        <v>86</v>
      </c>
      <c r="W66" s="713">
        <f t="shared" si="3"/>
        <v>274</v>
      </c>
    </row>
    <row r="67" spans="1:23" ht="15" customHeight="1" x14ac:dyDescent="0.25">
      <c r="A67" s="133">
        <v>15</v>
      </c>
      <c r="B67" s="471" t="s">
        <v>43</v>
      </c>
      <c r="C67" s="705">
        <v>57</v>
      </c>
      <c r="D67" s="706">
        <v>96.97</v>
      </c>
      <c r="E67" s="689">
        <v>94.736842105263165</v>
      </c>
      <c r="F67" s="698">
        <v>94</v>
      </c>
      <c r="G67" s="707">
        <v>56</v>
      </c>
      <c r="H67" s="706">
        <v>96.86</v>
      </c>
      <c r="I67" s="689">
        <v>91.070999999999998</v>
      </c>
      <c r="J67" s="698">
        <v>101</v>
      </c>
      <c r="K67" s="700">
        <v>68</v>
      </c>
      <c r="L67" s="701">
        <v>96.86</v>
      </c>
      <c r="M67" s="689">
        <v>100</v>
      </c>
      <c r="N67" s="410">
        <v>18</v>
      </c>
      <c r="O67" s="702">
        <v>43</v>
      </c>
      <c r="P67" s="703">
        <v>91.96</v>
      </c>
      <c r="Q67" s="703">
        <v>72.093023255813947</v>
      </c>
      <c r="R67" s="711">
        <v>114</v>
      </c>
      <c r="S67" s="704">
        <v>33</v>
      </c>
      <c r="T67" s="703">
        <v>90.33</v>
      </c>
      <c r="U67" s="703">
        <v>81.818181818181813</v>
      </c>
      <c r="V67" s="410">
        <v>97</v>
      </c>
      <c r="W67" s="713">
        <f t="shared" si="3"/>
        <v>424</v>
      </c>
    </row>
    <row r="68" spans="1:23" ht="15" customHeight="1" x14ac:dyDescent="0.25">
      <c r="A68" s="133">
        <v>16</v>
      </c>
      <c r="B68" s="471" t="s">
        <v>159</v>
      </c>
      <c r="C68" s="705">
        <v>80</v>
      </c>
      <c r="D68" s="706">
        <v>96.97</v>
      </c>
      <c r="E68" s="689">
        <v>93.75</v>
      </c>
      <c r="F68" s="698">
        <v>98</v>
      </c>
      <c r="G68" s="707">
        <v>74</v>
      </c>
      <c r="H68" s="706">
        <v>96.86</v>
      </c>
      <c r="I68" s="689">
        <v>100</v>
      </c>
      <c r="J68" s="698">
        <v>17</v>
      </c>
      <c r="K68" s="700">
        <v>68</v>
      </c>
      <c r="L68" s="701">
        <v>96.86</v>
      </c>
      <c r="M68" s="689">
        <v>100</v>
      </c>
      <c r="N68" s="410">
        <v>17</v>
      </c>
      <c r="O68" s="702">
        <v>16</v>
      </c>
      <c r="P68" s="703">
        <v>91.96</v>
      </c>
      <c r="Q68" s="703">
        <v>56.25</v>
      </c>
      <c r="R68" s="711">
        <v>117</v>
      </c>
      <c r="S68" s="704">
        <v>16</v>
      </c>
      <c r="T68" s="703">
        <v>90.33</v>
      </c>
      <c r="U68" s="703">
        <v>100</v>
      </c>
      <c r="V68" s="410">
        <v>15</v>
      </c>
      <c r="W68" s="713">
        <f t="shared" si="3"/>
        <v>264</v>
      </c>
    </row>
    <row r="69" spans="1:23" ht="15" customHeight="1" x14ac:dyDescent="0.25">
      <c r="A69" s="133">
        <v>17</v>
      </c>
      <c r="B69" s="471" t="s">
        <v>38</v>
      </c>
      <c r="C69" s="705">
        <v>48</v>
      </c>
      <c r="D69" s="706">
        <v>96.97</v>
      </c>
      <c r="E69" s="689">
        <v>93.75</v>
      </c>
      <c r="F69" s="698">
        <v>99</v>
      </c>
      <c r="G69" s="707">
        <v>51</v>
      </c>
      <c r="H69" s="706">
        <v>96.86</v>
      </c>
      <c r="I69" s="689">
        <v>88.234999999999999</v>
      </c>
      <c r="J69" s="698">
        <v>109</v>
      </c>
      <c r="K69" s="700">
        <v>45</v>
      </c>
      <c r="L69" s="701">
        <v>96.86</v>
      </c>
      <c r="M69" s="689">
        <v>86.667000000000002</v>
      </c>
      <c r="N69" s="711">
        <v>113</v>
      </c>
      <c r="O69" s="702">
        <v>19</v>
      </c>
      <c r="P69" s="703">
        <v>91.96</v>
      </c>
      <c r="Q69" s="703">
        <v>78.94736842105263</v>
      </c>
      <c r="R69" s="410">
        <v>107</v>
      </c>
      <c r="S69" s="704">
        <v>13</v>
      </c>
      <c r="T69" s="703">
        <v>90.33</v>
      </c>
      <c r="U69" s="703">
        <v>92.307692307692307</v>
      </c>
      <c r="V69" s="410">
        <v>54</v>
      </c>
      <c r="W69" s="713">
        <f t="shared" si="3"/>
        <v>482</v>
      </c>
    </row>
    <row r="70" spans="1:23" ht="15" customHeight="1" x14ac:dyDescent="0.25">
      <c r="A70" s="133">
        <v>18</v>
      </c>
      <c r="B70" s="471" t="s">
        <v>95</v>
      </c>
      <c r="C70" s="705">
        <v>62</v>
      </c>
      <c r="D70" s="706">
        <v>96.97</v>
      </c>
      <c r="E70" s="689">
        <v>93.548387096774192</v>
      </c>
      <c r="F70" s="698">
        <v>100</v>
      </c>
      <c r="G70" s="707">
        <v>47</v>
      </c>
      <c r="H70" s="706">
        <v>96.86</v>
      </c>
      <c r="I70" s="689">
        <v>97.872</v>
      </c>
      <c r="J70" s="698">
        <v>60</v>
      </c>
      <c r="K70" s="700">
        <v>55</v>
      </c>
      <c r="L70" s="701">
        <v>96.86</v>
      </c>
      <c r="M70" s="689">
        <v>96.363</v>
      </c>
      <c r="N70" s="410">
        <v>77</v>
      </c>
      <c r="O70" s="702">
        <v>148</v>
      </c>
      <c r="P70" s="703">
        <v>91.96</v>
      </c>
      <c r="Q70" s="703">
        <v>98.648648648648646</v>
      </c>
      <c r="R70" s="410">
        <v>26</v>
      </c>
      <c r="S70" s="704">
        <v>135</v>
      </c>
      <c r="T70" s="703">
        <v>90.33</v>
      </c>
      <c r="U70" s="703">
        <v>85.925925925925924</v>
      </c>
      <c r="V70" s="410">
        <v>87</v>
      </c>
      <c r="W70" s="713">
        <f t="shared" si="3"/>
        <v>350</v>
      </c>
    </row>
    <row r="71" spans="1:23" ht="15" customHeight="1" thickBot="1" x14ac:dyDescent="0.3">
      <c r="A71" s="134">
        <v>19</v>
      </c>
      <c r="B71" s="471" t="s">
        <v>35</v>
      </c>
      <c r="C71" s="705">
        <v>179</v>
      </c>
      <c r="D71" s="706">
        <v>96.97</v>
      </c>
      <c r="E71" s="689">
        <v>92.178770949720672</v>
      </c>
      <c r="F71" s="698">
        <v>103</v>
      </c>
      <c r="G71" s="707">
        <v>149</v>
      </c>
      <c r="H71" s="706">
        <v>96.86</v>
      </c>
      <c r="I71" s="689">
        <v>94.631</v>
      </c>
      <c r="J71" s="698">
        <v>86</v>
      </c>
      <c r="K71" s="700">
        <v>151</v>
      </c>
      <c r="L71" s="701">
        <v>96.86</v>
      </c>
      <c r="M71" s="689">
        <v>96.688999999999993</v>
      </c>
      <c r="N71" s="410">
        <v>75</v>
      </c>
      <c r="O71" s="702">
        <v>186</v>
      </c>
      <c r="P71" s="703">
        <v>91.96</v>
      </c>
      <c r="Q71" s="703">
        <v>90.322580645161295</v>
      </c>
      <c r="R71" s="410">
        <v>76</v>
      </c>
      <c r="S71" s="704">
        <v>153</v>
      </c>
      <c r="T71" s="703">
        <v>90.33</v>
      </c>
      <c r="U71" s="703">
        <v>84.967320261437905</v>
      </c>
      <c r="V71" s="410">
        <v>90</v>
      </c>
      <c r="W71" s="716">
        <f t="shared" si="3"/>
        <v>430</v>
      </c>
    </row>
    <row r="72" spans="1:23" ht="15" customHeight="1" thickBot="1" x14ac:dyDescent="0.3">
      <c r="A72" s="213"/>
      <c r="B72" s="200" t="s">
        <v>146</v>
      </c>
      <c r="C72" s="201">
        <f>SUM(C73:C89)</f>
        <v>1378</v>
      </c>
      <c r="D72" s="202">
        <v>96.97</v>
      </c>
      <c r="E72" s="414">
        <f>AVERAGE(E73:E89)</f>
        <v>96.086902404415014</v>
      </c>
      <c r="F72" s="203"/>
      <c r="G72" s="201">
        <f>SUM(G73:G89)</f>
        <v>1164</v>
      </c>
      <c r="H72" s="202">
        <v>96.86</v>
      </c>
      <c r="I72" s="414">
        <f>AVERAGE(I73:I89)</f>
        <v>97.317699999999988</v>
      </c>
      <c r="J72" s="203"/>
      <c r="K72" s="220">
        <f>SUM(K73:K89)</f>
        <v>1083</v>
      </c>
      <c r="L72" s="215">
        <v>96.86</v>
      </c>
      <c r="M72" s="206">
        <f>AVERAGE(M73:M89)</f>
        <v>97.006500000000003</v>
      </c>
      <c r="N72" s="207"/>
      <c r="O72" s="208">
        <f>SUM(O73:O89)</f>
        <v>1149</v>
      </c>
      <c r="P72" s="217">
        <v>91.96</v>
      </c>
      <c r="Q72" s="221">
        <f>AVERAGE(Q73:Q89)</f>
        <v>93.889717077079723</v>
      </c>
      <c r="R72" s="222"/>
      <c r="S72" s="213">
        <f>SUM(S73:S89)</f>
        <v>1116</v>
      </c>
      <c r="T72" s="217">
        <v>90.33</v>
      </c>
      <c r="U72" s="217">
        <f>AVERAGE(U73:U89)</f>
        <v>90.255951597311679</v>
      </c>
      <c r="V72" s="222"/>
      <c r="W72" s="218"/>
    </row>
    <row r="73" spans="1:23" ht="15" customHeight="1" x14ac:dyDescent="0.25">
      <c r="A73" s="130">
        <v>1</v>
      </c>
      <c r="B73" s="428" t="s">
        <v>101</v>
      </c>
      <c r="C73" s="696">
        <v>101</v>
      </c>
      <c r="D73" s="697">
        <v>96.97</v>
      </c>
      <c r="E73" s="689">
        <v>100</v>
      </c>
      <c r="F73" s="698">
        <v>10</v>
      </c>
      <c r="G73" s="707">
        <v>72</v>
      </c>
      <c r="H73" s="697">
        <v>96.86</v>
      </c>
      <c r="I73" s="689">
        <v>100</v>
      </c>
      <c r="J73" s="698">
        <v>20</v>
      </c>
      <c r="K73" s="700">
        <v>77</v>
      </c>
      <c r="L73" s="701">
        <v>96.86</v>
      </c>
      <c r="M73" s="689">
        <v>100</v>
      </c>
      <c r="N73" s="410">
        <v>12</v>
      </c>
      <c r="O73" s="702">
        <v>80</v>
      </c>
      <c r="P73" s="703">
        <v>91.96</v>
      </c>
      <c r="Q73" s="703">
        <v>91.25</v>
      </c>
      <c r="R73" s="410">
        <v>72</v>
      </c>
      <c r="S73" s="704">
        <v>96</v>
      </c>
      <c r="T73" s="703">
        <v>90.33</v>
      </c>
      <c r="U73" s="703">
        <v>100</v>
      </c>
      <c r="V73" s="410">
        <v>3</v>
      </c>
      <c r="W73" s="717">
        <f t="shared" ref="W73:W89" si="4">V73+R73+N73+J73+F73</f>
        <v>117</v>
      </c>
    </row>
    <row r="74" spans="1:23" ht="15" customHeight="1" x14ac:dyDescent="0.25">
      <c r="A74" s="131">
        <v>2</v>
      </c>
      <c r="B74" s="428" t="s">
        <v>104</v>
      </c>
      <c r="C74" s="696">
        <v>76</v>
      </c>
      <c r="D74" s="697">
        <v>96.97</v>
      </c>
      <c r="E74" s="689">
        <v>100</v>
      </c>
      <c r="F74" s="698">
        <v>16</v>
      </c>
      <c r="G74" s="707">
        <v>70</v>
      </c>
      <c r="H74" s="697">
        <v>96.86</v>
      </c>
      <c r="I74" s="689">
        <v>100</v>
      </c>
      <c r="J74" s="698">
        <v>22</v>
      </c>
      <c r="K74" s="700">
        <v>71</v>
      </c>
      <c r="L74" s="701">
        <v>96.86</v>
      </c>
      <c r="M74" s="689">
        <v>100</v>
      </c>
      <c r="N74" s="410">
        <v>16</v>
      </c>
      <c r="O74" s="702">
        <v>76</v>
      </c>
      <c r="P74" s="703">
        <v>91.96</v>
      </c>
      <c r="Q74" s="703">
        <v>97.368421052631575</v>
      </c>
      <c r="R74" s="410">
        <v>36</v>
      </c>
      <c r="S74" s="704">
        <v>69</v>
      </c>
      <c r="T74" s="703">
        <v>90.33</v>
      </c>
      <c r="U74" s="703">
        <v>71.014492753623188</v>
      </c>
      <c r="V74" s="711">
        <v>113</v>
      </c>
      <c r="W74" s="719">
        <f t="shared" si="4"/>
        <v>203</v>
      </c>
    </row>
    <row r="75" spans="1:23" ht="15" customHeight="1" x14ac:dyDescent="0.25">
      <c r="A75" s="131">
        <v>3</v>
      </c>
      <c r="B75" s="428" t="s">
        <v>45</v>
      </c>
      <c r="C75" s="696">
        <v>74</v>
      </c>
      <c r="D75" s="697">
        <v>96.97</v>
      </c>
      <c r="E75" s="689">
        <v>100</v>
      </c>
      <c r="F75" s="698">
        <v>18</v>
      </c>
      <c r="G75" s="707">
        <v>51</v>
      </c>
      <c r="H75" s="697">
        <v>96.86</v>
      </c>
      <c r="I75" s="689">
        <v>100</v>
      </c>
      <c r="J75" s="698">
        <v>27</v>
      </c>
      <c r="K75" s="700">
        <v>71</v>
      </c>
      <c r="L75" s="701">
        <v>96.86</v>
      </c>
      <c r="M75" s="689">
        <v>95.775000000000006</v>
      </c>
      <c r="N75" s="410">
        <v>83</v>
      </c>
      <c r="O75" s="702">
        <v>60</v>
      </c>
      <c r="P75" s="703">
        <v>91.96</v>
      </c>
      <c r="Q75" s="703">
        <v>95</v>
      </c>
      <c r="R75" s="410">
        <v>56</v>
      </c>
      <c r="S75" s="704">
        <v>48</v>
      </c>
      <c r="T75" s="703">
        <v>90.33</v>
      </c>
      <c r="U75" s="703">
        <v>89.583333333333329</v>
      </c>
      <c r="V75" s="410">
        <v>67</v>
      </c>
      <c r="W75" s="429">
        <f t="shared" si="4"/>
        <v>251</v>
      </c>
    </row>
    <row r="76" spans="1:23" ht="15" customHeight="1" x14ac:dyDescent="0.25">
      <c r="A76" s="131">
        <v>4</v>
      </c>
      <c r="B76" s="428" t="s">
        <v>113</v>
      </c>
      <c r="C76" s="696">
        <v>39</v>
      </c>
      <c r="D76" s="697">
        <v>96.97</v>
      </c>
      <c r="E76" s="689">
        <v>100</v>
      </c>
      <c r="F76" s="698">
        <v>31</v>
      </c>
      <c r="G76" s="707">
        <v>50</v>
      </c>
      <c r="H76" s="697">
        <v>96.86</v>
      </c>
      <c r="I76" s="689">
        <v>94</v>
      </c>
      <c r="J76" s="698">
        <v>88</v>
      </c>
      <c r="K76" s="700">
        <v>42</v>
      </c>
      <c r="L76" s="701">
        <v>96.86</v>
      </c>
      <c r="M76" s="689">
        <v>100</v>
      </c>
      <c r="N76" s="410">
        <v>30</v>
      </c>
      <c r="O76" s="702">
        <v>50</v>
      </c>
      <c r="P76" s="703">
        <v>91.96</v>
      </c>
      <c r="Q76" s="703">
        <v>100</v>
      </c>
      <c r="R76" s="410">
        <v>14</v>
      </c>
      <c r="S76" s="704">
        <v>50</v>
      </c>
      <c r="T76" s="703">
        <v>90.33</v>
      </c>
      <c r="U76" s="703">
        <v>100</v>
      </c>
      <c r="V76" s="410">
        <v>11</v>
      </c>
      <c r="W76" s="395">
        <f t="shared" si="4"/>
        <v>174</v>
      </c>
    </row>
    <row r="77" spans="1:23" ht="15" customHeight="1" x14ac:dyDescent="0.25">
      <c r="A77" s="131">
        <v>5</v>
      </c>
      <c r="B77" s="428" t="s">
        <v>109</v>
      </c>
      <c r="C77" s="696">
        <v>78</v>
      </c>
      <c r="D77" s="697">
        <v>96.97</v>
      </c>
      <c r="E77" s="689">
        <v>98.717948717948715</v>
      </c>
      <c r="F77" s="698">
        <v>44</v>
      </c>
      <c r="G77" s="707">
        <v>79</v>
      </c>
      <c r="H77" s="697">
        <v>96.86</v>
      </c>
      <c r="I77" s="689">
        <v>98.733999999999995</v>
      </c>
      <c r="J77" s="698">
        <v>49</v>
      </c>
      <c r="K77" s="700">
        <v>49</v>
      </c>
      <c r="L77" s="701">
        <v>96.86</v>
      </c>
      <c r="M77" s="689">
        <v>95.918000000000006</v>
      </c>
      <c r="N77" s="410">
        <v>80</v>
      </c>
      <c r="O77" s="702">
        <v>69</v>
      </c>
      <c r="P77" s="703">
        <v>91.96</v>
      </c>
      <c r="Q77" s="703">
        <v>98.550724637681157</v>
      </c>
      <c r="R77" s="410">
        <v>28</v>
      </c>
      <c r="S77" s="704">
        <v>71</v>
      </c>
      <c r="T77" s="703">
        <v>90.33</v>
      </c>
      <c r="U77" s="703">
        <v>100</v>
      </c>
      <c r="V77" s="410">
        <v>7</v>
      </c>
      <c r="W77" s="395">
        <f t="shared" si="4"/>
        <v>208</v>
      </c>
    </row>
    <row r="78" spans="1:23" ht="15" customHeight="1" x14ac:dyDescent="0.25">
      <c r="A78" s="131">
        <v>6</v>
      </c>
      <c r="B78" s="428" t="s">
        <v>110</v>
      </c>
      <c r="C78" s="696">
        <v>122</v>
      </c>
      <c r="D78" s="697">
        <v>96.97</v>
      </c>
      <c r="E78" s="689">
        <v>97.540983606557376</v>
      </c>
      <c r="F78" s="698">
        <v>60</v>
      </c>
      <c r="G78" s="707">
        <v>93</v>
      </c>
      <c r="H78" s="697">
        <v>96.86</v>
      </c>
      <c r="I78" s="689">
        <v>100</v>
      </c>
      <c r="J78" s="698">
        <v>8</v>
      </c>
      <c r="K78" s="700">
        <v>100</v>
      </c>
      <c r="L78" s="701">
        <v>96.86</v>
      </c>
      <c r="M78" s="689">
        <v>100</v>
      </c>
      <c r="N78" s="410">
        <v>5</v>
      </c>
      <c r="O78" s="702">
        <v>99</v>
      </c>
      <c r="P78" s="703">
        <v>91.96</v>
      </c>
      <c r="Q78" s="703">
        <v>96.969696969696969</v>
      </c>
      <c r="R78" s="410">
        <v>37</v>
      </c>
      <c r="S78" s="704">
        <v>106</v>
      </c>
      <c r="T78" s="703">
        <v>90.33</v>
      </c>
      <c r="U78" s="703">
        <v>96.226415094339629</v>
      </c>
      <c r="V78" s="410">
        <v>30</v>
      </c>
      <c r="W78" s="395">
        <f t="shared" si="4"/>
        <v>140</v>
      </c>
    </row>
    <row r="79" spans="1:23" ht="15" customHeight="1" x14ac:dyDescent="0.25">
      <c r="A79" s="131">
        <v>7</v>
      </c>
      <c r="B79" s="428" t="s">
        <v>99</v>
      </c>
      <c r="C79" s="696">
        <v>74</v>
      </c>
      <c r="D79" s="697">
        <v>96.97</v>
      </c>
      <c r="E79" s="689">
        <v>97.297297297297291</v>
      </c>
      <c r="F79" s="698">
        <v>67</v>
      </c>
      <c r="G79" s="707">
        <v>64</v>
      </c>
      <c r="H79" s="697">
        <v>96.86</v>
      </c>
      <c r="I79" s="689">
        <v>98.4375</v>
      </c>
      <c r="J79" s="698">
        <v>53</v>
      </c>
      <c r="K79" s="700">
        <v>59</v>
      </c>
      <c r="L79" s="701">
        <v>96.86</v>
      </c>
      <c r="M79" s="689">
        <v>100</v>
      </c>
      <c r="N79" s="410">
        <v>23</v>
      </c>
      <c r="O79" s="702">
        <v>70</v>
      </c>
      <c r="P79" s="703">
        <v>91.96</v>
      </c>
      <c r="Q79" s="703">
        <v>95.714285714285708</v>
      </c>
      <c r="R79" s="410">
        <v>49</v>
      </c>
      <c r="S79" s="704">
        <v>70</v>
      </c>
      <c r="T79" s="703">
        <v>90.33</v>
      </c>
      <c r="U79" s="703">
        <v>81.428571428571431</v>
      </c>
      <c r="V79" s="410">
        <v>98</v>
      </c>
      <c r="W79" s="395">
        <f t="shared" si="4"/>
        <v>290</v>
      </c>
    </row>
    <row r="80" spans="1:23" ht="15" customHeight="1" x14ac:dyDescent="0.25">
      <c r="A80" s="131">
        <v>8</v>
      </c>
      <c r="B80" s="428" t="s">
        <v>111</v>
      </c>
      <c r="C80" s="696">
        <v>131</v>
      </c>
      <c r="D80" s="697">
        <v>96.97</v>
      </c>
      <c r="E80" s="689">
        <v>96.946564885496187</v>
      </c>
      <c r="F80" s="698">
        <v>73</v>
      </c>
      <c r="G80" s="707">
        <v>107</v>
      </c>
      <c r="H80" s="697">
        <v>96.86</v>
      </c>
      <c r="I80" s="689">
        <v>97.195999999999998</v>
      </c>
      <c r="J80" s="698">
        <v>66</v>
      </c>
      <c r="K80" s="700">
        <v>84</v>
      </c>
      <c r="L80" s="701">
        <v>96.86</v>
      </c>
      <c r="M80" s="689">
        <v>91.667000000000002</v>
      </c>
      <c r="N80" s="410">
        <v>106</v>
      </c>
      <c r="O80" s="702">
        <v>74</v>
      </c>
      <c r="P80" s="703">
        <v>91.96</v>
      </c>
      <c r="Q80" s="703">
        <v>98.648648648648646</v>
      </c>
      <c r="R80" s="410">
        <v>27</v>
      </c>
      <c r="S80" s="704">
        <v>48</v>
      </c>
      <c r="T80" s="703">
        <v>90.33</v>
      </c>
      <c r="U80" s="703">
        <v>100</v>
      </c>
      <c r="V80" s="410">
        <v>12</v>
      </c>
      <c r="W80" s="395">
        <f t="shared" si="4"/>
        <v>284</v>
      </c>
    </row>
    <row r="81" spans="1:23" ht="15" customHeight="1" x14ac:dyDescent="0.25">
      <c r="A81" s="131">
        <v>9</v>
      </c>
      <c r="B81" s="428" t="s">
        <v>100</v>
      </c>
      <c r="C81" s="696">
        <v>126</v>
      </c>
      <c r="D81" s="697">
        <v>96.97</v>
      </c>
      <c r="E81" s="690">
        <v>96.825396825396822</v>
      </c>
      <c r="F81" s="698">
        <v>75</v>
      </c>
      <c r="G81" s="707">
        <v>106</v>
      </c>
      <c r="H81" s="697">
        <v>96.86</v>
      </c>
      <c r="I81" s="689">
        <v>100</v>
      </c>
      <c r="J81" s="698">
        <v>4</v>
      </c>
      <c r="K81" s="700">
        <v>85</v>
      </c>
      <c r="L81" s="701">
        <v>96.86</v>
      </c>
      <c r="M81" s="689">
        <v>98.822999999999993</v>
      </c>
      <c r="N81" s="410">
        <v>45</v>
      </c>
      <c r="O81" s="702">
        <v>107</v>
      </c>
      <c r="P81" s="703">
        <v>91.96</v>
      </c>
      <c r="Q81" s="703">
        <v>95.327102803738313</v>
      </c>
      <c r="R81" s="410">
        <v>55</v>
      </c>
      <c r="S81" s="704">
        <v>114</v>
      </c>
      <c r="T81" s="703">
        <v>90.33</v>
      </c>
      <c r="U81" s="703">
        <v>73.684210526315795</v>
      </c>
      <c r="V81" s="410">
        <v>110</v>
      </c>
      <c r="W81" s="395">
        <f t="shared" si="4"/>
        <v>289</v>
      </c>
    </row>
    <row r="82" spans="1:23" ht="15" customHeight="1" x14ac:dyDescent="0.25">
      <c r="A82" s="131">
        <v>10</v>
      </c>
      <c r="B82" s="428" t="s">
        <v>106</v>
      </c>
      <c r="C82" s="696">
        <v>62</v>
      </c>
      <c r="D82" s="697">
        <v>96.97</v>
      </c>
      <c r="E82" s="689">
        <v>96.774193548387103</v>
      </c>
      <c r="F82" s="698">
        <v>76</v>
      </c>
      <c r="G82" s="707">
        <v>90</v>
      </c>
      <c r="H82" s="697">
        <v>96.86</v>
      </c>
      <c r="I82" s="689">
        <v>98.888999999999996</v>
      </c>
      <c r="J82" s="698">
        <v>43</v>
      </c>
      <c r="K82" s="700">
        <v>69</v>
      </c>
      <c r="L82" s="701">
        <v>96.86</v>
      </c>
      <c r="M82" s="689">
        <v>92.753</v>
      </c>
      <c r="N82" s="410">
        <v>99</v>
      </c>
      <c r="O82" s="702">
        <v>70</v>
      </c>
      <c r="P82" s="703">
        <v>91.96</v>
      </c>
      <c r="Q82" s="703">
        <v>90</v>
      </c>
      <c r="R82" s="410">
        <v>78</v>
      </c>
      <c r="S82" s="704">
        <v>58</v>
      </c>
      <c r="T82" s="703">
        <v>90.33</v>
      </c>
      <c r="U82" s="703">
        <v>93.103448275862064</v>
      </c>
      <c r="V82" s="410">
        <v>52</v>
      </c>
      <c r="W82" s="395">
        <f t="shared" si="4"/>
        <v>348</v>
      </c>
    </row>
    <row r="83" spans="1:23" ht="15" customHeight="1" x14ac:dyDescent="0.25">
      <c r="A83" s="131">
        <v>11</v>
      </c>
      <c r="B83" s="428" t="s">
        <v>114</v>
      </c>
      <c r="C83" s="696">
        <v>134</v>
      </c>
      <c r="D83" s="697">
        <v>96.97</v>
      </c>
      <c r="E83" s="689">
        <v>95.522388059701498</v>
      </c>
      <c r="F83" s="698">
        <v>91</v>
      </c>
      <c r="G83" s="707">
        <v>93</v>
      </c>
      <c r="H83" s="697">
        <v>96.86</v>
      </c>
      <c r="I83" s="689">
        <v>91.397999999999996</v>
      </c>
      <c r="J83" s="698">
        <v>99</v>
      </c>
      <c r="K83" s="700">
        <v>100</v>
      </c>
      <c r="L83" s="701">
        <v>96.86</v>
      </c>
      <c r="M83" s="689">
        <v>96</v>
      </c>
      <c r="N83" s="410">
        <v>79</v>
      </c>
      <c r="O83" s="702">
        <v>99</v>
      </c>
      <c r="P83" s="703">
        <v>91.96</v>
      </c>
      <c r="Q83" s="703">
        <v>88.888888888888886</v>
      </c>
      <c r="R83" s="410">
        <v>84</v>
      </c>
      <c r="S83" s="704">
        <v>97</v>
      </c>
      <c r="T83" s="703">
        <v>90.33</v>
      </c>
      <c r="U83" s="703">
        <v>88.659793814432987</v>
      </c>
      <c r="V83" s="410">
        <v>72</v>
      </c>
      <c r="W83" s="395">
        <f t="shared" si="4"/>
        <v>425</v>
      </c>
    </row>
    <row r="84" spans="1:23" ht="15" customHeight="1" x14ac:dyDescent="0.25">
      <c r="A84" s="131">
        <v>12</v>
      </c>
      <c r="B84" s="428" t="s">
        <v>112</v>
      </c>
      <c r="C84" s="696">
        <v>83</v>
      </c>
      <c r="D84" s="697">
        <v>96.97</v>
      </c>
      <c r="E84" s="689">
        <v>93.975903614457835</v>
      </c>
      <c r="F84" s="698">
        <v>96</v>
      </c>
      <c r="G84" s="707">
        <v>51</v>
      </c>
      <c r="H84" s="697">
        <v>96.86</v>
      </c>
      <c r="I84" s="689">
        <v>100</v>
      </c>
      <c r="J84" s="698">
        <v>28</v>
      </c>
      <c r="K84" s="700">
        <v>53</v>
      </c>
      <c r="L84" s="701">
        <v>96.86</v>
      </c>
      <c r="M84" s="689">
        <v>100</v>
      </c>
      <c r="N84" s="410">
        <v>24</v>
      </c>
      <c r="O84" s="702">
        <v>40</v>
      </c>
      <c r="P84" s="703">
        <v>91.96</v>
      </c>
      <c r="Q84" s="703">
        <v>95</v>
      </c>
      <c r="R84" s="410">
        <v>57</v>
      </c>
      <c r="S84" s="704">
        <v>45</v>
      </c>
      <c r="T84" s="703">
        <v>90.33</v>
      </c>
      <c r="U84" s="703">
        <v>95.555555555555557</v>
      </c>
      <c r="V84" s="410">
        <v>36</v>
      </c>
      <c r="W84" s="395">
        <f t="shared" si="4"/>
        <v>241</v>
      </c>
    </row>
    <row r="85" spans="1:23" ht="15" customHeight="1" x14ac:dyDescent="0.25">
      <c r="A85" s="131">
        <v>13</v>
      </c>
      <c r="B85" s="428" t="s">
        <v>108</v>
      </c>
      <c r="C85" s="696">
        <v>127</v>
      </c>
      <c r="D85" s="697">
        <v>96.97</v>
      </c>
      <c r="E85" s="689">
        <v>92.913385826771659</v>
      </c>
      <c r="F85" s="698">
        <v>102</v>
      </c>
      <c r="G85" s="707">
        <v>90</v>
      </c>
      <c r="H85" s="697">
        <v>96.86</v>
      </c>
      <c r="I85" s="689">
        <v>92.221999999999994</v>
      </c>
      <c r="J85" s="698">
        <v>95</v>
      </c>
      <c r="K85" s="700">
        <v>96</v>
      </c>
      <c r="L85" s="701">
        <v>96.86</v>
      </c>
      <c r="M85" s="689">
        <v>100</v>
      </c>
      <c r="N85" s="410">
        <v>7</v>
      </c>
      <c r="O85" s="702">
        <v>91</v>
      </c>
      <c r="P85" s="703">
        <v>91.96</v>
      </c>
      <c r="Q85" s="703">
        <v>93.406593406593402</v>
      </c>
      <c r="R85" s="410">
        <v>61</v>
      </c>
      <c r="S85" s="704">
        <v>73</v>
      </c>
      <c r="T85" s="703">
        <v>90.33</v>
      </c>
      <c r="U85" s="703">
        <v>87.671232876712324</v>
      </c>
      <c r="V85" s="410">
        <v>77</v>
      </c>
      <c r="W85" s="395">
        <f t="shared" si="4"/>
        <v>342</v>
      </c>
    </row>
    <row r="86" spans="1:23" ht="15" customHeight="1" x14ac:dyDescent="0.25">
      <c r="A86" s="131">
        <v>14</v>
      </c>
      <c r="B86" s="428" t="s">
        <v>107</v>
      </c>
      <c r="C86" s="696">
        <v>76</v>
      </c>
      <c r="D86" s="697">
        <v>96.97</v>
      </c>
      <c r="E86" s="689">
        <v>90.78947368421052</v>
      </c>
      <c r="F86" s="698">
        <v>106</v>
      </c>
      <c r="G86" s="707">
        <v>103</v>
      </c>
      <c r="H86" s="697">
        <v>96.86</v>
      </c>
      <c r="I86" s="689">
        <v>100</v>
      </c>
      <c r="J86" s="698">
        <v>5</v>
      </c>
      <c r="K86" s="700">
        <v>49</v>
      </c>
      <c r="L86" s="701">
        <v>96.86</v>
      </c>
      <c r="M86" s="689">
        <v>100</v>
      </c>
      <c r="N86" s="410">
        <v>27</v>
      </c>
      <c r="O86" s="702">
        <v>72</v>
      </c>
      <c r="P86" s="703">
        <v>91.96</v>
      </c>
      <c r="Q86" s="703">
        <v>90.277777777777771</v>
      </c>
      <c r="R86" s="410">
        <v>77</v>
      </c>
      <c r="S86" s="704">
        <v>49</v>
      </c>
      <c r="T86" s="703">
        <v>90.33</v>
      </c>
      <c r="U86" s="703">
        <v>89.795918367346943</v>
      </c>
      <c r="V86" s="410">
        <v>65</v>
      </c>
      <c r="W86" s="395">
        <f t="shared" si="4"/>
        <v>280</v>
      </c>
    </row>
    <row r="87" spans="1:23" ht="15" customHeight="1" x14ac:dyDescent="0.25">
      <c r="A87" s="135">
        <v>15</v>
      </c>
      <c r="B87" s="428" t="s">
        <v>103</v>
      </c>
      <c r="C87" s="696">
        <v>75</v>
      </c>
      <c r="D87" s="697">
        <v>96.97</v>
      </c>
      <c r="E87" s="689">
        <v>84</v>
      </c>
      <c r="F87" s="698">
        <v>113</v>
      </c>
      <c r="G87" s="707">
        <v>45</v>
      </c>
      <c r="H87" s="697">
        <v>96.86</v>
      </c>
      <c r="I87" s="689">
        <v>88.888999999999996</v>
      </c>
      <c r="J87" s="698">
        <v>108</v>
      </c>
      <c r="K87" s="700">
        <v>56</v>
      </c>
      <c r="L87" s="701">
        <v>96.86</v>
      </c>
      <c r="M87" s="689">
        <v>85.713999999999999</v>
      </c>
      <c r="N87" s="711">
        <v>115</v>
      </c>
      <c r="O87" s="702">
        <v>60</v>
      </c>
      <c r="P87" s="703">
        <v>91.96</v>
      </c>
      <c r="Q87" s="703">
        <v>88.333333333333329</v>
      </c>
      <c r="R87" s="410">
        <v>88</v>
      </c>
      <c r="S87" s="704">
        <v>72</v>
      </c>
      <c r="T87" s="703">
        <v>90.33</v>
      </c>
      <c r="U87" s="703">
        <v>83.333333333333329</v>
      </c>
      <c r="V87" s="410">
        <v>93</v>
      </c>
      <c r="W87" s="718">
        <f t="shared" si="4"/>
        <v>517</v>
      </c>
    </row>
    <row r="88" spans="1:23" ht="15" customHeight="1" x14ac:dyDescent="0.25">
      <c r="A88" s="135">
        <v>16</v>
      </c>
      <c r="B88" s="720" t="s">
        <v>180</v>
      </c>
      <c r="C88" s="696"/>
      <c r="D88" s="697">
        <v>96.97</v>
      </c>
      <c r="E88" s="697"/>
      <c r="F88" s="698">
        <v>115</v>
      </c>
      <c r="G88" s="696"/>
      <c r="H88" s="697">
        <v>96.86</v>
      </c>
      <c r="I88" s="697"/>
      <c r="J88" s="698">
        <v>116</v>
      </c>
      <c r="K88" s="721"/>
      <c r="L88" s="722">
        <v>96.86</v>
      </c>
      <c r="M88" s="722"/>
      <c r="N88" s="698">
        <v>118</v>
      </c>
      <c r="O88" s="704"/>
      <c r="P88" s="710">
        <v>91.96</v>
      </c>
      <c r="Q88" s="710"/>
      <c r="R88" s="698">
        <v>118</v>
      </c>
      <c r="S88" s="704">
        <v>24</v>
      </c>
      <c r="T88" s="703">
        <v>90.33</v>
      </c>
      <c r="U88" s="703">
        <v>95.833333333333329</v>
      </c>
      <c r="V88" s="410">
        <v>35</v>
      </c>
      <c r="W88" s="718">
        <f t="shared" si="4"/>
        <v>502</v>
      </c>
    </row>
    <row r="89" spans="1:23" ht="15" customHeight="1" thickBot="1" x14ac:dyDescent="0.3">
      <c r="A89" s="135">
        <v>17</v>
      </c>
      <c r="B89" s="428" t="s">
        <v>105</v>
      </c>
      <c r="C89" s="696"/>
      <c r="D89" s="697">
        <v>96.97</v>
      </c>
      <c r="E89" s="697"/>
      <c r="F89" s="698">
        <v>115</v>
      </c>
      <c r="G89" s="696"/>
      <c r="H89" s="697">
        <v>96.86</v>
      </c>
      <c r="I89" s="697"/>
      <c r="J89" s="698">
        <v>116</v>
      </c>
      <c r="K89" s="700">
        <v>22</v>
      </c>
      <c r="L89" s="701">
        <v>96.86</v>
      </c>
      <c r="M89" s="689">
        <v>95.453999999999994</v>
      </c>
      <c r="N89" s="410">
        <v>88</v>
      </c>
      <c r="O89" s="702">
        <v>32</v>
      </c>
      <c r="P89" s="703">
        <v>91.96</v>
      </c>
      <c r="Q89" s="703">
        <v>87.5</v>
      </c>
      <c r="R89" s="410">
        <v>91</v>
      </c>
      <c r="S89" s="704">
        <v>26</v>
      </c>
      <c r="T89" s="703">
        <v>90.33</v>
      </c>
      <c r="U89" s="703">
        <v>88.461538461538467</v>
      </c>
      <c r="V89" s="410">
        <v>73</v>
      </c>
      <c r="W89" s="718">
        <f t="shared" si="4"/>
        <v>483</v>
      </c>
    </row>
    <row r="90" spans="1:23" ht="15" customHeight="1" thickBot="1" x14ac:dyDescent="0.3">
      <c r="A90" s="199"/>
      <c r="B90" s="223" t="s">
        <v>147</v>
      </c>
      <c r="C90" s="224">
        <f>SUM(C91:C120)</f>
        <v>3591</v>
      </c>
      <c r="D90" s="225">
        <v>96.97</v>
      </c>
      <c r="E90" s="413">
        <f>AVERAGE(E91:E120)</f>
        <v>96.621540161352513</v>
      </c>
      <c r="F90" s="226"/>
      <c r="G90" s="224">
        <f>SUM(G91:G120)</f>
        <v>3208</v>
      </c>
      <c r="H90" s="225">
        <v>96.86</v>
      </c>
      <c r="I90" s="413">
        <f>AVERAGE(I91:I120)</f>
        <v>96.17568965517242</v>
      </c>
      <c r="J90" s="226"/>
      <c r="K90" s="227">
        <f>SUM(K91:K120)</f>
        <v>3059</v>
      </c>
      <c r="L90" s="205">
        <v>96.86</v>
      </c>
      <c r="M90" s="228">
        <f>AVERAGE(M91:M120)</f>
        <v>96.18335172413795</v>
      </c>
      <c r="N90" s="222"/>
      <c r="O90" s="213">
        <f>SUM(O91:O120)</f>
        <v>3031</v>
      </c>
      <c r="P90" s="209">
        <v>91.96</v>
      </c>
      <c r="Q90" s="210">
        <f>AVERAGE(Q91:Q120)</f>
        <v>90.642167746213531</v>
      </c>
      <c r="R90" s="216"/>
      <c r="S90" s="214">
        <f>SUM(S91:S120)</f>
        <v>2770</v>
      </c>
      <c r="T90" s="209">
        <v>90.33</v>
      </c>
      <c r="U90" s="210">
        <f>AVERAGE(U91:U120)</f>
        <v>88.521308799326818</v>
      </c>
      <c r="V90" s="207"/>
      <c r="W90" s="212"/>
    </row>
    <row r="91" spans="1:23" ht="15" customHeight="1" x14ac:dyDescent="0.25">
      <c r="A91" s="130">
        <v>1</v>
      </c>
      <c r="B91" s="471" t="s">
        <v>50</v>
      </c>
      <c r="C91" s="705">
        <v>120</v>
      </c>
      <c r="D91" s="706">
        <v>96.97</v>
      </c>
      <c r="E91" s="689">
        <v>100</v>
      </c>
      <c r="F91" s="698">
        <v>4</v>
      </c>
      <c r="G91" s="707">
        <v>107</v>
      </c>
      <c r="H91" s="706">
        <v>96.86</v>
      </c>
      <c r="I91" s="689">
        <v>100</v>
      </c>
      <c r="J91" s="698">
        <v>3</v>
      </c>
      <c r="K91" s="700">
        <v>91</v>
      </c>
      <c r="L91" s="701">
        <v>96.86</v>
      </c>
      <c r="M91" s="689">
        <v>95.603999999999999</v>
      </c>
      <c r="N91" s="410">
        <v>85</v>
      </c>
      <c r="O91" s="702">
        <v>97</v>
      </c>
      <c r="P91" s="703">
        <v>91.96</v>
      </c>
      <c r="Q91" s="703">
        <v>90.721649484536087</v>
      </c>
      <c r="R91" s="410">
        <v>75</v>
      </c>
      <c r="S91" s="704">
        <v>95</v>
      </c>
      <c r="T91" s="703">
        <v>90.33</v>
      </c>
      <c r="U91" s="703">
        <v>91.578947368421055</v>
      </c>
      <c r="V91" s="410">
        <v>57</v>
      </c>
      <c r="W91" s="717">
        <f t="shared" ref="W91:W120" si="5">V91+R91+N91+J91+F91</f>
        <v>224</v>
      </c>
    </row>
    <row r="92" spans="1:23" ht="15" customHeight="1" x14ac:dyDescent="0.25">
      <c r="A92" s="131">
        <v>2</v>
      </c>
      <c r="B92" s="471" t="s">
        <v>49</v>
      </c>
      <c r="C92" s="705">
        <v>96</v>
      </c>
      <c r="D92" s="706">
        <v>96.97</v>
      </c>
      <c r="E92" s="689">
        <v>100</v>
      </c>
      <c r="F92" s="698">
        <v>13</v>
      </c>
      <c r="G92" s="707">
        <v>99</v>
      </c>
      <c r="H92" s="706">
        <v>96.86</v>
      </c>
      <c r="I92" s="689">
        <v>96.968999999999994</v>
      </c>
      <c r="J92" s="698">
        <v>72</v>
      </c>
      <c r="K92" s="700">
        <v>95</v>
      </c>
      <c r="L92" s="701">
        <v>96.86</v>
      </c>
      <c r="M92" s="689">
        <v>100</v>
      </c>
      <c r="N92" s="410">
        <v>8</v>
      </c>
      <c r="O92" s="702">
        <v>102</v>
      </c>
      <c r="P92" s="703">
        <v>91.96</v>
      </c>
      <c r="Q92" s="703">
        <v>96.078431372549019</v>
      </c>
      <c r="R92" s="410">
        <v>46</v>
      </c>
      <c r="S92" s="704">
        <v>94</v>
      </c>
      <c r="T92" s="703">
        <v>90.33</v>
      </c>
      <c r="U92" s="703">
        <v>86.170212765957444</v>
      </c>
      <c r="V92" s="410">
        <v>85</v>
      </c>
      <c r="W92" s="395">
        <f t="shared" si="5"/>
        <v>224</v>
      </c>
    </row>
    <row r="93" spans="1:23" ht="15" customHeight="1" x14ac:dyDescent="0.25">
      <c r="A93" s="131">
        <v>3</v>
      </c>
      <c r="B93" s="471" t="s">
        <v>176</v>
      </c>
      <c r="C93" s="705">
        <v>96</v>
      </c>
      <c r="D93" s="706">
        <v>96.97</v>
      </c>
      <c r="E93" s="689">
        <v>100</v>
      </c>
      <c r="F93" s="698">
        <v>14</v>
      </c>
      <c r="G93" s="707"/>
      <c r="H93" s="706">
        <v>96.86</v>
      </c>
      <c r="I93" s="689"/>
      <c r="J93" s="698">
        <v>116</v>
      </c>
      <c r="K93" s="700"/>
      <c r="L93" s="701">
        <v>96.86</v>
      </c>
      <c r="M93" s="689"/>
      <c r="N93" s="410">
        <v>118</v>
      </c>
      <c r="O93" s="702"/>
      <c r="P93" s="703">
        <v>91.96</v>
      </c>
      <c r="Q93" s="703"/>
      <c r="R93" s="410">
        <v>118</v>
      </c>
      <c r="S93" s="704"/>
      <c r="T93" s="710">
        <v>90.33</v>
      </c>
      <c r="U93" s="710"/>
      <c r="V93" s="723">
        <v>117</v>
      </c>
      <c r="W93" s="395">
        <f t="shared" si="5"/>
        <v>483</v>
      </c>
    </row>
    <row r="94" spans="1:23" ht="15" customHeight="1" x14ac:dyDescent="0.25">
      <c r="A94" s="131">
        <v>4</v>
      </c>
      <c r="B94" s="471" t="s">
        <v>61</v>
      </c>
      <c r="C94" s="705">
        <v>73</v>
      </c>
      <c r="D94" s="706">
        <v>96.97</v>
      </c>
      <c r="E94" s="689">
        <v>100</v>
      </c>
      <c r="F94" s="698">
        <v>20</v>
      </c>
      <c r="G94" s="707">
        <v>83</v>
      </c>
      <c r="H94" s="706">
        <v>96.86</v>
      </c>
      <c r="I94" s="689">
        <v>95.180999999999997</v>
      </c>
      <c r="J94" s="698">
        <v>83</v>
      </c>
      <c r="K94" s="700">
        <v>78</v>
      </c>
      <c r="L94" s="701">
        <v>96.86</v>
      </c>
      <c r="M94" s="689">
        <v>98.718000000000004</v>
      </c>
      <c r="N94" s="410">
        <v>48</v>
      </c>
      <c r="O94" s="702">
        <v>100</v>
      </c>
      <c r="P94" s="703">
        <v>91.96</v>
      </c>
      <c r="Q94" s="703">
        <v>98</v>
      </c>
      <c r="R94" s="410">
        <v>29</v>
      </c>
      <c r="S94" s="704">
        <v>73</v>
      </c>
      <c r="T94" s="703">
        <v>90.33</v>
      </c>
      <c r="U94" s="703">
        <v>93.150684931506845</v>
      </c>
      <c r="V94" s="410">
        <v>50</v>
      </c>
      <c r="W94" s="395">
        <f t="shared" si="5"/>
        <v>230</v>
      </c>
    </row>
    <row r="95" spans="1:23" ht="15" customHeight="1" x14ac:dyDescent="0.25">
      <c r="A95" s="131">
        <v>5</v>
      </c>
      <c r="B95" s="471" t="s">
        <v>54</v>
      </c>
      <c r="C95" s="705">
        <v>55</v>
      </c>
      <c r="D95" s="706">
        <v>96.97</v>
      </c>
      <c r="E95" s="689">
        <v>100</v>
      </c>
      <c r="F95" s="698">
        <v>24</v>
      </c>
      <c r="G95" s="707">
        <v>53</v>
      </c>
      <c r="H95" s="706">
        <v>96.86</v>
      </c>
      <c r="I95" s="689">
        <v>100</v>
      </c>
      <c r="J95" s="698">
        <v>25</v>
      </c>
      <c r="K95" s="700">
        <v>45</v>
      </c>
      <c r="L95" s="701">
        <v>96.86</v>
      </c>
      <c r="M95" s="689">
        <v>100</v>
      </c>
      <c r="N95" s="410">
        <v>29</v>
      </c>
      <c r="O95" s="702">
        <v>48</v>
      </c>
      <c r="P95" s="703">
        <v>91.96</v>
      </c>
      <c r="Q95" s="703">
        <v>97.916666666666671</v>
      </c>
      <c r="R95" s="410">
        <v>31</v>
      </c>
      <c r="S95" s="704">
        <v>68</v>
      </c>
      <c r="T95" s="703">
        <v>90.33</v>
      </c>
      <c r="U95" s="703">
        <v>82.352941176470594</v>
      </c>
      <c r="V95" s="410">
        <v>96</v>
      </c>
      <c r="W95" s="395">
        <f t="shared" si="5"/>
        <v>205</v>
      </c>
    </row>
    <row r="96" spans="1:23" ht="15" customHeight="1" x14ac:dyDescent="0.25">
      <c r="A96" s="131">
        <v>6</v>
      </c>
      <c r="B96" s="471" t="s">
        <v>55</v>
      </c>
      <c r="C96" s="705">
        <v>24</v>
      </c>
      <c r="D96" s="706">
        <v>96.97</v>
      </c>
      <c r="E96" s="689">
        <v>100</v>
      </c>
      <c r="F96" s="698">
        <v>34</v>
      </c>
      <c r="G96" s="707">
        <v>26</v>
      </c>
      <c r="H96" s="706">
        <v>96.86</v>
      </c>
      <c r="I96" s="689">
        <v>84.614999999999995</v>
      </c>
      <c r="J96" s="698">
        <v>114</v>
      </c>
      <c r="K96" s="700">
        <v>25</v>
      </c>
      <c r="L96" s="701">
        <v>96.86</v>
      </c>
      <c r="M96" s="689">
        <v>92</v>
      </c>
      <c r="N96" s="410">
        <v>103</v>
      </c>
      <c r="O96" s="702">
        <v>23</v>
      </c>
      <c r="P96" s="703">
        <v>91.96</v>
      </c>
      <c r="Q96" s="703">
        <v>100</v>
      </c>
      <c r="R96" s="410">
        <v>19</v>
      </c>
      <c r="S96" s="704">
        <v>29</v>
      </c>
      <c r="T96" s="703">
        <v>90.33</v>
      </c>
      <c r="U96" s="703">
        <v>86.206896551724142</v>
      </c>
      <c r="V96" s="410">
        <v>84</v>
      </c>
      <c r="W96" s="395">
        <f t="shared" si="5"/>
        <v>354</v>
      </c>
    </row>
    <row r="97" spans="1:23" ht="15" customHeight="1" x14ac:dyDescent="0.25">
      <c r="A97" s="131">
        <v>7</v>
      </c>
      <c r="B97" s="471" t="s">
        <v>156</v>
      </c>
      <c r="C97" s="705">
        <v>246</v>
      </c>
      <c r="D97" s="706">
        <v>96.97</v>
      </c>
      <c r="E97" s="689">
        <v>99.59349593495935</v>
      </c>
      <c r="F97" s="698">
        <v>36</v>
      </c>
      <c r="G97" s="707">
        <v>204</v>
      </c>
      <c r="H97" s="706">
        <v>96.86</v>
      </c>
      <c r="I97" s="689">
        <v>100</v>
      </c>
      <c r="J97" s="698">
        <v>1</v>
      </c>
      <c r="K97" s="700">
        <v>233</v>
      </c>
      <c r="L97" s="701">
        <v>96.86</v>
      </c>
      <c r="M97" s="689">
        <v>98.712000000000003</v>
      </c>
      <c r="N97" s="410">
        <v>49</v>
      </c>
      <c r="O97" s="702">
        <v>206</v>
      </c>
      <c r="P97" s="703">
        <v>91.96</v>
      </c>
      <c r="Q97" s="703">
        <v>97.572815533980588</v>
      </c>
      <c r="R97" s="410">
        <v>35</v>
      </c>
      <c r="S97" s="704">
        <v>192</v>
      </c>
      <c r="T97" s="703">
        <v>90.33</v>
      </c>
      <c r="U97" s="703">
        <v>99.479166666666671</v>
      </c>
      <c r="V97" s="410">
        <v>16</v>
      </c>
      <c r="W97" s="395">
        <f t="shared" si="5"/>
        <v>137</v>
      </c>
    </row>
    <row r="98" spans="1:23" ht="15" customHeight="1" x14ac:dyDescent="0.25">
      <c r="A98" s="131">
        <v>8</v>
      </c>
      <c r="B98" s="471" t="s">
        <v>59</v>
      </c>
      <c r="C98" s="705">
        <v>87</v>
      </c>
      <c r="D98" s="706">
        <v>96.97</v>
      </c>
      <c r="E98" s="689">
        <v>98.850574712643677</v>
      </c>
      <c r="F98" s="698">
        <v>41</v>
      </c>
      <c r="G98" s="707">
        <v>63</v>
      </c>
      <c r="H98" s="706">
        <v>96.86</v>
      </c>
      <c r="I98" s="689">
        <v>85.713999999999999</v>
      </c>
      <c r="J98" s="698">
        <v>112</v>
      </c>
      <c r="K98" s="700">
        <v>71</v>
      </c>
      <c r="L98" s="701">
        <v>96.86</v>
      </c>
      <c r="M98" s="689">
        <v>92.957999999999998</v>
      </c>
      <c r="N98" s="410">
        <v>98</v>
      </c>
      <c r="O98" s="702">
        <v>91</v>
      </c>
      <c r="P98" s="703">
        <v>91.96</v>
      </c>
      <c r="Q98" s="703">
        <v>83.516483516483518</v>
      </c>
      <c r="R98" s="410">
        <v>101</v>
      </c>
      <c r="S98" s="704">
        <v>71</v>
      </c>
      <c r="T98" s="703">
        <v>90.33</v>
      </c>
      <c r="U98" s="703">
        <v>91.549295774647888</v>
      </c>
      <c r="V98" s="410">
        <v>58</v>
      </c>
      <c r="W98" s="395">
        <f t="shared" si="5"/>
        <v>410</v>
      </c>
    </row>
    <row r="99" spans="1:23" ht="15" customHeight="1" x14ac:dyDescent="0.25">
      <c r="A99" s="131">
        <v>9</v>
      </c>
      <c r="B99" s="471" t="s">
        <v>63</v>
      </c>
      <c r="C99" s="705">
        <v>69</v>
      </c>
      <c r="D99" s="706">
        <v>96.97</v>
      </c>
      <c r="E99" s="689">
        <v>98.550724637681157</v>
      </c>
      <c r="F99" s="698">
        <v>46</v>
      </c>
      <c r="G99" s="707">
        <v>81</v>
      </c>
      <c r="H99" s="706">
        <v>96.86</v>
      </c>
      <c r="I99" s="689">
        <v>100</v>
      </c>
      <c r="J99" s="698">
        <v>13</v>
      </c>
      <c r="K99" s="700">
        <v>72</v>
      </c>
      <c r="L99" s="701">
        <v>96.86</v>
      </c>
      <c r="M99" s="689">
        <v>100</v>
      </c>
      <c r="N99" s="410">
        <v>15</v>
      </c>
      <c r="O99" s="702">
        <v>61</v>
      </c>
      <c r="P99" s="703">
        <v>91.96</v>
      </c>
      <c r="Q99" s="703">
        <v>96.721311475409834</v>
      </c>
      <c r="R99" s="410">
        <v>40</v>
      </c>
      <c r="S99" s="704">
        <v>67</v>
      </c>
      <c r="T99" s="703">
        <v>90.33</v>
      </c>
      <c r="U99" s="703">
        <v>94.02985074626865</v>
      </c>
      <c r="V99" s="410">
        <v>46</v>
      </c>
      <c r="W99" s="395">
        <f t="shared" si="5"/>
        <v>160</v>
      </c>
    </row>
    <row r="100" spans="1:23" ht="15" customHeight="1" x14ac:dyDescent="0.25">
      <c r="A100" s="131">
        <v>10</v>
      </c>
      <c r="B100" s="471" t="s">
        <v>46</v>
      </c>
      <c r="C100" s="705">
        <v>102</v>
      </c>
      <c r="D100" s="706">
        <v>96.97</v>
      </c>
      <c r="E100" s="689">
        <v>98.039215686274517</v>
      </c>
      <c r="F100" s="698">
        <v>51</v>
      </c>
      <c r="G100" s="707">
        <v>73</v>
      </c>
      <c r="H100" s="706">
        <v>96.86</v>
      </c>
      <c r="I100" s="689">
        <v>97.26</v>
      </c>
      <c r="J100" s="698">
        <v>65</v>
      </c>
      <c r="K100" s="700">
        <v>76</v>
      </c>
      <c r="L100" s="701">
        <v>96.86</v>
      </c>
      <c r="M100" s="689">
        <v>93.421000000000006</v>
      </c>
      <c r="N100" s="410">
        <v>97</v>
      </c>
      <c r="O100" s="702">
        <v>70</v>
      </c>
      <c r="P100" s="703">
        <v>91.96</v>
      </c>
      <c r="Q100" s="703">
        <v>88.571428571428569</v>
      </c>
      <c r="R100" s="410">
        <v>86</v>
      </c>
      <c r="S100" s="704">
        <v>71</v>
      </c>
      <c r="T100" s="703">
        <v>90.33</v>
      </c>
      <c r="U100" s="703">
        <v>94.366197183098592</v>
      </c>
      <c r="V100" s="410">
        <v>44</v>
      </c>
      <c r="W100" s="395">
        <f t="shared" si="5"/>
        <v>343</v>
      </c>
    </row>
    <row r="101" spans="1:23" ht="15" customHeight="1" x14ac:dyDescent="0.25">
      <c r="A101" s="131">
        <v>11</v>
      </c>
      <c r="B101" s="471" t="s">
        <v>64</v>
      </c>
      <c r="C101" s="705">
        <v>139</v>
      </c>
      <c r="D101" s="706">
        <v>96.97</v>
      </c>
      <c r="E101" s="689">
        <v>97.841726618705039</v>
      </c>
      <c r="F101" s="698">
        <v>54</v>
      </c>
      <c r="G101" s="707">
        <v>95</v>
      </c>
      <c r="H101" s="706">
        <v>96.86</v>
      </c>
      <c r="I101" s="689">
        <v>98.947000000000003</v>
      </c>
      <c r="J101" s="698">
        <v>42</v>
      </c>
      <c r="K101" s="700">
        <v>127</v>
      </c>
      <c r="L101" s="701">
        <v>96.86</v>
      </c>
      <c r="M101" s="689">
        <v>96.85</v>
      </c>
      <c r="N101" s="410">
        <v>73</v>
      </c>
      <c r="O101" s="702">
        <v>80</v>
      </c>
      <c r="P101" s="703">
        <v>91.96</v>
      </c>
      <c r="Q101" s="703">
        <v>81.25</v>
      </c>
      <c r="R101" s="410">
        <v>103</v>
      </c>
      <c r="S101" s="704">
        <v>87</v>
      </c>
      <c r="T101" s="703">
        <v>90.33</v>
      </c>
      <c r="U101" s="703">
        <v>95.402298850574709</v>
      </c>
      <c r="V101" s="410">
        <v>38</v>
      </c>
      <c r="W101" s="395">
        <f t="shared" si="5"/>
        <v>310</v>
      </c>
    </row>
    <row r="102" spans="1:23" ht="15" customHeight="1" x14ac:dyDescent="0.25">
      <c r="A102" s="131">
        <v>12</v>
      </c>
      <c r="B102" s="471" t="s">
        <v>154</v>
      </c>
      <c r="C102" s="705">
        <v>230</v>
      </c>
      <c r="D102" s="706">
        <v>96.97</v>
      </c>
      <c r="E102" s="689">
        <v>97.826086956521735</v>
      </c>
      <c r="F102" s="698">
        <v>55</v>
      </c>
      <c r="G102" s="707">
        <v>226</v>
      </c>
      <c r="H102" s="706">
        <v>96.86</v>
      </c>
      <c r="I102" s="689">
        <v>99.114999999999995</v>
      </c>
      <c r="J102" s="698">
        <v>40</v>
      </c>
      <c r="K102" s="700">
        <v>204</v>
      </c>
      <c r="L102" s="701">
        <v>96.86</v>
      </c>
      <c r="M102" s="689">
        <v>99.51</v>
      </c>
      <c r="N102" s="410">
        <v>40</v>
      </c>
      <c r="O102" s="702">
        <v>121</v>
      </c>
      <c r="P102" s="703">
        <v>91.96</v>
      </c>
      <c r="Q102" s="703">
        <v>88.429752066115697</v>
      </c>
      <c r="R102" s="410">
        <v>87</v>
      </c>
      <c r="S102" s="704">
        <v>102</v>
      </c>
      <c r="T102" s="703">
        <v>90.33</v>
      </c>
      <c r="U102" s="703">
        <v>73.529411764705884</v>
      </c>
      <c r="V102" s="410">
        <v>111</v>
      </c>
      <c r="W102" s="395">
        <f t="shared" si="5"/>
        <v>333</v>
      </c>
    </row>
    <row r="103" spans="1:23" ht="15" customHeight="1" x14ac:dyDescent="0.25">
      <c r="A103" s="131">
        <v>13</v>
      </c>
      <c r="B103" s="471" t="s">
        <v>157</v>
      </c>
      <c r="C103" s="705">
        <v>228</v>
      </c>
      <c r="D103" s="706">
        <v>96.97</v>
      </c>
      <c r="E103" s="689">
        <v>97.807017543859644</v>
      </c>
      <c r="F103" s="698">
        <v>56</v>
      </c>
      <c r="G103" s="707">
        <v>211</v>
      </c>
      <c r="H103" s="706">
        <v>96.86</v>
      </c>
      <c r="I103" s="689">
        <v>95.734999999999999</v>
      </c>
      <c r="J103" s="698">
        <v>81</v>
      </c>
      <c r="K103" s="700">
        <v>231</v>
      </c>
      <c r="L103" s="701">
        <v>96.86</v>
      </c>
      <c r="M103" s="689">
        <v>97.834999999999994</v>
      </c>
      <c r="N103" s="410">
        <v>60</v>
      </c>
      <c r="O103" s="702">
        <v>213</v>
      </c>
      <c r="P103" s="703">
        <v>91.96</v>
      </c>
      <c r="Q103" s="703">
        <v>91.549295774647888</v>
      </c>
      <c r="R103" s="410">
        <v>70</v>
      </c>
      <c r="S103" s="704">
        <v>246</v>
      </c>
      <c r="T103" s="703">
        <v>90.33</v>
      </c>
      <c r="U103" s="703">
        <v>94.308943089430898</v>
      </c>
      <c r="V103" s="410">
        <v>45</v>
      </c>
      <c r="W103" s="395">
        <f t="shared" si="5"/>
        <v>312</v>
      </c>
    </row>
    <row r="104" spans="1:23" ht="15" customHeight="1" x14ac:dyDescent="0.25">
      <c r="A104" s="131">
        <v>14</v>
      </c>
      <c r="B104" s="471" t="s">
        <v>57</v>
      </c>
      <c r="C104" s="705">
        <v>90</v>
      </c>
      <c r="D104" s="706">
        <v>96.97</v>
      </c>
      <c r="E104" s="689">
        <v>97.777777777777771</v>
      </c>
      <c r="F104" s="698">
        <v>57</v>
      </c>
      <c r="G104" s="707">
        <v>95</v>
      </c>
      <c r="H104" s="706">
        <v>96.86</v>
      </c>
      <c r="I104" s="689">
        <v>95.789000000000001</v>
      </c>
      <c r="J104" s="698">
        <v>77</v>
      </c>
      <c r="K104" s="700">
        <v>84</v>
      </c>
      <c r="L104" s="701">
        <v>96.86</v>
      </c>
      <c r="M104" s="689">
        <v>98.808999999999997</v>
      </c>
      <c r="N104" s="410">
        <v>47</v>
      </c>
      <c r="O104" s="702">
        <v>75</v>
      </c>
      <c r="P104" s="703">
        <v>91.96</v>
      </c>
      <c r="Q104" s="703">
        <v>100</v>
      </c>
      <c r="R104" s="410">
        <v>9</v>
      </c>
      <c r="S104" s="704">
        <v>89</v>
      </c>
      <c r="T104" s="703">
        <v>90.33</v>
      </c>
      <c r="U104" s="703">
        <v>80.898876404494388</v>
      </c>
      <c r="V104" s="410">
        <v>99</v>
      </c>
      <c r="W104" s="395">
        <f t="shared" si="5"/>
        <v>289</v>
      </c>
    </row>
    <row r="105" spans="1:23" ht="15" customHeight="1" x14ac:dyDescent="0.25">
      <c r="A105" s="131">
        <v>15</v>
      </c>
      <c r="B105" s="471" t="s">
        <v>51</v>
      </c>
      <c r="C105" s="705">
        <v>153</v>
      </c>
      <c r="D105" s="706">
        <v>96.97</v>
      </c>
      <c r="E105" s="689">
        <v>97.385620915032675</v>
      </c>
      <c r="F105" s="698">
        <v>62</v>
      </c>
      <c r="G105" s="707">
        <v>155</v>
      </c>
      <c r="H105" s="706">
        <v>96.86</v>
      </c>
      <c r="I105" s="689">
        <v>98.063999999999993</v>
      </c>
      <c r="J105" s="698">
        <v>57</v>
      </c>
      <c r="K105" s="700">
        <v>106</v>
      </c>
      <c r="L105" s="701">
        <v>96.86</v>
      </c>
      <c r="M105" s="689">
        <v>90.566000000000003</v>
      </c>
      <c r="N105" s="410">
        <v>108</v>
      </c>
      <c r="O105" s="702">
        <v>139</v>
      </c>
      <c r="P105" s="703">
        <v>91.96</v>
      </c>
      <c r="Q105" s="703">
        <v>96.402877697841731</v>
      </c>
      <c r="R105" s="410">
        <v>42</v>
      </c>
      <c r="S105" s="704">
        <v>101</v>
      </c>
      <c r="T105" s="703">
        <v>90.33</v>
      </c>
      <c r="U105" s="703">
        <v>92.079207920792072</v>
      </c>
      <c r="V105" s="410">
        <v>56</v>
      </c>
      <c r="W105" s="395">
        <f t="shared" si="5"/>
        <v>325</v>
      </c>
    </row>
    <row r="106" spans="1:23" ht="15" customHeight="1" x14ac:dyDescent="0.25">
      <c r="A106" s="131">
        <v>16</v>
      </c>
      <c r="B106" s="471" t="s">
        <v>155</v>
      </c>
      <c r="C106" s="705">
        <v>143</v>
      </c>
      <c r="D106" s="706">
        <v>96.97</v>
      </c>
      <c r="E106" s="689">
        <v>97.2027972027972</v>
      </c>
      <c r="F106" s="698">
        <v>69</v>
      </c>
      <c r="G106" s="707">
        <v>117</v>
      </c>
      <c r="H106" s="706">
        <v>96.86</v>
      </c>
      <c r="I106" s="689">
        <v>98.29</v>
      </c>
      <c r="J106" s="698">
        <v>54</v>
      </c>
      <c r="K106" s="700">
        <v>119</v>
      </c>
      <c r="L106" s="701">
        <v>96.86</v>
      </c>
      <c r="M106" s="689">
        <v>97.478999999999999</v>
      </c>
      <c r="N106" s="410">
        <v>65</v>
      </c>
      <c r="O106" s="702">
        <v>119</v>
      </c>
      <c r="P106" s="703">
        <v>91.96</v>
      </c>
      <c r="Q106" s="703">
        <v>94.957983193277315</v>
      </c>
      <c r="R106" s="410">
        <v>58</v>
      </c>
      <c r="S106" s="704">
        <v>103</v>
      </c>
      <c r="T106" s="703">
        <v>90.33</v>
      </c>
      <c r="U106" s="703">
        <v>89.320388349514559</v>
      </c>
      <c r="V106" s="410">
        <v>70</v>
      </c>
      <c r="W106" s="395">
        <f t="shared" si="5"/>
        <v>316</v>
      </c>
    </row>
    <row r="107" spans="1:23" ht="15" customHeight="1" x14ac:dyDescent="0.25">
      <c r="A107" s="131">
        <v>17</v>
      </c>
      <c r="B107" s="471" t="s">
        <v>67</v>
      </c>
      <c r="C107" s="705">
        <v>247</v>
      </c>
      <c r="D107" s="706">
        <v>96.97</v>
      </c>
      <c r="E107" s="689">
        <v>97.165991902834008</v>
      </c>
      <c r="F107" s="698">
        <v>70</v>
      </c>
      <c r="G107" s="707">
        <v>223</v>
      </c>
      <c r="H107" s="706">
        <v>96.86</v>
      </c>
      <c r="I107" s="689">
        <v>98.206000000000003</v>
      </c>
      <c r="J107" s="698">
        <v>55</v>
      </c>
      <c r="K107" s="700">
        <v>176</v>
      </c>
      <c r="L107" s="701">
        <v>96.86</v>
      </c>
      <c r="M107" s="689">
        <v>96.590999999999994</v>
      </c>
      <c r="N107" s="410">
        <v>76</v>
      </c>
      <c r="O107" s="702">
        <v>150</v>
      </c>
      <c r="P107" s="703">
        <v>91.96</v>
      </c>
      <c r="Q107" s="703">
        <v>93.333333333333329</v>
      </c>
      <c r="R107" s="410">
        <v>62</v>
      </c>
      <c r="S107" s="704">
        <v>163</v>
      </c>
      <c r="T107" s="703">
        <v>90.33</v>
      </c>
      <c r="U107" s="703">
        <v>83.435582822085891</v>
      </c>
      <c r="V107" s="410">
        <v>92</v>
      </c>
      <c r="W107" s="395">
        <f t="shared" si="5"/>
        <v>355</v>
      </c>
    </row>
    <row r="108" spans="1:23" ht="15" customHeight="1" x14ac:dyDescent="0.25">
      <c r="A108" s="131">
        <v>18</v>
      </c>
      <c r="B108" s="471" t="s">
        <v>66</v>
      </c>
      <c r="C108" s="705">
        <v>100</v>
      </c>
      <c r="D108" s="706">
        <v>96.97</v>
      </c>
      <c r="E108" s="689">
        <v>97</v>
      </c>
      <c r="F108" s="698">
        <v>72</v>
      </c>
      <c r="G108" s="707">
        <v>89</v>
      </c>
      <c r="H108" s="706">
        <v>96.86</v>
      </c>
      <c r="I108" s="689">
        <v>94.382000000000005</v>
      </c>
      <c r="J108" s="698">
        <v>87</v>
      </c>
      <c r="K108" s="700">
        <v>72</v>
      </c>
      <c r="L108" s="701">
        <v>96.86</v>
      </c>
      <c r="M108" s="689">
        <v>98.611000000000004</v>
      </c>
      <c r="N108" s="410">
        <v>51</v>
      </c>
      <c r="O108" s="702">
        <v>94</v>
      </c>
      <c r="P108" s="703">
        <v>91.96</v>
      </c>
      <c r="Q108" s="703">
        <v>87.234042553191486</v>
      </c>
      <c r="R108" s="410">
        <v>94</v>
      </c>
      <c r="S108" s="704">
        <v>83</v>
      </c>
      <c r="T108" s="703">
        <v>90.33</v>
      </c>
      <c r="U108" s="703">
        <v>98.795180722891573</v>
      </c>
      <c r="V108" s="410">
        <v>18</v>
      </c>
      <c r="W108" s="429">
        <f t="shared" si="5"/>
        <v>322</v>
      </c>
    </row>
    <row r="109" spans="1:23" ht="15" customHeight="1" x14ac:dyDescent="0.25">
      <c r="A109" s="131">
        <v>19</v>
      </c>
      <c r="B109" s="471" t="s">
        <v>69</v>
      </c>
      <c r="C109" s="705">
        <v>161</v>
      </c>
      <c r="D109" s="706">
        <v>96.97</v>
      </c>
      <c r="E109" s="689">
        <v>96.894409937888199</v>
      </c>
      <c r="F109" s="698">
        <v>74</v>
      </c>
      <c r="G109" s="707">
        <v>218</v>
      </c>
      <c r="H109" s="706">
        <v>96.86</v>
      </c>
      <c r="I109" s="689">
        <v>99.540999999999997</v>
      </c>
      <c r="J109" s="698">
        <v>36</v>
      </c>
      <c r="K109" s="700">
        <v>205</v>
      </c>
      <c r="L109" s="701">
        <v>96.86</v>
      </c>
      <c r="M109" s="689">
        <v>98.536000000000001</v>
      </c>
      <c r="N109" s="410">
        <v>53</v>
      </c>
      <c r="O109" s="702">
        <v>244</v>
      </c>
      <c r="P109" s="703">
        <v>91.96</v>
      </c>
      <c r="Q109" s="703">
        <v>88.93442622950819</v>
      </c>
      <c r="R109" s="410">
        <v>83</v>
      </c>
      <c r="S109" s="704"/>
      <c r="T109" s="710">
        <v>90.33</v>
      </c>
      <c r="U109" s="710"/>
      <c r="V109" s="723">
        <v>117</v>
      </c>
      <c r="W109" s="395">
        <f t="shared" si="5"/>
        <v>363</v>
      </c>
    </row>
    <row r="110" spans="1:23" ht="15" customHeight="1" x14ac:dyDescent="0.25">
      <c r="A110" s="131">
        <v>20</v>
      </c>
      <c r="B110" s="471" t="s">
        <v>158</v>
      </c>
      <c r="C110" s="705">
        <v>246</v>
      </c>
      <c r="D110" s="706">
        <v>96.97</v>
      </c>
      <c r="E110" s="689">
        <v>96.747967479674799</v>
      </c>
      <c r="F110" s="698">
        <v>77</v>
      </c>
      <c r="G110" s="707">
        <v>204</v>
      </c>
      <c r="H110" s="706">
        <v>96.86</v>
      </c>
      <c r="I110" s="689">
        <v>99.51</v>
      </c>
      <c r="J110" s="698">
        <v>37</v>
      </c>
      <c r="K110" s="700">
        <v>238</v>
      </c>
      <c r="L110" s="701">
        <v>96.86</v>
      </c>
      <c r="M110" s="689">
        <v>99.16</v>
      </c>
      <c r="N110" s="410">
        <v>42</v>
      </c>
      <c r="O110" s="702">
        <v>186</v>
      </c>
      <c r="P110" s="703">
        <v>91.96</v>
      </c>
      <c r="Q110" s="703">
        <v>92.473118279569889</v>
      </c>
      <c r="R110" s="410">
        <v>65</v>
      </c>
      <c r="S110" s="704">
        <v>209</v>
      </c>
      <c r="T110" s="703">
        <v>90.33</v>
      </c>
      <c r="U110" s="703">
        <v>97.607655502392348</v>
      </c>
      <c r="V110" s="410">
        <v>24</v>
      </c>
      <c r="W110" s="395">
        <f t="shared" si="5"/>
        <v>245</v>
      </c>
    </row>
    <row r="111" spans="1:23" ht="15" customHeight="1" x14ac:dyDescent="0.25">
      <c r="A111" s="131">
        <v>21</v>
      </c>
      <c r="B111" s="471" t="s">
        <v>68</v>
      </c>
      <c r="C111" s="705">
        <v>121</v>
      </c>
      <c r="D111" s="706">
        <v>96.97</v>
      </c>
      <c r="E111" s="689">
        <v>96.694214876033058</v>
      </c>
      <c r="F111" s="698">
        <v>78</v>
      </c>
      <c r="G111" s="707">
        <v>95</v>
      </c>
      <c r="H111" s="706">
        <v>96.86</v>
      </c>
      <c r="I111" s="689">
        <v>95.789000000000001</v>
      </c>
      <c r="J111" s="698">
        <v>78</v>
      </c>
      <c r="K111" s="700">
        <v>100</v>
      </c>
      <c r="L111" s="701">
        <v>96.86</v>
      </c>
      <c r="M111" s="689">
        <v>92</v>
      </c>
      <c r="N111" s="410">
        <v>102</v>
      </c>
      <c r="O111" s="702">
        <v>131</v>
      </c>
      <c r="P111" s="703">
        <v>91.96</v>
      </c>
      <c r="Q111" s="703">
        <v>96.18320610687023</v>
      </c>
      <c r="R111" s="410">
        <v>43</v>
      </c>
      <c r="S111" s="704">
        <v>102</v>
      </c>
      <c r="T111" s="703">
        <v>90.33</v>
      </c>
      <c r="U111" s="703">
        <v>98.039215686274517</v>
      </c>
      <c r="V111" s="410">
        <v>20</v>
      </c>
      <c r="W111" s="395">
        <f t="shared" si="5"/>
        <v>321</v>
      </c>
    </row>
    <row r="112" spans="1:23" ht="15" customHeight="1" x14ac:dyDescent="0.25">
      <c r="A112" s="131">
        <v>22</v>
      </c>
      <c r="B112" s="471" t="s">
        <v>62</v>
      </c>
      <c r="C112" s="705">
        <v>78</v>
      </c>
      <c r="D112" s="706">
        <v>96.97</v>
      </c>
      <c r="E112" s="689">
        <v>96.15384615384616</v>
      </c>
      <c r="F112" s="698">
        <v>82</v>
      </c>
      <c r="G112" s="707">
        <v>71</v>
      </c>
      <c r="H112" s="706">
        <v>96.86</v>
      </c>
      <c r="I112" s="689">
        <v>97.183000000000007</v>
      </c>
      <c r="J112" s="698">
        <v>68</v>
      </c>
      <c r="K112" s="700">
        <v>44</v>
      </c>
      <c r="L112" s="701">
        <v>96.86</v>
      </c>
      <c r="M112" s="689">
        <v>97.727000000000004</v>
      </c>
      <c r="N112" s="410">
        <v>63</v>
      </c>
      <c r="O112" s="702">
        <v>55</v>
      </c>
      <c r="P112" s="703">
        <v>91.96</v>
      </c>
      <c r="Q112" s="703">
        <v>87.272727272727266</v>
      </c>
      <c r="R112" s="410">
        <v>93</v>
      </c>
      <c r="S112" s="704">
        <v>71</v>
      </c>
      <c r="T112" s="703">
        <v>90.33</v>
      </c>
      <c r="U112" s="703">
        <v>87.323943661971825</v>
      </c>
      <c r="V112" s="410">
        <v>79</v>
      </c>
      <c r="W112" s="395">
        <f t="shared" si="5"/>
        <v>385</v>
      </c>
    </row>
    <row r="113" spans="1:23" ht="15" customHeight="1" x14ac:dyDescent="0.25">
      <c r="A113" s="131">
        <v>23</v>
      </c>
      <c r="B113" s="471" t="s">
        <v>56</v>
      </c>
      <c r="C113" s="705">
        <v>68</v>
      </c>
      <c r="D113" s="706">
        <v>96.97</v>
      </c>
      <c r="E113" s="689">
        <v>95.588235294117652</v>
      </c>
      <c r="F113" s="698">
        <v>90</v>
      </c>
      <c r="G113" s="707">
        <v>48</v>
      </c>
      <c r="H113" s="706">
        <v>96.86</v>
      </c>
      <c r="I113" s="689">
        <v>93.75</v>
      </c>
      <c r="J113" s="698">
        <v>91</v>
      </c>
      <c r="K113" s="700">
        <v>48</v>
      </c>
      <c r="L113" s="701">
        <v>96.86</v>
      </c>
      <c r="M113" s="689">
        <v>95.832999999999998</v>
      </c>
      <c r="N113" s="410">
        <v>82</v>
      </c>
      <c r="O113" s="702">
        <v>49</v>
      </c>
      <c r="P113" s="703">
        <v>91.96</v>
      </c>
      <c r="Q113" s="703">
        <v>75.510204081632651</v>
      </c>
      <c r="R113" s="410">
        <v>111</v>
      </c>
      <c r="S113" s="704">
        <v>48</v>
      </c>
      <c r="T113" s="703">
        <v>90.33</v>
      </c>
      <c r="U113" s="703">
        <v>89.583333333333329</v>
      </c>
      <c r="V113" s="410">
        <v>68</v>
      </c>
      <c r="W113" s="395">
        <f t="shared" si="5"/>
        <v>442</v>
      </c>
    </row>
    <row r="114" spans="1:23" ht="15" customHeight="1" x14ac:dyDescent="0.25">
      <c r="A114" s="131">
        <v>24</v>
      </c>
      <c r="B114" s="471" t="s">
        <v>53</v>
      </c>
      <c r="C114" s="705">
        <v>139</v>
      </c>
      <c r="D114" s="706">
        <v>96.97</v>
      </c>
      <c r="E114" s="689">
        <v>94.964028776978424</v>
      </c>
      <c r="F114" s="698">
        <v>93</v>
      </c>
      <c r="G114" s="707">
        <v>157</v>
      </c>
      <c r="H114" s="706">
        <v>96.86</v>
      </c>
      <c r="I114" s="689">
        <v>98.725999999999999</v>
      </c>
      <c r="J114" s="698">
        <v>48</v>
      </c>
      <c r="K114" s="700">
        <v>123</v>
      </c>
      <c r="L114" s="701">
        <v>96.86</v>
      </c>
      <c r="M114" s="689">
        <v>95.121200000000002</v>
      </c>
      <c r="N114" s="410">
        <v>89</v>
      </c>
      <c r="O114" s="702">
        <v>148</v>
      </c>
      <c r="P114" s="703">
        <v>91.96</v>
      </c>
      <c r="Q114" s="703">
        <v>80.405405405405403</v>
      </c>
      <c r="R114" s="410">
        <v>104</v>
      </c>
      <c r="S114" s="704">
        <v>140</v>
      </c>
      <c r="T114" s="703">
        <v>90.33</v>
      </c>
      <c r="U114" s="703">
        <v>90</v>
      </c>
      <c r="V114" s="410">
        <v>64</v>
      </c>
      <c r="W114" s="395">
        <f t="shared" si="5"/>
        <v>398</v>
      </c>
    </row>
    <row r="115" spans="1:23" ht="15" customHeight="1" x14ac:dyDescent="0.25">
      <c r="A115" s="131">
        <v>25</v>
      </c>
      <c r="B115" s="471" t="s">
        <v>52</v>
      </c>
      <c r="C115" s="705">
        <v>69</v>
      </c>
      <c r="D115" s="706">
        <v>96.97</v>
      </c>
      <c r="E115" s="689">
        <v>94.20289855072464</v>
      </c>
      <c r="F115" s="698">
        <v>95</v>
      </c>
      <c r="G115" s="707">
        <v>64</v>
      </c>
      <c r="H115" s="706">
        <v>96.86</v>
      </c>
      <c r="I115" s="689">
        <v>96.875</v>
      </c>
      <c r="J115" s="698">
        <v>73</v>
      </c>
      <c r="K115" s="700">
        <v>70</v>
      </c>
      <c r="L115" s="701">
        <v>96.86</v>
      </c>
      <c r="M115" s="689">
        <v>95.713999999999999</v>
      </c>
      <c r="N115" s="410">
        <v>84</v>
      </c>
      <c r="O115" s="702">
        <v>56</v>
      </c>
      <c r="P115" s="703">
        <v>91.96</v>
      </c>
      <c r="Q115" s="703">
        <v>91.071428571428569</v>
      </c>
      <c r="R115" s="410">
        <v>73</v>
      </c>
      <c r="S115" s="704">
        <v>65</v>
      </c>
      <c r="T115" s="703">
        <v>90.33</v>
      </c>
      <c r="U115" s="703">
        <v>87.692307692307693</v>
      </c>
      <c r="V115" s="410">
        <v>76</v>
      </c>
      <c r="W115" s="395">
        <f t="shared" si="5"/>
        <v>401</v>
      </c>
    </row>
    <row r="116" spans="1:23" ht="15" customHeight="1" x14ac:dyDescent="0.25">
      <c r="A116" s="131">
        <v>26</v>
      </c>
      <c r="B116" s="471" t="s">
        <v>47</v>
      </c>
      <c r="C116" s="705">
        <v>96</v>
      </c>
      <c r="D116" s="706">
        <v>96.97</v>
      </c>
      <c r="E116" s="689">
        <v>93.75</v>
      </c>
      <c r="F116" s="698">
        <v>97</v>
      </c>
      <c r="G116" s="707">
        <v>80</v>
      </c>
      <c r="H116" s="706">
        <v>96.86</v>
      </c>
      <c r="I116" s="689">
        <v>100</v>
      </c>
      <c r="J116" s="698">
        <v>14</v>
      </c>
      <c r="K116" s="700">
        <v>72</v>
      </c>
      <c r="L116" s="701">
        <v>96.86</v>
      </c>
      <c r="M116" s="689">
        <v>98.611000000000004</v>
      </c>
      <c r="N116" s="410">
        <v>50</v>
      </c>
      <c r="O116" s="702">
        <v>92</v>
      </c>
      <c r="P116" s="703">
        <v>91.96</v>
      </c>
      <c r="Q116" s="703">
        <v>98.913043478260875</v>
      </c>
      <c r="R116" s="410">
        <v>24</v>
      </c>
      <c r="S116" s="704">
        <v>99</v>
      </c>
      <c r="T116" s="703">
        <v>90.33</v>
      </c>
      <c r="U116" s="703">
        <v>80.808080808080803</v>
      </c>
      <c r="V116" s="410">
        <v>100</v>
      </c>
      <c r="W116" s="395">
        <f t="shared" si="5"/>
        <v>285</v>
      </c>
    </row>
    <row r="117" spans="1:23" ht="15" customHeight="1" x14ac:dyDescent="0.25">
      <c r="A117" s="131">
        <v>27</v>
      </c>
      <c r="B117" s="471" t="s">
        <v>58</v>
      </c>
      <c r="C117" s="705">
        <v>89</v>
      </c>
      <c r="D117" s="706">
        <v>96.97</v>
      </c>
      <c r="E117" s="689">
        <v>93.258426966292134</v>
      </c>
      <c r="F117" s="698">
        <v>101</v>
      </c>
      <c r="G117" s="707">
        <v>74</v>
      </c>
      <c r="H117" s="706">
        <v>96.86</v>
      </c>
      <c r="I117" s="689">
        <v>90.54</v>
      </c>
      <c r="J117" s="698">
        <v>102</v>
      </c>
      <c r="K117" s="700">
        <v>69</v>
      </c>
      <c r="L117" s="701">
        <v>96.86</v>
      </c>
      <c r="M117" s="689">
        <v>89.855000000000004</v>
      </c>
      <c r="N117" s="410">
        <v>110</v>
      </c>
      <c r="O117" s="702">
        <v>77</v>
      </c>
      <c r="P117" s="703">
        <v>91.96</v>
      </c>
      <c r="Q117" s="703">
        <v>89.610389610389603</v>
      </c>
      <c r="R117" s="410">
        <v>81</v>
      </c>
      <c r="S117" s="704">
        <v>82</v>
      </c>
      <c r="T117" s="703">
        <v>90.33</v>
      </c>
      <c r="U117" s="703">
        <v>89.024390243902445</v>
      </c>
      <c r="V117" s="410">
        <v>71</v>
      </c>
      <c r="W117" s="395">
        <f t="shared" si="5"/>
        <v>465</v>
      </c>
    </row>
    <row r="118" spans="1:23" ht="15" customHeight="1" x14ac:dyDescent="0.25">
      <c r="A118" s="131">
        <v>28</v>
      </c>
      <c r="B118" s="471" t="s">
        <v>60</v>
      </c>
      <c r="C118" s="705">
        <v>56</v>
      </c>
      <c r="D118" s="706">
        <v>96.97</v>
      </c>
      <c r="E118" s="689">
        <v>89.285714285714292</v>
      </c>
      <c r="F118" s="698">
        <v>109</v>
      </c>
      <c r="G118" s="707">
        <v>69</v>
      </c>
      <c r="H118" s="706">
        <v>96.86</v>
      </c>
      <c r="I118" s="689">
        <v>97.100999999999999</v>
      </c>
      <c r="J118" s="698">
        <v>71</v>
      </c>
      <c r="K118" s="700">
        <v>60</v>
      </c>
      <c r="L118" s="701">
        <v>96.86</v>
      </c>
      <c r="M118" s="689">
        <v>98.332999999999998</v>
      </c>
      <c r="N118" s="410">
        <v>57</v>
      </c>
      <c r="O118" s="702">
        <v>70</v>
      </c>
      <c r="P118" s="703">
        <v>91.96</v>
      </c>
      <c r="Q118" s="703">
        <v>90</v>
      </c>
      <c r="R118" s="410">
        <v>79</v>
      </c>
      <c r="S118" s="704">
        <v>100</v>
      </c>
      <c r="T118" s="703">
        <v>90.33</v>
      </c>
      <c r="U118" s="703">
        <v>83</v>
      </c>
      <c r="V118" s="410">
        <v>95</v>
      </c>
      <c r="W118" s="395">
        <f t="shared" si="5"/>
        <v>411</v>
      </c>
    </row>
    <row r="119" spans="1:23" ht="15" customHeight="1" x14ac:dyDescent="0.25">
      <c r="A119" s="131">
        <v>29</v>
      </c>
      <c r="B119" s="471" t="s">
        <v>65</v>
      </c>
      <c r="C119" s="705">
        <v>101</v>
      </c>
      <c r="D119" s="706">
        <v>96.97</v>
      </c>
      <c r="E119" s="689">
        <v>89.10891089108911</v>
      </c>
      <c r="F119" s="698">
        <v>110</v>
      </c>
      <c r="G119" s="707">
        <v>82</v>
      </c>
      <c r="H119" s="706">
        <v>96.86</v>
      </c>
      <c r="I119" s="689">
        <v>92.683000000000007</v>
      </c>
      <c r="J119" s="698">
        <v>94</v>
      </c>
      <c r="K119" s="700">
        <v>77</v>
      </c>
      <c r="L119" s="701">
        <v>96.86</v>
      </c>
      <c r="M119" s="689">
        <v>87.013000000000005</v>
      </c>
      <c r="N119" s="711">
        <v>112</v>
      </c>
      <c r="O119" s="702">
        <v>91</v>
      </c>
      <c r="P119" s="703">
        <v>91.96</v>
      </c>
      <c r="Q119" s="703">
        <v>76.92307692307692</v>
      </c>
      <c r="R119" s="410">
        <v>109</v>
      </c>
      <c r="S119" s="704">
        <v>88</v>
      </c>
      <c r="T119" s="703">
        <v>90.33</v>
      </c>
      <c r="U119" s="703">
        <v>86.36363636363636</v>
      </c>
      <c r="V119" s="410">
        <v>82</v>
      </c>
      <c r="W119" s="718">
        <f t="shared" si="5"/>
        <v>507</v>
      </c>
    </row>
    <row r="120" spans="1:23" ht="15" customHeight="1" thickBot="1" x14ac:dyDescent="0.3">
      <c r="A120" s="136">
        <v>30</v>
      </c>
      <c r="B120" s="471" t="s">
        <v>48</v>
      </c>
      <c r="C120" s="705">
        <v>69</v>
      </c>
      <c r="D120" s="706">
        <v>96.97</v>
      </c>
      <c r="E120" s="689">
        <v>86.956521739130437</v>
      </c>
      <c r="F120" s="698">
        <v>111</v>
      </c>
      <c r="G120" s="707">
        <v>46</v>
      </c>
      <c r="H120" s="706">
        <v>96.86</v>
      </c>
      <c r="I120" s="689">
        <v>89.13</v>
      </c>
      <c r="J120" s="698">
        <v>107</v>
      </c>
      <c r="K120" s="700">
        <v>48</v>
      </c>
      <c r="L120" s="701">
        <v>96.86</v>
      </c>
      <c r="M120" s="689">
        <v>93.75</v>
      </c>
      <c r="N120" s="410">
        <v>95</v>
      </c>
      <c r="O120" s="702">
        <v>43</v>
      </c>
      <c r="P120" s="703">
        <v>91.96</v>
      </c>
      <c r="Q120" s="703">
        <v>79.069767441860463</v>
      </c>
      <c r="R120" s="410">
        <v>106</v>
      </c>
      <c r="S120" s="704">
        <v>32</v>
      </c>
      <c r="T120" s="703">
        <v>90.33</v>
      </c>
      <c r="U120" s="703">
        <v>62.5</v>
      </c>
      <c r="V120" s="711">
        <v>116</v>
      </c>
      <c r="W120" s="724">
        <f t="shared" si="5"/>
        <v>535</v>
      </c>
    </row>
    <row r="121" spans="1:23" ht="15" customHeight="1" thickBot="1" x14ac:dyDescent="0.3">
      <c r="A121" s="199"/>
      <c r="B121" s="200" t="s">
        <v>148</v>
      </c>
      <c r="C121" s="201">
        <f>SUM(C122:C131)</f>
        <v>897</v>
      </c>
      <c r="D121" s="202">
        <v>96.97</v>
      </c>
      <c r="E121" s="414">
        <f>AVERAGE(E122:E131)</f>
        <v>96.71375557934698</v>
      </c>
      <c r="F121" s="203"/>
      <c r="G121" s="201">
        <f>SUM(G122:G131)</f>
        <v>665</v>
      </c>
      <c r="H121" s="202">
        <v>96.86</v>
      </c>
      <c r="I121" s="414">
        <f>AVERAGE(I122:I131)</f>
        <v>93.548100000000005</v>
      </c>
      <c r="J121" s="203"/>
      <c r="K121" s="220">
        <f>SUM(K122:K131)</f>
        <v>648</v>
      </c>
      <c r="L121" s="205">
        <v>96.86</v>
      </c>
      <c r="M121" s="206">
        <f>AVERAGE(M122:M131)</f>
        <v>96.930699999999987</v>
      </c>
      <c r="N121" s="207"/>
      <c r="O121" s="208">
        <f>SUM(O122:O131)</f>
        <v>670</v>
      </c>
      <c r="P121" s="209">
        <v>91.96</v>
      </c>
      <c r="Q121" s="210">
        <f>AVERAGE(Q122:Q131)</f>
        <v>94.340796346297026</v>
      </c>
      <c r="R121" s="207"/>
      <c r="S121" s="214">
        <f>SUM(S122:S131)</f>
        <v>639</v>
      </c>
      <c r="T121" s="209">
        <v>90.33</v>
      </c>
      <c r="U121" s="210">
        <f>AVERAGE(U122:U131)</f>
        <v>91.574793544215083</v>
      </c>
      <c r="V121" s="207"/>
      <c r="W121" s="212"/>
    </row>
    <row r="122" spans="1:23" ht="15" customHeight="1" x14ac:dyDescent="0.25">
      <c r="A122" s="137">
        <v>1</v>
      </c>
      <c r="B122" s="463" t="s">
        <v>70</v>
      </c>
      <c r="C122" s="725">
        <v>105</v>
      </c>
      <c r="D122" s="726">
        <v>96.97</v>
      </c>
      <c r="E122" s="693">
        <v>100</v>
      </c>
      <c r="F122" s="727">
        <v>7</v>
      </c>
      <c r="G122" s="728">
        <v>82</v>
      </c>
      <c r="H122" s="726">
        <v>96.86</v>
      </c>
      <c r="I122" s="693">
        <v>100</v>
      </c>
      <c r="J122" s="727">
        <v>11</v>
      </c>
      <c r="K122" s="729">
        <v>100</v>
      </c>
      <c r="L122" s="730">
        <v>96.86</v>
      </c>
      <c r="M122" s="693">
        <v>100</v>
      </c>
      <c r="N122" s="731">
        <v>6</v>
      </c>
      <c r="O122" s="732">
        <v>91</v>
      </c>
      <c r="P122" s="733">
        <v>91.96</v>
      </c>
      <c r="Q122" s="733">
        <v>100</v>
      </c>
      <c r="R122" s="731">
        <v>6</v>
      </c>
      <c r="S122" s="725">
        <v>101</v>
      </c>
      <c r="T122" s="733">
        <v>90.33</v>
      </c>
      <c r="U122" s="733">
        <v>100</v>
      </c>
      <c r="V122" s="731">
        <v>1</v>
      </c>
      <c r="W122" s="734">
        <f t="shared" ref="W122:W131" si="6">V122+R122+N122+J122+F122</f>
        <v>31</v>
      </c>
    </row>
    <row r="123" spans="1:23" ht="15" customHeight="1" x14ac:dyDescent="0.25">
      <c r="A123" s="133">
        <v>2</v>
      </c>
      <c r="B123" s="471" t="s">
        <v>150</v>
      </c>
      <c r="C123" s="705">
        <v>97</v>
      </c>
      <c r="D123" s="706">
        <v>96.97</v>
      </c>
      <c r="E123" s="689">
        <v>100</v>
      </c>
      <c r="F123" s="698">
        <v>12</v>
      </c>
      <c r="G123" s="707">
        <v>79</v>
      </c>
      <c r="H123" s="706">
        <v>96.86</v>
      </c>
      <c r="I123" s="689">
        <v>100</v>
      </c>
      <c r="J123" s="698">
        <v>15</v>
      </c>
      <c r="K123" s="700">
        <v>72</v>
      </c>
      <c r="L123" s="701">
        <v>96.86</v>
      </c>
      <c r="M123" s="689">
        <v>98.611000000000004</v>
      </c>
      <c r="N123" s="410">
        <v>52</v>
      </c>
      <c r="O123" s="702">
        <v>90</v>
      </c>
      <c r="P123" s="703">
        <v>91.96</v>
      </c>
      <c r="Q123" s="703">
        <v>100</v>
      </c>
      <c r="R123" s="410">
        <v>7</v>
      </c>
      <c r="S123" s="705">
        <v>102</v>
      </c>
      <c r="T123" s="703">
        <v>90.33</v>
      </c>
      <c r="U123" s="703">
        <v>93.137254901960787</v>
      </c>
      <c r="V123" s="410">
        <v>51</v>
      </c>
      <c r="W123" s="713">
        <f t="shared" si="6"/>
        <v>137</v>
      </c>
    </row>
    <row r="124" spans="1:23" ht="15" customHeight="1" x14ac:dyDescent="0.25">
      <c r="A124" s="138">
        <v>3</v>
      </c>
      <c r="B124" s="471" t="s">
        <v>115</v>
      </c>
      <c r="C124" s="705">
        <v>56</v>
      </c>
      <c r="D124" s="706">
        <v>96.97</v>
      </c>
      <c r="E124" s="689">
        <v>100</v>
      </c>
      <c r="F124" s="698">
        <v>23</v>
      </c>
      <c r="G124" s="707">
        <v>20</v>
      </c>
      <c r="H124" s="706">
        <v>96.86</v>
      </c>
      <c r="I124" s="689">
        <v>75</v>
      </c>
      <c r="J124" s="698">
        <v>115</v>
      </c>
      <c r="K124" s="700">
        <v>40</v>
      </c>
      <c r="L124" s="701">
        <v>96.86</v>
      </c>
      <c r="M124" s="689">
        <v>100</v>
      </c>
      <c r="N124" s="410">
        <v>32</v>
      </c>
      <c r="O124" s="702">
        <v>39</v>
      </c>
      <c r="P124" s="703">
        <v>91.96</v>
      </c>
      <c r="Q124" s="703">
        <v>100</v>
      </c>
      <c r="R124" s="410">
        <v>17</v>
      </c>
      <c r="S124" s="705">
        <v>56</v>
      </c>
      <c r="T124" s="703">
        <v>90.33</v>
      </c>
      <c r="U124" s="703">
        <v>96.428571428571431</v>
      </c>
      <c r="V124" s="410">
        <v>29</v>
      </c>
      <c r="W124" s="735">
        <f t="shared" si="6"/>
        <v>216</v>
      </c>
    </row>
    <row r="125" spans="1:23" ht="15" customHeight="1" x14ac:dyDescent="0.25">
      <c r="A125" s="138">
        <v>4</v>
      </c>
      <c r="B125" s="471" t="s">
        <v>74</v>
      </c>
      <c r="C125" s="705">
        <v>45</v>
      </c>
      <c r="D125" s="706">
        <v>96.97</v>
      </c>
      <c r="E125" s="689">
        <v>100</v>
      </c>
      <c r="F125" s="698">
        <v>29</v>
      </c>
      <c r="G125" s="707">
        <v>43</v>
      </c>
      <c r="H125" s="706">
        <v>96.86</v>
      </c>
      <c r="I125" s="689">
        <v>100</v>
      </c>
      <c r="J125" s="698">
        <v>33</v>
      </c>
      <c r="K125" s="700">
        <v>38</v>
      </c>
      <c r="L125" s="701">
        <v>96.86</v>
      </c>
      <c r="M125" s="689">
        <v>94.736999999999995</v>
      </c>
      <c r="N125" s="410">
        <v>92</v>
      </c>
      <c r="O125" s="702">
        <v>44</v>
      </c>
      <c r="P125" s="703">
        <v>91.96</v>
      </c>
      <c r="Q125" s="703">
        <v>100</v>
      </c>
      <c r="R125" s="410">
        <v>16</v>
      </c>
      <c r="S125" s="705">
        <v>61</v>
      </c>
      <c r="T125" s="703">
        <v>90.33</v>
      </c>
      <c r="U125" s="703">
        <v>93.442622950819668</v>
      </c>
      <c r="V125" s="410">
        <v>48</v>
      </c>
      <c r="W125" s="735">
        <f t="shared" si="6"/>
        <v>218</v>
      </c>
    </row>
    <row r="126" spans="1:23" ht="15" customHeight="1" x14ac:dyDescent="0.25">
      <c r="A126" s="138">
        <v>5</v>
      </c>
      <c r="B126" s="471" t="s">
        <v>71</v>
      </c>
      <c r="C126" s="705">
        <v>50</v>
      </c>
      <c r="D126" s="706">
        <v>96.97</v>
      </c>
      <c r="E126" s="689">
        <v>98</v>
      </c>
      <c r="F126" s="698">
        <v>53</v>
      </c>
      <c r="G126" s="707">
        <v>45</v>
      </c>
      <c r="H126" s="706">
        <v>96.86</v>
      </c>
      <c r="I126" s="689">
        <v>100</v>
      </c>
      <c r="J126" s="698">
        <v>32</v>
      </c>
      <c r="K126" s="700">
        <v>68</v>
      </c>
      <c r="L126" s="701">
        <v>96.86</v>
      </c>
      <c r="M126" s="689">
        <v>100</v>
      </c>
      <c r="N126" s="410">
        <v>19</v>
      </c>
      <c r="O126" s="702">
        <v>44</v>
      </c>
      <c r="P126" s="703">
        <v>91.96</v>
      </c>
      <c r="Q126" s="703">
        <v>95.454545454545453</v>
      </c>
      <c r="R126" s="410">
        <v>53</v>
      </c>
      <c r="S126" s="705">
        <v>59</v>
      </c>
      <c r="T126" s="703">
        <v>90.33</v>
      </c>
      <c r="U126" s="703">
        <v>94.915254237288138</v>
      </c>
      <c r="V126" s="410">
        <v>40</v>
      </c>
      <c r="W126" s="735">
        <f t="shared" si="6"/>
        <v>197</v>
      </c>
    </row>
    <row r="127" spans="1:23" ht="15" customHeight="1" x14ac:dyDescent="0.25">
      <c r="A127" s="138">
        <v>6</v>
      </c>
      <c r="B127" s="471" t="s">
        <v>72</v>
      </c>
      <c r="C127" s="705">
        <v>77</v>
      </c>
      <c r="D127" s="706">
        <v>96.97</v>
      </c>
      <c r="E127" s="689">
        <v>97.402597402597408</v>
      </c>
      <c r="F127" s="698">
        <v>61</v>
      </c>
      <c r="G127" s="736">
        <v>66</v>
      </c>
      <c r="H127" s="706">
        <v>96.86</v>
      </c>
      <c r="I127" s="689">
        <v>95.453999999999994</v>
      </c>
      <c r="J127" s="698">
        <v>82</v>
      </c>
      <c r="K127" s="700">
        <v>72</v>
      </c>
      <c r="L127" s="701">
        <v>96.86</v>
      </c>
      <c r="M127" s="689">
        <v>97.221999999999994</v>
      </c>
      <c r="N127" s="410">
        <v>69</v>
      </c>
      <c r="O127" s="702">
        <v>102</v>
      </c>
      <c r="P127" s="703">
        <v>91.96</v>
      </c>
      <c r="Q127" s="703">
        <v>89.215686274509807</v>
      </c>
      <c r="R127" s="410">
        <v>82</v>
      </c>
      <c r="S127" s="705">
        <v>107</v>
      </c>
      <c r="T127" s="703">
        <v>90.33</v>
      </c>
      <c r="U127" s="703">
        <v>94.392523364485982</v>
      </c>
      <c r="V127" s="410">
        <v>43</v>
      </c>
      <c r="W127" s="735">
        <f t="shared" si="6"/>
        <v>337</v>
      </c>
    </row>
    <row r="128" spans="1:23" ht="15" customHeight="1" x14ac:dyDescent="0.25">
      <c r="A128" s="138">
        <v>7</v>
      </c>
      <c r="B128" s="487" t="s">
        <v>177</v>
      </c>
      <c r="C128" s="737">
        <v>405</v>
      </c>
      <c r="D128" s="738">
        <v>96.97</v>
      </c>
      <c r="E128" s="689">
        <v>96.049382716049379</v>
      </c>
      <c r="F128" s="698">
        <v>84</v>
      </c>
      <c r="G128" s="707">
        <v>195</v>
      </c>
      <c r="H128" s="706">
        <v>96.86</v>
      </c>
      <c r="I128" s="689">
        <v>87.691999999999993</v>
      </c>
      <c r="J128" s="698">
        <v>110</v>
      </c>
      <c r="K128" s="708">
        <v>165</v>
      </c>
      <c r="L128" s="690">
        <v>96.86</v>
      </c>
      <c r="M128" s="690">
        <v>92.120999999999995</v>
      </c>
      <c r="N128" s="410">
        <v>101</v>
      </c>
      <c r="O128" s="702">
        <v>131</v>
      </c>
      <c r="P128" s="703">
        <v>91.96</v>
      </c>
      <c r="Q128" s="703">
        <v>74.809160305343511</v>
      </c>
      <c r="R128" s="711">
        <v>112</v>
      </c>
      <c r="S128" s="705">
        <v>57</v>
      </c>
      <c r="T128" s="703">
        <v>90.33</v>
      </c>
      <c r="U128" s="703">
        <v>91.228070175438603</v>
      </c>
      <c r="V128" s="410">
        <v>60</v>
      </c>
      <c r="W128" s="735">
        <f t="shared" si="6"/>
        <v>467</v>
      </c>
    </row>
    <row r="129" spans="1:23" ht="15" customHeight="1" x14ac:dyDescent="0.25">
      <c r="A129" s="138">
        <v>8</v>
      </c>
      <c r="B129" s="471" t="s">
        <v>73</v>
      </c>
      <c r="C129" s="705">
        <v>62</v>
      </c>
      <c r="D129" s="706">
        <v>96.97</v>
      </c>
      <c r="E129" s="689">
        <v>82.258064516129039</v>
      </c>
      <c r="F129" s="698">
        <v>114</v>
      </c>
      <c r="G129" s="707">
        <v>54</v>
      </c>
      <c r="H129" s="706">
        <v>96.86</v>
      </c>
      <c r="I129" s="689">
        <v>96.296000000000006</v>
      </c>
      <c r="J129" s="698">
        <v>75</v>
      </c>
      <c r="K129" s="700">
        <v>44</v>
      </c>
      <c r="L129" s="701">
        <v>96.86</v>
      </c>
      <c r="M129" s="689">
        <v>97.727000000000004</v>
      </c>
      <c r="N129" s="410">
        <v>64</v>
      </c>
      <c r="O129" s="702">
        <v>53</v>
      </c>
      <c r="P129" s="703">
        <v>91.96</v>
      </c>
      <c r="Q129" s="703">
        <v>100</v>
      </c>
      <c r="R129" s="410">
        <v>13</v>
      </c>
      <c r="S129" s="704">
        <v>77</v>
      </c>
      <c r="T129" s="703">
        <v>90.33</v>
      </c>
      <c r="U129" s="703">
        <v>92.20779220779221</v>
      </c>
      <c r="V129" s="410">
        <v>55</v>
      </c>
      <c r="W129" s="735">
        <f t="shared" si="6"/>
        <v>321</v>
      </c>
    </row>
    <row r="130" spans="1:23" ht="15" customHeight="1" x14ac:dyDescent="0.25">
      <c r="A130" s="133">
        <v>9</v>
      </c>
      <c r="B130" s="471" t="s">
        <v>151</v>
      </c>
      <c r="C130" s="705"/>
      <c r="D130" s="706">
        <v>96.97</v>
      </c>
      <c r="E130" s="706"/>
      <c r="F130" s="698">
        <v>115</v>
      </c>
      <c r="G130" s="736">
        <v>47</v>
      </c>
      <c r="H130" s="706">
        <v>96.86</v>
      </c>
      <c r="I130" s="689">
        <v>95.745000000000005</v>
      </c>
      <c r="J130" s="698">
        <v>80</v>
      </c>
      <c r="K130" s="700">
        <v>22</v>
      </c>
      <c r="L130" s="701">
        <v>96.86</v>
      </c>
      <c r="M130" s="689">
        <v>100</v>
      </c>
      <c r="N130" s="410">
        <v>36</v>
      </c>
      <c r="O130" s="702">
        <v>20</v>
      </c>
      <c r="P130" s="703">
        <v>91.96</v>
      </c>
      <c r="Q130" s="703">
        <v>100</v>
      </c>
      <c r="R130" s="410">
        <v>20</v>
      </c>
      <c r="S130" s="705">
        <v>19</v>
      </c>
      <c r="T130" s="703">
        <v>90.33</v>
      </c>
      <c r="U130" s="703">
        <v>68.421052631578945</v>
      </c>
      <c r="V130" s="711">
        <v>114</v>
      </c>
      <c r="W130" s="713">
        <f t="shared" si="6"/>
        <v>365</v>
      </c>
    </row>
    <row r="131" spans="1:23" ht="15" customHeight="1" thickBot="1" x14ac:dyDescent="0.3">
      <c r="A131" s="139">
        <v>10</v>
      </c>
      <c r="B131" s="507" t="s">
        <v>149</v>
      </c>
      <c r="C131" s="739"/>
      <c r="D131" s="740">
        <v>96.97</v>
      </c>
      <c r="E131" s="740"/>
      <c r="F131" s="741">
        <v>115</v>
      </c>
      <c r="G131" s="742">
        <v>34</v>
      </c>
      <c r="H131" s="740">
        <v>96.86</v>
      </c>
      <c r="I131" s="743">
        <v>85.293999999999997</v>
      </c>
      <c r="J131" s="741">
        <v>113</v>
      </c>
      <c r="K131" s="744">
        <v>27</v>
      </c>
      <c r="L131" s="745">
        <v>96.86</v>
      </c>
      <c r="M131" s="743">
        <v>88.888999999999996</v>
      </c>
      <c r="N131" s="746">
        <v>111</v>
      </c>
      <c r="O131" s="747">
        <v>56</v>
      </c>
      <c r="P131" s="748">
        <v>91.96</v>
      </c>
      <c r="Q131" s="748">
        <v>83.928571428571431</v>
      </c>
      <c r="R131" s="746">
        <v>100</v>
      </c>
      <c r="S131" s="749"/>
      <c r="T131" s="750">
        <v>90.33</v>
      </c>
      <c r="U131" s="750"/>
      <c r="V131" s="751">
        <v>117</v>
      </c>
      <c r="W131" s="752">
        <f t="shared" si="6"/>
        <v>556</v>
      </c>
    </row>
    <row r="132" spans="1:23" x14ac:dyDescent="0.25">
      <c r="A132" s="267" t="s">
        <v>162</v>
      </c>
      <c r="B132" s="141"/>
      <c r="C132" s="141"/>
      <c r="D132" s="141"/>
      <c r="E132" s="418">
        <f>$E$4</f>
        <v>96.952029427453326</v>
      </c>
      <c r="F132" s="141"/>
      <c r="G132" s="141"/>
      <c r="H132" s="141"/>
      <c r="I132" s="418">
        <f>$I$4</f>
        <v>96.373943478260912</v>
      </c>
      <c r="J132" s="419"/>
      <c r="K132" s="419"/>
      <c r="L132" s="419"/>
      <c r="M132" s="420">
        <f>$M$4</f>
        <v>96.767545029856024</v>
      </c>
      <c r="N132" s="420"/>
      <c r="O132" s="420"/>
      <c r="P132" s="420"/>
      <c r="Q132" s="420">
        <f>$Q$4</f>
        <v>91.791438973051825</v>
      </c>
      <c r="R132" s="421"/>
      <c r="S132" s="421"/>
      <c r="T132" s="420"/>
      <c r="U132" s="420">
        <f>$U$4</f>
        <v>89.906890834813581</v>
      </c>
      <c r="V132" s="140"/>
      <c r="W132" s="140"/>
    </row>
    <row r="133" spans="1:23" x14ac:dyDescent="0.25">
      <c r="A133" s="268" t="s">
        <v>163</v>
      </c>
      <c r="B133" s="241"/>
      <c r="C133" s="241"/>
      <c r="D133" s="241"/>
      <c r="E133" s="241">
        <v>96.97</v>
      </c>
      <c r="F133" s="241"/>
      <c r="G133" s="241"/>
      <c r="H133" s="241"/>
      <c r="I133" s="241">
        <v>96.86</v>
      </c>
      <c r="J133" s="241"/>
      <c r="K133" s="241"/>
      <c r="L133" s="241"/>
      <c r="M133" s="241">
        <v>96.86</v>
      </c>
      <c r="N133" s="241"/>
      <c r="O133" s="241"/>
      <c r="P133" s="241"/>
      <c r="Q133" s="241">
        <v>91.96</v>
      </c>
      <c r="R133" s="241"/>
      <c r="S133" s="241"/>
      <c r="T133" s="241"/>
      <c r="U133" s="241">
        <v>90.33</v>
      </c>
      <c r="V133" s="241"/>
      <c r="W133" s="241"/>
    </row>
    <row r="135" spans="1:23" x14ac:dyDescent="0.25">
      <c r="B135" s="142"/>
      <c r="C135" s="142"/>
      <c r="D135" s="142"/>
      <c r="E135" s="142"/>
      <c r="F135" s="142"/>
      <c r="G135" s="142"/>
      <c r="H135" s="142"/>
      <c r="I135" s="142"/>
      <c r="J135" s="142"/>
      <c r="K135" s="142"/>
      <c r="L135" s="143"/>
      <c r="M135" s="144"/>
      <c r="N135" s="144"/>
      <c r="O135" s="144"/>
      <c r="P135" s="144"/>
      <c r="Q135" s="144"/>
      <c r="R135" s="144"/>
      <c r="S135" s="144"/>
      <c r="T135" s="144"/>
      <c r="U135" s="144"/>
    </row>
    <row r="136" spans="1:23" x14ac:dyDescent="0.25"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145"/>
      <c r="M136" s="146"/>
      <c r="N136" s="146"/>
      <c r="O136" s="146"/>
      <c r="P136" s="146"/>
      <c r="Q136" s="146"/>
      <c r="R136" s="146"/>
      <c r="S136" s="146"/>
      <c r="T136" s="146"/>
      <c r="U136" s="146"/>
    </row>
  </sheetData>
  <mergeCells count="8">
    <mergeCell ref="W2:W3"/>
    <mergeCell ref="K2:N2"/>
    <mergeCell ref="S2:V2"/>
    <mergeCell ref="O2:R2"/>
    <mergeCell ref="A2:A3"/>
    <mergeCell ref="B2:B3"/>
    <mergeCell ref="G2:J2"/>
    <mergeCell ref="C2:F2"/>
  </mergeCells>
  <conditionalFormatting sqref="U4:U133">
    <cfRule type="containsBlanks" dxfId="601" priority="7" stopIfTrue="1">
      <formula>LEN(TRIM(U4))=0</formula>
    </cfRule>
    <cfRule type="cellIs" dxfId="600" priority="8" stopIfTrue="1" operator="lessThan">
      <formula>75</formula>
    </cfRule>
    <cfRule type="cellIs" dxfId="599" priority="9" stopIfTrue="1" operator="between">
      <formula>75</formula>
      <formula>89.99</formula>
    </cfRule>
    <cfRule type="cellIs" dxfId="598" priority="10" stopIfTrue="1" operator="between">
      <formula>90</formula>
      <formula>98.99</formula>
    </cfRule>
    <cfRule type="cellIs" dxfId="597" priority="11" stopIfTrue="1" operator="between">
      <formula>99</formula>
      <formula>100</formula>
    </cfRule>
  </conditionalFormatting>
  <conditionalFormatting sqref="Q4:Q133">
    <cfRule type="containsBlanks" dxfId="596" priority="12" stopIfTrue="1">
      <formula>LEN(TRIM(Q4))=0</formula>
    </cfRule>
    <cfRule type="cellIs" dxfId="595" priority="13" stopIfTrue="1" operator="lessThan">
      <formula>75</formula>
    </cfRule>
    <cfRule type="cellIs" dxfId="594" priority="14" stopIfTrue="1" operator="between">
      <formula>75</formula>
      <formula>89.99</formula>
    </cfRule>
    <cfRule type="cellIs" dxfId="593" priority="15" stopIfTrue="1" operator="between">
      <formula>90</formula>
      <formula>99</formula>
    </cfRule>
    <cfRule type="cellIs" dxfId="592" priority="16" stopIfTrue="1" operator="between">
      <formula>99</formula>
      <formula>100</formula>
    </cfRule>
  </conditionalFormatting>
  <conditionalFormatting sqref="M4:M133">
    <cfRule type="containsBlanks" dxfId="591" priority="1" stopIfTrue="1">
      <formula>LEN(TRIM(M4))=0</formula>
    </cfRule>
    <cfRule type="cellIs" dxfId="590" priority="17" stopIfTrue="1" operator="lessThan">
      <formula>75</formula>
    </cfRule>
    <cfRule type="cellIs" dxfId="589" priority="18" stopIfTrue="1" operator="between">
      <formula>75</formula>
      <formula>89.99</formula>
    </cfRule>
    <cfRule type="cellIs" dxfId="588" priority="19" stopIfTrue="1" operator="between">
      <formula>90</formula>
      <formula>98.99</formula>
    </cfRule>
    <cfRule type="cellIs" dxfId="587" priority="20" stopIfTrue="1" operator="between">
      <formula>99</formula>
      <formula>100</formula>
    </cfRule>
  </conditionalFormatting>
  <conditionalFormatting sqref="I4:I133">
    <cfRule type="containsBlanks" dxfId="586" priority="2" stopIfTrue="1">
      <formula>LEN(TRIM(I4))=0</formula>
    </cfRule>
    <cfRule type="cellIs" dxfId="585" priority="3" stopIfTrue="1" operator="lessThan">
      <formula>75</formula>
    </cfRule>
    <cfRule type="cellIs" dxfId="584" priority="4" stopIfTrue="1" operator="between">
      <formula>89.99</formula>
      <formula>75</formula>
    </cfRule>
    <cfRule type="cellIs" dxfId="583" priority="5" stopIfTrue="1" operator="between">
      <formula>98.99</formula>
      <formula>90</formula>
    </cfRule>
    <cfRule type="cellIs" dxfId="582" priority="6" stopIfTrue="1" operator="between">
      <formula>100</formula>
      <formula>99</formula>
    </cfRule>
  </conditionalFormatting>
  <conditionalFormatting sqref="E4:E133">
    <cfRule type="containsBlanks" dxfId="581" priority="201" stopIfTrue="1">
      <formula>LEN(TRIM(E4))=0</formula>
    </cfRule>
    <cfRule type="cellIs" dxfId="580" priority="202" stopIfTrue="1" operator="lessThan">
      <formula>75</formula>
    </cfRule>
    <cfRule type="cellIs" dxfId="579" priority="203" stopIfTrue="1" operator="between">
      <formula>89.99</formula>
      <formula>75</formula>
    </cfRule>
    <cfRule type="cellIs" dxfId="578" priority="204" stopIfTrue="1" operator="between">
      <formula>98.99</formula>
      <formula>90</formula>
    </cfRule>
    <cfRule type="cellIs" dxfId="577" priority="205" stopIfTrue="1" operator="between">
      <formula>100</formula>
      <formula>99</formula>
    </cfRule>
  </conditionalFormatting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8"/>
  <sheetViews>
    <sheetView zoomScale="90" zoomScaleNormal="9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B5" sqref="B5"/>
    </sheetView>
  </sheetViews>
  <sheetFormatPr defaultRowHeight="15" x14ac:dyDescent="0.25"/>
  <cols>
    <col min="1" max="1" width="4.7109375" customWidth="1"/>
    <col min="2" max="2" width="18.7109375" customWidth="1"/>
    <col min="3" max="3" width="31.7109375" customWidth="1"/>
    <col min="4" max="4" width="7.7109375" customWidth="1"/>
    <col min="5" max="5" width="9.5703125" customWidth="1"/>
    <col min="6" max="6" width="18.7109375" customWidth="1"/>
    <col min="7" max="7" width="30" customWidth="1"/>
    <col min="8" max="8" width="7.7109375" customWidth="1"/>
    <col min="9" max="9" width="9.7109375" customWidth="1"/>
    <col min="10" max="10" width="18.7109375" customWidth="1"/>
    <col min="11" max="11" width="30" customWidth="1"/>
    <col min="12" max="12" width="7.7109375" customWidth="1"/>
    <col min="13" max="13" width="9.7109375" customWidth="1"/>
    <col min="14" max="14" width="18.7109375" customWidth="1"/>
    <col min="15" max="15" width="30" customWidth="1"/>
    <col min="16" max="16" width="7.7109375" customWidth="1"/>
    <col min="17" max="17" width="9.7109375" customWidth="1"/>
    <col min="18" max="18" width="18.7109375" customWidth="1"/>
    <col min="19" max="19" width="30" customWidth="1"/>
    <col min="20" max="20" width="7.7109375" customWidth="1"/>
    <col min="21" max="21" width="9.7109375" customWidth="1"/>
    <col min="22" max="22" width="7.7109375" customWidth="1"/>
    <col min="23" max="23" width="8.7109375" customWidth="1"/>
  </cols>
  <sheetData>
    <row r="1" spans="1:24" x14ac:dyDescent="0.25">
      <c r="W1" s="281"/>
      <c r="X1" s="27" t="s">
        <v>123</v>
      </c>
    </row>
    <row r="2" spans="1:24" ht="15.75" x14ac:dyDescent="0.25">
      <c r="G2" s="647" t="s">
        <v>122</v>
      </c>
      <c r="H2" s="647"/>
      <c r="W2" s="244"/>
      <c r="X2" s="27" t="s">
        <v>128</v>
      </c>
    </row>
    <row r="3" spans="1:24" ht="15.75" thickBot="1" x14ac:dyDescent="0.3">
      <c r="W3" s="458"/>
      <c r="X3" s="27" t="s">
        <v>125</v>
      </c>
    </row>
    <row r="4" spans="1:24" ht="15" customHeight="1" thickBot="1" x14ac:dyDescent="0.3">
      <c r="A4" s="645" t="s">
        <v>0</v>
      </c>
      <c r="B4" s="648">
        <v>2019</v>
      </c>
      <c r="C4" s="643"/>
      <c r="D4" s="643"/>
      <c r="E4" s="644"/>
      <c r="F4" s="642">
        <v>2018</v>
      </c>
      <c r="G4" s="643"/>
      <c r="H4" s="643"/>
      <c r="I4" s="644"/>
      <c r="J4" s="642">
        <v>2017</v>
      </c>
      <c r="K4" s="643"/>
      <c r="L4" s="643"/>
      <c r="M4" s="644"/>
      <c r="N4" s="642">
        <v>2016</v>
      </c>
      <c r="O4" s="643"/>
      <c r="P4" s="643"/>
      <c r="Q4" s="644"/>
      <c r="R4" s="642">
        <v>2015</v>
      </c>
      <c r="S4" s="643"/>
      <c r="T4" s="643"/>
      <c r="U4" s="644"/>
      <c r="W4" s="47"/>
      <c r="X4" s="27" t="s">
        <v>126</v>
      </c>
    </row>
    <row r="5" spans="1:24" ht="49.5" customHeight="1" thickBot="1" x14ac:dyDescent="0.3">
      <c r="A5" s="646"/>
      <c r="B5" s="159" t="s">
        <v>117</v>
      </c>
      <c r="C5" s="121" t="s">
        <v>133</v>
      </c>
      <c r="D5" s="277" t="s">
        <v>134</v>
      </c>
      <c r="E5" s="276" t="s">
        <v>164</v>
      </c>
      <c r="F5" s="119" t="s">
        <v>117</v>
      </c>
      <c r="G5" s="121" t="s">
        <v>133</v>
      </c>
      <c r="H5" s="277" t="s">
        <v>134</v>
      </c>
      <c r="I5" s="276" t="s">
        <v>164</v>
      </c>
      <c r="J5" s="119" t="s">
        <v>117</v>
      </c>
      <c r="K5" s="121" t="s">
        <v>133</v>
      </c>
      <c r="L5" s="277" t="s">
        <v>134</v>
      </c>
      <c r="M5" s="276" t="s">
        <v>164</v>
      </c>
      <c r="N5" s="119" t="s">
        <v>117</v>
      </c>
      <c r="O5" s="120" t="s">
        <v>133</v>
      </c>
      <c r="P5" s="277" t="s">
        <v>134</v>
      </c>
      <c r="Q5" s="276" t="s">
        <v>164</v>
      </c>
      <c r="R5" s="119" t="s">
        <v>117</v>
      </c>
      <c r="S5" s="120" t="s">
        <v>133</v>
      </c>
      <c r="T5" s="277" t="s">
        <v>134</v>
      </c>
      <c r="U5" s="276" t="s">
        <v>164</v>
      </c>
    </row>
    <row r="6" spans="1:24" ht="15" customHeight="1" x14ac:dyDescent="0.25">
      <c r="A6" s="8">
        <v>1</v>
      </c>
      <c r="B6" s="510" t="s">
        <v>78</v>
      </c>
      <c r="C6" s="510" t="s">
        <v>96</v>
      </c>
      <c r="D6" s="516">
        <v>96.97</v>
      </c>
      <c r="E6" s="524">
        <v>100</v>
      </c>
      <c r="F6" s="162" t="s">
        <v>80</v>
      </c>
      <c r="G6" s="19" t="s">
        <v>156</v>
      </c>
      <c r="H6" s="322">
        <v>96.86</v>
      </c>
      <c r="I6" s="325">
        <v>100</v>
      </c>
      <c r="J6" s="162" t="s">
        <v>78</v>
      </c>
      <c r="K6" s="256" t="s">
        <v>96</v>
      </c>
      <c r="L6" s="96">
        <v>96.86</v>
      </c>
      <c r="M6" s="325">
        <v>100</v>
      </c>
      <c r="N6" s="162" t="s">
        <v>75</v>
      </c>
      <c r="O6" s="256" t="s">
        <v>4</v>
      </c>
      <c r="P6" s="98">
        <v>91.96</v>
      </c>
      <c r="Q6" s="343">
        <v>100</v>
      </c>
      <c r="R6" s="162" t="s">
        <v>81</v>
      </c>
      <c r="S6" s="256" t="s">
        <v>70</v>
      </c>
      <c r="T6" s="99">
        <v>90.33</v>
      </c>
      <c r="U6" s="343">
        <v>100</v>
      </c>
    </row>
    <row r="7" spans="1:24" ht="15" customHeight="1" x14ac:dyDescent="0.25">
      <c r="A7" s="6">
        <v>2</v>
      </c>
      <c r="B7" s="511" t="s">
        <v>76</v>
      </c>
      <c r="C7" s="511" t="s">
        <v>10</v>
      </c>
      <c r="D7" s="517">
        <v>96.97</v>
      </c>
      <c r="E7" s="525">
        <v>100</v>
      </c>
      <c r="F7" s="164" t="s">
        <v>76</v>
      </c>
      <c r="G7" s="22" t="s">
        <v>87</v>
      </c>
      <c r="H7" s="318">
        <v>96.86</v>
      </c>
      <c r="I7" s="326">
        <v>100</v>
      </c>
      <c r="J7" s="163" t="s">
        <v>77</v>
      </c>
      <c r="K7" s="256" t="s">
        <v>34</v>
      </c>
      <c r="L7" s="28">
        <v>96.86</v>
      </c>
      <c r="M7" s="327">
        <v>100</v>
      </c>
      <c r="N7" s="163" t="s">
        <v>77</v>
      </c>
      <c r="O7" s="256" t="s">
        <v>34</v>
      </c>
      <c r="P7" s="58">
        <v>91.96</v>
      </c>
      <c r="Q7" s="348">
        <v>100</v>
      </c>
      <c r="R7" s="163" t="s">
        <v>76</v>
      </c>
      <c r="S7" s="256" t="s">
        <v>19</v>
      </c>
      <c r="T7" s="60">
        <v>90.33</v>
      </c>
      <c r="U7" s="348">
        <v>100</v>
      </c>
    </row>
    <row r="8" spans="1:24" ht="15" customHeight="1" x14ac:dyDescent="0.25">
      <c r="A8" s="43">
        <v>3</v>
      </c>
      <c r="B8" s="511" t="s">
        <v>78</v>
      </c>
      <c r="C8" s="511" t="s">
        <v>93</v>
      </c>
      <c r="D8" s="517">
        <v>96.97</v>
      </c>
      <c r="E8" s="526">
        <v>100</v>
      </c>
      <c r="F8" s="163" t="s">
        <v>80</v>
      </c>
      <c r="G8" s="20" t="s">
        <v>50</v>
      </c>
      <c r="H8" s="319">
        <v>96.86</v>
      </c>
      <c r="I8" s="327">
        <v>100</v>
      </c>
      <c r="J8" s="164" t="s">
        <v>76</v>
      </c>
      <c r="K8" s="256" t="s">
        <v>87</v>
      </c>
      <c r="L8" s="54">
        <v>96.86</v>
      </c>
      <c r="M8" s="326">
        <v>100</v>
      </c>
      <c r="N8" s="164" t="s">
        <v>76</v>
      </c>
      <c r="O8" s="256" t="s">
        <v>9</v>
      </c>
      <c r="P8" s="56">
        <v>91.96</v>
      </c>
      <c r="Q8" s="354">
        <v>100</v>
      </c>
      <c r="R8" s="164" t="s">
        <v>79</v>
      </c>
      <c r="S8" s="375" t="s">
        <v>101</v>
      </c>
      <c r="T8" s="61">
        <v>90.33</v>
      </c>
      <c r="U8" s="354">
        <v>100</v>
      </c>
    </row>
    <row r="9" spans="1:24" ht="15" customHeight="1" x14ac:dyDescent="0.25">
      <c r="A9" s="6">
        <v>4</v>
      </c>
      <c r="B9" s="512" t="s">
        <v>80</v>
      </c>
      <c r="C9" s="512" t="s">
        <v>50</v>
      </c>
      <c r="D9" s="518">
        <v>96.97</v>
      </c>
      <c r="E9" s="526">
        <v>100</v>
      </c>
      <c r="F9" s="163" t="s">
        <v>79</v>
      </c>
      <c r="G9" s="18" t="s">
        <v>100</v>
      </c>
      <c r="H9" s="318">
        <v>96.86</v>
      </c>
      <c r="I9" s="327">
        <v>100</v>
      </c>
      <c r="J9" s="163" t="s">
        <v>77</v>
      </c>
      <c r="K9" s="256" t="s">
        <v>33</v>
      </c>
      <c r="L9" s="28">
        <v>96.86</v>
      </c>
      <c r="M9" s="327">
        <v>100</v>
      </c>
      <c r="N9" s="163" t="s">
        <v>77</v>
      </c>
      <c r="O9" s="256" t="s">
        <v>33</v>
      </c>
      <c r="P9" s="58">
        <v>91.96</v>
      </c>
      <c r="Q9" s="348">
        <v>100</v>
      </c>
      <c r="R9" s="163" t="s">
        <v>78</v>
      </c>
      <c r="S9" s="256" t="s">
        <v>93</v>
      </c>
      <c r="T9" s="59">
        <v>90.33</v>
      </c>
      <c r="U9" s="355">
        <v>100</v>
      </c>
    </row>
    <row r="10" spans="1:24" ht="15" customHeight="1" x14ac:dyDescent="0.25">
      <c r="A10" s="6">
        <v>5</v>
      </c>
      <c r="B10" s="512" t="s">
        <v>77</v>
      </c>
      <c r="C10" s="512" t="s">
        <v>34</v>
      </c>
      <c r="D10" s="518">
        <v>96.97</v>
      </c>
      <c r="E10" s="526">
        <v>100</v>
      </c>
      <c r="F10" s="163" t="s">
        <v>79</v>
      </c>
      <c r="G10" s="18" t="s">
        <v>107</v>
      </c>
      <c r="H10" s="319">
        <v>96.86</v>
      </c>
      <c r="I10" s="327">
        <v>100</v>
      </c>
      <c r="J10" s="164" t="s">
        <v>79</v>
      </c>
      <c r="K10" s="375" t="s">
        <v>110</v>
      </c>
      <c r="L10" s="26">
        <v>96.86</v>
      </c>
      <c r="M10" s="327">
        <v>100</v>
      </c>
      <c r="N10" s="164" t="s">
        <v>78</v>
      </c>
      <c r="O10" s="256" t="s">
        <v>93</v>
      </c>
      <c r="P10" s="56">
        <v>91.96</v>
      </c>
      <c r="Q10" s="354">
        <v>100</v>
      </c>
      <c r="R10" s="164" t="s">
        <v>76</v>
      </c>
      <c r="S10" s="256" t="s">
        <v>9</v>
      </c>
      <c r="T10" s="61">
        <v>90.33</v>
      </c>
      <c r="U10" s="354">
        <v>100</v>
      </c>
    </row>
    <row r="11" spans="1:24" ht="15" customHeight="1" x14ac:dyDescent="0.25">
      <c r="A11" s="6">
        <v>6</v>
      </c>
      <c r="B11" s="512" t="s">
        <v>77</v>
      </c>
      <c r="C11" s="512" t="s">
        <v>33</v>
      </c>
      <c r="D11" s="518">
        <v>96.97</v>
      </c>
      <c r="E11" s="526">
        <v>100</v>
      </c>
      <c r="F11" s="163" t="s">
        <v>77</v>
      </c>
      <c r="G11" s="20" t="s">
        <v>161</v>
      </c>
      <c r="H11" s="318">
        <v>96.86</v>
      </c>
      <c r="I11" s="327">
        <v>100</v>
      </c>
      <c r="J11" s="163" t="s">
        <v>81</v>
      </c>
      <c r="K11" s="256" t="s">
        <v>70</v>
      </c>
      <c r="L11" s="28">
        <v>96.86</v>
      </c>
      <c r="M11" s="327">
        <v>100</v>
      </c>
      <c r="N11" s="163" t="s">
        <v>81</v>
      </c>
      <c r="O11" s="256" t="s">
        <v>70</v>
      </c>
      <c r="P11" s="58">
        <v>91.96</v>
      </c>
      <c r="Q11" s="348">
        <v>100</v>
      </c>
      <c r="R11" s="163" t="s">
        <v>78</v>
      </c>
      <c r="S11" s="256" t="s">
        <v>40</v>
      </c>
      <c r="T11" s="60">
        <v>90.33</v>
      </c>
      <c r="U11" s="348">
        <v>100</v>
      </c>
    </row>
    <row r="12" spans="1:24" ht="15" customHeight="1" x14ac:dyDescent="0.25">
      <c r="A12" s="6">
        <v>7</v>
      </c>
      <c r="B12" s="512" t="s">
        <v>81</v>
      </c>
      <c r="C12" s="512" t="s">
        <v>70</v>
      </c>
      <c r="D12" s="518">
        <v>96.97</v>
      </c>
      <c r="E12" s="526">
        <v>100</v>
      </c>
      <c r="F12" s="163" t="s">
        <v>75</v>
      </c>
      <c r="G12" s="20" t="s">
        <v>4</v>
      </c>
      <c r="H12" s="318">
        <v>96.86</v>
      </c>
      <c r="I12" s="327">
        <v>100</v>
      </c>
      <c r="J12" s="163" t="s">
        <v>79</v>
      </c>
      <c r="K12" s="375" t="s">
        <v>108</v>
      </c>
      <c r="L12" s="28">
        <v>96.86</v>
      </c>
      <c r="M12" s="327">
        <v>100</v>
      </c>
      <c r="N12" s="163" t="s">
        <v>81</v>
      </c>
      <c r="O12" s="256" t="s">
        <v>150</v>
      </c>
      <c r="P12" s="58">
        <v>91.96</v>
      </c>
      <c r="Q12" s="348">
        <v>100</v>
      </c>
      <c r="R12" s="163" t="s">
        <v>79</v>
      </c>
      <c r="S12" s="375" t="s">
        <v>109</v>
      </c>
      <c r="T12" s="60">
        <v>90.33</v>
      </c>
      <c r="U12" s="348">
        <v>100</v>
      </c>
    </row>
    <row r="13" spans="1:24" ht="15" customHeight="1" x14ac:dyDescent="0.25">
      <c r="A13" s="6">
        <v>8</v>
      </c>
      <c r="B13" s="512" t="s">
        <v>75</v>
      </c>
      <c r="C13" s="512" t="s">
        <v>4</v>
      </c>
      <c r="D13" s="518">
        <v>96.97</v>
      </c>
      <c r="E13" s="526">
        <v>100</v>
      </c>
      <c r="F13" s="163" t="s">
        <v>79</v>
      </c>
      <c r="G13" s="18" t="s">
        <v>110</v>
      </c>
      <c r="H13" s="318">
        <v>96.86</v>
      </c>
      <c r="I13" s="327">
        <v>100</v>
      </c>
      <c r="J13" s="163" t="s">
        <v>80</v>
      </c>
      <c r="K13" s="256" t="s">
        <v>49</v>
      </c>
      <c r="L13" s="51">
        <v>96.86</v>
      </c>
      <c r="M13" s="327">
        <v>100</v>
      </c>
      <c r="N13" s="163" t="s">
        <v>78</v>
      </c>
      <c r="O13" s="256" t="s">
        <v>36</v>
      </c>
      <c r="P13" s="58">
        <v>91.96</v>
      </c>
      <c r="Q13" s="348">
        <v>100</v>
      </c>
      <c r="R13" s="163" t="s">
        <v>78</v>
      </c>
      <c r="S13" s="256" t="s">
        <v>42</v>
      </c>
      <c r="T13" s="60">
        <v>90.33</v>
      </c>
      <c r="U13" s="348">
        <v>100</v>
      </c>
    </row>
    <row r="14" spans="1:24" ht="15" customHeight="1" x14ac:dyDescent="0.25">
      <c r="A14" s="6">
        <v>9</v>
      </c>
      <c r="B14" s="512" t="s">
        <v>76</v>
      </c>
      <c r="C14" s="512" t="s">
        <v>19</v>
      </c>
      <c r="D14" s="518">
        <v>96.97</v>
      </c>
      <c r="E14" s="526">
        <v>100</v>
      </c>
      <c r="F14" s="163" t="s">
        <v>77</v>
      </c>
      <c r="G14" s="20" t="s">
        <v>28</v>
      </c>
      <c r="H14" s="318">
        <v>96.86</v>
      </c>
      <c r="I14" s="327">
        <v>100</v>
      </c>
      <c r="J14" s="163" t="s">
        <v>75</v>
      </c>
      <c r="K14" s="256" t="s">
        <v>4</v>
      </c>
      <c r="L14" s="28">
        <v>96.86</v>
      </c>
      <c r="M14" s="329">
        <v>100</v>
      </c>
      <c r="N14" s="163" t="s">
        <v>80</v>
      </c>
      <c r="O14" s="256" t="s">
        <v>57</v>
      </c>
      <c r="P14" s="58">
        <v>91.96</v>
      </c>
      <c r="Q14" s="348">
        <v>100</v>
      </c>
      <c r="R14" s="163" t="s">
        <v>75</v>
      </c>
      <c r="S14" s="256" t="s">
        <v>82</v>
      </c>
      <c r="T14" s="60">
        <v>90.33</v>
      </c>
      <c r="U14" s="348">
        <v>100</v>
      </c>
    </row>
    <row r="15" spans="1:24" ht="15" customHeight="1" thickBot="1" x14ac:dyDescent="0.3">
      <c r="A15" s="111">
        <v>10</v>
      </c>
      <c r="B15" s="513" t="s">
        <v>79</v>
      </c>
      <c r="C15" s="513" t="s">
        <v>101</v>
      </c>
      <c r="D15" s="519">
        <v>96.97</v>
      </c>
      <c r="E15" s="527">
        <v>100</v>
      </c>
      <c r="F15" s="166" t="s">
        <v>78</v>
      </c>
      <c r="G15" s="23" t="s">
        <v>41</v>
      </c>
      <c r="H15" s="321">
        <v>96.86</v>
      </c>
      <c r="I15" s="328">
        <v>100</v>
      </c>
      <c r="J15" s="166" t="s">
        <v>77</v>
      </c>
      <c r="K15" s="390" t="s">
        <v>28</v>
      </c>
      <c r="L15" s="40">
        <v>96.86</v>
      </c>
      <c r="M15" s="328">
        <v>100</v>
      </c>
      <c r="N15" s="166" t="s">
        <v>77</v>
      </c>
      <c r="O15" s="390" t="s">
        <v>24</v>
      </c>
      <c r="P15" s="94">
        <v>91.96</v>
      </c>
      <c r="Q15" s="362">
        <v>100</v>
      </c>
      <c r="R15" s="166" t="s">
        <v>76</v>
      </c>
      <c r="S15" s="390" t="s">
        <v>11</v>
      </c>
      <c r="T15" s="123">
        <v>90.33</v>
      </c>
      <c r="U15" s="362">
        <v>100</v>
      </c>
    </row>
    <row r="16" spans="1:24" ht="15" customHeight="1" x14ac:dyDescent="0.25">
      <c r="A16" s="8">
        <v>11</v>
      </c>
      <c r="B16" s="510" t="s">
        <v>76</v>
      </c>
      <c r="C16" s="510" t="s">
        <v>86</v>
      </c>
      <c r="D16" s="516">
        <v>96.97</v>
      </c>
      <c r="E16" s="524">
        <v>100</v>
      </c>
      <c r="F16" s="162" t="s">
        <v>81</v>
      </c>
      <c r="G16" s="19" t="s">
        <v>70</v>
      </c>
      <c r="H16" s="322">
        <v>96.86</v>
      </c>
      <c r="I16" s="325">
        <v>100</v>
      </c>
      <c r="J16" s="162" t="s">
        <v>78</v>
      </c>
      <c r="K16" s="391" t="s">
        <v>39</v>
      </c>
      <c r="L16" s="34">
        <v>96.86</v>
      </c>
      <c r="M16" s="325">
        <v>100</v>
      </c>
      <c r="N16" s="162" t="s">
        <v>75</v>
      </c>
      <c r="O16" s="391" t="s">
        <v>5</v>
      </c>
      <c r="P16" s="98">
        <v>91.96</v>
      </c>
      <c r="Q16" s="343">
        <v>100</v>
      </c>
      <c r="R16" s="162" t="s">
        <v>79</v>
      </c>
      <c r="S16" s="393" t="s">
        <v>113</v>
      </c>
      <c r="T16" s="99">
        <v>90.33</v>
      </c>
      <c r="U16" s="343">
        <v>100</v>
      </c>
    </row>
    <row r="17" spans="1:21" ht="15" customHeight="1" x14ac:dyDescent="0.25">
      <c r="A17" s="6">
        <v>12</v>
      </c>
      <c r="B17" s="512" t="s">
        <v>81</v>
      </c>
      <c r="C17" s="512" t="s">
        <v>150</v>
      </c>
      <c r="D17" s="518">
        <v>96.97</v>
      </c>
      <c r="E17" s="526">
        <v>100</v>
      </c>
      <c r="F17" s="163" t="s">
        <v>77</v>
      </c>
      <c r="G17" s="20" t="s">
        <v>33</v>
      </c>
      <c r="H17" s="318">
        <v>96.86</v>
      </c>
      <c r="I17" s="327">
        <v>100</v>
      </c>
      <c r="J17" s="163" t="s">
        <v>79</v>
      </c>
      <c r="K17" s="375" t="s">
        <v>101</v>
      </c>
      <c r="L17" s="28">
        <v>96.86</v>
      </c>
      <c r="M17" s="327">
        <v>100</v>
      </c>
      <c r="N17" s="163" t="s">
        <v>75</v>
      </c>
      <c r="O17" s="256" t="s">
        <v>152</v>
      </c>
      <c r="P17" s="58">
        <v>91.96</v>
      </c>
      <c r="Q17" s="348">
        <v>100</v>
      </c>
      <c r="R17" s="163" t="s">
        <v>79</v>
      </c>
      <c r="S17" s="375" t="s">
        <v>111</v>
      </c>
      <c r="T17" s="60">
        <v>90.33</v>
      </c>
      <c r="U17" s="348">
        <v>100</v>
      </c>
    </row>
    <row r="18" spans="1:21" ht="15" customHeight="1" x14ac:dyDescent="0.25">
      <c r="A18" s="6">
        <v>13</v>
      </c>
      <c r="B18" s="512" t="s">
        <v>80</v>
      </c>
      <c r="C18" s="512" t="s">
        <v>49</v>
      </c>
      <c r="D18" s="518">
        <v>96.97</v>
      </c>
      <c r="E18" s="526">
        <v>100</v>
      </c>
      <c r="F18" s="163" t="s">
        <v>80</v>
      </c>
      <c r="G18" s="20" t="s">
        <v>63</v>
      </c>
      <c r="H18" s="318">
        <v>96.86</v>
      </c>
      <c r="I18" s="327">
        <v>100</v>
      </c>
      <c r="J18" s="163" t="s">
        <v>78</v>
      </c>
      <c r="K18" s="256" t="s">
        <v>37</v>
      </c>
      <c r="L18" s="28">
        <v>96.86</v>
      </c>
      <c r="M18" s="327">
        <v>100</v>
      </c>
      <c r="N18" s="163" t="s">
        <v>81</v>
      </c>
      <c r="O18" s="256" t="s">
        <v>73</v>
      </c>
      <c r="P18" s="58">
        <v>91.96</v>
      </c>
      <c r="Q18" s="348">
        <v>100</v>
      </c>
      <c r="R18" s="163" t="s">
        <v>75</v>
      </c>
      <c r="S18" s="256" t="s">
        <v>83</v>
      </c>
      <c r="T18" s="59">
        <v>90.33</v>
      </c>
      <c r="U18" s="348">
        <v>100</v>
      </c>
    </row>
    <row r="19" spans="1:21" ht="15" customHeight="1" x14ac:dyDescent="0.25">
      <c r="A19" s="6">
        <v>14</v>
      </c>
      <c r="B19" s="512" t="s">
        <v>80</v>
      </c>
      <c r="C19" s="512" t="s">
        <v>176</v>
      </c>
      <c r="D19" s="518">
        <v>96.97</v>
      </c>
      <c r="E19" s="526">
        <v>100</v>
      </c>
      <c r="F19" s="163" t="s">
        <v>80</v>
      </c>
      <c r="G19" s="20" t="s">
        <v>47</v>
      </c>
      <c r="H19" s="318">
        <v>96.86</v>
      </c>
      <c r="I19" s="327">
        <v>100</v>
      </c>
      <c r="J19" s="163" t="s">
        <v>79</v>
      </c>
      <c r="K19" s="375" t="s">
        <v>102</v>
      </c>
      <c r="L19" s="28">
        <v>96.86</v>
      </c>
      <c r="M19" s="327">
        <v>100</v>
      </c>
      <c r="N19" s="163" t="s">
        <v>79</v>
      </c>
      <c r="O19" s="375" t="s">
        <v>113</v>
      </c>
      <c r="P19" s="58">
        <v>91.96</v>
      </c>
      <c r="Q19" s="348">
        <v>100</v>
      </c>
      <c r="R19" s="163" t="s">
        <v>76</v>
      </c>
      <c r="S19" s="256" t="s">
        <v>86</v>
      </c>
      <c r="T19" s="60">
        <v>90.33</v>
      </c>
      <c r="U19" s="348">
        <v>100</v>
      </c>
    </row>
    <row r="20" spans="1:21" ht="15" customHeight="1" x14ac:dyDescent="0.25">
      <c r="A20" s="6">
        <v>15</v>
      </c>
      <c r="B20" s="512" t="s">
        <v>77</v>
      </c>
      <c r="C20" s="512" t="s">
        <v>32</v>
      </c>
      <c r="D20" s="518">
        <v>96.97</v>
      </c>
      <c r="E20" s="526">
        <v>100</v>
      </c>
      <c r="F20" s="163" t="s">
        <v>81</v>
      </c>
      <c r="G20" s="20" t="s">
        <v>150</v>
      </c>
      <c r="H20" s="318">
        <v>96.86</v>
      </c>
      <c r="I20" s="327">
        <v>100</v>
      </c>
      <c r="J20" s="163" t="s">
        <v>80</v>
      </c>
      <c r="K20" s="256" t="s">
        <v>63</v>
      </c>
      <c r="L20" s="28">
        <v>96.86</v>
      </c>
      <c r="M20" s="361">
        <v>100</v>
      </c>
      <c r="N20" s="163" t="s">
        <v>78</v>
      </c>
      <c r="O20" s="256" t="s">
        <v>98</v>
      </c>
      <c r="P20" s="58">
        <v>91.96</v>
      </c>
      <c r="Q20" s="355">
        <v>100</v>
      </c>
      <c r="R20" s="163" t="s">
        <v>78</v>
      </c>
      <c r="S20" s="256" t="s">
        <v>159</v>
      </c>
      <c r="T20" s="60">
        <v>90.33</v>
      </c>
      <c r="U20" s="348">
        <v>100</v>
      </c>
    </row>
    <row r="21" spans="1:21" ht="15" customHeight="1" x14ac:dyDescent="0.25">
      <c r="A21" s="6">
        <v>16</v>
      </c>
      <c r="B21" s="512" t="s">
        <v>79</v>
      </c>
      <c r="C21" s="512" t="s">
        <v>104</v>
      </c>
      <c r="D21" s="518">
        <v>96.97</v>
      </c>
      <c r="E21" s="526">
        <v>100</v>
      </c>
      <c r="F21" s="163" t="s">
        <v>76</v>
      </c>
      <c r="G21" s="20" t="s">
        <v>17</v>
      </c>
      <c r="H21" s="318">
        <v>96.86</v>
      </c>
      <c r="I21" s="327">
        <v>100</v>
      </c>
      <c r="J21" s="163" t="s">
        <v>79</v>
      </c>
      <c r="K21" s="18" t="s">
        <v>104</v>
      </c>
      <c r="L21" s="28">
        <v>96.86</v>
      </c>
      <c r="M21" s="327">
        <v>100</v>
      </c>
      <c r="N21" s="163" t="s">
        <v>81</v>
      </c>
      <c r="O21" s="20" t="s">
        <v>74</v>
      </c>
      <c r="P21" s="58">
        <v>91.96</v>
      </c>
      <c r="Q21" s="348">
        <v>100</v>
      </c>
      <c r="R21" s="163" t="s">
        <v>80</v>
      </c>
      <c r="S21" s="20" t="s">
        <v>156</v>
      </c>
      <c r="T21" s="60">
        <v>90.33</v>
      </c>
      <c r="U21" s="348">
        <v>99.479166666666671</v>
      </c>
    </row>
    <row r="22" spans="1:21" ht="15" customHeight="1" x14ac:dyDescent="0.25">
      <c r="A22" s="6">
        <v>17</v>
      </c>
      <c r="B22" s="512" t="s">
        <v>77</v>
      </c>
      <c r="C22" s="512" t="s">
        <v>23</v>
      </c>
      <c r="D22" s="518">
        <v>96.97</v>
      </c>
      <c r="E22" s="526">
        <v>100</v>
      </c>
      <c r="F22" s="163" t="s">
        <v>78</v>
      </c>
      <c r="G22" s="20" t="s">
        <v>159</v>
      </c>
      <c r="H22" s="318">
        <v>96.86</v>
      </c>
      <c r="I22" s="327">
        <v>100</v>
      </c>
      <c r="J22" s="163" t="s">
        <v>78</v>
      </c>
      <c r="K22" s="256" t="s">
        <v>159</v>
      </c>
      <c r="L22" s="28">
        <v>96.86</v>
      </c>
      <c r="M22" s="327">
        <v>100</v>
      </c>
      <c r="N22" s="163" t="s">
        <v>81</v>
      </c>
      <c r="O22" s="256" t="s">
        <v>115</v>
      </c>
      <c r="P22" s="58">
        <v>91.96</v>
      </c>
      <c r="Q22" s="348">
        <v>100</v>
      </c>
      <c r="R22" s="163" t="s">
        <v>77</v>
      </c>
      <c r="S22" s="256" t="s">
        <v>91</v>
      </c>
      <c r="T22" s="60">
        <v>90.33</v>
      </c>
      <c r="U22" s="348">
        <v>99</v>
      </c>
    </row>
    <row r="23" spans="1:21" ht="15" customHeight="1" x14ac:dyDescent="0.25">
      <c r="A23" s="6">
        <v>18</v>
      </c>
      <c r="B23" s="512" t="s">
        <v>79</v>
      </c>
      <c r="C23" s="512" t="s">
        <v>45</v>
      </c>
      <c r="D23" s="518">
        <v>96.97</v>
      </c>
      <c r="E23" s="526">
        <v>100</v>
      </c>
      <c r="F23" s="163" t="s">
        <v>75</v>
      </c>
      <c r="G23" s="20" t="s">
        <v>152</v>
      </c>
      <c r="H23" s="318">
        <v>96.86</v>
      </c>
      <c r="I23" s="327">
        <v>100</v>
      </c>
      <c r="J23" s="163" t="s">
        <v>78</v>
      </c>
      <c r="K23" s="256" t="s">
        <v>43</v>
      </c>
      <c r="L23" s="28">
        <v>96.86</v>
      </c>
      <c r="M23" s="327">
        <v>100</v>
      </c>
      <c r="N23" s="163" t="s">
        <v>76</v>
      </c>
      <c r="O23" s="256" t="s">
        <v>86</v>
      </c>
      <c r="P23" s="58">
        <v>91.96</v>
      </c>
      <c r="Q23" s="348">
        <v>100</v>
      </c>
      <c r="R23" s="163" t="s">
        <v>80</v>
      </c>
      <c r="S23" s="256" t="s">
        <v>66</v>
      </c>
      <c r="T23" s="60">
        <v>90.33</v>
      </c>
      <c r="U23" s="348">
        <v>98.795180722891573</v>
      </c>
    </row>
    <row r="24" spans="1:21" ht="15" customHeight="1" x14ac:dyDescent="0.25">
      <c r="A24" s="6">
        <v>19</v>
      </c>
      <c r="B24" s="512" t="s">
        <v>75</v>
      </c>
      <c r="C24" s="512" t="s">
        <v>83</v>
      </c>
      <c r="D24" s="518">
        <v>96.97</v>
      </c>
      <c r="E24" s="526">
        <v>100</v>
      </c>
      <c r="F24" s="163" t="s">
        <v>77</v>
      </c>
      <c r="G24" s="20" t="s">
        <v>88</v>
      </c>
      <c r="H24" s="318">
        <v>96.86</v>
      </c>
      <c r="I24" s="327">
        <v>100</v>
      </c>
      <c r="J24" s="163" t="s">
        <v>81</v>
      </c>
      <c r="K24" s="256" t="s">
        <v>71</v>
      </c>
      <c r="L24" s="51">
        <v>96.86</v>
      </c>
      <c r="M24" s="327">
        <v>100</v>
      </c>
      <c r="N24" s="163" t="s">
        <v>80</v>
      </c>
      <c r="O24" s="256" t="s">
        <v>55</v>
      </c>
      <c r="P24" s="58">
        <v>91.96</v>
      </c>
      <c r="Q24" s="348">
        <v>100</v>
      </c>
      <c r="R24" s="163" t="s">
        <v>77</v>
      </c>
      <c r="S24" s="256" t="s">
        <v>33</v>
      </c>
      <c r="T24" s="60">
        <v>90.33</v>
      </c>
      <c r="U24" s="348">
        <v>98.701298701298697</v>
      </c>
    </row>
    <row r="25" spans="1:21" ht="15" customHeight="1" thickBot="1" x14ac:dyDescent="0.3">
      <c r="A25" s="86">
        <v>20</v>
      </c>
      <c r="B25" s="514" t="s">
        <v>80</v>
      </c>
      <c r="C25" s="514" t="s">
        <v>61</v>
      </c>
      <c r="D25" s="520">
        <v>96.97</v>
      </c>
      <c r="E25" s="528">
        <v>100</v>
      </c>
      <c r="F25" s="165" t="s">
        <v>79</v>
      </c>
      <c r="G25" s="45" t="s">
        <v>101</v>
      </c>
      <c r="H25" s="320">
        <v>96.86</v>
      </c>
      <c r="I25" s="331">
        <v>100</v>
      </c>
      <c r="J25" s="165" t="s">
        <v>75</v>
      </c>
      <c r="K25" s="385" t="s">
        <v>8</v>
      </c>
      <c r="L25" s="38">
        <v>96.86</v>
      </c>
      <c r="M25" s="379">
        <v>100</v>
      </c>
      <c r="N25" s="165" t="s">
        <v>81</v>
      </c>
      <c r="O25" s="385" t="s">
        <v>151</v>
      </c>
      <c r="P25" s="62">
        <v>91.96</v>
      </c>
      <c r="Q25" s="359">
        <v>100</v>
      </c>
      <c r="R25" s="165" t="s">
        <v>80</v>
      </c>
      <c r="S25" s="385" t="s">
        <v>68</v>
      </c>
      <c r="T25" s="85">
        <v>90.33</v>
      </c>
      <c r="U25" s="359">
        <v>98.039215686274517</v>
      </c>
    </row>
    <row r="26" spans="1:21" ht="15" customHeight="1" x14ac:dyDescent="0.25">
      <c r="A26" s="8">
        <v>21</v>
      </c>
      <c r="B26" s="510" t="s">
        <v>78</v>
      </c>
      <c r="C26" s="510" t="s">
        <v>98</v>
      </c>
      <c r="D26" s="516">
        <v>96.97</v>
      </c>
      <c r="E26" s="524">
        <v>100</v>
      </c>
      <c r="F26" s="162" t="s">
        <v>75</v>
      </c>
      <c r="G26" s="19" t="s">
        <v>5</v>
      </c>
      <c r="H26" s="322">
        <v>96.86</v>
      </c>
      <c r="I26" s="325">
        <v>100</v>
      </c>
      <c r="J26" s="162" t="s">
        <v>78</v>
      </c>
      <c r="K26" s="391" t="s">
        <v>41</v>
      </c>
      <c r="L26" s="34">
        <v>96.86</v>
      </c>
      <c r="M26" s="325">
        <v>100</v>
      </c>
      <c r="N26" s="162" t="s">
        <v>78</v>
      </c>
      <c r="O26" s="391" t="s">
        <v>145</v>
      </c>
      <c r="P26" s="98">
        <v>91.96</v>
      </c>
      <c r="Q26" s="343">
        <v>100</v>
      </c>
      <c r="R26" s="162" t="s">
        <v>78</v>
      </c>
      <c r="S26" s="391" t="s">
        <v>98</v>
      </c>
      <c r="T26" s="99">
        <v>90.33</v>
      </c>
      <c r="U26" s="343">
        <v>97.916666666666671</v>
      </c>
    </row>
    <row r="27" spans="1:21" ht="15" customHeight="1" x14ac:dyDescent="0.25">
      <c r="A27" s="6">
        <v>22</v>
      </c>
      <c r="B27" s="512" t="s">
        <v>78</v>
      </c>
      <c r="C27" s="512" t="s">
        <v>40</v>
      </c>
      <c r="D27" s="518">
        <v>96.97</v>
      </c>
      <c r="E27" s="526">
        <v>100</v>
      </c>
      <c r="F27" s="163" t="s">
        <v>79</v>
      </c>
      <c r="G27" s="18" t="s">
        <v>104</v>
      </c>
      <c r="H27" s="318">
        <v>96.86</v>
      </c>
      <c r="I27" s="327">
        <v>100</v>
      </c>
      <c r="J27" s="163" t="s">
        <v>77</v>
      </c>
      <c r="K27" s="20" t="s">
        <v>25</v>
      </c>
      <c r="L27" s="28">
        <v>96.86</v>
      </c>
      <c r="M27" s="327">
        <v>100</v>
      </c>
      <c r="N27" s="163" t="s">
        <v>76</v>
      </c>
      <c r="O27" s="20" t="s">
        <v>87</v>
      </c>
      <c r="P27" s="58">
        <v>91.96</v>
      </c>
      <c r="Q27" s="348">
        <v>99.180327868852459</v>
      </c>
      <c r="R27" s="163" t="s">
        <v>76</v>
      </c>
      <c r="S27" s="20" t="s">
        <v>14</v>
      </c>
      <c r="T27" s="60">
        <v>90.33</v>
      </c>
      <c r="U27" s="348">
        <v>97.777777777777771</v>
      </c>
    </row>
    <row r="28" spans="1:21" ht="15" customHeight="1" x14ac:dyDescent="0.25">
      <c r="A28" s="6">
        <v>23</v>
      </c>
      <c r="B28" s="513" t="s">
        <v>81</v>
      </c>
      <c r="C28" s="513" t="s">
        <v>115</v>
      </c>
      <c r="D28" s="519">
        <v>96.97</v>
      </c>
      <c r="E28" s="528">
        <v>100</v>
      </c>
      <c r="F28" s="166" t="s">
        <v>77</v>
      </c>
      <c r="G28" s="23" t="s">
        <v>32</v>
      </c>
      <c r="H28" s="318">
        <v>96.86</v>
      </c>
      <c r="I28" s="328">
        <v>100</v>
      </c>
      <c r="J28" s="163" t="s">
        <v>79</v>
      </c>
      <c r="K28" s="375" t="s">
        <v>99</v>
      </c>
      <c r="L28" s="28">
        <v>96.86</v>
      </c>
      <c r="M28" s="327">
        <v>100</v>
      </c>
      <c r="N28" s="163" t="s">
        <v>77</v>
      </c>
      <c r="O28" s="256" t="s">
        <v>91</v>
      </c>
      <c r="P28" s="58">
        <v>91.96</v>
      </c>
      <c r="Q28" s="348">
        <v>98.94736842105263</v>
      </c>
      <c r="R28" s="163" t="s">
        <v>77</v>
      </c>
      <c r="S28" s="256" t="s">
        <v>23</v>
      </c>
      <c r="T28" s="60">
        <v>90.33</v>
      </c>
      <c r="U28" s="348">
        <v>97.674418604651166</v>
      </c>
    </row>
    <row r="29" spans="1:21" ht="15" customHeight="1" x14ac:dyDescent="0.25">
      <c r="A29" s="6">
        <v>24</v>
      </c>
      <c r="B29" s="512" t="s">
        <v>80</v>
      </c>
      <c r="C29" s="512" t="s">
        <v>54</v>
      </c>
      <c r="D29" s="518">
        <v>96.97</v>
      </c>
      <c r="E29" s="526">
        <v>100</v>
      </c>
      <c r="F29" s="163" t="s">
        <v>78</v>
      </c>
      <c r="G29" s="20" t="s">
        <v>160</v>
      </c>
      <c r="H29" s="318">
        <v>96.86</v>
      </c>
      <c r="I29" s="327">
        <v>100</v>
      </c>
      <c r="J29" s="163" t="s">
        <v>79</v>
      </c>
      <c r="K29" s="375" t="s">
        <v>112</v>
      </c>
      <c r="L29" s="28">
        <v>96.86</v>
      </c>
      <c r="M29" s="327">
        <v>100</v>
      </c>
      <c r="N29" s="163" t="s">
        <v>80</v>
      </c>
      <c r="O29" s="256" t="s">
        <v>47</v>
      </c>
      <c r="P29" s="58">
        <v>91.96</v>
      </c>
      <c r="Q29" s="348">
        <v>98.913043478260875</v>
      </c>
      <c r="R29" s="163" t="s">
        <v>80</v>
      </c>
      <c r="S29" s="256" t="s">
        <v>158</v>
      </c>
      <c r="T29" s="60">
        <v>90.33</v>
      </c>
      <c r="U29" s="348">
        <v>97.607655502392348</v>
      </c>
    </row>
    <row r="30" spans="1:21" ht="15" customHeight="1" x14ac:dyDescent="0.25">
      <c r="A30" s="6">
        <v>25</v>
      </c>
      <c r="B30" s="512" t="s">
        <v>76</v>
      </c>
      <c r="C30" s="512" t="s">
        <v>11</v>
      </c>
      <c r="D30" s="518">
        <v>96.97</v>
      </c>
      <c r="E30" s="526">
        <v>100</v>
      </c>
      <c r="F30" s="163" t="s">
        <v>80</v>
      </c>
      <c r="G30" s="20" t="s">
        <v>54</v>
      </c>
      <c r="H30" s="318">
        <v>96.86</v>
      </c>
      <c r="I30" s="327">
        <v>100</v>
      </c>
      <c r="J30" s="163" t="s">
        <v>76</v>
      </c>
      <c r="K30" s="256" t="s">
        <v>11</v>
      </c>
      <c r="L30" s="28">
        <v>96.86</v>
      </c>
      <c r="M30" s="329">
        <v>100</v>
      </c>
      <c r="N30" s="163" t="s">
        <v>76</v>
      </c>
      <c r="O30" s="256" t="s">
        <v>17</v>
      </c>
      <c r="P30" s="58">
        <v>91.96</v>
      </c>
      <c r="Q30" s="348">
        <v>98.75</v>
      </c>
      <c r="R30" s="163" t="s">
        <v>79</v>
      </c>
      <c r="S30" s="375" t="s">
        <v>102</v>
      </c>
      <c r="T30" s="60">
        <v>90.33</v>
      </c>
      <c r="U30" s="348">
        <v>97.53086419753086</v>
      </c>
    </row>
    <row r="31" spans="1:21" ht="15" customHeight="1" x14ac:dyDescent="0.25">
      <c r="A31" s="6">
        <v>26</v>
      </c>
      <c r="B31" s="513" t="s">
        <v>75</v>
      </c>
      <c r="C31" s="513" t="s">
        <v>82</v>
      </c>
      <c r="D31" s="519">
        <v>96.97</v>
      </c>
      <c r="E31" s="528">
        <v>100</v>
      </c>
      <c r="F31" s="166" t="s">
        <v>76</v>
      </c>
      <c r="G31" s="23" t="s">
        <v>20</v>
      </c>
      <c r="H31" s="318">
        <v>96.86</v>
      </c>
      <c r="I31" s="328">
        <v>100</v>
      </c>
      <c r="J31" s="163" t="s">
        <v>76</v>
      </c>
      <c r="K31" s="256" t="s">
        <v>17</v>
      </c>
      <c r="L31" s="28">
        <v>96.86</v>
      </c>
      <c r="M31" s="326">
        <v>100</v>
      </c>
      <c r="N31" s="163" t="s">
        <v>78</v>
      </c>
      <c r="O31" s="256" t="s">
        <v>95</v>
      </c>
      <c r="P31" s="58">
        <v>91.96</v>
      </c>
      <c r="Q31" s="348">
        <v>98.648648648648646</v>
      </c>
      <c r="R31" s="163" t="s">
        <v>75</v>
      </c>
      <c r="S31" s="256" t="s">
        <v>152</v>
      </c>
      <c r="T31" s="59">
        <v>90.33</v>
      </c>
      <c r="U31" s="348">
        <v>97.435897435897431</v>
      </c>
    </row>
    <row r="32" spans="1:21" ht="15" customHeight="1" x14ac:dyDescent="0.25">
      <c r="A32" s="6">
        <v>27</v>
      </c>
      <c r="B32" s="512" t="s">
        <v>78</v>
      </c>
      <c r="C32" s="512" t="s">
        <v>160</v>
      </c>
      <c r="D32" s="518">
        <v>96.97</v>
      </c>
      <c r="E32" s="526">
        <v>100</v>
      </c>
      <c r="F32" s="163" t="s">
        <v>79</v>
      </c>
      <c r="G32" s="18" t="s">
        <v>45</v>
      </c>
      <c r="H32" s="318">
        <v>96.86</v>
      </c>
      <c r="I32" s="327">
        <v>100</v>
      </c>
      <c r="J32" s="163" t="s">
        <v>79</v>
      </c>
      <c r="K32" s="375" t="s">
        <v>107</v>
      </c>
      <c r="L32" s="28">
        <v>96.86</v>
      </c>
      <c r="M32" s="327">
        <v>100</v>
      </c>
      <c r="N32" s="163" t="s">
        <v>79</v>
      </c>
      <c r="O32" s="375" t="s">
        <v>111</v>
      </c>
      <c r="P32" s="58">
        <v>91.96</v>
      </c>
      <c r="Q32" s="348">
        <v>98.648648648648646</v>
      </c>
      <c r="R32" s="163" t="s">
        <v>75</v>
      </c>
      <c r="S32" s="256" t="s">
        <v>8</v>
      </c>
      <c r="T32" s="59">
        <v>90.33</v>
      </c>
      <c r="U32" s="348">
        <v>97.297297297297291</v>
      </c>
    </row>
    <row r="33" spans="1:21" ht="15" customHeight="1" x14ac:dyDescent="0.25">
      <c r="A33" s="6">
        <v>28</v>
      </c>
      <c r="B33" s="512" t="s">
        <v>76</v>
      </c>
      <c r="C33" s="512" t="s">
        <v>13</v>
      </c>
      <c r="D33" s="518">
        <v>96.97</v>
      </c>
      <c r="E33" s="526">
        <v>100</v>
      </c>
      <c r="F33" s="163" t="s">
        <v>79</v>
      </c>
      <c r="G33" s="18" t="s">
        <v>112</v>
      </c>
      <c r="H33" s="318">
        <v>96.86</v>
      </c>
      <c r="I33" s="327">
        <v>100</v>
      </c>
      <c r="J33" s="163" t="s">
        <v>76</v>
      </c>
      <c r="K33" s="256" t="s">
        <v>13</v>
      </c>
      <c r="L33" s="28">
        <v>96.86</v>
      </c>
      <c r="M33" s="327">
        <v>100</v>
      </c>
      <c r="N33" s="163" t="s">
        <v>79</v>
      </c>
      <c r="O33" s="375" t="s">
        <v>109</v>
      </c>
      <c r="P33" s="58">
        <v>91.96</v>
      </c>
      <c r="Q33" s="348">
        <v>98.550724637681157</v>
      </c>
      <c r="R33" s="163" t="s">
        <v>77</v>
      </c>
      <c r="S33" s="256" t="s">
        <v>90</v>
      </c>
      <c r="T33" s="60">
        <v>90.33</v>
      </c>
      <c r="U33" s="348">
        <v>96.899224806201545</v>
      </c>
    </row>
    <row r="34" spans="1:21" ht="15" customHeight="1" x14ac:dyDescent="0.25">
      <c r="A34" s="6">
        <v>29</v>
      </c>
      <c r="B34" s="512" t="s">
        <v>81</v>
      </c>
      <c r="C34" s="512" t="s">
        <v>74</v>
      </c>
      <c r="D34" s="518">
        <v>96.97</v>
      </c>
      <c r="E34" s="526">
        <v>100</v>
      </c>
      <c r="F34" s="163" t="s">
        <v>77</v>
      </c>
      <c r="G34" s="20" t="s">
        <v>25</v>
      </c>
      <c r="H34" s="318">
        <v>96.86</v>
      </c>
      <c r="I34" s="327">
        <v>100</v>
      </c>
      <c r="J34" s="163" t="s">
        <v>80</v>
      </c>
      <c r="K34" s="256" t="s">
        <v>54</v>
      </c>
      <c r="L34" s="28">
        <v>96.86</v>
      </c>
      <c r="M34" s="327">
        <v>100</v>
      </c>
      <c r="N34" s="163" t="s">
        <v>80</v>
      </c>
      <c r="O34" s="256" t="s">
        <v>61</v>
      </c>
      <c r="P34" s="58">
        <v>91.96</v>
      </c>
      <c r="Q34" s="348">
        <v>98</v>
      </c>
      <c r="R34" s="163" t="s">
        <v>81</v>
      </c>
      <c r="S34" s="256" t="s">
        <v>115</v>
      </c>
      <c r="T34" s="59">
        <v>90.33</v>
      </c>
      <c r="U34" s="348">
        <v>96.428571428571431</v>
      </c>
    </row>
    <row r="35" spans="1:21" ht="15" customHeight="1" thickBot="1" x14ac:dyDescent="0.3">
      <c r="A35" s="86">
        <v>30</v>
      </c>
      <c r="B35" s="514" t="s">
        <v>77</v>
      </c>
      <c r="C35" s="514" t="s">
        <v>26</v>
      </c>
      <c r="D35" s="520">
        <v>96.97</v>
      </c>
      <c r="E35" s="527">
        <v>100</v>
      </c>
      <c r="F35" s="165" t="s">
        <v>78</v>
      </c>
      <c r="G35" s="21" t="s">
        <v>40</v>
      </c>
      <c r="H35" s="320">
        <v>96.86</v>
      </c>
      <c r="I35" s="331">
        <v>100</v>
      </c>
      <c r="J35" s="165" t="s">
        <v>79</v>
      </c>
      <c r="K35" s="380" t="s">
        <v>113</v>
      </c>
      <c r="L35" s="38">
        <v>96.86</v>
      </c>
      <c r="M35" s="331">
        <v>100</v>
      </c>
      <c r="N35" s="165" t="s">
        <v>78</v>
      </c>
      <c r="O35" s="385" t="s">
        <v>160</v>
      </c>
      <c r="P35" s="62">
        <v>91.96</v>
      </c>
      <c r="Q35" s="359">
        <v>97.959183673469383</v>
      </c>
      <c r="R35" s="165" t="s">
        <v>79</v>
      </c>
      <c r="S35" s="380" t="s">
        <v>110</v>
      </c>
      <c r="T35" s="85">
        <v>90.33</v>
      </c>
      <c r="U35" s="359">
        <v>96.226415094339629</v>
      </c>
    </row>
    <row r="36" spans="1:21" ht="15" customHeight="1" x14ac:dyDescent="0.25">
      <c r="A36" s="8">
        <v>31</v>
      </c>
      <c r="B36" s="510" t="s">
        <v>79</v>
      </c>
      <c r="C36" s="510" t="s">
        <v>113</v>
      </c>
      <c r="D36" s="516">
        <v>96.97</v>
      </c>
      <c r="E36" s="525">
        <v>100</v>
      </c>
      <c r="F36" s="162" t="s">
        <v>77</v>
      </c>
      <c r="G36" s="19" t="s">
        <v>23</v>
      </c>
      <c r="H36" s="322">
        <v>96.86</v>
      </c>
      <c r="I36" s="325">
        <v>100</v>
      </c>
      <c r="J36" s="162" t="s">
        <v>77</v>
      </c>
      <c r="K36" s="391" t="s">
        <v>30</v>
      </c>
      <c r="L36" s="34">
        <v>96.86</v>
      </c>
      <c r="M36" s="325">
        <v>100</v>
      </c>
      <c r="N36" s="162" t="s">
        <v>80</v>
      </c>
      <c r="O36" s="391" t="s">
        <v>54</v>
      </c>
      <c r="P36" s="98">
        <v>91.96</v>
      </c>
      <c r="Q36" s="343">
        <v>97.916666666666671</v>
      </c>
      <c r="R36" s="162" t="s">
        <v>78</v>
      </c>
      <c r="S36" s="391" t="s">
        <v>97</v>
      </c>
      <c r="T36" s="99">
        <v>90.33</v>
      </c>
      <c r="U36" s="343">
        <v>96</v>
      </c>
    </row>
    <row r="37" spans="1:21" ht="15" customHeight="1" x14ac:dyDescent="0.25">
      <c r="A37" s="6">
        <v>32</v>
      </c>
      <c r="B37" s="512" t="s">
        <v>78</v>
      </c>
      <c r="C37" s="512" t="s">
        <v>145</v>
      </c>
      <c r="D37" s="518">
        <v>96.97</v>
      </c>
      <c r="E37" s="526">
        <v>100</v>
      </c>
      <c r="F37" s="163" t="s">
        <v>81</v>
      </c>
      <c r="G37" s="20" t="s">
        <v>71</v>
      </c>
      <c r="H37" s="318">
        <v>96.86</v>
      </c>
      <c r="I37" s="327">
        <v>100</v>
      </c>
      <c r="J37" s="163" t="s">
        <v>81</v>
      </c>
      <c r="K37" s="256" t="s">
        <v>115</v>
      </c>
      <c r="L37" s="28">
        <v>96.86</v>
      </c>
      <c r="M37" s="327">
        <v>100</v>
      </c>
      <c r="N37" s="163" t="s">
        <v>75</v>
      </c>
      <c r="O37" s="256" t="s">
        <v>83</v>
      </c>
      <c r="P37" s="58">
        <v>91.96</v>
      </c>
      <c r="Q37" s="348">
        <v>97.826086956521735</v>
      </c>
      <c r="R37" s="163" t="s">
        <v>77</v>
      </c>
      <c r="S37" s="256" t="s">
        <v>25</v>
      </c>
      <c r="T37" s="60">
        <v>90.33</v>
      </c>
      <c r="U37" s="348">
        <v>96</v>
      </c>
    </row>
    <row r="38" spans="1:21" ht="15" customHeight="1" x14ac:dyDescent="0.25">
      <c r="A38" s="6">
        <v>33</v>
      </c>
      <c r="B38" s="512" t="s">
        <v>78</v>
      </c>
      <c r="C38" s="512" t="s">
        <v>94</v>
      </c>
      <c r="D38" s="518">
        <v>96.97</v>
      </c>
      <c r="E38" s="526">
        <v>100</v>
      </c>
      <c r="F38" s="163" t="s">
        <v>81</v>
      </c>
      <c r="G38" s="20" t="s">
        <v>74</v>
      </c>
      <c r="H38" s="318">
        <v>96.86</v>
      </c>
      <c r="I38" s="327">
        <v>100</v>
      </c>
      <c r="J38" s="163" t="s">
        <v>76</v>
      </c>
      <c r="K38" s="256" t="s">
        <v>86</v>
      </c>
      <c r="L38" s="28">
        <v>96.86</v>
      </c>
      <c r="M38" s="329">
        <v>100</v>
      </c>
      <c r="N38" s="163" t="s">
        <v>78</v>
      </c>
      <c r="O38" s="256" t="s">
        <v>94</v>
      </c>
      <c r="P38" s="58">
        <v>91.96</v>
      </c>
      <c r="Q38" s="348">
        <v>97.777777777777771</v>
      </c>
      <c r="R38" s="163" t="s">
        <v>76</v>
      </c>
      <c r="S38" s="256" t="s">
        <v>17</v>
      </c>
      <c r="T38" s="60">
        <v>90.33</v>
      </c>
      <c r="U38" s="348">
        <v>95.945945945945951</v>
      </c>
    </row>
    <row r="39" spans="1:21" ht="15" customHeight="1" x14ac:dyDescent="0.25">
      <c r="A39" s="6">
        <v>34</v>
      </c>
      <c r="B39" s="512" t="s">
        <v>80</v>
      </c>
      <c r="C39" s="512" t="s">
        <v>55</v>
      </c>
      <c r="D39" s="518">
        <v>96.97</v>
      </c>
      <c r="E39" s="526">
        <v>100</v>
      </c>
      <c r="F39" s="163" t="s">
        <v>77</v>
      </c>
      <c r="G39" s="20" t="s">
        <v>30</v>
      </c>
      <c r="H39" s="318">
        <v>96.86</v>
      </c>
      <c r="I39" s="327">
        <v>100</v>
      </c>
      <c r="J39" s="163" t="s">
        <v>77</v>
      </c>
      <c r="K39" s="256" t="s">
        <v>26</v>
      </c>
      <c r="L39" s="28">
        <v>96.86</v>
      </c>
      <c r="M39" s="327">
        <v>100</v>
      </c>
      <c r="N39" s="163" t="s">
        <v>76</v>
      </c>
      <c r="O39" s="256" t="s">
        <v>19</v>
      </c>
      <c r="P39" s="58">
        <v>91.96</v>
      </c>
      <c r="Q39" s="348">
        <v>97.61904761904762</v>
      </c>
      <c r="R39" s="167" t="s">
        <v>76</v>
      </c>
      <c r="S39" s="48" t="s">
        <v>181</v>
      </c>
      <c r="T39" s="60">
        <v>90.33</v>
      </c>
      <c r="U39" s="348">
        <v>95.833333333333329</v>
      </c>
    </row>
    <row r="40" spans="1:21" ht="15" customHeight="1" x14ac:dyDescent="0.25">
      <c r="A40" s="6">
        <v>35</v>
      </c>
      <c r="B40" s="512" t="s">
        <v>78</v>
      </c>
      <c r="C40" s="512" t="s">
        <v>97</v>
      </c>
      <c r="D40" s="518">
        <v>96.97</v>
      </c>
      <c r="E40" s="526">
        <v>100</v>
      </c>
      <c r="F40" s="163" t="s">
        <v>78</v>
      </c>
      <c r="G40" s="20" t="s">
        <v>94</v>
      </c>
      <c r="H40" s="318">
        <v>96.86</v>
      </c>
      <c r="I40" s="327">
        <v>100</v>
      </c>
      <c r="J40" s="163" t="s">
        <v>75</v>
      </c>
      <c r="K40" s="256" t="s">
        <v>85</v>
      </c>
      <c r="L40" s="28">
        <v>96.86</v>
      </c>
      <c r="M40" s="329">
        <v>100</v>
      </c>
      <c r="N40" s="163" t="s">
        <v>80</v>
      </c>
      <c r="O40" s="256" t="s">
        <v>156</v>
      </c>
      <c r="P40" s="58">
        <v>91.96</v>
      </c>
      <c r="Q40" s="348">
        <v>97.572815533980588</v>
      </c>
      <c r="R40" s="389" t="s">
        <v>79</v>
      </c>
      <c r="S40" s="180" t="s">
        <v>180</v>
      </c>
      <c r="T40" s="60">
        <v>90.33</v>
      </c>
      <c r="U40" s="348">
        <v>95.833333333333329</v>
      </c>
    </row>
    <row r="41" spans="1:21" ht="15" customHeight="1" x14ac:dyDescent="0.25">
      <c r="A41" s="6">
        <v>36</v>
      </c>
      <c r="B41" s="512" t="s">
        <v>80</v>
      </c>
      <c r="C41" s="512" t="s">
        <v>156</v>
      </c>
      <c r="D41" s="518">
        <v>96.97</v>
      </c>
      <c r="E41" s="526">
        <v>99.59349593495935</v>
      </c>
      <c r="F41" s="163" t="s">
        <v>80</v>
      </c>
      <c r="G41" s="20" t="s">
        <v>69</v>
      </c>
      <c r="H41" s="318">
        <v>96.86</v>
      </c>
      <c r="I41" s="327">
        <v>99.540999999999997</v>
      </c>
      <c r="J41" s="163" t="s">
        <v>81</v>
      </c>
      <c r="K41" s="256" t="s">
        <v>151</v>
      </c>
      <c r="L41" s="28">
        <v>96.86</v>
      </c>
      <c r="M41" s="327">
        <v>100</v>
      </c>
      <c r="N41" s="163" t="s">
        <v>79</v>
      </c>
      <c r="O41" s="375" t="s">
        <v>104</v>
      </c>
      <c r="P41" s="58">
        <v>91.96</v>
      </c>
      <c r="Q41" s="348">
        <v>97.368421052631575</v>
      </c>
      <c r="R41" s="163" t="s">
        <v>79</v>
      </c>
      <c r="S41" s="375" t="s">
        <v>112</v>
      </c>
      <c r="T41" s="60">
        <v>90.33</v>
      </c>
      <c r="U41" s="348">
        <v>95.555555555555557</v>
      </c>
    </row>
    <row r="42" spans="1:21" ht="15" customHeight="1" x14ac:dyDescent="0.25">
      <c r="A42" s="6">
        <v>37</v>
      </c>
      <c r="B42" s="512" t="s">
        <v>76</v>
      </c>
      <c r="C42" s="512" t="s">
        <v>87</v>
      </c>
      <c r="D42" s="518">
        <v>96.97</v>
      </c>
      <c r="E42" s="526">
        <v>99.248120300751879</v>
      </c>
      <c r="F42" s="163" t="s">
        <v>80</v>
      </c>
      <c r="G42" s="20" t="s">
        <v>158</v>
      </c>
      <c r="H42" s="318">
        <v>96.86</v>
      </c>
      <c r="I42" s="327">
        <v>99.51</v>
      </c>
      <c r="J42" s="163" t="s">
        <v>78</v>
      </c>
      <c r="K42" s="256" t="s">
        <v>145</v>
      </c>
      <c r="L42" s="51">
        <v>96.86</v>
      </c>
      <c r="M42" s="327">
        <v>100</v>
      </c>
      <c r="N42" s="163" t="s">
        <v>79</v>
      </c>
      <c r="O42" s="375" t="s">
        <v>110</v>
      </c>
      <c r="P42" s="58">
        <v>91.96</v>
      </c>
      <c r="Q42" s="348">
        <v>96.969696969696969</v>
      </c>
      <c r="R42" s="163" t="s">
        <v>77</v>
      </c>
      <c r="S42" s="256" t="s">
        <v>26</v>
      </c>
      <c r="T42" s="60">
        <v>90.33</v>
      </c>
      <c r="U42" s="348">
        <v>95.454545454545453</v>
      </c>
    </row>
    <row r="43" spans="1:21" ht="15" customHeight="1" x14ac:dyDescent="0.25">
      <c r="A43" s="6">
        <v>38</v>
      </c>
      <c r="B43" s="512" t="s">
        <v>75</v>
      </c>
      <c r="C43" s="512" t="s">
        <v>5</v>
      </c>
      <c r="D43" s="518">
        <v>96.97</v>
      </c>
      <c r="E43" s="526">
        <v>99.090909090909093</v>
      </c>
      <c r="F43" s="163" t="s">
        <v>78</v>
      </c>
      <c r="G43" s="20" t="s">
        <v>96</v>
      </c>
      <c r="H43" s="318">
        <v>96.86</v>
      </c>
      <c r="I43" s="327">
        <v>99.254000000000005</v>
      </c>
      <c r="J43" s="163" t="s">
        <v>78</v>
      </c>
      <c r="K43" s="256" t="s">
        <v>94</v>
      </c>
      <c r="L43" s="28">
        <v>96.86</v>
      </c>
      <c r="M43" s="327">
        <v>100</v>
      </c>
      <c r="N43" s="163" t="s">
        <v>76</v>
      </c>
      <c r="O43" s="256" t="s">
        <v>11</v>
      </c>
      <c r="P43" s="58">
        <v>91.96</v>
      </c>
      <c r="Q43" s="348">
        <v>96.825396825396822</v>
      </c>
      <c r="R43" s="163" t="s">
        <v>80</v>
      </c>
      <c r="S43" s="256" t="s">
        <v>64</v>
      </c>
      <c r="T43" s="60">
        <v>90.33</v>
      </c>
      <c r="U43" s="348">
        <v>95.402298850574709</v>
      </c>
    </row>
    <row r="44" spans="1:21" ht="15" customHeight="1" x14ac:dyDescent="0.25">
      <c r="A44" s="6">
        <v>39</v>
      </c>
      <c r="B44" s="512" t="s">
        <v>77</v>
      </c>
      <c r="C44" s="512" t="s">
        <v>90</v>
      </c>
      <c r="D44" s="518">
        <v>96.97</v>
      </c>
      <c r="E44" s="526">
        <v>99.074074074074076</v>
      </c>
      <c r="F44" s="163" t="s">
        <v>78</v>
      </c>
      <c r="G44" s="20" t="s">
        <v>93</v>
      </c>
      <c r="H44" s="318">
        <v>96.86</v>
      </c>
      <c r="I44" s="327">
        <v>99.192999999999998</v>
      </c>
      <c r="J44" s="163" t="s">
        <v>78</v>
      </c>
      <c r="K44" s="256" t="s">
        <v>97</v>
      </c>
      <c r="L44" s="28">
        <v>96.86</v>
      </c>
      <c r="M44" s="327">
        <v>100</v>
      </c>
      <c r="N44" s="163" t="s">
        <v>76</v>
      </c>
      <c r="O44" s="256" t="s">
        <v>10</v>
      </c>
      <c r="P44" s="58">
        <v>91.96</v>
      </c>
      <c r="Q44" s="348">
        <v>96.815286624203821</v>
      </c>
      <c r="R44" s="163" t="s">
        <v>76</v>
      </c>
      <c r="S44" s="256" t="s">
        <v>10</v>
      </c>
      <c r="T44" s="60">
        <v>90.33</v>
      </c>
      <c r="U44" s="348">
        <v>95.238095238095241</v>
      </c>
    </row>
    <row r="45" spans="1:21" ht="15" customHeight="1" thickBot="1" x14ac:dyDescent="0.3">
      <c r="A45" s="86">
        <v>40</v>
      </c>
      <c r="B45" s="514" t="s">
        <v>77</v>
      </c>
      <c r="C45" s="514" t="s">
        <v>28</v>
      </c>
      <c r="D45" s="520">
        <v>96.97</v>
      </c>
      <c r="E45" s="527">
        <v>98.969072164948457</v>
      </c>
      <c r="F45" s="165" t="s">
        <v>80</v>
      </c>
      <c r="G45" s="21" t="s">
        <v>154</v>
      </c>
      <c r="H45" s="320">
        <v>96.86</v>
      </c>
      <c r="I45" s="331">
        <v>99.114999999999995</v>
      </c>
      <c r="J45" s="165" t="s">
        <v>80</v>
      </c>
      <c r="K45" s="385" t="s">
        <v>154</v>
      </c>
      <c r="L45" s="38">
        <v>96.86</v>
      </c>
      <c r="M45" s="331">
        <v>99.51</v>
      </c>
      <c r="N45" s="165" t="s">
        <v>80</v>
      </c>
      <c r="O45" s="385" t="s">
        <v>63</v>
      </c>
      <c r="P45" s="62">
        <v>91.96</v>
      </c>
      <c r="Q45" s="359">
        <v>96.721311475409834</v>
      </c>
      <c r="R45" s="165" t="s">
        <v>81</v>
      </c>
      <c r="S45" s="385" t="s">
        <v>71</v>
      </c>
      <c r="T45" s="63">
        <v>90.33</v>
      </c>
      <c r="U45" s="359">
        <v>94.915254237288138</v>
      </c>
    </row>
    <row r="46" spans="1:21" ht="15" customHeight="1" x14ac:dyDescent="0.25">
      <c r="A46" s="8">
        <v>41</v>
      </c>
      <c r="B46" s="510" t="s">
        <v>80</v>
      </c>
      <c r="C46" s="510" t="s">
        <v>59</v>
      </c>
      <c r="D46" s="516">
        <v>96.97</v>
      </c>
      <c r="E46" s="525">
        <v>98.850574712643677</v>
      </c>
      <c r="F46" s="162" t="s">
        <v>77</v>
      </c>
      <c r="G46" s="19" t="s">
        <v>90</v>
      </c>
      <c r="H46" s="322">
        <v>96.86</v>
      </c>
      <c r="I46" s="325">
        <v>98.978999999999999</v>
      </c>
      <c r="J46" s="162" t="s">
        <v>76</v>
      </c>
      <c r="K46" s="391" t="s">
        <v>10</v>
      </c>
      <c r="L46" s="96">
        <v>96.86</v>
      </c>
      <c r="M46" s="341">
        <v>99.31506849315069</v>
      </c>
      <c r="N46" s="162" t="s">
        <v>77</v>
      </c>
      <c r="O46" s="391" t="s">
        <v>21</v>
      </c>
      <c r="P46" s="98">
        <v>91.96</v>
      </c>
      <c r="Q46" s="343">
        <v>96.551724137931032</v>
      </c>
      <c r="R46" s="162" t="s">
        <v>76</v>
      </c>
      <c r="S46" s="391" t="s">
        <v>12</v>
      </c>
      <c r="T46" s="99">
        <v>90.33</v>
      </c>
      <c r="U46" s="343">
        <v>94.805194805194802</v>
      </c>
    </row>
    <row r="47" spans="1:21" ht="15" customHeight="1" x14ac:dyDescent="0.25">
      <c r="A47" s="6">
        <v>42</v>
      </c>
      <c r="B47" s="512" t="s">
        <v>77</v>
      </c>
      <c r="C47" s="512" t="s">
        <v>89</v>
      </c>
      <c r="D47" s="518">
        <v>96.97</v>
      </c>
      <c r="E47" s="526">
        <v>98.837209302325576</v>
      </c>
      <c r="F47" s="163" t="s">
        <v>80</v>
      </c>
      <c r="G47" s="20" t="s">
        <v>64</v>
      </c>
      <c r="H47" s="318">
        <v>96.86</v>
      </c>
      <c r="I47" s="327">
        <v>98.947000000000003</v>
      </c>
      <c r="J47" s="163" t="s">
        <v>80</v>
      </c>
      <c r="K47" s="256" t="s">
        <v>158</v>
      </c>
      <c r="L47" s="28">
        <v>96.86</v>
      </c>
      <c r="M47" s="327">
        <v>99.16</v>
      </c>
      <c r="N47" s="163" t="s">
        <v>80</v>
      </c>
      <c r="O47" s="256" t="s">
        <v>51</v>
      </c>
      <c r="P47" s="58">
        <v>91.96</v>
      </c>
      <c r="Q47" s="348">
        <v>96.402877697841731</v>
      </c>
      <c r="R47" s="163" t="s">
        <v>77</v>
      </c>
      <c r="S47" s="256" t="s">
        <v>28</v>
      </c>
      <c r="T47" s="60">
        <v>90.33</v>
      </c>
      <c r="U47" s="348">
        <v>94.520547945205479</v>
      </c>
    </row>
    <row r="48" spans="1:21" ht="15" customHeight="1" x14ac:dyDescent="0.25">
      <c r="A48" s="6">
        <v>43</v>
      </c>
      <c r="B48" s="511" t="s">
        <v>76</v>
      </c>
      <c r="C48" s="511" t="s">
        <v>12</v>
      </c>
      <c r="D48" s="517">
        <v>96.97</v>
      </c>
      <c r="E48" s="525">
        <v>98.82352941176471</v>
      </c>
      <c r="F48" s="164" t="s">
        <v>79</v>
      </c>
      <c r="G48" s="178" t="s">
        <v>106</v>
      </c>
      <c r="H48" s="318">
        <v>96.86</v>
      </c>
      <c r="I48" s="326">
        <v>98.888999999999996</v>
      </c>
      <c r="J48" s="163" t="s">
        <v>77</v>
      </c>
      <c r="K48" s="256" t="s">
        <v>90</v>
      </c>
      <c r="L48" s="28">
        <v>96.86</v>
      </c>
      <c r="M48" s="327">
        <v>98.989000000000004</v>
      </c>
      <c r="N48" s="163" t="s">
        <v>80</v>
      </c>
      <c r="O48" s="256" t="s">
        <v>68</v>
      </c>
      <c r="P48" s="58">
        <v>91.96</v>
      </c>
      <c r="Q48" s="348">
        <v>96.18320610687023</v>
      </c>
      <c r="R48" s="163" t="s">
        <v>81</v>
      </c>
      <c r="S48" s="256" t="s">
        <v>72</v>
      </c>
      <c r="T48" s="59">
        <v>90.33</v>
      </c>
      <c r="U48" s="348">
        <v>94.392523364485982</v>
      </c>
    </row>
    <row r="49" spans="1:21" ht="15" customHeight="1" x14ac:dyDescent="0.25">
      <c r="A49" s="6">
        <v>44</v>
      </c>
      <c r="B49" s="512" t="s">
        <v>79</v>
      </c>
      <c r="C49" s="512" t="s">
        <v>109</v>
      </c>
      <c r="D49" s="518">
        <v>96.97</v>
      </c>
      <c r="E49" s="526">
        <v>98.717948717948715</v>
      </c>
      <c r="F49" s="163" t="s">
        <v>76</v>
      </c>
      <c r="G49" s="20" t="s">
        <v>19</v>
      </c>
      <c r="H49" s="318">
        <v>96.86</v>
      </c>
      <c r="I49" s="327">
        <v>98.85</v>
      </c>
      <c r="J49" s="163" t="s">
        <v>77</v>
      </c>
      <c r="K49" s="256" t="s">
        <v>161</v>
      </c>
      <c r="L49" s="28">
        <v>96.86</v>
      </c>
      <c r="M49" s="327">
        <v>98.924999999999997</v>
      </c>
      <c r="N49" s="163" t="s">
        <v>79</v>
      </c>
      <c r="O49" s="375" t="s">
        <v>102</v>
      </c>
      <c r="P49" s="58">
        <v>91.96</v>
      </c>
      <c r="Q49" s="348">
        <v>96.15384615384616</v>
      </c>
      <c r="R49" s="163" t="s">
        <v>80</v>
      </c>
      <c r="S49" s="256" t="s">
        <v>46</v>
      </c>
      <c r="T49" s="60">
        <v>90.33</v>
      </c>
      <c r="U49" s="348">
        <v>94.366197183098592</v>
      </c>
    </row>
    <row r="50" spans="1:21" ht="15" customHeight="1" x14ac:dyDescent="0.25">
      <c r="A50" s="6">
        <v>45</v>
      </c>
      <c r="B50" s="512" t="s">
        <v>75</v>
      </c>
      <c r="C50" s="512" t="s">
        <v>85</v>
      </c>
      <c r="D50" s="518">
        <v>96.97</v>
      </c>
      <c r="E50" s="526">
        <v>98.684210526315795</v>
      </c>
      <c r="F50" s="163" t="s">
        <v>76</v>
      </c>
      <c r="G50" s="20" t="s">
        <v>9</v>
      </c>
      <c r="H50" s="318">
        <v>96.86</v>
      </c>
      <c r="I50" s="327">
        <v>98.795000000000002</v>
      </c>
      <c r="J50" s="163" t="s">
        <v>79</v>
      </c>
      <c r="K50" s="375" t="s">
        <v>100</v>
      </c>
      <c r="L50" s="28">
        <v>96.86</v>
      </c>
      <c r="M50" s="327">
        <v>98.822999999999993</v>
      </c>
      <c r="N50" s="163" t="s">
        <v>77</v>
      </c>
      <c r="O50" s="256" t="s">
        <v>32</v>
      </c>
      <c r="P50" s="58">
        <v>91.96</v>
      </c>
      <c r="Q50" s="348">
        <v>96.15384615384616</v>
      </c>
      <c r="R50" s="163" t="s">
        <v>80</v>
      </c>
      <c r="S50" s="256" t="s">
        <v>157</v>
      </c>
      <c r="T50" s="60">
        <v>90.33</v>
      </c>
      <c r="U50" s="348">
        <v>94.308943089430898</v>
      </c>
    </row>
    <row r="51" spans="1:21" ht="15" customHeight="1" x14ac:dyDescent="0.25">
      <c r="A51" s="6">
        <v>46</v>
      </c>
      <c r="B51" s="512" t="s">
        <v>80</v>
      </c>
      <c r="C51" s="512" t="s">
        <v>63</v>
      </c>
      <c r="D51" s="518">
        <v>96.97</v>
      </c>
      <c r="E51" s="526">
        <v>98.550724637681157</v>
      </c>
      <c r="F51" s="163" t="s">
        <v>76</v>
      </c>
      <c r="G51" s="20" t="s">
        <v>15</v>
      </c>
      <c r="H51" s="318">
        <v>96.86</v>
      </c>
      <c r="I51" s="327">
        <v>98.795000000000002</v>
      </c>
      <c r="J51" s="163" t="s">
        <v>78</v>
      </c>
      <c r="K51" s="256" t="s">
        <v>42</v>
      </c>
      <c r="L51" s="28">
        <v>96.86</v>
      </c>
      <c r="M51" s="327">
        <v>98.808999999999997</v>
      </c>
      <c r="N51" s="163" t="s">
        <v>80</v>
      </c>
      <c r="O51" s="256" t="s">
        <v>49</v>
      </c>
      <c r="P51" s="58">
        <v>91.96</v>
      </c>
      <c r="Q51" s="348">
        <v>96.078431372549019</v>
      </c>
      <c r="R51" s="163" t="s">
        <v>80</v>
      </c>
      <c r="S51" s="256" t="s">
        <v>63</v>
      </c>
      <c r="T51" s="60">
        <v>90.33</v>
      </c>
      <c r="U51" s="348">
        <v>94.02985074626865</v>
      </c>
    </row>
    <row r="52" spans="1:21" ht="15" customHeight="1" x14ac:dyDescent="0.25">
      <c r="A52" s="6">
        <v>47</v>
      </c>
      <c r="B52" s="512" t="s">
        <v>77</v>
      </c>
      <c r="C52" s="512" t="s">
        <v>161</v>
      </c>
      <c r="D52" s="518">
        <v>96.97</v>
      </c>
      <c r="E52" s="526">
        <v>98.461538461538467</v>
      </c>
      <c r="F52" s="163" t="s">
        <v>77</v>
      </c>
      <c r="G52" s="20" t="s">
        <v>89</v>
      </c>
      <c r="H52" s="318">
        <v>96.86</v>
      </c>
      <c r="I52" s="327">
        <v>98.795000000000002</v>
      </c>
      <c r="J52" s="163" t="s">
        <v>80</v>
      </c>
      <c r="K52" s="256" t="s">
        <v>57</v>
      </c>
      <c r="L52" s="28">
        <v>96.86</v>
      </c>
      <c r="M52" s="327">
        <v>98.808999999999997</v>
      </c>
      <c r="N52" s="163" t="s">
        <v>77</v>
      </c>
      <c r="O52" s="256" t="s">
        <v>161</v>
      </c>
      <c r="P52" s="58">
        <v>91.96</v>
      </c>
      <c r="Q52" s="348">
        <v>96.039603960396036</v>
      </c>
      <c r="R52" s="163" t="s">
        <v>76</v>
      </c>
      <c r="S52" s="256" t="s">
        <v>87</v>
      </c>
      <c r="T52" s="60">
        <v>90.33</v>
      </c>
      <c r="U52" s="348">
        <v>93.835616438356169</v>
      </c>
    </row>
    <row r="53" spans="1:21" ht="15" customHeight="1" x14ac:dyDescent="0.25">
      <c r="A53" s="6">
        <v>48</v>
      </c>
      <c r="B53" s="512" t="s">
        <v>77</v>
      </c>
      <c r="C53" s="512" t="s">
        <v>25</v>
      </c>
      <c r="D53" s="518">
        <v>96.97</v>
      </c>
      <c r="E53" s="526">
        <v>98.461538461538467</v>
      </c>
      <c r="F53" s="163" t="s">
        <v>80</v>
      </c>
      <c r="G53" s="20" t="s">
        <v>53</v>
      </c>
      <c r="H53" s="318">
        <v>96.86</v>
      </c>
      <c r="I53" s="327">
        <v>98.725999999999999</v>
      </c>
      <c r="J53" s="163" t="s">
        <v>80</v>
      </c>
      <c r="K53" s="256" t="s">
        <v>61</v>
      </c>
      <c r="L53" s="28">
        <v>96.86</v>
      </c>
      <c r="M53" s="327">
        <v>98.718000000000004</v>
      </c>
      <c r="N53" s="163" t="s">
        <v>76</v>
      </c>
      <c r="O53" s="256" t="s">
        <v>13</v>
      </c>
      <c r="P53" s="58">
        <v>91.96</v>
      </c>
      <c r="Q53" s="348">
        <v>95.744680851063833</v>
      </c>
      <c r="R53" s="163" t="s">
        <v>81</v>
      </c>
      <c r="S53" s="256" t="s">
        <v>74</v>
      </c>
      <c r="T53" s="59">
        <v>90.33</v>
      </c>
      <c r="U53" s="348">
        <v>93.442622950819668</v>
      </c>
    </row>
    <row r="54" spans="1:21" ht="15" customHeight="1" x14ac:dyDescent="0.25">
      <c r="A54" s="6">
        <v>49</v>
      </c>
      <c r="B54" s="512" t="s">
        <v>75</v>
      </c>
      <c r="C54" s="512" t="s">
        <v>7</v>
      </c>
      <c r="D54" s="518">
        <v>96.97</v>
      </c>
      <c r="E54" s="526">
        <v>98.039215686274517</v>
      </c>
      <c r="F54" s="163" t="s">
        <v>79</v>
      </c>
      <c r="G54" s="18" t="s">
        <v>109</v>
      </c>
      <c r="H54" s="318">
        <v>96.86</v>
      </c>
      <c r="I54" s="327">
        <v>98.733999999999995</v>
      </c>
      <c r="J54" s="163" t="s">
        <v>80</v>
      </c>
      <c r="K54" s="256" t="s">
        <v>156</v>
      </c>
      <c r="L54" s="28">
        <v>96.86</v>
      </c>
      <c r="M54" s="327">
        <v>98.712000000000003</v>
      </c>
      <c r="N54" s="163" t="s">
        <v>79</v>
      </c>
      <c r="O54" s="375" t="s">
        <v>99</v>
      </c>
      <c r="P54" s="58">
        <v>91.96</v>
      </c>
      <c r="Q54" s="348">
        <v>95.714285714285708</v>
      </c>
      <c r="R54" s="163" t="s">
        <v>77</v>
      </c>
      <c r="S54" s="256" t="s">
        <v>88</v>
      </c>
      <c r="T54" s="60">
        <v>90.33</v>
      </c>
      <c r="U54" s="348">
        <v>93.333333333333329</v>
      </c>
    </row>
    <row r="55" spans="1:21" ht="15" customHeight="1" thickBot="1" x14ac:dyDescent="0.3">
      <c r="A55" s="86">
        <v>50</v>
      </c>
      <c r="B55" s="514" t="s">
        <v>78</v>
      </c>
      <c r="C55" s="514" t="s">
        <v>42</v>
      </c>
      <c r="D55" s="520">
        <v>96.97</v>
      </c>
      <c r="E55" s="528">
        <v>98.039215686274517</v>
      </c>
      <c r="F55" s="165" t="s">
        <v>76</v>
      </c>
      <c r="G55" s="21" t="s">
        <v>10</v>
      </c>
      <c r="H55" s="320">
        <v>96.86</v>
      </c>
      <c r="I55" s="331">
        <v>98.658000000000001</v>
      </c>
      <c r="J55" s="165" t="s">
        <v>80</v>
      </c>
      <c r="K55" s="385" t="s">
        <v>47</v>
      </c>
      <c r="L55" s="38">
        <v>96.86</v>
      </c>
      <c r="M55" s="331">
        <v>98.611000000000004</v>
      </c>
      <c r="N55" s="165" t="s">
        <v>76</v>
      </c>
      <c r="O55" s="385" t="s">
        <v>12</v>
      </c>
      <c r="P55" s="62">
        <v>91.96</v>
      </c>
      <c r="Q55" s="359">
        <v>95.652173913043484</v>
      </c>
      <c r="R55" s="165" t="s">
        <v>80</v>
      </c>
      <c r="S55" s="385" t="s">
        <v>61</v>
      </c>
      <c r="T55" s="85">
        <v>90.33</v>
      </c>
      <c r="U55" s="359">
        <v>93.150684931506845</v>
      </c>
    </row>
    <row r="56" spans="1:21" ht="15" customHeight="1" x14ac:dyDescent="0.25">
      <c r="A56" s="8">
        <v>51</v>
      </c>
      <c r="B56" s="510" t="s">
        <v>80</v>
      </c>
      <c r="C56" s="510" t="s">
        <v>46</v>
      </c>
      <c r="D56" s="516">
        <v>96.97</v>
      </c>
      <c r="E56" s="524">
        <v>98.039215686274517</v>
      </c>
      <c r="F56" s="162" t="s">
        <v>75</v>
      </c>
      <c r="G56" s="19" t="s">
        <v>85</v>
      </c>
      <c r="H56" s="322">
        <v>96.86</v>
      </c>
      <c r="I56" s="325">
        <v>98.590999999999994</v>
      </c>
      <c r="J56" s="162" t="s">
        <v>80</v>
      </c>
      <c r="K56" s="391" t="s">
        <v>66</v>
      </c>
      <c r="L56" s="34">
        <v>96.86</v>
      </c>
      <c r="M56" s="325">
        <v>98.611000000000004</v>
      </c>
      <c r="N56" s="162" t="s">
        <v>77</v>
      </c>
      <c r="O56" s="391" t="s">
        <v>25</v>
      </c>
      <c r="P56" s="98">
        <v>91.96</v>
      </c>
      <c r="Q56" s="343">
        <v>95.454545454545453</v>
      </c>
      <c r="R56" s="162" t="s">
        <v>81</v>
      </c>
      <c r="S56" s="391" t="s">
        <v>150</v>
      </c>
      <c r="T56" s="112">
        <v>90.33</v>
      </c>
      <c r="U56" s="343">
        <v>93.137254901960787</v>
      </c>
    </row>
    <row r="57" spans="1:21" ht="15" customHeight="1" x14ac:dyDescent="0.25">
      <c r="A57" s="6">
        <v>52</v>
      </c>
      <c r="B57" s="512" t="s">
        <v>77</v>
      </c>
      <c r="C57" s="512" t="s">
        <v>30</v>
      </c>
      <c r="D57" s="518">
        <v>96.97</v>
      </c>
      <c r="E57" s="526">
        <v>98.039215686274517</v>
      </c>
      <c r="F57" s="163" t="s">
        <v>77</v>
      </c>
      <c r="G57" s="20" t="s">
        <v>27</v>
      </c>
      <c r="H57" s="318">
        <v>96.86</v>
      </c>
      <c r="I57" s="327">
        <v>98.462000000000003</v>
      </c>
      <c r="J57" s="163" t="s">
        <v>81</v>
      </c>
      <c r="K57" s="256" t="s">
        <v>150</v>
      </c>
      <c r="L57" s="28">
        <v>96.86</v>
      </c>
      <c r="M57" s="327">
        <v>98.611000000000004</v>
      </c>
      <c r="N57" s="163" t="s">
        <v>77</v>
      </c>
      <c r="O57" s="256" t="s">
        <v>26</v>
      </c>
      <c r="P57" s="58">
        <v>91.96</v>
      </c>
      <c r="Q57" s="348">
        <v>95.454545454545453</v>
      </c>
      <c r="R57" s="163" t="s">
        <v>79</v>
      </c>
      <c r="S57" s="375" t="s">
        <v>106</v>
      </c>
      <c r="T57" s="60">
        <v>90.33</v>
      </c>
      <c r="U57" s="348">
        <v>93.103448275862064</v>
      </c>
    </row>
    <row r="58" spans="1:21" ht="15" customHeight="1" x14ac:dyDescent="0.25">
      <c r="A58" s="6">
        <v>53</v>
      </c>
      <c r="B58" s="512" t="s">
        <v>81</v>
      </c>
      <c r="C58" s="512" t="s">
        <v>71</v>
      </c>
      <c r="D58" s="518">
        <v>96.97</v>
      </c>
      <c r="E58" s="526">
        <v>98</v>
      </c>
      <c r="F58" s="163" t="s">
        <v>79</v>
      </c>
      <c r="G58" s="18" t="s">
        <v>99</v>
      </c>
      <c r="H58" s="318">
        <v>96.86</v>
      </c>
      <c r="I58" s="327">
        <v>98.4375</v>
      </c>
      <c r="J58" s="163" t="s">
        <v>80</v>
      </c>
      <c r="K58" s="256" t="s">
        <v>69</v>
      </c>
      <c r="L58" s="28">
        <v>96.86</v>
      </c>
      <c r="M58" s="327">
        <v>98.536000000000001</v>
      </c>
      <c r="N58" s="163" t="s">
        <v>81</v>
      </c>
      <c r="O58" s="256" t="s">
        <v>71</v>
      </c>
      <c r="P58" s="58">
        <v>91.96</v>
      </c>
      <c r="Q58" s="348">
        <v>95.454545454545453</v>
      </c>
      <c r="R58" s="163" t="s">
        <v>77</v>
      </c>
      <c r="S58" s="256" t="s">
        <v>161</v>
      </c>
      <c r="T58" s="60">
        <v>90.33</v>
      </c>
      <c r="U58" s="348">
        <v>92.5</v>
      </c>
    </row>
    <row r="59" spans="1:21" ht="15" customHeight="1" x14ac:dyDescent="0.25">
      <c r="A59" s="6">
        <v>54</v>
      </c>
      <c r="B59" s="512" t="s">
        <v>80</v>
      </c>
      <c r="C59" s="512" t="s">
        <v>64</v>
      </c>
      <c r="D59" s="518">
        <v>96.97</v>
      </c>
      <c r="E59" s="526">
        <v>97.841726618705039</v>
      </c>
      <c r="F59" s="163" t="s">
        <v>80</v>
      </c>
      <c r="G59" s="20" t="s">
        <v>155</v>
      </c>
      <c r="H59" s="318">
        <v>96.86</v>
      </c>
      <c r="I59" s="327">
        <v>98.29</v>
      </c>
      <c r="J59" s="163" t="s">
        <v>76</v>
      </c>
      <c r="K59" s="256" t="s">
        <v>14</v>
      </c>
      <c r="L59" s="28">
        <v>96.86</v>
      </c>
      <c r="M59" s="327">
        <v>98.528999999999996</v>
      </c>
      <c r="N59" s="163" t="s">
        <v>76</v>
      </c>
      <c r="O59" s="256" t="s">
        <v>14</v>
      </c>
      <c r="P59" s="58">
        <v>91.96</v>
      </c>
      <c r="Q59" s="348">
        <v>95.384615384615387</v>
      </c>
      <c r="R59" s="163" t="s">
        <v>78</v>
      </c>
      <c r="S59" s="256" t="s">
        <v>38</v>
      </c>
      <c r="T59" s="60">
        <v>90.33</v>
      </c>
      <c r="U59" s="348">
        <v>92.307692307692307</v>
      </c>
    </row>
    <row r="60" spans="1:21" ht="15" customHeight="1" x14ac:dyDescent="0.25">
      <c r="A60" s="6">
        <v>55</v>
      </c>
      <c r="B60" s="512" t="s">
        <v>80</v>
      </c>
      <c r="C60" s="512" t="s">
        <v>154</v>
      </c>
      <c r="D60" s="518">
        <v>96.97</v>
      </c>
      <c r="E60" s="526">
        <v>97.826086956521735</v>
      </c>
      <c r="F60" s="163" t="s">
        <v>80</v>
      </c>
      <c r="G60" s="20" t="s">
        <v>67</v>
      </c>
      <c r="H60" s="318">
        <v>96.86</v>
      </c>
      <c r="I60" s="327">
        <v>98.206000000000003</v>
      </c>
      <c r="J60" s="163" t="s">
        <v>76</v>
      </c>
      <c r="K60" s="256" t="s">
        <v>20</v>
      </c>
      <c r="L60" s="28">
        <v>96.86</v>
      </c>
      <c r="M60" s="327">
        <v>98.460999999999999</v>
      </c>
      <c r="N60" s="163" t="s">
        <v>79</v>
      </c>
      <c r="O60" s="375" t="s">
        <v>100</v>
      </c>
      <c r="P60" s="58">
        <v>91.96</v>
      </c>
      <c r="Q60" s="348">
        <v>95.327102803738313</v>
      </c>
      <c r="R60" s="163" t="s">
        <v>81</v>
      </c>
      <c r="S60" s="256" t="s">
        <v>73</v>
      </c>
      <c r="T60" s="60">
        <v>90.33</v>
      </c>
      <c r="U60" s="348">
        <v>92.20779220779221</v>
      </c>
    </row>
    <row r="61" spans="1:21" ht="15" customHeight="1" x14ac:dyDescent="0.25">
      <c r="A61" s="6">
        <v>56</v>
      </c>
      <c r="B61" s="512" t="s">
        <v>80</v>
      </c>
      <c r="C61" s="512" t="s">
        <v>157</v>
      </c>
      <c r="D61" s="518">
        <v>96.97</v>
      </c>
      <c r="E61" s="526">
        <v>97.807017543859644</v>
      </c>
      <c r="F61" s="163" t="s">
        <v>76</v>
      </c>
      <c r="G61" s="20" t="s">
        <v>13</v>
      </c>
      <c r="H61" s="318">
        <v>96.86</v>
      </c>
      <c r="I61" s="327">
        <v>98.113</v>
      </c>
      <c r="J61" s="163" t="s">
        <v>76</v>
      </c>
      <c r="K61" s="256" t="s">
        <v>15</v>
      </c>
      <c r="L61" s="28">
        <v>96.86</v>
      </c>
      <c r="M61" s="327">
        <v>98.361000000000004</v>
      </c>
      <c r="N61" s="163" t="s">
        <v>79</v>
      </c>
      <c r="O61" s="375" t="s">
        <v>45</v>
      </c>
      <c r="P61" s="58">
        <v>91.96</v>
      </c>
      <c r="Q61" s="348">
        <v>95</v>
      </c>
      <c r="R61" s="163" t="s">
        <v>80</v>
      </c>
      <c r="S61" s="256" t="s">
        <v>51</v>
      </c>
      <c r="T61" s="60">
        <v>90.33</v>
      </c>
      <c r="U61" s="348">
        <v>92.079207920792072</v>
      </c>
    </row>
    <row r="62" spans="1:21" ht="15" customHeight="1" x14ac:dyDescent="0.25">
      <c r="A62" s="6">
        <v>57</v>
      </c>
      <c r="B62" s="512" t="s">
        <v>80</v>
      </c>
      <c r="C62" s="512" t="s">
        <v>57</v>
      </c>
      <c r="D62" s="518">
        <v>96.97</v>
      </c>
      <c r="E62" s="526">
        <v>97.777777777777771</v>
      </c>
      <c r="F62" s="163" t="s">
        <v>80</v>
      </c>
      <c r="G62" s="20" t="s">
        <v>51</v>
      </c>
      <c r="H62" s="318">
        <v>96.86</v>
      </c>
      <c r="I62" s="327">
        <v>98.063999999999993</v>
      </c>
      <c r="J62" s="163" t="s">
        <v>80</v>
      </c>
      <c r="K62" s="256" t="s">
        <v>60</v>
      </c>
      <c r="L62" s="28">
        <v>96.86</v>
      </c>
      <c r="M62" s="327">
        <v>98.332999999999998</v>
      </c>
      <c r="N62" s="163" t="s">
        <v>79</v>
      </c>
      <c r="O62" s="375" t="s">
        <v>112</v>
      </c>
      <c r="P62" s="58">
        <v>91.96</v>
      </c>
      <c r="Q62" s="348">
        <v>95</v>
      </c>
      <c r="R62" s="163" t="s">
        <v>80</v>
      </c>
      <c r="S62" s="256" t="s">
        <v>50</v>
      </c>
      <c r="T62" s="60">
        <v>90.33</v>
      </c>
      <c r="U62" s="348">
        <v>91.578947368421055</v>
      </c>
    </row>
    <row r="63" spans="1:21" ht="15" customHeight="1" x14ac:dyDescent="0.25">
      <c r="A63" s="6">
        <v>58</v>
      </c>
      <c r="B63" s="512" t="s">
        <v>76</v>
      </c>
      <c r="C63" s="512" t="s">
        <v>15</v>
      </c>
      <c r="D63" s="518">
        <v>96.97</v>
      </c>
      <c r="E63" s="526">
        <v>97.61904761904762</v>
      </c>
      <c r="F63" s="163" t="s">
        <v>78</v>
      </c>
      <c r="G63" s="20" t="s">
        <v>42</v>
      </c>
      <c r="H63" s="318">
        <v>96.86</v>
      </c>
      <c r="I63" s="327">
        <v>98.058000000000007</v>
      </c>
      <c r="J63" s="163" t="s">
        <v>76</v>
      </c>
      <c r="K63" s="256" t="s">
        <v>19</v>
      </c>
      <c r="L63" s="28">
        <v>96.86</v>
      </c>
      <c r="M63" s="327">
        <v>97.917000000000002</v>
      </c>
      <c r="N63" s="163" t="s">
        <v>80</v>
      </c>
      <c r="O63" s="256" t="s">
        <v>155</v>
      </c>
      <c r="P63" s="58">
        <v>91.96</v>
      </c>
      <c r="Q63" s="348">
        <v>94.957983193277315</v>
      </c>
      <c r="R63" s="163" t="s">
        <v>80</v>
      </c>
      <c r="S63" s="256" t="s">
        <v>59</v>
      </c>
      <c r="T63" s="60">
        <v>90.33</v>
      </c>
      <c r="U63" s="348">
        <v>91.549295774647888</v>
      </c>
    </row>
    <row r="64" spans="1:21" ht="15" customHeight="1" x14ac:dyDescent="0.25">
      <c r="A64" s="6">
        <v>59</v>
      </c>
      <c r="B64" s="512" t="s">
        <v>76</v>
      </c>
      <c r="C64" s="512" t="s">
        <v>9</v>
      </c>
      <c r="D64" s="518">
        <v>96.97</v>
      </c>
      <c r="E64" s="526">
        <v>97.560975609756099</v>
      </c>
      <c r="F64" s="163" t="s">
        <v>76</v>
      </c>
      <c r="G64" s="20" t="s">
        <v>11</v>
      </c>
      <c r="H64" s="318">
        <v>96.86</v>
      </c>
      <c r="I64" s="327">
        <v>98.039000000000001</v>
      </c>
      <c r="J64" s="163" t="s">
        <v>77</v>
      </c>
      <c r="K64" s="256" t="s">
        <v>23</v>
      </c>
      <c r="L64" s="28">
        <v>96.86</v>
      </c>
      <c r="M64" s="327">
        <v>97.917000000000002</v>
      </c>
      <c r="N64" s="163" t="s">
        <v>78</v>
      </c>
      <c r="O64" s="256" t="s">
        <v>97</v>
      </c>
      <c r="P64" s="58">
        <v>91.96</v>
      </c>
      <c r="Q64" s="348">
        <v>94.444444444444443</v>
      </c>
      <c r="R64" s="163" t="s">
        <v>78</v>
      </c>
      <c r="S64" s="256" t="s">
        <v>94</v>
      </c>
      <c r="T64" s="60">
        <v>90.33</v>
      </c>
      <c r="U64" s="348">
        <v>91.304347826086953</v>
      </c>
    </row>
    <row r="65" spans="1:21" ht="15" customHeight="1" thickBot="1" x14ac:dyDescent="0.3">
      <c r="A65" s="86">
        <v>60</v>
      </c>
      <c r="B65" s="514" t="s">
        <v>79</v>
      </c>
      <c r="C65" s="514" t="s">
        <v>110</v>
      </c>
      <c r="D65" s="520">
        <v>96.97</v>
      </c>
      <c r="E65" s="528">
        <v>97.540983606557376</v>
      </c>
      <c r="F65" s="165" t="s">
        <v>78</v>
      </c>
      <c r="G65" s="21" t="s">
        <v>95</v>
      </c>
      <c r="H65" s="320">
        <v>96.86</v>
      </c>
      <c r="I65" s="331">
        <v>97.872</v>
      </c>
      <c r="J65" s="165" t="s">
        <v>80</v>
      </c>
      <c r="K65" s="385" t="s">
        <v>157</v>
      </c>
      <c r="L65" s="38">
        <v>96.86</v>
      </c>
      <c r="M65" s="331">
        <v>97.834999999999994</v>
      </c>
      <c r="N65" s="165" t="s">
        <v>76</v>
      </c>
      <c r="O65" s="385" t="s">
        <v>15</v>
      </c>
      <c r="P65" s="62">
        <v>91.96</v>
      </c>
      <c r="Q65" s="359">
        <v>93.75</v>
      </c>
      <c r="R65" s="165" t="s">
        <v>81</v>
      </c>
      <c r="S65" s="394" t="s">
        <v>139</v>
      </c>
      <c r="T65" s="63">
        <v>90.33</v>
      </c>
      <c r="U65" s="359">
        <v>91.228070175438603</v>
      </c>
    </row>
    <row r="66" spans="1:21" ht="15" customHeight="1" x14ac:dyDescent="0.25">
      <c r="A66" s="8">
        <v>61</v>
      </c>
      <c r="B66" s="510" t="s">
        <v>81</v>
      </c>
      <c r="C66" s="510" t="s">
        <v>72</v>
      </c>
      <c r="D66" s="516">
        <v>96.97</v>
      </c>
      <c r="E66" s="524">
        <v>97.402597402597408</v>
      </c>
      <c r="F66" s="162" t="s">
        <v>76</v>
      </c>
      <c r="G66" s="19" t="s">
        <v>86</v>
      </c>
      <c r="H66" s="322">
        <v>96.86</v>
      </c>
      <c r="I66" s="325">
        <v>97.700999999999993</v>
      </c>
      <c r="J66" s="162" t="s">
        <v>77</v>
      </c>
      <c r="K66" s="391" t="s">
        <v>91</v>
      </c>
      <c r="L66" s="34">
        <v>96.86</v>
      </c>
      <c r="M66" s="325">
        <v>97.778000000000006</v>
      </c>
      <c r="N66" s="162" t="s">
        <v>79</v>
      </c>
      <c r="O66" s="393" t="s">
        <v>108</v>
      </c>
      <c r="P66" s="98">
        <v>91.96</v>
      </c>
      <c r="Q66" s="343">
        <v>93.406593406593402</v>
      </c>
      <c r="R66" s="162" t="s">
        <v>77</v>
      </c>
      <c r="S66" s="391" t="s">
        <v>34</v>
      </c>
      <c r="T66" s="99">
        <v>90.33</v>
      </c>
      <c r="U66" s="343">
        <v>90.909090909090907</v>
      </c>
    </row>
    <row r="67" spans="1:21" ht="15" customHeight="1" x14ac:dyDescent="0.25">
      <c r="A67" s="6">
        <v>62</v>
      </c>
      <c r="B67" s="511" t="s">
        <v>80</v>
      </c>
      <c r="C67" s="511" t="s">
        <v>51</v>
      </c>
      <c r="D67" s="517">
        <v>96.97</v>
      </c>
      <c r="E67" s="525">
        <v>97.385620915032675</v>
      </c>
      <c r="F67" s="164" t="s">
        <v>77</v>
      </c>
      <c r="G67" s="22" t="s">
        <v>22</v>
      </c>
      <c r="H67" s="318">
        <v>96.86</v>
      </c>
      <c r="I67" s="326">
        <v>97.468000000000004</v>
      </c>
      <c r="J67" s="163" t="s">
        <v>78</v>
      </c>
      <c r="K67" s="256" t="s">
        <v>160</v>
      </c>
      <c r="L67" s="28">
        <v>96.86</v>
      </c>
      <c r="M67" s="327">
        <v>97.778000000000006</v>
      </c>
      <c r="N67" s="163" t="s">
        <v>80</v>
      </c>
      <c r="O67" s="256" t="s">
        <v>67</v>
      </c>
      <c r="P67" s="58">
        <v>91.96</v>
      </c>
      <c r="Q67" s="348">
        <v>93.333333333333329</v>
      </c>
      <c r="R67" s="163" t="s">
        <v>78</v>
      </c>
      <c r="S67" s="256" t="s">
        <v>145</v>
      </c>
      <c r="T67" s="60">
        <v>90.33</v>
      </c>
      <c r="U67" s="348">
        <v>90.909090909090907</v>
      </c>
    </row>
    <row r="68" spans="1:21" ht="15" customHeight="1" x14ac:dyDescent="0.25">
      <c r="A68" s="6">
        <v>63</v>
      </c>
      <c r="B68" s="512" t="s">
        <v>78</v>
      </c>
      <c r="C68" s="512" t="s">
        <v>92</v>
      </c>
      <c r="D68" s="518">
        <v>96.97</v>
      </c>
      <c r="E68" s="526">
        <v>97.382198952879577</v>
      </c>
      <c r="F68" s="163" t="s">
        <v>79</v>
      </c>
      <c r="G68" s="18" t="s">
        <v>102</v>
      </c>
      <c r="H68" s="318">
        <v>96.86</v>
      </c>
      <c r="I68" s="329">
        <v>97.402000000000001</v>
      </c>
      <c r="J68" s="163" t="s">
        <v>80</v>
      </c>
      <c r="K68" s="256" t="s">
        <v>62</v>
      </c>
      <c r="L68" s="28">
        <v>96.86</v>
      </c>
      <c r="M68" s="327">
        <v>97.727000000000004</v>
      </c>
      <c r="N68" s="163" t="s">
        <v>77</v>
      </c>
      <c r="O68" s="256" t="s">
        <v>89</v>
      </c>
      <c r="P68" s="58">
        <v>91.96</v>
      </c>
      <c r="Q68" s="348">
        <v>93.203883495145632</v>
      </c>
      <c r="R68" s="163" t="s">
        <v>77</v>
      </c>
      <c r="S68" s="256" t="s">
        <v>27</v>
      </c>
      <c r="T68" s="60">
        <v>90.33</v>
      </c>
      <c r="U68" s="348">
        <v>90.277777777777771</v>
      </c>
    </row>
    <row r="69" spans="1:21" ht="15" customHeight="1" x14ac:dyDescent="0.25">
      <c r="A69" s="6">
        <v>64</v>
      </c>
      <c r="B69" s="512" t="s">
        <v>76</v>
      </c>
      <c r="C69" s="512" t="s">
        <v>20</v>
      </c>
      <c r="D69" s="518">
        <v>96.97</v>
      </c>
      <c r="E69" s="526">
        <v>97.333333333333329</v>
      </c>
      <c r="F69" s="163" t="s">
        <v>77</v>
      </c>
      <c r="G69" s="20" t="s">
        <v>26</v>
      </c>
      <c r="H69" s="318">
        <v>96.86</v>
      </c>
      <c r="I69" s="327">
        <v>97.367999999999995</v>
      </c>
      <c r="J69" s="163" t="s">
        <v>81</v>
      </c>
      <c r="K69" s="256" t="s">
        <v>73</v>
      </c>
      <c r="L69" s="28">
        <v>96.86</v>
      </c>
      <c r="M69" s="327">
        <v>97.727000000000004</v>
      </c>
      <c r="N69" s="163" t="s">
        <v>75</v>
      </c>
      <c r="O69" s="256" t="s">
        <v>82</v>
      </c>
      <c r="P69" s="58">
        <v>91.96</v>
      </c>
      <c r="Q69" s="348">
        <v>92.592592592592595</v>
      </c>
      <c r="R69" s="163" t="s">
        <v>80</v>
      </c>
      <c r="S69" s="256" t="s">
        <v>53</v>
      </c>
      <c r="T69" s="60">
        <v>90.33</v>
      </c>
      <c r="U69" s="348">
        <v>90</v>
      </c>
    </row>
    <row r="70" spans="1:21" ht="15" customHeight="1" x14ac:dyDescent="0.25">
      <c r="A70" s="6">
        <v>65</v>
      </c>
      <c r="B70" s="512" t="s">
        <v>77</v>
      </c>
      <c r="C70" s="512" t="s">
        <v>88</v>
      </c>
      <c r="D70" s="518">
        <v>96.97</v>
      </c>
      <c r="E70" s="526">
        <v>97.321428571428569</v>
      </c>
      <c r="F70" s="163" t="s">
        <v>80</v>
      </c>
      <c r="G70" s="20" t="s">
        <v>46</v>
      </c>
      <c r="H70" s="318">
        <v>96.86</v>
      </c>
      <c r="I70" s="327">
        <v>97.26</v>
      </c>
      <c r="J70" s="163" t="s">
        <v>80</v>
      </c>
      <c r="K70" s="256" t="s">
        <v>155</v>
      </c>
      <c r="L70" s="28">
        <v>96.86</v>
      </c>
      <c r="M70" s="327">
        <v>97.478999999999999</v>
      </c>
      <c r="N70" s="163" t="s">
        <v>80</v>
      </c>
      <c r="O70" s="256" t="s">
        <v>158</v>
      </c>
      <c r="P70" s="58">
        <v>91.96</v>
      </c>
      <c r="Q70" s="348">
        <v>92.473118279569889</v>
      </c>
      <c r="R70" s="163" t="s">
        <v>79</v>
      </c>
      <c r="S70" s="375" t="s">
        <v>107</v>
      </c>
      <c r="T70" s="60">
        <v>90.33</v>
      </c>
      <c r="U70" s="348">
        <v>89.795918367346943</v>
      </c>
    </row>
    <row r="71" spans="1:21" ht="15" customHeight="1" x14ac:dyDescent="0.25">
      <c r="A71" s="6">
        <v>66</v>
      </c>
      <c r="B71" s="512" t="s">
        <v>78</v>
      </c>
      <c r="C71" s="512" t="s">
        <v>37</v>
      </c>
      <c r="D71" s="518">
        <v>96.97</v>
      </c>
      <c r="E71" s="526">
        <v>97.297297297297291</v>
      </c>
      <c r="F71" s="163" t="s">
        <v>79</v>
      </c>
      <c r="G71" s="18" t="s">
        <v>111</v>
      </c>
      <c r="H71" s="318">
        <v>96.86</v>
      </c>
      <c r="I71" s="327">
        <v>97.195999999999998</v>
      </c>
      <c r="J71" s="163" t="s">
        <v>77</v>
      </c>
      <c r="K71" s="256" t="s">
        <v>29</v>
      </c>
      <c r="L71" s="28">
        <v>96.86</v>
      </c>
      <c r="M71" s="361">
        <v>97.332999999999998</v>
      </c>
      <c r="N71" s="163" t="s">
        <v>77</v>
      </c>
      <c r="O71" s="256" t="s">
        <v>88</v>
      </c>
      <c r="P71" s="58">
        <v>91.96</v>
      </c>
      <c r="Q71" s="355">
        <v>92.307692307692307</v>
      </c>
      <c r="R71" s="163" t="s">
        <v>78</v>
      </c>
      <c r="S71" s="256" t="s">
        <v>39</v>
      </c>
      <c r="T71" s="240">
        <v>90.33</v>
      </c>
      <c r="U71" s="348">
        <v>89.743589743589737</v>
      </c>
    </row>
    <row r="72" spans="1:21" ht="15" customHeight="1" x14ac:dyDescent="0.25">
      <c r="A72" s="6">
        <v>67</v>
      </c>
      <c r="B72" s="512" t="s">
        <v>79</v>
      </c>
      <c r="C72" s="512" t="s">
        <v>99</v>
      </c>
      <c r="D72" s="518">
        <v>96.97</v>
      </c>
      <c r="E72" s="526">
        <v>97.297297297297291</v>
      </c>
      <c r="F72" s="163" t="s">
        <v>76</v>
      </c>
      <c r="G72" s="20" t="s">
        <v>14</v>
      </c>
      <c r="H72" s="318">
        <v>96.86</v>
      </c>
      <c r="I72" s="327">
        <v>97.183000000000007</v>
      </c>
      <c r="J72" s="163" t="s">
        <v>76</v>
      </c>
      <c r="K72" s="256" t="s">
        <v>16</v>
      </c>
      <c r="L72" s="28">
        <v>96.86</v>
      </c>
      <c r="M72" s="327">
        <v>97.296999999999997</v>
      </c>
      <c r="N72" s="163" t="s">
        <v>76</v>
      </c>
      <c r="O72" s="256" t="s">
        <v>16</v>
      </c>
      <c r="P72" s="58">
        <v>91.96</v>
      </c>
      <c r="Q72" s="348">
        <v>92</v>
      </c>
      <c r="R72" s="163" t="s">
        <v>79</v>
      </c>
      <c r="S72" s="375" t="s">
        <v>45</v>
      </c>
      <c r="T72" s="60">
        <v>90.33</v>
      </c>
      <c r="U72" s="348">
        <v>89.583333333333329</v>
      </c>
    </row>
    <row r="73" spans="1:21" ht="15" customHeight="1" x14ac:dyDescent="0.25">
      <c r="A73" s="6">
        <v>68</v>
      </c>
      <c r="B73" s="512" t="s">
        <v>77</v>
      </c>
      <c r="C73" s="512" t="s">
        <v>29</v>
      </c>
      <c r="D73" s="518">
        <v>96.97</v>
      </c>
      <c r="E73" s="526">
        <v>97.247706422018354</v>
      </c>
      <c r="F73" s="163" t="s">
        <v>80</v>
      </c>
      <c r="G73" s="20" t="s">
        <v>62</v>
      </c>
      <c r="H73" s="318">
        <v>96.86</v>
      </c>
      <c r="I73" s="327">
        <v>97.183000000000007</v>
      </c>
      <c r="J73" s="163" t="s">
        <v>75</v>
      </c>
      <c r="K73" s="20" t="s">
        <v>5</v>
      </c>
      <c r="L73" s="54">
        <v>96.86</v>
      </c>
      <c r="M73" s="329">
        <v>97.26</v>
      </c>
      <c r="N73" s="163" t="s">
        <v>78</v>
      </c>
      <c r="O73" s="20" t="s">
        <v>41</v>
      </c>
      <c r="P73" s="58">
        <v>91.96</v>
      </c>
      <c r="Q73" s="348">
        <v>91.836734693877546</v>
      </c>
      <c r="R73" s="163" t="s">
        <v>80</v>
      </c>
      <c r="S73" s="20" t="s">
        <v>56</v>
      </c>
      <c r="T73" s="60">
        <v>90.33</v>
      </c>
      <c r="U73" s="348">
        <v>89.583333333333329</v>
      </c>
    </row>
    <row r="74" spans="1:21" ht="15" customHeight="1" x14ac:dyDescent="0.25">
      <c r="A74" s="6">
        <v>69</v>
      </c>
      <c r="B74" s="512" t="s">
        <v>80</v>
      </c>
      <c r="C74" s="512" t="s">
        <v>155</v>
      </c>
      <c r="D74" s="518">
        <v>96.97</v>
      </c>
      <c r="E74" s="526">
        <v>97.2027972027972</v>
      </c>
      <c r="F74" s="163" t="s">
        <v>77</v>
      </c>
      <c r="G74" s="20" t="s">
        <v>31</v>
      </c>
      <c r="H74" s="318">
        <v>96.86</v>
      </c>
      <c r="I74" s="327">
        <v>97.143000000000001</v>
      </c>
      <c r="J74" s="163" t="s">
        <v>81</v>
      </c>
      <c r="K74" s="20" t="s">
        <v>72</v>
      </c>
      <c r="L74" s="26">
        <v>96.86</v>
      </c>
      <c r="M74" s="327">
        <v>97.221999999999994</v>
      </c>
      <c r="N74" s="163" t="s">
        <v>77</v>
      </c>
      <c r="O74" s="20" t="s">
        <v>90</v>
      </c>
      <c r="P74" s="58">
        <v>91.96</v>
      </c>
      <c r="Q74" s="348">
        <v>91.578947368421055</v>
      </c>
      <c r="R74" s="163" t="s">
        <v>76</v>
      </c>
      <c r="S74" s="20" t="s">
        <v>13</v>
      </c>
      <c r="T74" s="60">
        <v>90.33</v>
      </c>
      <c r="U74" s="348">
        <v>89.361702127659569</v>
      </c>
    </row>
    <row r="75" spans="1:21" ht="15" customHeight="1" thickBot="1" x14ac:dyDescent="0.3">
      <c r="A75" s="86">
        <v>70</v>
      </c>
      <c r="B75" s="514" t="s">
        <v>80</v>
      </c>
      <c r="C75" s="514" t="s">
        <v>67</v>
      </c>
      <c r="D75" s="520">
        <v>96.97</v>
      </c>
      <c r="E75" s="527">
        <v>97.165991902834008</v>
      </c>
      <c r="F75" s="165" t="s">
        <v>77</v>
      </c>
      <c r="G75" s="21" t="s">
        <v>34</v>
      </c>
      <c r="H75" s="320">
        <v>96.86</v>
      </c>
      <c r="I75" s="331">
        <v>97.114999999999995</v>
      </c>
      <c r="J75" s="165" t="s">
        <v>76</v>
      </c>
      <c r="K75" s="385" t="s">
        <v>12</v>
      </c>
      <c r="L75" s="332">
        <v>96.86</v>
      </c>
      <c r="M75" s="331">
        <v>97.183000000000007</v>
      </c>
      <c r="N75" s="165" t="s">
        <v>80</v>
      </c>
      <c r="O75" s="385" t="s">
        <v>157</v>
      </c>
      <c r="P75" s="62">
        <v>91.96</v>
      </c>
      <c r="Q75" s="359">
        <v>91.549295774647888</v>
      </c>
      <c r="R75" s="165" t="s">
        <v>80</v>
      </c>
      <c r="S75" s="385" t="s">
        <v>155</v>
      </c>
      <c r="T75" s="85">
        <v>90.33</v>
      </c>
      <c r="U75" s="359">
        <v>89.320388349514559</v>
      </c>
    </row>
    <row r="76" spans="1:21" ht="15" customHeight="1" x14ac:dyDescent="0.25">
      <c r="A76" s="8">
        <v>71</v>
      </c>
      <c r="B76" s="510" t="s">
        <v>77</v>
      </c>
      <c r="C76" s="510" t="s">
        <v>31</v>
      </c>
      <c r="D76" s="516">
        <v>96.97</v>
      </c>
      <c r="E76" s="525">
        <v>97.142857142857139</v>
      </c>
      <c r="F76" s="162" t="s">
        <v>80</v>
      </c>
      <c r="G76" s="19" t="s">
        <v>60</v>
      </c>
      <c r="H76" s="322">
        <v>96.86</v>
      </c>
      <c r="I76" s="325">
        <v>97.100999999999999</v>
      </c>
      <c r="J76" s="162" t="s">
        <v>77</v>
      </c>
      <c r="K76" s="391" t="s">
        <v>24</v>
      </c>
      <c r="L76" s="34">
        <v>96.86</v>
      </c>
      <c r="M76" s="325">
        <v>96.923000000000002</v>
      </c>
      <c r="N76" s="162" t="s">
        <v>77</v>
      </c>
      <c r="O76" s="391" t="s">
        <v>28</v>
      </c>
      <c r="P76" s="98">
        <v>91.96</v>
      </c>
      <c r="Q76" s="343">
        <v>91.304347826086953</v>
      </c>
      <c r="R76" s="162" t="s">
        <v>80</v>
      </c>
      <c r="S76" s="391" t="s">
        <v>58</v>
      </c>
      <c r="T76" s="99">
        <v>90.33</v>
      </c>
      <c r="U76" s="343">
        <v>89.024390243902445</v>
      </c>
    </row>
    <row r="77" spans="1:21" ht="15" customHeight="1" x14ac:dyDescent="0.25">
      <c r="A77" s="6">
        <v>72</v>
      </c>
      <c r="B77" s="513" t="s">
        <v>80</v>
      </c>
      <c r="C77" s="513" t="s">
        <v>66</v>
      </c>
      <c r="D77" s="519">
        <v>96.97</v>
      </c>
      <c r="E77" s="528">
        <v>97</v>
      </c>
      <c r="F77" s="166" t="s">
        <v>80</v>
      </c>
      <c r="G77" s="23" t="s">
        <v>49</v>
      </c>
      <c r="H77" s="318">
        <v>96.86</v>
      </c>
      <c r="I77" s="328">
        <v>96.968999999999994</v>
      </c>
      <c r="J77" s="163" t="s">
        <v>75</v>
      </c>
      <c r="K77" s="256" t="s">
        <v>7</v>
      </c>
      <c r="L77" s="54">
        <v>96.86</v>
      </c>
      <c r="M77" s="329">
        <v>96.906999999999996</v>
      </c>
      <c r="N77" s="163" t="s">
        <v>79</v>
      </c>
      <c r="O77" s="375" t="s">
        <v>101</v>
      </c>
      <c r="P77" s="58">
        <v>91.96</v>
      </c>
      <c r="Q77" s="348">
        <v>91.25</v>
      </c>
      <c r="R77" s="163" t="s">
        <v>79</v>
      </c>
      <c r="S77" s="375" t="s">
        <v>114</v>
      </c>
      <c r="T77" s="60">
        <v>90.33</v>
      </c>
      <c r="U77" s="348">
        <v>88.659793814432987</v>
      </c>
    </row>
    <row r="78" spans="1:21" ht="15" customHeight="1" x14ac:dyDescent="0.25">
      <c r="A78" s="6">
        <v>73</v>
      </c>
      <c r="B78" s="512" t="s">
        <v>79</v>
      </c>
      <c r="C78" s="512" t="s">
        <v>111</v>
      </c>
      <c r="D78" s="518">
        <v>96.97</v>
      </c>
      <c r="E78" s="526">
        <v>96.946564885496187</v>
      </c>
      <c r="F78" s="163" t="s">
        <v>80</v>
      </c>
      <c r="G78" s="20" t="s">
        <v>52</v>
      </c>
      <c r="H78" s="318">
        <v>96.86</v>
      </c>
      <c r="I78" s="327">
        <v>96.875</v>
      </c>
      <c r="J78" s="163" t="s">
        <v>80</v>
      </c>
      <c r="K78" s="256" t="s">
        <v>64</v>
      </c>
      <c r="L78" s="26">
        <v>96.86</v>
      </c>
      <c r="M78" s="327">
        <v>96.85</v>
      </c>
      <c r="N78" s="163" t="s">
        <v>80</v>
      </c>
      <c r="O78" s="256" t="s">
        <v>52</v>
      </c>
      <c r="P78" s="58">
        <v>91.96</v>
      </c>
      <c r="Q78" s="348">
        <v>91.071428571428569</v>
      </c>
      <c r="R78" s="163" t="s">
        <v>79</v>
      </c>
      <c r="S78" s="375" t="s">
        <v>105</v>
      </c>
      <c r="T78" s="60">
        <v>90.33</v>
      </c>
      <c r="U78" s="348">
        <v>88.461538461538467</v>
      </c>
    </row>
    <row r="79" spans="1:21" ht="15" customHeight="1" x14ac:dyDescent="0.25">
      <c r="A79" s="6">
        <v>74</v>
      </c>
      <c r="B79" s="512" t="s">
        <v>80</v>
      </c>
      <c r="C79" s="512" t="s">
        <v>69</v>
      </c>
      <c r="D79" s="518">
        <v>96.97</v>
      </c>
      <c r="E79" s="526">
        <v>96.894409937888199</v>
      </c>
      <c r="F79" s="163" t="s">
        <v>77</v>
      </c>
      <c r="G79" s="20" t="s">
        <v>91</v>
      </c>
      <c r="H79" s="318">
        <v>96.86</v>
      </c>
      <c r="I79" s="327">
        <v>96.739000000000004</v>
      </c>
      <c r="J79" s="163" t="s">
        <v>77</v>
      </c>
      <c r="K79" s="256" t="s">
        <v>88</v>
      </c>
      <c r="L79" s="26">
        <v>96.86</v>
      </c>
      <c r="M79" s="327">
        <v>96.774000000000001</v>
      </c>
      <c r="N79" s="163" t="s">
        <v>75</v>
      </c>
      <c r="O79" s="256" t="s">
        <v>7</v>
      </c>
      <c r="P79" s="58">
        <v>91.96</v>
      </c>
      <c r="Q79" s="348">
        <v>91.011235955056179</v>
      </c>
      <c r="R79" s="163" t="s">
        <v>78</v>
      </c>
      <c r="S79" s="256" t="s">
        <v>37</v>
      </c>
      <c r="T79" s="60">
        <v>90.33</v>
      </c>
      <c r="U79" s="348">
        <v>88.311688311688314</v>
      </c>
    </row>
    <row r="80" spans="1:21" ht="15" customHeight="1" x14ac:dyDescent="0.25">
      <c r="A80" s="6">
        <v>75</v>
      </c>
      <c r="B80" s="512" t="s">
        <v>79</v>
      </c>
      <c r="C80" s="512" t="s">
        <v>100</v>
      </c>
      <c r="D80" s="518">
        <v>96.97</v>
      </c>
      <c r="E80" s="529">
        <v>96.825396825396822</v>
      </c>
      <c r="F80" s="163" t="s">
        <v>81</v>
      </c>
      <c r="G80" s="20" t="s">
        <v>73</v>
      </c>
      <c r="H80" s="318">
        <v>96.86</v>
      </c>
      <c r="I80" s="327">
        <v>96.296000000000006</v>
      </c>
      <c r="J80" s="163" t="s">
        <v>78</v>
      </c>
      <c r="K80" s="256" t="s">
        <v>35</v>
      </c>
      <c r="L80" s="26">
        <v>96.86</v>
      </c>
      <c r="M80" s="327">
        <v>96.688999999999993</v>
      </c>
      <c r="N80" s="163" t="s">
        <v>80</v>
      </c>
      <c r="O80" s="256" t="s">
        <v>50</v>
      </c>
      <c r="P80" s="58">
        <v>91.96</v>
      </c>
      <c r="Q80" s="348">
        <v>90.721649484536087</v>
      </c>
      <c r="R80" s="163" t="s">
        <v>76</v>
      </c>
      <c r="S80" s="256" t="s">
        <v>18</v>
      </c>
      <c r="T80" s="60">
        <v>90.33</v>
      </c>
      <c r="U80" s="348">
        <v>87.951807228915669</v>
      </c>
    </row>
    <row r="81" spans="1:21" ht="15" customHeight="1" x14ac:dyDescent="0.25">
      <c r="A81" s="6">
        <v>76</v>
      </c>
      <c r="B81" s="512" t="s">
        <v>79</v>
      </c>
      <c r="C81" s="512" t="s">
        <v>106</v>
      </c>
      <c r="D81" s="518">
        <v>96.97</v>
      </c>
      <c r="E81" s="526">
        <v>96.774193548387103</v>
      </c>
      <c r="F81" s="163" t="s">
        <v>78</v>
      </c>
      <c r="G81" s="20" t="s">
        <v>37</v>
      </c>
      <c r="H81" s="318">
        <v>96.86</v>
      </c>
      <c r="I81" s="327">
        <v>95.89</v>
      </c>
      <c r="J81" s="163" t="s">
        <v>80</v>
      </c>
      <c r="K81" s="256" t="s">
        <v>67</v>
      </c>
      <c r="L81" s="26">
        <v>96.86</v>
      </c>
      <c r="M81" s="327">
        <v>96.590999999999994</v>
      </c>
      <c r="N81" s="163" t="s">
        <v>78</v>
      </c>
      <c r="O81" s="256" t="s">
        <v>35</v>
      </c>
      <c r="P81" s="58">
        <v>91.96</v>
      </c>
      <c r="Q81" s="348">
        <v>90.322580645161295</v>
      </c>
      <c r="R81" s="163" t="s">
        <v>80</v>
      </c>
      <c r="S81" s="256" t="s">
        <v>52</v>
      </c>
      <c r="T81" s="60">
        <v>90.33</v>
      </c>
      <c r="U81" s="348">
        <v>87.692307692307693</v>
      </c>
    </row>
    <row r="82" spans="1:21" ht="15" customHeight="1" x14ac:dyDescent="0.25">
      <c r="A82" s="6">
        <v>77</v>
      </c>
      <c r="B82" s="511" t="s">
        <v>80</v>
      </c>
      <c r="C82" s="511" t="s">
        <v>158</v>
      </c>
      <c r="D82" s="517">
        <v>96.97</v>
      </c>
      <c r="E82" s="525">
        <v>96.747967479674799</v>
      </c>
      <c r="F82" s="164" t="s">
        <v>80</v>
      </c>
      <c r="G82" s="22" t="s">
        <v>57</v>
      </c>
      <c r="H82" s="318">
        <v>96.86</v>
      </c>
      <c r="I82" s="326">
        <v>95.789000000000001</v>
      </c>
      <c r="J82" s="163" t="s">
        <v>78</v>
      </c>
      <c r="K82" s="256" t="s">
        <v>95</v>
      </c>
      <c r="L82" s="26">
        <v>96.86</v>
      </c>
      <c r="M82" s="327">
        <v>96.363</v>
      </c>
      <c r="N82" s="163" t="s">
        <v>79</v>
      </c>
      <c r="O82" s="375" t="s">
        <v>107</v>
      </c>
      <c r="P82" s="58">
        <v>91.96</v>
      </c>
      <c r="Q82" s="348">
        <v>90.277777777777771</v>
      </c>
      <c r="R82" s="163" t="s">
        <v>79</v>
      </c>
      <c r="S82" s="375" t="s">
        <v>108</v>
      </c>
      <c r="T82" s="60">
        <v>90.33</v>
      </c>
      <c r="U82" s="348">
        <v>87.671232876712324</v>
      </c>
    </row>
    <row r="83" spans="1:21" ht="15" customHeight="1" x14ac:dyDescent="0.25">
      <c r="A83" s="6">
        <v>78</v>
      </c>
      <c r="B83" s="512" t="s">
        <v>80</v>
      </c>
      <c r="C83" s="512" t="s">
        <v>68</v>
      </c>
      <c r="D83" s="518">
        <v>96.97</v>
      </c>
      <c r="E83" s="526">
        <v>96.694214876033058</v>
      </c>
      <c r="F83" s="163" t="s">
        <v>80</v>
      </c>
      <c r="G83" s="20" t="s">
        <v>68</v>
      </c>
      <c r="H83" s="318">
        <v>96.86</v>
      </c>
      <c r="I83" s="327">
        <v>95.789000000000001</v>
      </c>
      <c r="J83" s="163" t="s">
        <v>75</v>
      </c>
      <c r="K83" s="256" t="s">
        <v>152</v>
      </c>
      <c r="L83" s="54">
        <v>96.86</v>
      </c>
      <c r="M83" s="329">
        <v>96.153999999999996</v>
      </c>
      <c r="N83" s="163" t="s">
        <v>79</v>
      </c>
      <c r="O83" s="375" t="s">
        <v>106</v>
      </c>
      <c r="P83" s="58">
        <v>91.96</v>
      </c>
      <c r="Q83" s="348">
        <v>90</v>
      </c>
      <c r="R83" s="163" t="s">
        <v>78</v>
      </c>
      <c r="S83" s="256" t="s">
        <v>96</v>
      </c>
      <c r="T83" s="60">
        <v>90.33</v>
      </c>
      <c r="U83" s="348">
        <v>87.5</v>
      </c>
    </row>
    <row r="84" spans="1:21" ht="15" customHeight="1" x14ac:dyDescent="0.25">
      <c r="A84" s="6">
        <v>79</v>
      </c>
      <c r="B84" s="512" t="s">
        <v>78</v>
      </c>
      <c r="C84" s="512" t="s">
        <v>36</v>
      </c>
      <c r="D84" s="518">
        <v>96.97</v>
      </c>
      <c r="E84" s="526">
        <v>96.521739130434781</v>
      </c>
      <c r="F84" s="163" t="s">
        <v>75</v>
      </c>
      <c r="G84" s="20" t="s">
        <v>83</v>
      </c>
      <c r="H84" s="318">
        <v>96.86</v>
      </c>
      <c r="I84" s="327">
        <v>95.745000000000005</v>
      </c>
      <c r="J84" s="163" t="s">
        <v>79</v>
      </c>
      <c r="K84" s="375" t="s">
        <v>114</v>
      </c>
      <c r="L84" s="26">
        <v>96.86</v>
      </c>
      <c r="M84" s="327">
        <v>96</v>
      </c>
      <c r="N84" s="163" t="s">
        <v>80</v>
      </c>
      <c r="O84" s="256" t="s">
        <v>60</v>
      </c>
      <c r="P84" s="58">
        <v>91.96</v>
      </c>
      <c r="Q84" s="348">
        <v>90</v>
      </c>
      <c r="R84" s="163" t="s">
        <v>80</v>
      </c>
      <c r="S84" s="256" t="s">
        <v>62</v>
      </c>
      <c r="T84" s="60">
        <v>90.33</v>
      </c>
      <c r="U84" s="348">
        <v>87.323943661971825</v>
      </c>
    </row>
    <row r="85" spans="1:21" ht="15" customHeight="1" thickBot="1" x14ac:dyDescent="0.3">
      <c r="A85" s="86">
        <v>80</v>
      </c>
      <c r="B85" s="514" t="s">
        <v>79</v>
      </c>
      <c r="C85" s="514" t="s">
        <v>102</v>
      </c>
      <c r="D85" s="520">
        <v>96.97</v>
      </c>
      <c r="E85" s="528">
        <v>96.428571428571431</v>
      </c>
      <c r="F85" s="165" t="s">
        <v>81</v>
      </c>
      <c r="G85" s="21" t="s">
        <v>151</v>
      </c>
      <c r="H85" s="320">
        <v>96.86</v>
      </c>
      <c r="I85" s="331">
        <v>95.745000000000005</v>
      </c>
      <c r="J85" s="165" t="s">
        <v>79</v>
      </c>
      <c r="K85" s="380" t="s">
        <v>109</v>
      </c>
      <c r="L85" s="38">
        <v>96.86</v>
      </c>
      <c r="M85" s="331">
        <v>95.918000000000006</v>
      </c>
      <c r="N85" s="165" t="s">
        <v>76</v>
      </c>
      <c r="O85" s="385" t="s">
        <v>20</v>
      </c>
      <c r="P85" s="62">
        <v>91.96</v>
      </c>
      <c r="Q85" s="359">
        <v>89.743589743589737</v>
      </c>
      <c r="R85" s="165" t="s">
        <v>75</v>
      </c>
      <c r="S85" s="385" t="s">
        <v>4</v>
      </c>
      <c r="T85" s="63">
        <v>90.33</v>
      </c>
      <c r="U85" s="359">
        <v>86.99186991869918</v>
      </c>
    </row>
    <row r="86" spans="1:21" ht="15" customHeight="1" x14ac:dyDescent="0.25">
      <c r="A86" s="8">
        <v>81</v>
      </c>
      <c r="B86" s="510" t="s">
        <v>75</v>
      </c>
      <c r="C86" s="510" t="s">
        <v>8</v>
      </c>
      <c r="D86" s="516">
        <v>96.97</v>
      </c>
      <c r="E86" s="524">
        <v>96.202531645569621</v>
      </c>
      <c r="F86" s="162" t="s">
        <v>80</v>
      </c>
      <c r="G86" s="19" t="s">
        <v>157</v>
      </c>
      <c r="H86" s="322">
        <v>96.86</v>
      </c>
      <c r="I86" s="325">
        <v>95.734999999999999</v>
      </c>
      <c r="J86" s="162" t="s">
        <v>76</v>
      </c>
      <c r="K86" s="391" t="s">
        <v>9</v>
      </c>
      <c r="L86" s="96">
        <v>96.86</v>
      </c>
      <c r="M86" s="341">
        <v>95.876000000000005</v>
      </c>
      <c r="N86" s="162" t="s">
        <v>80</v>
      </c>
      <c r="O86" s="391" t="s">
        <v>58</v>
      </c>
      <c r="P86" s="98">
        <v>91.96</v>
      </c>
      <c r="Q86" s="343">
        <v>89.610389610389603</v>
      </c>
      <c r="R86" s="162" t="s">
        <v>78</v>
      </c>
      <c r="S86" s="391" t="s">
        <v>92</v>
      </c>
      <c r="T86" s="99">
        <v>90.33</v>
      </c>
      <c r="U86" s="343">
        <v>86.440677966101688</v>
      </c>
    </row>
    <row r="87" spans="1:21" ht="15" customHeight="1" x14ac:dyDescent="0.25">
      <c r="A87" s="6">
        <v>82</v>
      </c>
      <c r="B87" s="512" t="s">
        <v>80</v>
      </c>
      <c r="C87" s="512" t="s">
        <v>62</v>
      </c>
      <c r="D87" s="518">
        <v>96.97</v>
      </c>
      <c r="E87" s="526">
        <v>96.15384615384616</v>
      </c>
      <c r="F87" s="163" t="s">
        <v>81</v>
      </c>
      <c r="G87" s="20" t="s">
        <v>72</v>
      </c>
      <c r="H87" s="319">
        <v>96.86</v>
      </c>
      <c r="I87" s="327">
        <v>95.453999999999994</v>
      </c>
      <c r="J87" s="164" t="s">
        <v>80</v>
      </c>
      <c r="K87" s="256" t="s">
        <v>56</v>
      </c>
      <c r="L87" s="26">
        <v>96.86</v>
      </c>
      <c r="M87" s="326">
        <v>95.832999999999998</v>
      </c>
      <c r="N87" s="164" t="s">
        <v>81</v>
      </c>
      <c r="O87" s="256" t="s">
        <v>72</v>
      </c>
      <c r="P87" s="58">
        <v>91.96</v>
      </c>
      <c r="Q87" s="348">
        <v>89.215686274509807</v>
      </c>
      <c r="R87" s="164" t="s">
        <v>80</v>
      </c>
      <c r="S87" s="256" t="s">
        <v>65</v>
      </c>
      <c r="T87" s="60">
        <v>90.33</v>
      </c>
      <c r="U87" s="348">
        <v>86.36363636363636</v>
      </c>
    </row>
    <row r="88" spans="1:21" ht="15" customHeight="1" x14ac:dyDescent="0.25">
      <c r="A88" s="6">
        <v>83</v>
      </c>
      <c r="B88" s="512" t="s">
        <v>77</v>
      </c>
      <c r="C88" s="512" t="s">
        <v>21</v>
      </c>
      <c r="D88" s="518">
        <v>96.97</v>
      </c>
      <c r="E88" s="526">
        <v>96.15384615384616</v>
      </c>
      <c r="F88" s="163" t="s">
        <v>80</v>
      </c>
      <c r="G88" s="20" t="s">
        <v>61</v>
      </c>
      <c r="H88" s="318">
        <v>96.86</v>
      </c>
      <c r="I88" s="327">
        <v>95.180999999999997</v>
      </c>
      <c r="J88" s="163" t="s">
        <v>79</v>
      </c>
      <c r="K88" s="375" t="s">
        <v>45</v>
      </c>
      <c r="L88" s="28">
        <v>96.86</v>
      </c>
      <c r="M88" s="327">
        <v>95.775000000000006</v>
      </c>
      <c r="N88" s="163" t="s">
        <v>80</v>
      </c>
      <c r="O88" s="256" t="s">
        <v>69</v>
      </c>
      <c r="P88" s="58">
        <v>91.96</v>
      </c>
      <c r="Q88" s="348">
        <v>88.93442622950819</v>
      </c>
      <c r="R88" s="163" t="s">
        <v>75</v>
      </c>
      <c r="S88" s="256" t="s">
        <v>85</v>
      </c>
      <c r="T88" s="60">
        <v>90.33</v>
      </c>
      <c r="U88" s="348">
        <v>86.206896551724142</v>
      </c>
    </row>
    <row r="89" spans="1:21" ht="15" customHeight="1" x14ac:dyDescent="0.25">
      <c r="A89" s="6">
        <v>84</v>
      </c>
      <c r="B89" s="512" t="s">
        <v>81</v>
      </c>
      <c r="C89" s="512" t="s">
        <v>177</v>
      </c>
      <c r="D89" s="518">
        <v>96.97</v>
      </c>
      <c r="E89" s="526">
        <v>96.049382716049379</v>
      </c>
      <c r="F89" s="163" t="s">
        <v>75</v>
      </c>
      <c r="G89" s="20" t="s">
        <v>7</v>
      </c>
      <c r="H89" s="318">
        <v>96.86</v>
      </c>
      <c r="I89" s="327">
        <v>95</v>
      </c>
      <c r="J89" s="163" t="s">
        <v>80</v>
      </c>
      <c r="K89" s="256" t="s">
        <v>52</v>
      </c>
      <c r="L89" s="28">
        <v>96.86</v>
      </c>
      <c r="M89" s="327">
        <v>95.713999999999999</v>
      </c>
      <c r="N89" s="163" t="s">
        <v>79</v>
      </c>
      <c r="O89" s="375" t="s">
        <v>114</v>
      </c>
      <c r="P89" s="58">
        <v>91.96</v>
      </c>
      <c r="Q89" s="348">
        <v>88.888888888888886</v>
      </c>
      <c r="R89" s="163" t="s">
        <v>80</v>
      </c>
      <c r="S89" s="256" t="s">
        <v>55</v>
      </c>
      <c r="T89" s="59">
        <v>90.33</v>
      </c>
      <c r="U89" s="348">
        <v>86.206896551724142</v>
      </c>
    </row>
    <row r="90" spans="1:21" ht="15" customHeight="1" x14ac:dyDescent="0.25">
      <c r="A90" s="6">
        <v>85</v>
      </c>
      <c r="B90" s="512" t="s">
        <v>75</v>
      </c>
      <c r="C90" s="512" t="s">
        <v>152</v>
      </c>
      <c r="D90" s="518">
        <v>96.97</v>
      </c>
      <c r="E90" s="526">
        <v>96</v>
      </c>
      <c r="F90" s="163" t="s">
        <v>78</v>
      </c>
      <c r="G90" s="20" t="s">
        <v>97</v>
      </c>
      <c r="H90" s="318">
        <v>96.86</v>
      </c>
      <c r="I90" s="327">
        <v>95</v>
      </c>
      <c r="J90" s="163" t="s">
        <v>80</v>
      </c>
      <c r="K90" s="256" t="s">
        <v>50</v>
      </c>
      <c r="L90" s="28">
        <v>96.86</v>
      </c>
      <c r="M90" s="327">
        <v>95.603999999999999</v>
      </c>
      <c r="N90" s="163" t="s">
        <v>77</v>
      </c>
      <c r="O90" s="256" t="s">
        <v>29</v>
      </c>
      <c r="P90" s="58">
        <v>91.96</v>
      </c>
      <c r="Q90" s="348">
        <v>88.709677419354833</v>
      </c>
      <c r="R90" s="163" t="s">
        <v>80</v>
      </c>
      <c r="S90" s="256" t="s">
        <v>49</v>
      </c>
      <c r="T90" s="60">
        <v>90.33</v>
      </c>
      <c r="U90" s="348">
        <v>86.170212765957444</v>
      </c>
    </row>
    <row r="91" spans="1:21" ht="15" customHeight="1" x14ac:dyDescent="0.25">
      <c r="A91" s="6">
        <v>86</v>
      </c>
      <c r="B91" s="512" t="s">
        <v>78</v>
      </c>
      <c r="C91" s="512" t="s">
        <v>39</v>
      </c>
      <c r="D91" s="518">
        <v>96.97</v>
      </c>
      <c r="E91" s="526">
        <v>95.890410958904113</v>
      </c>
      <c r="F91" s="163" t="s">
        <v>78</v>
      </c>
      <c r="G91" s="20" t="s">
        <v>35</v>
      </c>
      <c r="H91" s="318">
        <v>96.86</v>
      </c>
      <c r="I91" s="327">
        <v>94.631</v>
      </c>
      <c r="J91" s="163" t="s">
        <v>78</v>
      </c>
      <c r="K91" s="256" t="s">
        <v>93</v>
      </c>
      <c r="L91" s="28">
        <v>96.86</v>
      </c>
      <c r="M91" s="327">
        <v>95.575000000000003</v>
      </c>
      <c r="N91" s="163" t="s">
        <v>80</v>
      </c>
      <c r="O91" s="256" t="s">
        <v>46</v>
      </c>
      <c r="P91" s="58">
        <v>91.96</v>
      </c>
      <c r="Q91" s="348">
        <v>88.571428571428569</v>
      </c>
      <c r="R91" s="163" t="s">
        <v>78</v>
      </c>
      <c r="S91" s="256" t="s">
        <v>41</v>
      </c>
      <c r="T91" s="60">
        <v>90.33</v>
      </c>
      <c r="U91" s="348">
        <v>86.138613861386133</v>
      </c>
    </row>
    <row r="92" spans="1:21" ht="15" customHeight="1" x14ac:dyDescent="0.25">
      <c r="A92" s="6">
        <v>87</v>
      </c>
      <c r="B92" s="512" t="s">
        <v>76</v>
      </c>
      <c r="C92" s="512" t="s">
        <v>17</v>
      </c>
      <c r="D92" s="518">
        <v>96.97</v>
      </c>
      <c r="E92" s="526">
        <v>95.833333333333329</v>
      </c>
      <c r="F92" s="163" t="s">
        <v>80</v>
      </c>
      <c r="G92" s="20" t="s">
        <v>66</v>
      </c>
      <c r="H92" s="318">
        <v>96.86</v>
      </c>
      <c r="I92" s="327">
        <v>94.382000000000005</v>
      </c>
      <c r="J92" s="163" t="s">
        <v>77</v>
      </c>
      <c r="K92" s="256" t="s">
        <v>89</v>
      </c>
      <c r="L92" s="28">
        <v>96.86</v>
      </c>
      <c r="M92" s="327">
        <v>95.504999999999995</v>
      </c>
      <c r="N92" s="163" t="s">
        <v>80</v>
      </c>
      <c r="O92" s="256" t="s">
        <v>154</v>
      </c>
      <c r="P92" s="58">
        <v>91.96</v>
      </c>
      <c r="Q92" s="348">
        <v>88.429752066115697</v>
      </c>
      <c r="R92" s="163" t="s">
        <v>78</v>
      </c>
      <c r="S92" s="256" t="s">
        <v>95</v>
      </c>
      <c r="T92" s="60">
        <v>90.33</v>
      </c>
      <c r="U92" s="348">
        <v>85.925925925925924</v>
      </c>
    </row>
    <row r="93" spans="1:21" ht="15" customHeight="1" x14ac:dyDescent="0.25">
      <c r="A93" s="6">
        <v>88</v>
      </c>
      <c r="B93" s="512" t="s">
        <v>77</v>
      </c>
      <c r="C93" s="512" t="s">
        <v>91</v>
      </c>
      <c r="D93" s="518">
        <v>96.97</v>
      </c>
      <c r="E93" s="526">
        <v>95.78947368421052</v>
      </c>
      <c r="F93" s="163" t="s">
        <v>79</v>
      </c>
      <c r="G93" s="18" t="s">
        <v>113</v>
      </c>
      <c r="H93" s="318">
        <v>96.86</v>
      </c>
      <c r="I93" s="327">
        <v>94</v>
      </c>
      <c r="J93" s="163" t="s">
        <v>79</v>
      </c>
      <c r="K93" s="375" t="s">
        <v>105</v>
      </c>
      <c r="L93" s="28">
        <v>96.86</v>
      </c>
      <c r="M93" s="327">
        <v>95.453999999999994</v>
      </c>
      <c r="N93" s="163" t="s">
        <v>79</v>
      </c>
      <c r="O93" s="375" t="s">
        <v>103</v>
      </c>
      <c r="P93" s="58">
        <v>91.96</v>
      </c>
      <c r="Q93" s="348">
        <v>88.333333333333329</v>
      </c>
      <c r="R93" s="163" t="s">
        <v>78</v>
      </c>
      <c r="S93" s="256" t="s">
        <v>160</v>
      </c>
      <c r="T93" s="60">
        <v>90.33</v>
      </c>
      <c r="U93" s="348">
        <v>85.483870967741936</v>
      </c>
    </row>
    <row r="94" spans="1:21" ht="15" customHeight="1" x14ac:dyDescent="0.25">
      <c r="A94" s="6">
        <v>89</v>
      </c>
      <c r="B94" s="512" t="s">
        <v>78</v>
      </c>
      <c r="C94" s="512" t="s">
        <v>41</v>
      </c>
      <c r="D94" s="518">
        <v>96.97</v>
      </c>
      <c r="E94" s="526">
        <v>95.604395604395606</v>
      </c>
      <c r="F94" s="163" t="s">
        <v>76</v>
      </c>
      <c r="G94" s="20" t="s">
        <v>18</v>
      </c>
      <c r="H94" s="318">
        <v>96.86</v>
      </c>
      <c r="I94" s="327">
        <v>93.75</v>
      </c>
      <c r="J94" s="163" t="s">
        <v>80</v>
      </c>
      <c r="K94" s="256" t="s">
        <v>53</v>
      </c>
      <c r="L94" s="28">
        <v>96.86</v>
      </c>
      <c r="M94" s="327">
        <v>95.121200000000002</v>
      </c>
      <c r="N94" s="163" t="s">
        <v>75</v>
      </c>
      <c r="O94" s="256" t="s">
        <v>8</v>
      </c>
      <c r="P94" s="58">
        <v>91.96</v>
      </c>
      <c r="Q94" s="348">
        <v>88.311688311688314</v>
      </c>
      <c r="R94" s="163" t="s">
        <v>77</v>
      </c>
      <c r="S94" s="256" t="s">
        <v>31</v>
      </c>
      <c r="T94" s="60">
        <v>90.33</v>
      </c>
      <c r="U94" s="348">
        <v>85.416666666666671</v>
      </c>
    </row>
    <row r="95" spans="1:21" ht="15" customHeight="1" thickBot="1" x14ac:dyDescent="0.3">
      <c r="A95" s="86">
        <v>90</v>
      </c>
      <c r="B95" s="514" t="s">
        <v>80</v>
      </c>
      <c r="C95" s="514" t="s">
        <v>56</v>
      </c>
      <c r="D95" s="520">
        <v>96.97</v>
      </c>
      <c r="E95" s="527">
        <v>95.588235294117652</v>
      </c>
      <c r="F95" s="165" t="s">
        <v>77</v>
      </c>
      <c r="G95" s="21" t="s">
        <v>21</v>
      </c>
      <c r="H95" s="320">
        <v>96.86</v>
      </c>
      <c r="I95" s="331">
        <v>93.75</v>
      </c>
      <c r="J95" s="165" t="s">
        <v>75</v>
      </c>
      <c r="K95" s="385" t="s">
        <v>82</v>
      </c>
      <c r="L95" s="122">
        <v>96.86</v>
      </c>
      <c r="M95" s="379">
        <v>94.826999999999998</v>
      </c>
      <c r="N95" s="165" t="s">
        <v>78</v>
      </c>
      <c r="O95" s="385" t="s">
        <v>96</v>
      </c>
      <c r="P95" s="62">
        <v>91.96</v>
      </c>
      <c r="Q95" s="359">
        <v>87.5</v>
      </c>
      <c r="R95" s="165" t="s">
        <v>78</v>
      </c>
      <c r="S95" s="385" t="s">
        <v>35</v>
      </c>
      <c r="T95" s="85">
        <v>90.33</v>
      </c>
      <c r="U95" s="359">
        <v>84.967320261437905</v>
      </c>
    </row>
    <row r="96" spans="1:21" ht="15" customHeight="1" x14ac:dyDescent="0.25">
      <c r="A96" s="8">
        <v>91</v>
      </c>
      <c r="B96" s="510" t="s">
        <v>79</v>
      </c>
      <c r="C96" s="510" t="s">
        <v>114</v>
      </c>
      <c r="D96" s="516">
        <v>96.97</v>
      </c>
      <c r="E96" s="525">
        <v>95.522388059701498</v>
      </c>
      <c r="F96" s="162" t="s">
        <v>80</v>
      </c>
      <c r="G96" s="19" t="s">
        <v>56</v>
      </c>
      <c r="H96" s="322">
        <v>96.86</v>
      </c>
      <c r="I96" s="325">
        <v>93.75</v>
      </c>
      <c r="J96" s="162" t="s">
        <v>78</v>
      </c>
      <c r="K96" s="391" t="s">
        <v>40</v>
      </c>
      <c r="L96" s="34">
        <v>96.86</v>
      </c>
      <c r="M96" s="325">
        <v>94.826999999999998</v>
      </c>
      <c r="N96" s="162" t="s">
        <v>79</v>
      </c>
      <c r="O96" s="393" t="s">
        <v>105</v>
      </c>
      <c r="P96" s="98">
        <v>91.96</v>
      </c>
      <c r="Q96" s="343">
        <v>87.5</v>
      </c>
      <c r="R96" s="162" t="s">
        <v>75</v>
      </c>
      <c r="S96" s="391" t="s">
        <v>84</v>
      </c>
      <c r="T96" s="112">
        <v>90.33</v>
      </c>
      <c r="U96" s="343">
        <v>84.761904761904759</v>
      </c>
    </row>
    <row r="97" spans="1:21" ht="15" customHeight="1" x14ac:dyDescent="0.25">
      <c r="A97" s="6">
        <v>92</v>
      </c>
      <c r="B97" s="512" t="s">
        <v>77</v>
      </c>
      <c r="C97" s="512" t="s">
        <v>27</v>
      </c>
      <c r="D97" s="518">
        <v>96.97</v>
      </c>
      <c r="E97" s="526">
        <v>95.121951219512198</v>
      </c>
      <c r="F97" s="163" t="s">
        <v>78</v>
      </c>
      <c r="G97" s="20" t="s">
        <v>92</v>
      </c>
      <c r="H97" s="318">
        <v>96.86</v>
      </c>
      <c r="I97" s="327">
        <v>92.817999999999998</v>
      </c>
      <c r="J97" s="163" t="s">
        <v>81</v>
      </c>
      <c r="K97" s="256" t="s">
        <v>74</v>
      </c>
      <c r="L97" s="28">
        <v>96.86</v>
      </c>
      <c r="M97" s="327">
        <v>94.736999999999995</v>
      </c>
      <c r="N97" s="163" t="s">
        <v>78</v>
      </c>
      <c r="O97" s="256" t="s">
        <v>37</v>
      </c>
      <c r="P97" s="58">
        <v>91.96</v>
      </c>
      <c r="Q97" s="348">
        <v>87.368421052631575</v>
      </c>
      <c r="R97" s="163" t="s">
        <v>80</v>
      </c>
      <c r="S97" s="256" t="s">
        <v>67</v>
      </c>
      <c r="T97" s="60">
        <v>90.33</v>
      </c>
      <c r="U97" s="348">
        <v>83.435582822085891</v>
      </c>
    </row>
    <row r="98" spans="1:21" ht="15" customHeight="1" x14ac:dyDescent="0.25">
      <c r="A98" s="6">
        <v>93</v>
      </c>
      <c r="B98" s="512" t="s">
        <v>80</v>
      </c>
      <c r="C98" s="512" t="s">
        <v>53</v>
      </c>
      <c r="D98" s="518">
        <v>96.97</v>
      </c>
      <c r="E98" s="526">
        <v>94.964028776978424</v>
      </c>
      <c r="F98" s="163" t="s">
        <v>76</v>
      </c>
      <c r="G98" s="20" t="s">
        <v>12</v>
      </c>
      <c r="H98" s="318">
        <v>96.86</v>
      </c>
      <c r="I98" s="327">
        <v>92.683000000000007</v>
      </c>
      <c r="J98" s="163" t="s">
        <v>77</v>
      </c>
      <c r="K98" s="256" t="s">
        <v>21</v>
      </c>
      <c r="L98" s="28">
        <v>96.86</v>
      </c>
      <c r="M98" s="327">
        <v>94.593999999999994</v>
      </c>
      <c r="N98" s="163" t="s">
        <v>80</v>
      </c>
      <c r="O98" s="256" t="s">
        <v>62</v>
      </c>
      <c r="P98" s="58">
        <v>91.96</v>
      </c>
      <c r="Q98" s="348">
        <v>87.272727272727266</v>
      </c>
      <c r="R98" s="163" t="s">
        <v>79</v>
      </c>
      <c r="S98" s="375" t="s">
        <v>103</v>
      </c>
      <c r="T98" s="60">
        <v>90.33</v>
      </c>
      <c r="U98" s="348">
        <v>83.333333333333329</v>
      </c>
    </row>
    <row r="99" spans="1:21" ht="15" customHeight="1" x14ac:dyDescent="0.25">
      <c r="A99" s="6">
        <v>94</v>
      </c>
      <c r="B99" s="512" t="s">
        <v>78</v>
      </c>
      <c r="C99" s="512" t="s">
        <v>43</v>
      </c>
      <c r="D99" s="518">
        <v>96.97</v>
      </c>
      <c r="E99" s="526">
        <v>94.736842105263165</v>
      </c>
      <c r="F99" s="163" t="s">
        <v>80</v>
      </c>
      <c r="G99" s="20" t="s">
        <v>65</v>
      </c>
      <c r="H99" s="318">
        <v>96.86</v>
      </c>
      <c r="I99" s="327">
        <v>92.683000000000007</v>
      </c>
      <c r="J99" s="163" t="s">
        <v>77</v>
      </c>
      <c r="K99" s="256" t="s">
        <v>32</v>
      </c>
      <c r="L99" s="28">
        <v>96.86</v>
      </c>
      <c r="M99" s="327">
        <v>94.444000000000003</v>
      </c>
      <c r="N99" s="163" t="s">
        <v>80</v>
      </c>
      <c r="O99" s="256" t="s">
        <v>66</v>
      </c>
      <c r="P99" s="58">
        <v>91.96</v>
      </c>
      <c r="Q99" s="348">
        <v>87.234042553191486</v>
      </c>
      <c r="R99" s="163" t="s">
        <v>77</v>
      </c>
      <c r="S99" s="256" t="s">
        <v>29</v>
      </c>
      <c r="T99" s="60">
        <v>90.33</v>
      </c>
      <c r="U99" s="348">
        <v>83.333333333333329</v>
      </c>
    </row>
    <row r="100" spans="1:21" ht="15" customHeight="1" x14ac:dyDescent="0.25">
      <c r="A100" s="6">
        <v>95</v>
      </c>
      <c r="B100" s="512" t="s">
        <v>80</v>
      </c>
      <c r="C100" s="512" t="s">
        <v>52</v>
      </c>
      <c r="D100" s="518">
        <v>96.97</v>
      </c>
      <c r="E100" s="526">
        <v>94.20289855072464</v>
      </c>
      <c r="F100" s="163" t="s">
        <v>79</v>
      </c>
      <c r="G100" s="18" t="s">
        <v>108</v>
      </c>
      <c r="H100" s="318">
        <v>96.86</v>
      </c>
      <c r="I100" s="327">
        <v>92.221999999999994</v>
      </c>
      <c r="J100" s="163" t="s">
        <v>80</v>
      </c>
      <c r="K100" s="256" t="s">
        <v>48</v>
      </c>
      <c r="L100" s="28">
        <v>96.86</v>
      </c>
      <c r="M100" s="327">
        <v>93.75</v>
      </c>
      <c r="N100" s="163" t="s">
        <v>76</v>
      </c>
      <c r="O100" s="256" t="s">
        <v>18</v>
      </c>
      <c r="P100" s="58">
        <v>91.96</v>
      </c>
      <c r="Q100" s="348">
        <v>87.142857142857139</v>
      </c>
      <c r="R100" s="163" t="s">
        <v>80</v>
      </c>
      <c r="S100" s="256" t="s">
        <v>60</v>
      </c>
      <c r="T100" s="60">
        <v>90.33</v>
      </c>
      <c r="U100" s="348">
        <v>83</v>
      </c>
    </row>
    <row r="101" spans="1:21" ht="15" customHeight="1" x14ac:dyDescent="0.25">
      <c r="A101" s="6">
        <v>96</v>
      </c>
      <c r="B101" s="512" t="s">
        <v>79</v>
      </c>
      <c r="C101" s="512" t="s">
        <v>112</v>
      </c>
      <c r="D101" s="518">
        <v>96.97</v>
      </c>
      <c r="E101" s="526">
        <v>93.975903614457835</v>
      </c>
      <c r="F101" s="163" t="s">
        <v>78</v>
      </c>
      <c r="G101" s="20" t="s">
        <v>36</v>
      </c>
      <c r="H101" s="318">
        <v>96.86</v>
      </c>
      <c r="I101" s="327">
        <v>92.063000000000002</v>
      </c>
      <c r="J101" s="163" t="s">
        <v>75</v>
      </c>
      <c r="K101" s="256" t="s">
        <v>83</v>
      </c>
      <c r="L101" s="51">
        <v>96.86</v>
      </c>
      <c r="M101" s="329">
        <v>93.477999999999994</v>
      </c>
      <c r="N101" s="163" t="s">
        <v>78</v>
      </c>
      <c r="O101" s="256" t="s">
        <v>40</v>
      </c>
      <c r="P101" s="58">
        <v>91.96</v>
      </c>
      <c r="Q101" s="348">
        <v>86.567164179104481</v>
      </c>
      <c r="R101" s="163" t="s">
        <v>80</v>
      </c>
      <c r="S101" s="256" t="s">
        <v>54</v>
      </c>
      <c r="T101" s="60">
        <v>90.33</v>
      </c>
      <c r="U101" s="348">
        <v>82.352941176470594</v>
      </c>
    </row>
    <row r="102" spans="1:21" ht="15" customHeight="1" x14ac:dyDescent="0.25">
      <c r="A102" s="6">
        <v>97</v>
      </c>
      <c r="B102" s="512" t="s">
        <v>80</v>
      </c>
      <c r="C102" s="512" t="s">
        <v>47</v>
      </c>
      <c r="D102" s="518">
        <v>96.97</v>
      </c>
      <c r="E102" s="526">
        <v>93.75</v>
      </c>
      <c r="F102" s="163" t="s">
        <v>77</v>
      </c>
      <c r="G102" s="20" t="s">
        <v>24</v>
      </c>
      <c r="H102" s="318">
        <v>96.86</v>
      </c>
      <c r="I102" s="327">
        <v>91.935000000000002</v>
      </c>
      <c r="J102" s="163" t="s">
        <v>80</v>
      </c>
      <c r="K102" s="256" t="s">
        <v>46</v>
      </c>
      <c r="L102" s="28">
        <v>96.86</v>
      </c>
      <c r="M102" s="327">
        <v>93.421000000000006</v>
      </c>
      <c r="N102" s="163" t="s">
        <v>77</v>
      </c>
      <c r="O102" s="256" t="s">
        <v>30</v>
      </c>
      <c r="P102" s="58">
        <v>91.96</v>
      </c>
      <c r="Q102" s="348">
        <v>86.486486486486484</v>
      </c>
      <c r="R102" s="163" t="s">
        <v>78</v>
      </c>
      <c r="S102" s="256" t="s">
        <v>43</v>
      </c>
      <c r="T102" s="60">
        <v>90.33</v>
      </c>
      <c r="U102" s="348">
        <v>81.818181818181813</v>
      </c>
    </row>
    <row r="103" spans="1:21" ht="15" customHeight="1" x14ac:dyDescent="0.25">
      <c r="A103" s="6">
        <v>98</v>
      </c>
      <c r="B103" s="512" t="s">
        <v>78</v>
      </c>
      <c r="C103" s="512" t="s">
        <v>159</v>
      </c>
      <c r="D103" s="518">
        <v>96.97</v>
      </c>
      <c r="E103" s="526">
        <v>93.75</v>
      </c>
      <c r="F103" s="163" t="s">
        <v>78</v>
      </c>
      <c r="G103" s="20" t="s">
        <v>98</v>
      </c>
      <c r="H103" s="318">
        <v>96.86</v>
      </c>
      <c r="I103" s="327">
        <v>91.781000000000006</v>
      </c>
      <c r="J103" s="163" t="s">
        <v>80</v>
      </c>
      <c r="K103" s="256" t="s">
        <v>59</v>
      </c>
      <c r="L103" s="28">
        <v>96.86</v>
      </c>
      <c r="M103" s="327">
        <v>92.957999999999998</v>
      </c>
      <c r="N103" s="163" t="s">
        <v>77</v>
      </c>
      <c r="O103" s="256" t="s">
        <v>23</v>
      </c>
      <c r="P103" s="58">
        <v>91.96</v>
      </c>
      <c r="Q103" s="348">
        <v>86.36363636363636</v>
      </c>
      <c r="R103" s="163" t="s">
        <v>79</v>
      </c>
      <c r="S103" s="375" t="s">
        <v>99</v>
      </c>
      <c r="T103" s="60">
        <v>90.33</v>
      </c>
      <c r="U103" s="348">
        <v>81.428571428571431</v>
      </c>
    </row>
    <row r="104" spans="1:21" ht="15" customHeight="1" x14ac:dyDescent="0.25">
      <c r="A104" s="6">
        <v>99</v>
      </c>
      <c r="B104" s="512" t="s">
        <v>78</v>
      </c>
      <c r="C104" s="512" t="s">
        <v>38</v>
      </c>
      <c r="D104" s="518">
        <v>96.97</v>
      </c>
      <c r="E104" s="526">
        <v>93.75</v>
      </c>
      <c r="F104" s="163" t="s">
        <v>79</v>
      </c>
      <c r="G104" s="18" t="s">
        <v>114</v>
      </c>
      <c r="H104" s="318">
        <v>96.86</v>
      </c>
      <c r="I104" s="327">
        <v>91.397999999999996</v>
      </c>
      <c r="J104" s="163" t="s">
        <v>79</v>
      </c>
      <c r="K104" s="375" t="s">
        <v>106</v>
      </c>
      <c r="L104" s="28">
        <v>96.86</v>
      </c>
      <c r="M104" s="327">
        <v>92.753</v>
      </c>
      <c r="N104" s="163" t="s">
        <v>77</v>
      </c>
      <c r="O104" s="256" t="s">
        <v>22</v>
      </c>
      <c r="P104" s="58">
        <v>91.96</v>
      </c>
      <c r="Q104" s="348">
        <v>85.897435897435898</v>
      </c>
      <c r="R104" s="163" t="s">
        <v>80</v>
      </c>
      <c r="S104" s="256" t="s">
        <v>57</v>
      </c>
      <c r="T104" s="60">
        <v>90.33</v>
      </c>
      <c r="U104" s="348">
        <v>80.898876404494388</v>
      </c>
    </row>
    <row r="105" spans="1:21" ht="15" customHeight="1" thickBot="1" x14ac:dyDescent="0.3">
      <c r="A105" s="86">
        <v>100</v>
      </c>
      <c r="B105" s="514" t="s">
        <v>78</v>
      </c>
      <c r="C105" s="514" t="s">
        <v>95</v>
      </c>
      <c r="D105" s="520">
        <v>96.97</v>
      </c>
      <c r="E105" s="528">
        <v>93.548387096774192</v>
      </c>
      <c r="F105" s="165" t="s">
        <v>75</v>
      </c>
      <c r="G105" s="21" t="s">
        <v>84</v>
      </c>
      <c r="H105" s="320">
        <v>96.86</v>
      </c>
      <c r="I105" s="331">
        <v>91.275000000000006</v>
      </c>
      <c r="J105" s="165" t="s">
        <v>78</v>
      </c>
      <c r="K105" s="385" t="s">
        <v>92</v>
      </c>
      <c r="L105" s="38">
        <v>96.86</v>
      </c>
      <c r="M105" s="331">
        <v>92.667000000000002</v>
      </c>
      <c r="N105" s="165" t="s">
        <v>81</v>
      </c>
      <c r="O105" s="385" t="s">
        <v>149</v>
      </c>
      <c r="P105" s="62">
        <v>91.96</v>
      </c>
      <c r="Q105" s="359">
        <v>83.928571428571431</v>
      </c>
      <c r="R105" s="165" t="s">
        <v>80</v>
      </c>
      <c r="S105" s="385" t="s">
        <v>47</v>
      </c>
      <c r="T105" s="85">
        <v>90.33</v>
      </c>
      <c r="U105" s="359">
        <v>80.808080808080803</v>
      </c>
    </row>
    <row r="106" spans="1:21" ht="15" customHeight="1" x14ac:dyDescent="0.25">
      <c r="A106" s="8">
        <v>101</v>
      </c>
      <c r="B106" s="510" t="s">
        <v>80</v>
      </c>
      <c r="C106" s="510" t="s">
        <v>58</v>
      </c>
      <c r="D106" s="516">
        <v>96.97</v>
      </c>
      <c r="E106" s="524">
        <v>93.258426966292134</v>
      </c>
      <c r="F106" s="162" t="s">
        <v>78</v>
      </c>
      <c r="G106" s="19" t="s">
        <v>43</v>
      </c>
      <c r="H106" s="322">
        <v>96.86</v>
      </c>
      <c r="I106" s="325">
        <v>91.070999999999998</v>
      </c>
      <c r="J106" s="162" t="s">
        <v>81</v>
      </c>
      <c r="K106" s="392" t="s">
        <v>139</v>
      </c>
      <c r="L106" s="96">
        <v>96.86</v>
      </c>
      <c r="M106" s="341">
        <v>92.120999999999995</v>
      </c>
      <c r="N106" s="162" t="s">
        <v>80</v>
      </c>
      <c r="O106" s="391" t="s">
        <v>59</v>
      </c>
      <c r="P106" s="98">
        <v>91.96</v>
      </c>
      <c r="Q106" s="343">
        <v>83.516483516483518</v>
      </c>
      <c r="R106" s="162" t="s">
        <v>77</v>
      </c>
      <c r="S106" s="391" t="s">
        <v>30</v>
      </c>
      <c r="T106" s="124">
        <v>90.33</v>
      </c>
      <c r="U106" s="343">
        <v>80.327868852459019</v>
      </c>
    </row>
    <row r="107" spans="1:21" ht="15" customHeight="1" x14ac:dyDescent="0.25">
      <c r="A107" s="6">
        <v>102</v>
      </c>
      <c r="B107" s="512" t="s">
        <v>79</v>
      </c>
      <c r="C107" s="512" t="s">
        <v>108</v>
      </c>
      <c r="D107" s="518">
        <v>96.97</v>
      </c>
      <c r="E107" s="526">
        <v>92.913385826771659</v>
      </c>
      <c r="F107" s="163" t="s">
        <v>80</v>
      </c>
      <c r="G107" s="20" t="s">
        <v>58</v>
      </c>
      <c r="H107" s="318">
        <v>96.86</v>
      </c>
      <c r="I107" s="327">
        <v>90.54</v>
      </c>
      <c r="J107" s="163" t="s">
        <v>80</v>
      </c>
      <c r="K107" s="256" t="s">
        <v>68</v>
      </c>
      <c r="L107" s="28">
        <v>96.86</v>
      </c>
      <c r="M107" s="327">
        <v>92</v>
      </c>
      <c r="N107" s="163" t="s">
        <v>78</v>
      </c>
      <c r="O107" s="256" t="s">
        <v>39</v>
      </c>
      <c r="P107" s="58">
        <v>91.96</v>
      </c>
      <c r="Q107" s="348">
        <v>82.926829268292678</v>
      </c>
      <c r="R107" s="163" t="s">
        <v>77</v>
      </c>
      <c r="S107" s="256" t="s">
        <v>89</v>
      </c>
      <c r="T107" s="60">
        <v>90.33</v>
      </c>
      <c r="U107" s="348">
        <v>78.94736842105263</v>
      </c>
    </row>
    <row r="108" spans="1:21" ht="15" customHeight="1" x14ac:dyDescent="0.25">
      <c r="A108" s="6">
        <v>103</v>
      </c>
      <c r="B108" s="512" t="s">
        <v>78</v>
      </c>
      <c r="C108" s="512" t="s">
        <v>35</v>
      </c>
      <c r="D108" s="518">
        <v>96.97</v>
      </c>
      <c r="E108" s="526">
        <v>92.178770949720672</v>
      </c>
      <c r="F108" s="163" t="s">
        <v>78</v>
      </c>
      <c r="G108" s="20" t="s">
        <v>39</v>
      </c>
      <c r="H108" s="318">
        <v>96.86</v>
      </c>
      <c r="I108" s="327">
        <v>90.244</v>
      </c>
      <c r="J108" s="163" t="s">
        <v>80</v>
      </c>
      <c r="K108" s="256" t="s">
        <v>55</v>
      </c>
      <c r="L108" s="28">
        <v>96.86</v>
      </c>
      <c r="M108" s="327">
        <v>92</v>
      </c>
      <c r="N108" s="163" t="s">
        <v>80</v>
      </c>
      <c r="O108" s="256" t="s">
        <v>64</v>
      </c>
      <c r="P108" s="58">
        <v>91.96</v>
      </c>
      <c r="Q108" s="348">
        <v>81.25</v>
      </c>
      <c r="R108" s="163" t="s">
        <v>77</v>
      </c>
      <c r="S108" s="256" t="s">
        <v>32</v>
      </c>
      <c r="T108" s="60">
        <v>90.33</v>
      </c>
      <c r="U108" s="348">
        <v>78.571428571428569</v>
      </c>
    </row>
    <row r="109" spans="1:21" ht="15" customHeight="1" x14ac:dyDescent="0.25">
      <c r="A109" s="6">
        <v>104</v>
      </c>
      <c r="B109" s="512" t="s">
        <v>76</v>
      </c>
      <c r="C109" s="512" t="s">
        <v>14</v>
      </c>
      <c r="D109" s="518">
        <v>96.97</v>
      </c>
      <c r="E109" s="526">
        <v>91.836734693877546</v>
      </c>
      <c r="F109" s="163" t="s">
        <v>77</v>
      </c>
      <c r="G109" s="20" t="s">
        <v>29</v>
      </c>
      <c r="H109" s="318">
        <v>96.86</v>
      </c>
      <c r="I109" s="327">
        <v>89.552000000000007</v>
      </c>
      <c r="J109" s="163" t="s">
        <v>77</v>
      </c>
      <c r="K109" s="256" t="s">
        <v>27</v>
      </c>
      <c r="L109" s="28">
        <v>96.86</v>
      </c>
      <c r="M109" s="327">
        <v>91.953999999999994</v>
      </c>
      <c r="N109" s="163" t="s">
        <v>80</v>
      </c>
      <c r="O109" s="256" t="s">
        <v>53</v>
      </c>
      <c r="P109" s="58">
        <v>91.96</v>
      </c>
      <c r="Q109" s="348">
        <v>80.405405405405403</v>
      </c>
      <c r="R109" s="163" t="s">
        <v>75</v>
      </c>
      <c r="S109" s="256" t="s">
        <v>7</v>
      </c>
      <c r="T109" s="59">
        <v>90.33</v>
      </c>
      <c r="U109" s="348">
        <v>78.125</v>
      </c>
    </row>
    <row r="110" spans="1:21" ht="15" customHeight="1" x14ac:dyDescent="0.25">
      <c r="A110" s="6">
        <v>105</v>
      </c>
      <c r="B110" s="512" t="s">
        <v>77</v>
      </c>
      <c r="C110" s="512" t="s">
        <v>22</v>
      </c>
      <c r="D110" s="518">
        <v>96.97</v>
      </c>
      <c r="E110" s="526">
        <v>90.78947368421052</v>
      </c>
      <c r="F110" s="163" t="s">
        <v>78</v>
      </c>
      <c r="G110" s="20" t="s">
        <v>145</v>
      </c>
      <c r="H110" s="318">
        <v>96.86</v>
      </c>
      <c r="I110" s="327">
        <v>89.286000000000001</v>
      </c>
      <c r="J110" s="163" t="s">
        <v>77</v>
      </c>
      <c r="K110" s="256" t="s">
        <v>22</v>
      </c>
      <c r="L110" s="28">
        <v>96.86</v>
      </c>
      <c r="M110" s="327">
        <v>91.781000000000006</v>
      </c>
      <c r="N110" s="163" t="s">
        <v>78</v>
      </c>
      <c r="O110" s="256" t="s">
        <v>42</v>
      </c>
      <c r="P110" s="58">
        <v>91.96</v>
      </c>
      <c r="Q110" s="348">
        <v>79.591836734693871</v>
      </c>
      <c r="R110" s="163" t="s">
        <v>77</v>
      </c>
      <c r="S110" s="256" t="s">
        <v>24</v>
      </c>
      <c r="T110" s="60">
        <v>90.33</v>
      </c>
      <c r="U110" s="348">
        <v>77.049180327868854</v>
      </c>
    </row>
    <row r="111" spans="1:21" ht="15" customHeight="1" x14ac:dyDescent="0.25">
      <c r="A111" s="6">
        <v>106</v>
      </c>
      <c r="B111" s="511" t="s">
        <v>79</v>
      </c>
      <c r="C111" s="511" t="s">
        <v>107</v>
      </c>
      <c r="D111" s="517">
        <v>96.97</v>
      </c>
      <c r="E111" s="525">
        <v>90.78947368421052</v>
      </c>
      <c r="F111" s="164" t="s">
        <v>75</v>
      </c>
      <c r="G111" s="22" t="s">
        <v>82</v>
      </c>
      <c r="H111" s="318">
        <v>96.86</v>
      </c>
      <c r="I111" s="326">
        <v>89.13</v>
      </c>
      <c r="J111" s="163" t="s">
        <v>79</v>
      </c>
      <c r="K111" s="375" t="s">
        <v>111</v>
      </c>
      <c r="L111" s="81">
        <v>96.86</v>
      </c>
      <c r="M111" s="327">
        <v>91.667000000000002</v>
      </c>
      <c r="N111" s="163" t="s">
        <v>80</v>
      </c>
      <c r="O111" s="256" t="s">
        <v>48</v>
      </c>
      <c r="P111" s="57">
        <v>91.96</v>
      </c>
      <c r="Q111" s="348">
        <v>79.069767441860463</v>
      </c>
      <c r="R111" s="163" t="s">
        <v>77</v>
      </c>
      <c r="S111" s="256" t="s">
        <v>22</v>
      </c>
      <c r="T111" s="60">
        <v>90.33</v>
      </c>
      <c r="U111" s="348">
        <v>75.714285714285708</v>
      </c>
    </row>
    <row r="112" spans="1:21" ht="15" customHeight="1" x14ac:dyDescent="0.25">
      <c r="A112" s="6">
        <v>107</v>
      </c>
      <c r="B112" s="512" t="s">
        <v>77</v>
      </c>
      <c r="C112" s="512" t="s">
        <v>24</v>
      </c>
      <c r="D112" s="518">
        <v>96.97</v>
      </c>
      <c r="E112" s="526">
        <v>90.588235294117652</v>
      </c>
      <c r="F112" s="163" t="s">
        <v>80</v>
      </c>
      <c r="G112" s="20" t="s">
        <v>48</v>
      </c>
      <c r="H112" s="318">
        <v>96.86</v>
      </c>
      <c r="I112" s="327">
        <v>89.13</v>
      </c>
      <c r="J112" s="163" t="s">
        <v>75</v>
      </c>
      <c r="K112" s="256" t="s">
        <v>84</v>
      </c>
      <c r="L112" s="92">
        <v>96.86</v>
      </c>
      <c r="M112" s="329">
        <v>91.27</v>
      </c>
      <c r="N112" s="163" t="s">
        <v>78</v>
      </c>
      <c r="O112" s="256" t="s">
        <v>38</v>
      </c>
      <c r="P112" s="57">
        <v>91.96</v>
      </c>
      <c r="Q112" s="348">
        <v>78.94736842105263</v>
      </c>
      <c r="R112" s="163" t="s">
        <v>76</v>
      </c>
      <c r="S112" s="256" t="s">
        <v>15</v>
      </c>
      <c r="T112" s="60">
        <v>90.33</v>
      </c>
      <c r="U112" s="348">
        <v>75.555555555555557</v>
      </c>
    </row>
    <row r="113" spans="1:21" ht="15" customHeight="1" x14ac:dyDescent="0.25">
      <c r="A113" s="6">
        <v>108</v>
      </c>
      <c r="B113" s="512" t="s">
        <v>75</v>
      </c>
      <c r="C113" s="512" t="s">
        <v>84</v>
      </c>
      <c r="D113" s="518">
        <v>96.97</v>
      </c>
      <c r="E113" s="526">
        <v>90.140845070422529</v>
      </c>
      <c r="F113" s="163" t="s">
        <v>79</v>
      </c>
      <c r="G113" s="18" t="s">
        <v>103</v>
      </c>
      <c r="H113" s="318">
        <v>96.86</v>
      </c>
      <c r="I113" s="327">
        <v>88.888999999999996</v>
      </c>
      <c r="J113" s="163" t="s">
        <v>80</v>
      </c>
      <c r="K113" s="256" t="s">
        <v>51</v>
      </c>
      <c r="L113" s="28">
        <v>96.86</v>
      </c>
      <c r="M113" s="327">
        <v>90.566000000000003</v>
      </c>
      <c r="N113" s="163" t="s">
        <v>78</v>
      </c>
      <c r="O113" s="256" t="s">
        <v>92</v>
      </c>
      <c r="P113" s="58">
        <v>91.96</v>
      </c>
      <c r="Q113" s="348">
        <v>78.616352201257868</v>
      </c>
      <c r="R113" s="163" t="s">
        <v>78</v>
      </c>
      <c r="S113" s="256" t="s">
        <v>36</v>
      </c>
      <c r="T113" s="60">
        <v>90.33</v>
      </c>
      <c r="U113" s="348">
        <v>75.409836065573771</v>
      </c>
    </row>
    <row r="114" spans="1:21" ht="15" customHeight="1" x14ac:dyDescent="0.25">
      <c r="A114" s="6">
        <v>109</v>
      </c>
      <c r="B114" s="512" t="s">
        <v>80</v>
      </c>
      <c r="C114" s="512" t="s">
        <v>60</v>
      </c>
      <c r="D114" s="518">
        <v>96.97</v>
      </c>
      <c r="E114" s="526">
        <v>89.285714285714292</v>
      </c>
      <c r="F114" s="163" t="s">
        <v>78</v>
      </c>
      <c r="G114" s="20" t="s">
        <v>38</v>
      </c>
      <c r="H114" s="318">
        <v>96.86</v>
      </c>
      <c r="I114" s="327">
        <v>88.234999999999999</v>
      </c>
      <c r="J114" s="163" t="s">
        <v>78</v>
      </c>
      <c r="K114" s="256" t="s">
        <v>98</v>
      </c>
      <c r="L114" s="28">
        <v>96.86</v>
      </c>
      <c r="M114" s="327">
        <v>90.141000000000005</v>
      </c>
      <c r="N114" s="163" t="s">
        <v>80</v>
      </c>
      <c r="O114" s="256" t="s">
        <v>65</v>
      </c>
      <c r="P114" s="58">
        <v>91.96</v>
      </c>
      <c r="Q114" s="348">
        <v>76.92307692307692</v>
      </c>
      <c r="R114" s="163" t="s">
        <v>76</v>
      </c>
      <c r="S114" s="256" t="s">
        <v>16</v>
      </c>
      <c r="T114" s="60">
        <v>90.33</v>
      </c>
      <c r="U114" s="355">
        <v>74.074074074074076</v>
      </c>
    </row>
    <row r="115" spans="1:21" ht="15" customHeight="1" thickBot="1" x14ac:dyDescent="0.3">
      <c r="A115" s="86">
        <v>110</v>
      </c>
      <c r="B115" s="514" t="s">
        <v>80</v>
      </c>
      <c r="C115" s="514" t="s">
        <v>65</v>
      </c>
      <c r="D115" s="520">
        <v>96.97</v>
      </c>
      <c r="E115" s="527">
        <v>89.10891089108911</v>
      </c>
      <c r="F115" s="501" t="s">
        <v>81</v>
      </c>
      <c r="G115" s="333" t="s">
        <v>139</v>
      </c>
      <c r="H115" s="320">
        <v>96.86</v>
      </c>
      <c r="I115" s="331">
        <v>87.691999999999993</v>
      </c>
      <c r="J115" s="165" t="s">
        <v>80</v>
      </c>
      <c r="K115" s="385" t="s">
        <v>58</v>
      </c>
      <c r="L115" s="38">
        <v>96.86</v>
      </c>
      <c r="M115" s="331">
        <v>89.855000000000004</v>
      </c>
      <c r="N115" s="165" t="s">
        <v>77</v>
      </c>
      <c r="O115" s="385" t="s">
        <v>31</v>
      </c>
      <c r="P115" s="62">
        <v>91.96</v>
      </c>
      <c r="Q115" s="359">
        <v>76.086956521739125</v>
      </c>
      <c r="R115" s="165" t="s">
        <v>79</v>
      </c>
      <c r="S115" s="380" t="s">
        <v>100</v>
      </c>
      <c r="T115" s="85">
        <v>90.33</v>
      </c>
      <c r="U115" s="359">
        <v>73.684210526315795</v>
      </c>
    </row>
    <row r="116" spans="1:21" ht="15" customHeight="1" x14ac:dyDescent="0.25">
      <c r="A116" s="8">
        <v>111</v>
      </c>
      <c r="B116" s="510" t="s">
        <v>80</v>
      </c>
      <c r="C116" s="510" t="s">
        <v>48</v>
      </c>
      <c r="D116" s="516">
        <v>96.97</v>
      </c>
      <c r="E116" s="524">
        <v>86.956521739130437</v>
      </c>
      <c r="F116" s="162" t="s">
        <v>75</v>
      </c>
      <c r="G116" s="19" t="s">
        <v>8</v>
      </c>
      <c r="H116" s="322">
        <v>96.86</v>
      </c>
      <c r="I116" s="325">
        <v>86.25</v>
      </c>
      <c r="J116" s="162" t="s">
        <v>81</v>
      </c>
      <c r="K116" s="391" t="s">
        <v>149</v>
      </c>
      <c r="L116" s="34">
        <v>96.86</v>
      </c>
      <c r="M116" s="325">
        <v>88.888999999999996</v>
      </c>
      <c r="N116" s="162" t="s">
        <v>80</v>
      </c>
      <c r="O116" s="391" t="s">
        <v>56</v>
      </c>
      <c r="P116" s="98">
        <v>91.96</v>
      </c>
      <c r="Q116" s="343">
        <v>75.510204081632651</v>
      </c>
      <c r="R116" s="549" t="s">
        <v>80</v>
      </c>
      <c r="S116" s="391" t="s">
        <v>154</v>
      </c>
      <c r="T116" s="99">
        <v>90.33</v>
      </c>
      <c r="U116" s="343">
        <v>73.529411764705884</v>
      </c>
    </row>
    <row r="117" spans="1:21" ht="15" customHeight="1" x14ac:dyDescent="0.25">
      <c r="A117" s="101">
        <v>112</v>
      </c>
      <c r="B117" s="515" t="s">
        <v>76</v>
      </c>
      <c r="C117" s="515" t="s">
        <v>18</v>
      </c>
      <c r="D117" s="521">
        <v>96.97</v>
      </c>
      <c r="E117" s="526">
        <v>85.333333333333329</v>
      </c>
      <c r="F117" s="163" t="s">
        <v>80</v>
      </c>
      <c r="G117" s="20" t="s">
        <v>59</v>
      </c>
      <c r="H117" s="28">
        <v>96.86</v>
      </c>
      <c r="I117" s="327">
        <v>85.713999999999999</v>
      </c>
      <c r="J117" s="163" t="s">
        <v>80</v>
      </c>
      <c r="K117" s="256" t="s">
        <v>65</v>
      </c>
      <c r="L117" s="28">
        <v>96.86</v>
      </c>
      <c r="M117" s="327">
        <v>87.013000000000005</v>
      </c>
      <c r="N117" s="163" t="s">
        <v>81</v>
      </c>
      <c r="O117" s="376" t="s">
        <v>139</v>
      </c>
      <c r="P117" s="58">
        <v>91.96</v>
      </c>
      <c r="Q117" s="348">
        <v>74.809160305343511</v>
      </c>
      <c r="R117" s="550" t="s">
        <v>77</v>
      </c>
      <c r="S117" s="256" t="s">
        <v>21</v>
      </c>
      <c r="T117" s="60">
        <v>90.33</v>
      </c>
      <c r="U117" s="348">
        <v>71.875</v>
      </c>
    </row>
    <row r="118" spans="1:21" ht="15" customHeight="1" x14ac:dyDescent="0.25">
      <c r="A118" s="101">
        <v>113</v>
      </c>
      <c r="B118" s="515" t="s">
        <v>79</v>
      </c>
      <c r="C118" s="515" t="s">
        <v>103</v>
      </c>
      <c r="D118" s="521">
        <v>96.97</v>
      </c>
      <c r="E118" s="526">
        <v>84</v>
      </c>
      <c r="F118" s="163" t="s">
        <v>81</v>
      </c>
      <c r="G118" s="20" t="s">
        <v>149</v>
      </c>
      <c r="H118" s="28">
        <v>96.86</v>
      </c>
      <c r="I118" s="327">
        <v>85.293999999999997</v>
      </c>
      <c r="J118" s="163" t="s">
        <v>78</v>
      </c>
      <c r="K118" s="256" t="s">
        <v>38</v>
      </c>
      <c r="L118" s="28">
        <v>96.86</v>
      </c>
      <c r="M118" s="327">
        <v>86.667000000000002</v>
      </c>
      <c r="N118" s="163" t="s">
        <v>77</v>
      </c>
      <c r="O118" s="256" t="s">
        <v>27</v>
      </c>
      <c r="P118" s="58">
        <v>91.96</v>
      </c>
      <c r="Q118" s="348">
        <v>72.857142857142861</v>
      </c>
      <c r="R118" s="550" t="s">
        <v>79</v>
      </c>
      <c r="S118" s="375" t="s">
        <v>104</v>
      </c>
      <c r="T118" s="60">
        <v>90.33</v>
      </c>
      <c r="U118" s="348">
        <v>71.014492753623188</v>
      </c>
    </row>
    <row r="119" spans="1:21" ht="15" customHeight="1" x14ac:dyDescent="0.25">
      <c r="A119" s="101">
        <v>114</v>
      </c>
      <c r="B119" s="515" t="s">
        <v>81</v>
      </c>
      <c r="C119" s="515" t="s">
        <v>73</v>
      </c>
      <c r="D119" s="521">
        <v>96.97</v>
      </c>
      <c r="E119" s="526">
        <v>82.258064516129039</v>
      </c>
      <c r="F119" s="163" t="s">
        <v>80</v>
      </c>
      <c r="G119" s="20" t="s">
        <v>55</v>
      </c>
      <c r="H119" s="28">
        <v>96.86</v>
      </c>
      <c r="I119" s="327">
        <v>84.614999999999995</v>
      </c>
      <c r="J119" s="163" t="s">
        <v>78</v>
      </c>
      <c r="K119" s="256" t="s">
        <v>36</v>
      </c>
      <c r="L119" s="28">
        <v>96.86</v>
      </c>
      <c r="M119" s="327">
        <v>85.9375</v>
      </c>
      <c r="N119" s="163" t="s">
        <v>78</v>
      </c>
      <c r="O119" s="256" t="s">
        <v>43</v>
      </c>
      <c r="P119" s="58">
        <v>91.96</v>
      </c>
      <c r="Q119" s="348">
        <v>72.093023255813947</v>
      </c>
      <c r="R119" s="550" t="s">
        <v>81</v>
      </c>
      <c r="S119" s="256" t="s">
        <v>151</v>
      </c>
      <c r="T119" s="59">
        <v>90.33</v>
      </c>
      <c r="U119" s="348">
        <v>68.421052631578945</v>
      </c>
    </row>
    <row r="120" spans="1:21" ht="15" customHeight="1" x14ac:dyDescent="0.25">
      <c r="A120" s="101">
        <v>115</v>
      </c>
      <c r="B120" s="515" t="s">
        <v>76</v>
      </c>
      <c r="C120" s="515" t="s">
        <v>181</v>
      </c>
      <c r="D120" s="521">
        <v>96.97</v>
      </c>
      <c r="E120" s="330"/>
      <c r="F120" s="163" t="s">
        <v>81</v>
      </c>
      <c r="G120" s="256" t="s">
        <v>115</v>
      </c>
      <c r="H120" s="28">
        <v>96.86</v>
      </c>
      <c r="I120" s="326">
        <v>75</v>
      </c>
      <c r="J120" s="163" t="s">
        <v>79</v>
      </c>
      <c r="K120" s="375" t="s">
        <v>103</v>
      </c>
      <c r="L120" s="28">
        <v>96.86</v>
      </c>
      <c r="M120" s="327">
        <v>85.713999999999999</v>
      </c>
      <c r="N120" s="163" t="s">
        <v>75</v>
      </c>
      <c r="O120" s="256" t="s">
        <v>84</v>
      </c>
      <c r="P120" s="58">
        <v>91.96</v>
      </c>
      <c r="Q120" s="348">
        <v>70.866141732283467</v>
      </c>
      <c r="R120" s="550" t="s">
        <v>76</v>
      </c>
      <c r="S120" s="256" t="s">
        <v>20</v>
      </c>
      <c r="T120" s="60">
        <v>90.33</v>
      </c>
      <c r="U120" s="348">
        <v>66.666666666666671</v>
      </c>
    </row>
    <row r="121" spans="1:21" ht="15" customHeight="1" x14ac:dyDescent="0.25">
      <c r="A121" s="101">
        <v>116</v>
      </c>
      <c r="B121" s="515" t="s">
        <v>76</v>
      </c>
      <c r="C121" s="515" t="s">
        <v>16</v>
      </c>
      <c r="D121" s="521">
        <v>96.97</v>
      </c>
      <c r="E121" s="160"/>
      <c r="F121" s="167" t="s">
        <v>76</v>
      </c>
      <c r="G121" s="48" t="s">
        <v>181</v>
      </c>
      <c r="H121" s="28">
        <v>96.86</v>
      </c>
      <c r="I121" s="330"/>
      <c r="J121" s="163" t="s">
        <v>76</v>
      </c>
      <c r="K121" s="256" t="s">
        <v>18</v>
      </c>
      <c r="L121" s="28">
        <v>96.86</v>
      </c>
      <c r="M121" s="327">
        <v>85.453999999999994</v>
      </c>
      <c r="N121" s="163" t="s">
        <v>75</v>
      </c>
      <c r="O121" s="256" t="s">
        <v>85</v>
      </c>
      <c r="P121" s="58">
        <v>91.96</v>
      </c>
      <c r="Q121" s="348">
        <v>65.714285714285708</v>
      </c>
      <c r="R121" s="550" t="s">
        <v>80</v>
      </c>
      <c r="S121" s="256" t="s">
        <v>48</v>
      </c>
      <c r="T121" s="95">
        <v>90.33</v>
      </c>
      <c r="U121" s="348">
        <v>62.5</v>
      </c>
    </row>
    <row r="122" spans="1:21" ht="15" customHeight="1" x14ac:dyDescent="0.25">
      <c r="A122" s="101">
        <v>117</v>
      </c>
      <c r="B122" s="515" t="s">
        <v>79</v>
      </c>
      <c r="C122" s="515" t="s">
        <v>180</v>
      </c>
      <c r="D122" s="521">
        <v>96.97</v>
      </c>
      <c r="E122" s="160"/>
      <c r="F122" s="163" t="s">
        <v>76</v>
      </c>
      <c r="G122" s="256" t="s">
        <v>16</v>
      </c>
      <c r="H122" s="28">
        <v>96.86</v>
      </c>
      <c r="I122" s="160"/>
      <c r="J122" s="163" t="s">
        <v>77</v>
      </c>
      <c r="K122" s="256" t="s">
        <v>31</v>
      </c>
      <c r="L122" s="28">
        <v>96.86</v>
      </c>
      <c r="M122" s="327">
        <v>84.415000000000006</v>
      </c>
      <c r="N122" s="163" t="s">
        <v>78</v>
      </c>
      <c r="O122" s="256" t="s">
        <v>159</v>
      </c>
      <c r="P122" s="58">
        <v>91.96</v>
      </c>
      <c r="Q122" s="348">
        <v>56.25</v>
      </c>
      <c r="R122" s="551" t="s">
        <v>75</v>
      </c>
      <c r="S122" s="125" t="s">
        <v>5</v>
      </c>
      <c r="T122" s="279" t="s">
        <v>6</v>
      </c>
      <c r="U122" s="502"/>
    </row>
    <row r="123" spans="1:21" ht="15" customHeight="1" x14ac:dyDescent="0.25">
      <c r="A123" s="53">
        <v>118</v>
      </c>
      <c r="B123" s="530" t="s">
        <v>79</v>
      </c>
      <c r="C123" s="530" t="s">
        <v>105</v>
      </c>
      <c r="D123" s="522">
        <v>96.97</v>
      </c>
      <c r="E123" s="161"/>
      <c r="F123" s="389" t="s">
        <v>79</v>
      </c>
      <c r="G123" s="180" t="s">
        <v>180</v>
      </c>
      <c r="H123" s="323">
        <v>96.86</v>
      </c>
      <c r="I123" s="161"/>
      <c r="J123" s="167" t="s">
        <v>76</v>
      </c>
      <c r="K123" s="48" t="s">
        <v>181</v>
      </c>
      <c r="L123" s="278" t="s">
        <v>44</v>
      </c>
      <c r="M123" s="83"/>
      <c r="N123" s="127" t="s">
        <v>76</v>
      </c>
      <c r="O123" s="118" t="s">
        <v>181</v>
      </c>
      <c r="P123" s="279" t="s">
        <v>135</v>
      </c>
      <c r="Q123" s="83"/>
      <c r="R123" s="551" t="s">
        <v>80</v>
      </c>
      <c r="S123" s="125" t="s">
        <v>69</v>
      </c>
      <c r="T123" s="279" t="s">
        <v>6</v>
      </c>
      <c r="U123" s="502"/>
    </row>
    <row r="124" spans="1:21" ht="15" customHeight="1" x14ac:dyDescent="0.25">
      <c r="A124" s="531">
        <v>119</v>
      </c>
      <c r="B124" s="557" t="s">
        <v>81</v>
      </c>
      <c r="C124" s="557" t="s">
        <v>151</v>
      </c>
      <c r="D124" s="532">
        <v>96.97</v>
      </c>
      <c r="E124" s="533"/>
      <c r="F124" s="166" t="s">
        <v>79</v>
      </c>
      <c r="G124" s="534" t="s">
        <v>105</v>
      </c>
      <c r="H124" s="535">
        <v>96.86</v>
      </c>
      <c r="I124" s="533"/>
      <c r="J124" s="536" t="s">
        <v>79</v>
      </c>
      <c r="K124" s="537" t="s">
        <v>180</v>
      </c>
      <c r="L124" s="538" t="s">
        <v>44</v>
      </c>
      <c r="M124" s="539"/>
      <c r="N124" s="540" t="s">
        <v>79</v>
      </c>
      <c r="O124" s="541" t="s">
        <v>180</v>
      </c>
      <c r="P124" s="538" t="s">
        <v>44</v>
      </c>
      <c r="Q124" s="542"/>
      <c r="R124" s="552" t="s">
        <v>81</v>
      </c>
      <c r="S124" s="543" t="s">
        <v>165</v>
      </c>
      <c r="T124" s="544" t="s">
        <v>6</v>
      </c>
      <c r="U124" s="545"/>
    </row>
    <row r="125" spans="1:21" ht="15" customHeight="1" thickBot="1" x14ac:dyDescent="0.3">
      <c r="A125" s="52">
        <v>120</v>
      </c>
      <c r="B125" s="556" t="s">
        <v>81</v>
      </c>
      <c r="C125" s="556" t="s">
        <v>149</v>
      </c>
      <c r="D125" s="324">
        <v>96.97</v>
      </c>
      <c r="E125" s="555"/>
      <c r="F125" s="165"/>
      <c r="G125" s="380"/>
      <c r="H125" s="324"/>
      <c r="I125" s="555"/>
      <c r="J125" s="168"/>
      <c r="K125" s="129"/>
      <c r="L125" s="546"/>
      <c r="M125" s="82"/>
      <c r="N125" s="554"/>
      <c r="O125" s="128"/>
      <c r="P125" s="546"/>
      <c r="Q125" s="84"/>
      <c r="R125" s="553"/>
      <c r="S125" s="126"/>
      <c r="T125" s="280"/>
      <c r="U125" s="503"/>
    </row>
    <row r="126" spans="1:21" ht="15" customHeight="1" x14ac:dyDescent="0.25">
      <c r="C126" s="114" t="s">
        <v>131</v>
      </c>
      <c r="D126" s="523"/>
      <c r="E126" s="116">
        <f>AVERAGE(E6:E124)</f>
        <v>96.95202942745334</v>
      </c>
      <c r="G126" s="114"/>
      <c r="I126" s="116">
        <f>AVERAGE(I6:I124)</f>
        <v>96.373943478260841</v>
      </c>
      <c r="K126" s="114"/>
      <c r="M126" s="116">
        <f>AVERAGE(M6:M124)</f>
        <v>96.767545029855967</v>
      </c>
      <c r="Q126" s="116">
        <f>AVERAGE(Q6:Q124)</f>
        <v>91.791438973051811</v>
      </c>
      <c r="U126" s="116">
        <f>AVERAGE(U6:U124)</f>
        <v>89.906890834813566</v>
      </c>
    </row>
    <row r="127" spans="1:21" ht="15" customHeight="1" x14ac:dyDescent="0.25"/>
    <row r="128" spans="1:21" ht="15" customHeight="1" x14ac:dyDescent="0.25"/>
  </sheetData>
  <mergeCells count="7">
    <mergeCell ref="N4:Q4"/>
    <mergeCell ref="R4:U4"/>
    <mergeCell ref="J4:M4"/>
    <mergeCell ref="A4:A5"/>
    <mergeCell ref="G2:H2"/>
    <mergeCell ref="F4:I4"/>
    <mergeCell ref="B4:E4"/>
  </mergeCells>
  <conditionalFormatting sqref="J126:J1048576">
    <cfRule type="duplicateValues" dxfId="576" priority="44"/>
  </conditionalFormatting>
  <conditionalFormatting sqref="I6:I125">
    <cfRule type="containsBlanks" dxfId="575" priority="24" stopIfTrue="1">
      <formula>LEN(TRIM(I6))=0</formula>
    </cfRule>
    <cfRule type="cellIs" dxfId="574" priority="25" stopIfTrue="1" operator="lessThan">
      <formula>75</formula>
    </cfRule>
    <cfRule type="cellIs" dxfId="573" priority="26" stopIfTrue="1" operator="between">
      <formula>89.99</formula>
      <formula>75</formula>
    </cfRule>
    <cfRule type="cellIs" dxfId="572" priority="27" stopIfTrue="1" operator="between">
      <formula>98.99</formula>
      <formula>90</formula>
    </cfRule>
    <cfRule type="cellIs" dxfId="571" priority="28" stopIfTrue="1" operator="between">
      <formula>100</formula>
      <formula>99</formula>
    </cfRule>
  </conditionalFormatting>
  <conditionalFormatting sqref="J71">
    <cfRule type="duplicateValues" dxfId="570" priority="23"/>
  </conditionalFormatting>
  <conditionalFormatting sqref="N71">
    <cfRule type="duplicateValues" dxfId="569" priority="18"/>
  </conditionalFormatting>
  <conditionalFormatting sqref="R71">
    <cfRule type="duplicateValues" dxfId="568" priority="12"/>
  </conditionalFormatting>
  <conditionalFormatting sqref="M6:M125">
    <cfRule type="containsBlanks" dxfId="567" priority="5" stopIfTrue="1">
      <formula>LEN(TRIM(M6))=0</formula>
    </cfRule>
    <cfRule type="cellIs" dxfId="566" priority="19" stopIfTrue="1" operator="lessThan">
      <formula>75</formula>
    </cfRule>
    <cfRule type="cellIs" dxfId="565" priority="20" stopIfTrue="1" operator="between">
      <formula>75</formula>
      <formula>90</formula>
    </cfRule>
    <cfRule type="cellIs" dxfId="564" priority="21" stopIfTrue="1" operator="between">
      <formula>90</formula>
      <formula>99</formula>
    </cfRule>
    <cfRule type="cellIs" dxfId="563" priority="22" stopIfTrue="1" operator="between">
      <formula>99</formula>
      <formula>100</formula>
    </cfRule>
  </conditionalFormatting>
  <conditionalFormatting sqref="Q6:Q125">
    <cfRule type="containsBlanks" dxfId="562" priority="13" stopIfTrue="1">
      <formula>LEN(TRIM(Q6))=0</formula>
    </cfRule>
    <cfRule type="cellIs" dxfId="561" priority="14" stopIfTrue="1" operator="lessThan">
      <formula>75</formula>
    </cfRule>
    <cfRule type="cellIs" dxfId="560" priority="15" stopIfTrue="1" operator="between">
      <formula>75</formula>
      <formula>89.99</formula>
    </cfRule>
    <cfRule type="cellIs" dxfId="559" priority="16" stopIfTrue="1" operator="between">
      <formula>90</formula>
      <formula>99</formula>
    </cfRule>
    <cfRule type="cellIs" dxfId="558" priority="17" stopIfTrue="1" operator="between">
      <formula>99</formula>
      <formula>100</formula>
    </cfRule>
  </conditionalFormatting>
  <conditionalFormatting sqref="U6:U125">
    <cfRule type="containsBlanks" dxfId="557" priority="7" stopIfTrue="1">
      <formula>LEN(TRIM(U6))=0</formula>
    </cfRule>
    <cfRule type="cellIs" dxfId="556" priority="8" stopIfTrue="1" operator="lessThan">
      <formula>75</formula>
    </cfRule>
    <cfRule type="cellIs" dxfId="555" priority="9" stopIfTrue="1" operator="between">
      <formula>75</formula>
      <formula>89.99</formula>
    </cfRule>
    <cfRule type="cellIs" dxfId="554" priority="10" stopIfTrue="1" operator="between">
      <formula>90</formula>
      <formula>98.99</formula>
    </cfRule>
    <cfRule type="cellIs" dxfId="553" priority="11" stopIfTrue="1" operator="between">
      <formula>99</formula>
      <formula>100</formula>
    </cfRule>
  </conditionalFormatting>
  <conditionalFormatting sqref="E6:E119">
    <cfRule type="cellIs" dxfId="552" priority="1" stopIfTrue="1" operator="lessThan">
      <formula>75</formula>
    </cfRule>
    <cfRule type="cellIs" dxfId="551" priority="2" stopIfTrue="1" operator="between">
      <formula>89.99</formula>
      <formula>75</formula>
    </cfRule>
    <cfRule type="cellIs" dxfId="550" priority="3" stopIfTrue="1" operator="between">
      <formula>98.99</formula>
      <formula>90</formula>
    </cfRule>
    <cfRule type="cellIs" dxfId="549" priority="4" stopIfTrue="1" operator="between">
      <formula>100</formula>
      <formula>99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1"/>
  <sheetViews>
    <sheetView zoomScale="90" zoomScaleNormal="90" workbookViewId="0">
      <pane xSplit="3" ySplit="5" topLeftCell="D6" activePane="bottomRight" state="frozen"/>
      <selection pane="topRight" activeCell="D1" sqref="D1"/>
      <selection pane="bottomLeft" activeCell="A7" sqref="A7"/>
      <selection pane="bottomRight" activeCell="B4" sqref="B4:B5"/>
    </sheetView>
  </sheetViews>
  <sheetFormatPr defaultRowHeight="15" x14ac:dyDescent="0.25"/>
  <cols>
    <col min="1" max="1" width="4.7109375" customWidth="1"/>
    <col min="2" max="2" width="18.5703125" customWidth="1"/>
    <col min="3" max="3" width="31.7109375" customWidth="1"/>
    <col min="4" max="5" width="7.7109375" customWidth="1"/>
    <col min="6" max="6" width="9.5703125" customWidth="1"/>
    <col min="7" max="8" width="7.7109375" customWidth="1"/>
    <col min="9" max="9" width="9.7109375" customWidth="1"/>
    <col min="10" max="11" width="7.7109375" customWidth="1"/>
    <col min="12" max="12" width="9.7109375" customWidth="1"/>
    <col min="13" max="14" width="7.7109375" customWidth="1"/>
    <col min="15" max="15" width="9.7109375" customWidth="1"/>
    <col min="16" max="17" width="7.7109375" customWidth="1"/>
    <col min="18" max="18" width="9.7109375" customWidth="1"/>
    <col min="19" max="19" width="7.85546875" customWidth="1"/>
    <col min="20" max="23" width="7.7109375" customWidth="1"/>
    <col min="24" max="24" width="8.7109375" customWidth="1"/>
    <col min="25" max="25" width="7.5703125" customWidth="1"/>
  </cols>
  <sheetData>
    <row r="1" spans="1:27" ht="15" customHeight="1" x14ac:dyDescent="0.25">
      <c r="Z1" s="382"/>
      <c r="AA1" s="27" t="s">
        <v>123</v>
      </c>
    </row>
    <row r="2" spans="1:27" ht="15" customHeight="1" x14ac:dyDescent="0.25">
      <c r="C2" s="431" t="s">
        <v>122</v>
      </c>
      <c r="D2" s="177"/>
      <c r="E2" s="177"/>
      <c r="F2" s="177"/>
      <c r="G2" s="177"/>
      <c r="H2" s="177"/>
      <c r="I2" s="177"/>
      <c r="J2" s="177"/>
      <c r="Z2" s="244"/>
      <c r="AA2" s="27" t="s">
        <v>128</v>
      </c>
    </row>
    <row r="3" spans="1:27" ht="15" customHeight="1" thickBot="1" x14ac:dyDescent="0.3">
      <c r="Z3" s="458"/>
      <c r="AA3" s="27" t="s">
        <v>125</v>
      </c>
    </row>
    <row r="4" spans="1:27" ht="15" customHeight="1" x14ac:dyDescent="0.25">
      <c r="A4" s="654" t="s">
        <v>0</v>
      </c>
      <c r="B4" s="656" t="s">
        <v>117</v>
      </c>
      <c r="C4" s="658" t="s">
        <v>118</v>
      </c>
      <c r="D4" s="649">
        <v>2019</v>
      </c>
      <c r="E4" s="650"/>
      <c r="F4" s="651"/>
      <c r="G4" s="650">
        <v>2018</v>
      </c>
      <c r="H4" s="650"/>
      <c r="I4" s="651"/>
      <c r="J4" s="649">
        <v>2017</v>
      </c>
      <c r="K4" s="650"/>
      <c r="L4" s="651"/>
      <c r="M4" s="649">
        <v>2016</v>
      </c>
      <c r="N4" s="650"/>
      <c r="O4" s="651"/>
      <c r="P4" s="649">
        <v>2015</v>
      </c>
      <c r="Q4" s="650"/>
      <c r="R4" s="651"/>
      <c r="S4" s="660" t="s">
        <v>129</v>
      </c>
      <c r="T4" s="661"/>
      <c r="U4" s="661"/>
      <c r="V4" s="661"/>
      <c r="W4" s="662"/>
      <c r="X4" s="652" t="s">
        <v>130</v>
      </c>
      <c r="Z4" s="47"/>
      <c r="AA4" s="27" t="s">
        <v>126</v>
      </c>
    </row>
    <row r="5" spans="1:27" ht="48.75" customHeight="1" thickBot="1" x14ac:dyDescent="0.3">
      <c r="A5" s="655"/>
      <c r="B5" s="657"/>
      <c r="C5" s="659"/>
      <c r="D5" s="602" t="s">
        <v>127</v>
      </c>
      <c r="E5" s="603" t="s">
        <v>137</v>
      </c>
      <c r="F5" s="176" t="s">
        <v>164</v>
      </c>
      <c r="G5" s="582" t="s">
        <v>127</v>
      </c>
      <c r="H5" s="175" t="s">
        <v>137</v>
      </c>
      <c r="I5" s="176" t="s">
        <v>164</v>
      </c>
      <c r="J5" s="282" t="s">
        <v>127</v>
      </c>
      <c r="K5" s="175" t="s">
        <v>137</v>
      </c>
      <c r="L5" s="176" t="s">
        <v>164</v>
      </c>
      <c r="M5" s="282" t="s">
        <v>127</v>
      </c>
      <c r="N5" s="175" t="s">
        <v>137</v>
      </c>
      <c r="O5" s="176" t="s">
        <v>164</v>
      </c>
      <c r="P5" s="282" t="s">
        <v>127</v>
      </c>
      <c r="Q5" s="175" t="s">
        <v>137</v>
      </c>
      <c r="R5" s="176" t="s">
        <v>164</v>
      </c>
      <c r="S5" s="563">
        <v>2019</v>
      </c>
      <c r="T5" s="558">
        <v>2018</v>
      </c>
      <c r="U5" s="64">
        <v>2017</v>
      </c>
      <c r="V5" s="242">
        <v>2016</v>
      </c>
      <c r="W5" s="173">
        <v>2015</v>
      </c>
      <c r="X5" s="653"/>
    </row>
    <row r="6" spans="1:27" ht="15" customHeight="1" x14ac:dyDescent="0.25">
      <c r="A6" s="8">
        <v>1</v>
      </c>
      <c r="B6" s="13" t="s">
        <v>81</v>
      </c>
      <c r="C6" s="19" t="s">
        <v>70</v>
      </c>
      <c r="D6" s="613">
        <v>105</v>
      </c>
      <c r="E6" s="388">
        <v>96.97</v>
      </c>
      <c r="F6" s="524">
        <v>100</v>
      </c>
      <c r="G6" s="583">
        <v>82</v>
      </c>
      <c r="H6" s="339">
        <v>96.86</v>
      </c>
      <c r="I6" s="325">
        <v>100</v>
      </c>
      <c r="J6" s="155">
        <v>100</v>
      </c>
      <c r="K6" s="364">
        <v>96.86</v>
      </c>
      <c r="L6" s="325">
        <v>100</v>
      </c>
      <c r="M6" s="97">
        <v>91</v>
      </c>
      <c r="N6" s="342">
        <v>91.96</v>
      </c>
      <c r="O6" s="343">
        <v>100</v>
      </c>
      <c r="P6" s="108">
        <v>101</v>
      </c>
      <c r="Q6" s="342">
        <v>90.33</v>
      </c>
      <c r="R6" s="343">
        <v>100</v>
      </c>
      <c r="S6" s="371">
        <v>7</v>
      </c>
      <c r="T6" s="559">
        <v>11</v>
      </c>
      <c r="U6" s="103">
        <v>6</v>
      </c>
      <c r="V6" s="100">
        <v>6</v>
      </c>
      <c r="W6" s="147">
        <v>1</v>
      </c>
      <c r="X6" s="169">
        <f t="shared" ref="X6:X37" si="0">W6+V6+U6+T6+S6</f>
        <v>31</v>
      </c>
    </row>
    <row r="7" spans="1:27" ht="15" customHeight="1" x14ac:dyDescent="0.25">
      <c r="A7" s="6">
        <v>2</v>
      </c>
      <c r="B7" s="14" t="s">
        <v>77</v>
      </c>
      <c r="C7" s="20" t="s">
        <v>33</v>
      </c>
      <c r="D7" s="614">
        <v>105</v>
      </c>
      <c r="E7" s="370">
        <v>96.97</v>
      </c>
      <c r="F7" s="525">
        <v>100</v>
      </c>
      <c r="G7" s="584">
        <v>81</v>
      </c>
      <c r="H7" s="344">
        <v>96.86</v>
      </c>
      <c r="I7" s="326">
        <v>100</v>
      </c>
      <c r="J7" s="153">
        <v>110</v>
      </c>
      <c r="K7" s="360">
        <v>96.86</v>
      </c>
      <c r="L7" s="327">
        <v>100</v>
      </c>
      <c r="M7" s="75">
        <v>100</v>
      </c>
      <c r="N7" s="347">
        <v>91.96</v>
      </c>
      <c r="O7" s="348">
        <v>100</v>
      </c>
      <c r="P7" s="78">
        <v>77</v>
      </c>
      <c r="Q7" s="347">
        <v>90.33</v>
      </c>
      <c r="R7" s="348">
        <v>98.701298701298697</v>
      </c>
      <c r="S7" s="372">
        <v>6</v>
      </c>
      <c r="T7" s="560">
        <v>12</v>
      </c>
      <c r="U7" s="104">
        <v>4</v>
      </c>
      <c r="V7" s="87">
        <v>4</v>
      </c>
      <c r="W7" s="148">
        <v>19</v>
      </c>
      <c r="X7" s="170">
        <f t="shared" si="0"/>
        <v>45</v>
      </c>
    </row>
    <row r="8" spans="1:27" ht="15" customHeight="1" x14ac:dyDescent="0.25">
      <c r="A8" s="43">
        <v>3</v>
      </c>
      <c r="B8" s="17" t="s">
        <v>75</v>
      </c>
      <c r="C8" s="20" t="s">
        <v>4</v>
      </c>
      <c r="D8" s="614">
        <v>103</v>
      </c>
      <c r="E8" s="370">
        <v>96.97</v>
      </c>
      <c r="F8" s="526">
        <v>100</v>
      </c>
      <c r="G8" s="584">
        <v>93</v>
      </c>
      <c r="H8" s="350">
        <v>96.86</v>
      </c>
      <c r="I8" s="327">
        <v>100</v>
      </c>
      <c r="J8" s="91">
        <v>93</v>
      </c>
      <c r="K8" s="351">
        <v>96.86</v>
      </c>
      <c r="L8" s="352">
        <v>100</v>
      </c>
      <c r="M8" s="74">
        <v>123</v>
      </c>
      <c r="N8" s="353">
        <v>91.96</v>
      </c>
      <c r="O8" s="354">
        <v>100</v>
      </c>
      <c r="P8" s="337">
        <v>123</v>
      </c>
      <c r="Q8" s="353">
        <v>90.33</v>
      </c>
      <c r="R8" s="354">
        <v>86.99186991869918</v>
      </c>
      <c r="S8" s="373">
        <v>8</v>
      </c>
      <c r="T8" s="561">
        <v>7</v>
      </c>
      <c r="U8" s="102">
        <v>9</v>
      </c>
      <c r="V8" s="93">
        <v>1</v>
      </c>
      <c r="W8" s="174">
        <v>80</v>
      </c>
      <c r="X8" s="171">
        <f t="shared" si="0"/>
        <v>105</v>
      </c>
    </row>
    <row r="9" spans="1:27" ht="15" customHeight="1" x14ac:dyDescent="0.25">
      <c r="A9" s="6">
        <v>4</v>
      </c>
      <c r="B9" s="14" t="s">
        <v>76</v>
      </c>
      <c r="C9" s="20" t="s">
        <v>87</v>
      </c>
      <c r="D9" s="614">
        <v>133</v>
      </c>
      <c r="E9" s="370">
        <v>96.97</v>
      </c>
      <c r="F9" s="526">
        <v>99.248120300751879</v>
      </c>
      <c r="G9" s="584">
        <v>129</v>
      </c>
      <c r="H9" s="344">
        <v>96.86</v>
      </c>
      <c r="I9" s="327">
        <v>100</v>
      </c>
      <c r="J9" s="153">
        <v>111</v>
      </c>
      <c r="K9" s="360">
        <v>96.86</v>
      </c>
      <c r="L9" s="327">
        <v>100</v>
      </c>
      <c r="M9" s="75">
        <v>122</v>
      </c>
      <c r="N9" s="347">
        <v>91.96</v>
      </c>
      <c r="O9" s="348">
        <v>99.180327868852459</v>
      </c>
      <c r="P9" s="78">
        <v>146</v>
      </c>
      <c r="Q9" s="347">
        <v>90.33</v>
      </c>
      <c r="R9" s="355">
        <v>93.835616438356169</v>
      </c>
      <c r="S9" s="372">
        <v>37</v>
      </c>
      <c r="T9" s="560">
        <v>2</v>
      </c>
      <c r="U9" s="104">
        <v>3</v>
      </c>
      <c r="V9" s="87">
        <v>22</v>
      </c>
      <c r="W9" s="148">
        <v>47</v>
      </c>
      <c r="X9" s="170">
        <f t="shared" si="0"/>
        <v>111</v>
      </c>
    </row>
    <row r="10" spans="1:27" ht="15" customHeight="1" x14ac:dyDescent="0.25">
      <c r="A10" s="6">
        <v>5</v>
      </c>
      <c r="B10" s="17" t="s">
        <v>79</v>
      </c>
      <c r="C10" s="18" t="s">
        <v>101</v>
      </c>
      <c r="D10" s="616">
        <v>101</v>
      </c>
      <c r="E10" s="377">
        <v>96.97</v>
      </c>
      <c r="F10" s="526">
        <v>100</v>
      </c>
      <c r="G10" s="584">
        <v>72</v>
      </c>
      <c r="H10" s="611">
        <v>96.86</v>
      </c>
      <c r="I10" s="327">
        <v>100</v>
      </c>
      <c r="J10" s="157">
        <v>77</v>
      </c>
      <c r="K10" s="360">
        <v>96.86</v>
      </c>
      <c r="L10" s="327">
        <v>100</v>
      </c>
      <c r="M10" s="74">
        <v>80</v>
      </c>
      <c r="N10" s="353">
        <v>91.96</v>
      </c>
      <c r="O10" s="354">
        <v>91.25</v>
      </c>
      <c r="P10" s="79">
        <v>96</v>
      </c>
      <c r="Q10" s="353">
        <v>90.33</v>
      </c>
      <c r="R10" s="354">
        <v>100</v>
      </c>
      <c r="S10" s="373">
        <v>10</v>
      </c>
      <c r="T10" s="561">
        <v>20</v>
      </c>
      <c r="U10" s="104">
        <v>12</v>
      </c>
      <c r="V10" s="87">
        <v>72</v>
      </c>
      <c r="W10" s="148">
        <v>3</v>
      </c>
      <c r="X10" s="170">
        <f t="shared" si="0"/>
        <v>117</v>
      </c>
    </row>
    <row r="11" spans="1:27" ht="15" customHeight="1" x14ac:dyDescent="0.25">
      <c r="A11" s="6">
        <v>6</v>
      </c>
      <c r="B11" s="14" t="s">
        <v>78</v>
      </c>
      <c r="C11" s="20" t="s">
        <v>93</v>
      </c>
      <c r="D11" s="614">
        <v>125</v>
      </c>
      <c r="E11" s="370">
        <v>96.97</v>
      </c>
      <c r="F11" s="526">
        <v>100</v>
      </c>
      <c r="G11" s="584">
        <v>124</v>
      </c>
      <c r="H11" s="344">
        <v>96.86</v>
      </c>
      <c r="I11" s="327">
        <v>99.192999999999998</v>
      </c>
      <c r="J11" s="153">
        <v>113</v>
      </c>
      <c r="K11" s="360">
        <v>96.86</v>
      </c>
      <c r="L11" s="327">
        <v>95.575000000000003</v>
      </c>
      <c r="M11" s="75">
        <v>98</v>
      </c>
      <c r="N11" s="347">
        <v>91.96</v>
      </c>
      <c r="O11" s="348">
        <v>100</v>
      </c>
      <c r="P11" s="78">
        <v>95</v>
      </c>
      <c r="Q11" s="347">
        <v>90.33</v>
      </c>
      <c r="R11" s="348">
        <v>100</v>
      </c>
      <c r="S11" s="372">
        <v>3</v>
      </c>
      <c r="T11" s="560">
        <v>39</v>
      </c>
      <c r="U11" s="104">
        <v>86</v>
      </c>
      <c r="V11" s="87">
        <v>5</v>
      </c>
      <c r="W11" s="148">
        <v>4</v>
      </c>
      <c r="X11" s="170">
        <f t="shared" si="0"/>
        <v>137</v>
      </c>
    </row>
    <row r="12" spans="1:27" ht="15" customHeight="1" x14ac:dyDescent="0.25">
      <c r="A12" s="6">
        <v>7</v>
      </c>
      <c r="B12" s="14" t="s">
        <v>76</v>
      </c>
      <c r="C12" s="20" t="s">
        <v>86</v>
      </c>
      <c r="D12" s="614">
        <v>100</v>
      </c>
      <c r="E12" s="370">
        <v>96.97</v>
      </c>
      <c r="F12" s="526">
        <v>100</v>
      </c>
      <c r="G12" s="584">
        <v>87</v>
      </c>
      <c r="H12" s="344">
        <v>96.86</v>
      </c>
      <c r="I12" s="327">
        <v>97.700999999999993</v>
      </c>
      <c r="J12" s="73">
        <v>39</v>
      </c>
      <c r="K12" s="346">
        <v>96.86</v>
      </c>
      <c r="L12" s="329">
        <v>100</v>
      </c>
      <c r="M12" s="75">
        <v>32</v>
      </c>
      <c r="N12" s="347">
        <v>91.96</v>
      </c>
      <c r="O12" s="348">
        <v>100</v>
      </c>
      <c r="P12" s="78">
        <v>20</v>
      </c>
      <c r="Q12" s="347">
        <v>90.33</v>
      </c>
      <c r="R12" s="348">
        <v>100</v>
      </c>
      <c r="S12" s="372">
        <v>11</v>
      </c>
      <c r="T12" s="560">
        <v>61</v>
      </c>
      <c r="U12" s="104">
        <v>33</v>
      </c>
      <c r="V12" s="87">
        <v>18</v>
      </c>
      <c r="W12" s="148">
        <v>14</v>
      </c>
      <c r="X12" s="170">
        <f t="shared" si="0"/>
        <v>137</v>
      </c>
    </row>
    <row r="13" spans="1:27" ht="15" customHeight="1" x14ac:dyDescent="0.25">
      <c r="A13" s="6">
        <v>8</v>
      </c>
      <c r="B13" s="14" t="s">
        <v>81</v>
      </c>
      <c r="C13" s="20" t="s">
        <v>150</v>
      </c>
      <c r="D13" s="614">
        <v>97</v>
      </c>
      <c r="E13" s="370">
        <v>96.97</v>
      </c>
      <c r="F13" s="526">
        <v>100</v>
      </c>
      <c r="G13" s="584">
        <v>79</v>
      </c>
      <c r="H13" s="344">
        <v>96.86</v>
      </c>
      <c r="I13" s="327">
        <v>100</v>
      </c>
      <c r="J13" s="153">
        <v>72</v>
      </c>
      <c r="K13" s="360">
        <v>96.86</v>
      </c>
      <c r="L13" s="327">
        <v>98.611000000000004</v>
      </c>
      <c r="M13" s="75">
        <v>90</v>
      </c>
      <c r="N13" s="347">
        <v>91.96</v>
      </c>
      <c r="O13" s="348">
        <v>100</v>
      </c>
      <c r="P13" s="77">
        <v>102</v>
      </c>
      <c r="Q13" s="347">
        <v>90.33</v>
      </c>
      <c r="R13" s="348">
        <v>93.137254901960787</v>
      </c>
      <c r="S13" s="372">
        <v>12</v>
      </c>
      <c r="T13" s="560">
        <v>15</v>
      </c>
      <c r="U13" s="104">
        <v>52</v>
      </c>
      <c r="V13" s="87">
        <v>7</v>
      </c>
      <c r="W13" s="148">
        <v>51</v>
      </c>
      <c r="X13" s="170">
        <f t="shared" si="0"/>
        <v>137</v>
      </c>
    </row>
    <row r="14" spans="1:27" ht="15" customHeight="1" x14ac:dyDescent="0.25">
      <c r="A14" s="6">
        <v>9</v>
      </c>
      <c r="B14" s="14" t="s">
        <v>80</v>
      </c>
      <c r="C14" s="20" t="s">
        <v>156</v>
      </c>
      <c r="D14" s="614">
        <v>246</v>
      </c>
      <c r="E14" s="370">
        <v>96.97</v>
      </c>
      <c r="F14" s="526">
        <v>99.59349593495935</v>
      </c>
      <c r="G14" s="584">
        <v>204</v>
      </c>
      <c r="H14" s="344">
        <v>96.86</v>
      </c>
      <c r="I14" s="327">
        <v>100</v>
      </c>
      <c r="J14" s="153">
        <v>233</v>
      </c>
      <c r="K14" s="360">
        <v>96.86</v>
      </c>
      <c r="L14" s="327">
        <v>98.712000000000003</v>
      </c>
      <c r="M14" s="75">
        <v>206</v>
      </c>
      <c r="N14" s="347">
        <v>91.96</v>
      </c>
      <c r="O14" s="348">
        <v>97.572815533980588</v>
      </c>
      <c r="P14" s="78">
        <v>192</v>
      </c>
      <c r="Q14" s="347">
        <v>90.33</v>
      </c>
      <c r="R14" s="348">
        <v>99.479166666666671</v>
      </c>
      <c r="S14" s="372">
        <v>36</v>
      </c>
      <c r="T14" s="560">
        <v>1</v>
      </c>
      <c r="U14" s="104">
        <v>49</v>
      </c>
      <c r="V14" s="87">
        <v>35</v>
      </c>
      <c r="W14" s="148">
        <v>16</v>
      </c>
      <c r="X14" s="170">
        <f t="shared" si="0"/>
        <v>137</v>
      </c>
    </row>
    <row r="15" spans="1:27" ht="15" customHeight="1" thickBot="1" x14ac:dyDescent="0.3">
      <c r="A15" s="86">
        <v>10</v>
      </c>
      <c r="B15" s="16" t="s">
        <v>77</v>
      </c>
      <c r="C15" s="21" t="s">
        <v>34</v>
      </c>
      <c r="D15" s="615">
        <v>110</v>
      </c>
      <c r="E15" s="386">
        <v>96.97</v>
      </c>
      <c r="F15" s="527">
        <v>100</v>
      </c>
      <c r="G15" s="585">
        <v>104</v>
      </c>
      <c r="H15" s="356">
        <v>96.86</v>
      </c>
      <c r="I15" s="331">
        <v>97.114999999999995</v>
      </c>
      <c r="J15" s="156">
        <v>115</v>
      </c>
      <c r="K15" s="357">
        <v>96.86</v>
      </c>
      <c r="L15" s="331">
        <v>100</v>
      </c>
      <c r="M15" s="76">
        <v>113</v>
      </c>
      <c r="N15" s="358">
        <v>91.96</v>
      </c>
      <c r="O15" s="359">
        <v>100</v>
      </c>
      <c r="P15" s="154">
        <v>99</v>
      </c>
      <c r="Q15" s="358">
        <v>90.33</v>
      </c>
      <c r="R15" s="359">
        <v>90.909090909090907</v>
      </c>
      <c r="S15" s="374">
        <v>5</v>
      </c>
      <c r="T15" s="562">
        <v>70</v>
      </c>
      <c r="U15" s="109">
        <v>2</v>
      </c>
      <c r="V15" s="110">
        <v>2</v>
      </c>
      <c r="W15" s="150">
        <v>61</v>
      </c>
      <c r="X15" s="172">
        <f t="shared" si="0"/>
        <v>140</v>
      </c>
    </row>
    <row r="16" spans="1:27" ht="15" customHeight="1" x14ac:dyDescent="0.25">
      <c r="A16" s="8">
        <v>11</v>
      </c>
      <c r="B16" s="13" t="s">
        <v>79</v>
      </c>
      <c r="C16" s="44" t="s">
        <v>110</v>
      </c>
      <c r="D16" s="619">
        <v>122</v>
      </c>
      <c r="E16" s="605">
        <v>96.97</v>
      </c>
      <c r="F16" s="524">
        <v>97.540983606557376</v>
      </c>
      <c r="G16" s="583">
        <v>93</v>
      </c>
      <c r="H16" s="368">
        <v>96.86</v>
      </c>
      <c r="I16" s="325">
        <v>100</v>
      </c>
      <c r="J16" s="155">
        <v>100</v>
      </c>
      <c r="K16" s="364">
        <v>96.86</v>
      </c>
      <c r="L16" s="325">
        <v>100</v>
      </c>
      <c r="M16" s="97">
        <v>99</v>
      </c>
      <c r="N16" s="342">
        <v>91.96</v>
      </c>
      <c r="O16" s="343">
        <v>96.969696969696969</v>
      </c>
      <c r="P16" s="158">
        <v>106</v>
      </c>
      <c r="Q16" s="342">
        <v>90.33</v>
      </c>
      <c r="R16" s="343">
        <v>96.226415094339629</v>
      </c>
      <c r="S16" s="371">
        <v>60</v>
      </c>
      <c r="T16" s="559">
        <v>8</v>
      </c>
      <c r="U16" s="103">
        <v>5</v>
      </c>
      <c r="V16" s="100">
        <v>37</v>
      </c>
      <c r="W16" s="147">
        <v>30</v>
      </c>
      <c r="X16" s="169">
        <f t="shared" si="0"/>
        <v>140</v>
      </c>
    </row>
    <row r="17" spans="1:24" ht="15" customHeight="1" x14ac:dyDescent="0.25">
      <c r="A17" s="6">
        <v>12</v>
      </c>
      <c r="B17" s="14" t="s">
        <v>76</v>
      </c>
      <c r="C17" s="20" t="s">
        <v>19</v>
      </c>
      <c r="D17" s="614">
        <v>102</v>
      </c>
      <c r="E17" s="370">
        <v>96.97</v>
      </c>
      <c r="F17" s="526">
        <v>100</v>
      </c>
      <c r="G17" s="584">
        <v>87</v>
      </c>
      <c r="H17" s="344">
        <v>96.86</v>
      </c>
      <c r="I17" s="327">
        <v>98.85</v>
      </c>
      <c r="J17" s="153">
        <v>96</v>
      </c>
      <c r="K17" s="360">
        <v>96.86</v>
      </c>
      <c r="L17" s="327">
        <v>97.917000000000002</v>
      </c>
      <c r="M17" s="75">
        <v>84</v>
      </c>
      <c r="N17" s="347">
        <v>91.96</v>
      </c>
      <c r="O17" s="348">
        <v>97.61904761904762</v>
      </c>
      <c r="P17" s="78">
        <v>98</v>
      </c>
      <c r="Q17" s="347">
        <v>90.33</v>
      </c>
      <c r="R17" s="348">
        <v>100</v>
      </c>
      <c r="S17" s="372">
        <v>9</v>
      </c>
      <c r="T17" s="560">
        <v>44</v>
      </c>
      <c r="U17" s="104">
        <v>58</v>
      </c>
      <c r="V17" s="87">
        <v>34</v>
      </c>
      <c r="W17" s="148">
        <v>2</v>
      </c>
      <c r="X17" s="170">
        <f t="shared" si="0"/>
        <v>147</v>
      </c>
    </row>
    <row r="18" spans="1:24" ht="15" customHeight="1" x14ac:dyDescent="0.25">
      <c r="A18" s="6">
        <v>13</v>
      </c>
      <c r="B18" s="14" t="s">
        <v>76</v>
      </c>
      <c r="C18" s="20" t="s">
        <v>11</v>
      </c>
      <c r="D18" s="614">
        <v>53</v>
      </c>
      <c r="E18" s="370">
        <v>96.97</v>
      </c>
      <c r="F18" s="526">
        <v>100</v>
      </c>
      <c r="G18" s="584">
        <v>51</v>
      </c>
      <c r="H18" s="344">
        <v>96.86</v>
      </c>
      <c r="I18" s="327">
        <v>98.039000000000001</v>
      </c>
      <c r="J18" s="73">
        <v>50</v>
      </c>
      <c r="K18" s="346">
        <v>96.86</v>
      </c>
      <c r="L18" s="329">
        <v>100</v>
      </c>
      <c r="M18" s="75">
        <v>63</v>
      </c>
      <c r="N18" s="347">
        <v>91.96</v>
      </c>
      <c r="O18" s="348">
        <v>96.825396825396822</v>
      </c>
      <c r="P18" s="78">
        <v>59</v>
      </c>
      <c r="Q18" s="347">
        <v>90.33</v>
      </c>
      <c r="R18" s="348">
        <v>100</v>
      </c>
      <c r="S18" s="372">
        <v>25</v>
      </c>
      <c r="T18" s="560">
        <v>59</v>
      </c>
      <c r="U18" s="104">
        <v>25</v>
      </c>
      <c r="V18" s="87">
        <v>38</v>
      </c>
      <c r="W18" s="148">
        <v>10</v>
      </c>
      <c r="X18" s="170">
        <f t="shared" si="0"/>
        <v>157</v>
      </c>
    </row>
    <row r="19" spans="1:24" ht="15" customHeight="1" x14ac:dyDescent="0.25">
      <c r="A19" s="6">
        <v>14</v>
      </c>
      <c r="B19" s="14" t="s">
        <v>80</v>
      </c>
      <c r="C19" s="20" t="s">
        <v>63</v>
      </c>
      <c r="D19" s="614">
        <v>69</v>
      </c>
      <c r="E19" s="370">
        <v>96.97</v>
      </c>
      <c r="F19" s="526">
        <v>98.550724637681157</v>
      </c>
      <c r="G19" s="584">
        <v>81</v>
      </c>
      <c r="H19" s="344">
        <v>96.86</v>
      </c>
      <c r="I19" s="327">
        <v>100</v>
      </c>
      <c r="J19" s="153">
        <v>72</v>
      </c>
      <c r="K19" s="360">
        <v>96.86</v>
      </c>
      <c r="L19" s="327">
        <v>100</v>
      </c>
      <c r="M19" s="75">
        <v>61</v>
      </c>
      <c r="N19" s="347">
        <v>91.96</v>
      </c>
      <c r="O19" s="348">
        <v>96.721311475409834</v>
      </c>
      <c r="P19" s="78">
        <v>67</v>
      </c>
      <c r="Q19" s="347">
        <v>90.33</v>
      </c>
      <c r="R19" s="348">
        <v>94.02985074626865</v>
      </c>
      <c r="S19" s="372">
        <v>46</v>
      </c>
      <c r="T19" s="560">
        <v>13</v>
      </c>
      <c r="U19" s="104">
        <v>15</v>
      </c>
      <c r="V19" s="87">
        <v>40</v>
      </c>
      <c r="W19" s="148">
        <v>46</v>
      </c>
      <c r="X19" s="170">
        <f t="shared" si="0"/>
        <v>160</v>
      </c>
    </row>
    <row r="20" spans="1:24" ht="15" customHeight="1" x14ac:dyDescent="0.25">
      <c r="A20" s="6">
        <v>15</v>
      </c>
      <c r="B20" s="14" t="s">
        <v>76</v>
      </c>
      <c r="C20" s="20" t="s">
        <v>10</v>
      </c>
      <c r="D20" s="614">
        <v>152</v>
      </c>
      <c r="E20" s="370">
        <v>96.97</v>
      </c>
      <c r="F20" s="526">
        <v>100</v>
      </c>
      <c r="G20" s="584">
        <v>149</v>
      </c>
      <c r="H20" s="344">
        <v>96.86</v>
      </c>
      <c r="I20" s="327">
        <v>98.658000000000001</v>
      </c>
      <c r="J20" s="73">
        <v>146</v>
      </c>
      <c r="K20" s="346">
        <v>96.86</v>
      </c>
      <c r="L20" s="628">
        <v>99.31506849315069</v>
      </c>
      <c r="M20" s="75">
        <v>157</v>
      </c>
      <c r="N20" s="347">
        <v>91.96</v>
      </c>
      <c r="O20" s="355">
        <v>96.815286624203821</v>
      </c>
      <c r="P20" s="78">
        <v>147</v>
      </c>
      <c r="Q20" s="347">
        <v>90.33</v>
      </c>
      <c r="R20" s="348">
        <v>95.238095238095241</v>
      </c>
      <c r="S20" s="372">
        <v>2</v>
      </c>
      <c r="T20" s="560">
        <v>50</v>
      </c>
      <c r="U20" s="104">
        <v>41</v>
      </c>
      <c r="V20" s="87">
        <v>39</v>
      </c>
      <c r="W20" s="148">
        <v>39</v>
      </c>
      <c r="X20" s="170">
        <f t="shared" si="0"/>
        <v>171</v>
      </c>
    </row>
    <row r="21" spans="1:24" ht="15" customHeight="1" x14ac:dyDescent="0.25">
      <c r="A21" s="6">
        <v>16</v>
      </c>
      <c r="B21" s="14" t="s">
        <v>77</v>
      </c>
      <c r="C21" s="20" t="s">
        <v>28</v>
      </c>
      <c r="D21" s="614">
        <v>97</v>
      </c>
      <c r="E21" s="370">
        <v>96.97</v>
      </c>
      <c r="F21" s="623">
        <v>98.969072164948457</v>
      </c>
      <c r="G21" s="586">
        <v>88</v>
      </c>
      <c r="H21" s="344">
        <v>96.86</v>
      </c>
      <c r="I21" s="327">
        <v>100</v>
      </c>
      <c r="J21" s="153">
        <v>81</v>
      </c>
      <c r="K21" s="360">
        <v>96.86</v>
      </c>
      <c r="L21" s="327">
        <v>100</v>
      </c>
      <c r="M21" s="75">
        <v>69</v>
      </c>
      <c r="N21" s="347">
        <v>91.96</v>
      </c>
      <c r="O21" s="348">
        <v>91.304347826086953</v>
      </c>
      <c r="P21" s="78">
        <v>73</v>
      </c>
      <c r="Q21" s="347">
        <v>90.33</v>
      </c>
      <c r="R21" s="348">
        <v>94.520547945205479</v>
      </c>
      <c r="S21" s="372">
        <v>40</v>
      </c>
      <c r="T21" s="560">
        <v>9</v>
      </c>
      <c r="U21" s="104">
        <v>10</v>
      </c>
      <c r="V21" s="87">
        <v>71</v>
      </c>
      <c r="W21" s="148">
        <v>42</v>
      </c>
      <c r="X21" s="170">
        <f t="shared" si="0"/>
        <v>172</v>
      </c>
    </row>
    <row r="22" spans="1:24" ht="15" customHeight="1" x14ac:dyDescent="0.25">
      <c r="A22" s="6">
        <v>17</v>
      </c>
      <c r="B22" s="14" t="s">
        <v>79</v>
      </c>
      <c r="C22" s="18" t="s">
        <v>113</v>
      </c>
      <c r="D22" s="616">
        <v>39</v>
      </c>
      <c r="E22" s="377">
        <v>96.97</v>
      </c>
      <c r="F22" s="526">
        <v>100</v>
      </c>
      <c r="G22" s="584">
        <v>50</v>
      </c>
      <c r="H22" s="365">
        <v>96.86</v>
      </c>
      <c r="I22" s="327">
        <v>94</v>
      </c>
      <c r="J22" s="153">
        <v>42</v>
      </c>
      <c r="K22" s="360">
        <v>96.86</v>
      </c>
      <c r="L22" s="327">
        <v>100</v>
      </c>
      <c r="M22" s="75">
        <v>50</v>
      </c>
      <c r="N22" s="347">
        <v>91.96</v>
      </c>
      <c r="O22" s="348">
        <v>100</v>
      </c>
      <c r="P22" s="78">
        <v>50</v>
      </c>
      <c r="Q22" s="347">
        <v>90.33</v>
      </c>
      <c r="R22" s="348">
        <v>100</v>
      </c>
      <c r="S22" s="372">
        <v>31</v>
      </c>
      <c r="T22" s="560">
        <v>88</v>
      </c>
      <c r="U22" s="104">
        <v>30</v>
      </c>
      <c r="V22" s="87">
        <v>14</v>
      </c>
      <c r="W22" s="148">
        <v>11</v>
      </c>
      <c r="X22" s="170">
        <f t="shared" si="0"/>
        <v>174</v>
      </c>
    </row>
    <row r="23" spans="1:24" ht="15" customHeight="1" x14ac:dyDescent="0.25">
      <c r="A23" s="6">
        <v>18</v>
      </c>
      <c r="B23" s="14" t="s">
        <v>77</v>
      </c>
      <c r="C23" s="20" t="s">
        <v>25</v>
      </c>
      <c r="D23" s="614">
        <v>65</v>
      </c>
      <c r="E23" s="370">
        <v>96.97</v>
      </c>
      <c r="F23" s="526">
        <v>98.461538461538467</v>
      </c>
      <c r="G23" s="584">
        <v>49</v>
      </c>
      <c r="H23" s="344">
        <v>96.86</v>
      </c>
      <c r="I23" s="327">
        <v>100</v>
      </c>
      <c r="J23" s="153">
        <v>59</v>
      </c>
      <c r="K23" s="360">
        <v>96.86</v>
      </c>
      <c r="L23" s="327">
        <v>100</v>
      </c>
      <c r="M23" s="75">
        <v>44</v>
      </c>
      <c r="N23" s="347">
        <v>91.96</v>
      </c>
      <c r="O23" s="348">
        <v>95.454545454545453</v>
      </c>
      <c r="P23" s="78">
        <v>50</v>
      </c>
      <c r="Q23" s="347">
        <v>90.33</v>
      </c>
      <c r="R23" s="348">
        <v>96</v>
      </c>
      <c r="S23" s="372">
        <v>48</v>
      </c>
      <c r="T23" s="560">
        <v>29</v>
      </c>
      <c r="U23" s="104">
        <v>22</v>
      </c>
      <c r="V23" s="87">
        <v>51</v>
      </c>
      <c r="W23" s="148">
        <v>32</v>
      </c>
      <c r="X23" s="170">
        <f t="shared" si="0"/>
        <v>182</v>
      </c>
    </row>
    <row r="24" spans="1:24" ht="15" customHeight="1" x14ac:dyDescent="0.25">
      <c r="A24" s="6">
        <v>19</v>
      </c>
      <c r="B24" s="14" t="s">
        <v>76</v>
      </c>
      <c r="C24" s="20" t="s">
        <v>17</v>
      </c>
      <c r="D24" s="614">
        <v>96</v>
      </c>
      <c r="E24" s="370">
        <v>96.97</v>
      </c>
      <c r="F24" s="526">
        <v>95.833333333333329</v>
      </c>
      <c r="G24" s="584">
        <v>76</v>
      </c>
      <c r="H24" s="344">
        <v>96.86</v>
      </c>
      <c r="I24" s="327">
        <v>100</v>
      </c>
      <c r="J24" s="153">
        <v>50</v>
      </c>
      <c r="K24" s="360">
        <v>96.86</v>
      </c>
      <c r="L24" s="327">
        <v>100</v>
      </c>
      <c r="M24" s="75">
        <v>80</v>
      </c>
      <c r="N24" s="347">
        <v>91.96</v>
      </c>
      <c r="O24" s="348">
        <v>98.75</v>
      </c>
      <c r="P24" s="78">
        <v>74</v>
      </c>
      <c r="Q24" s="347">
        <v>90.33</v>
      </c>
      <c r="R24" s="348">
        <v>95.945945945945951</v>
      </c>
      <c r="S24" s="372">
        <v>87</v>
      </c>
      <c r="T24" s="560">
        <v>16</v>
      </c>
      <c r="U24" s="104">
        <v>26</v>
      </c>
      <c r="V24" s="87">
        <v>25</v>
      </c>
      <c r="W24" s="148">
        <v>33</v>
      </c>
      <c r="X24" s="170">
        <f t="shared" si="0"/>
        <v>187</v>
      </c>
    </row>
    <row r="25" spans="1:24" ht="15" customHeight="1" thickBot="1" x14ac:dyDescent="0.3">
      <c r="A25" s="86">
        <v>20</v>
      </c>
      <c r="B25" s="16" t="s">
        <v>76</v>
      </c>
      <c r="C25" s="21" t="s">
        <v>9</v>
      </c>
      <c r="D25" s="621">
        <v>82</v>
      </c>
      <c r="E25" s="564">
        <v>96.97</v>
      </c>
      <c r="F25" s="528">
        <v>97.560975609756099</v>
      </c>
      <c r="G25" s="585">
        <v>83</v>
      </c>
      <c r="H25" s="356">
        <v>96.86</v>
      </c>
      <c r="I25" s="331">
        <v>98.795000000000002</v>
      </c>
      <c r="J25" s="608">
        <v>97</v>
      </c>
      <c r="K25" s="609">
        <v>96.86</v>
      </c>
      <c r="L25" s="379">
        <v>95.876000000000005</v>
      </c>
      <c r="M25" s="76">
        <v>102</v>
      </c>
      <c r="N25" s="358">
        <v>91.96</v>
      </c>
      <c r="O25" s="359">
        <v>100</v>
      </c>
      <c r="P25" s="154">
        <v>77</v>
      </c>
      <c r="Q25" s="358">
        <v>90.33</v>
      </c>
      <c r="R25" s="359">
        <v>100</v>
      </c>
      <c r="S25" s="374">
        <v>59</v>
      </c>
      <c r="T25" s="562">
        <v>45</v>
      </c>
      <c r="U25" s="109">
        <v>81</v>
      </c>
      <c r="V25" s="110">
        <v>3</v>
      </c>
      <c r="W25" s="150">
        <v>5</v>
      </c>
      <c r="X25" s="172">
        <f t="shared" si="0"/>
        <v>193</v>
      </c>
    </row>
    <row r="26" spans="1:24" ht="15" customHeight="1" x14ac:dyDescent="0.25">
      <c r="A26" s="8">
        <v>21</v>
      </c>
      <c r="B26" s="13" t="s">
        <v>77</v>
      </c>
      <c r="C26" s="19" t="s">
        <v>161</v>
      </c>
      <c r="D26" s="613">
        <v>130</v>
      </c>
      <c r="E26" s="388">
        <v>96.97</v>
      </c>
      <c r="F26" s="524">
        <v>98.461538461538467</v>
      </c>
      <c r="G26" s="583">
        <v>97</v>
      </c>
      <c r="H26" s="339">
        <v>96.86</v>
      </c>
      <c r="I26" s="325">
        <v>100</v>
      </c>
      <c r="J26" s="155">
        <v>93</v>
      </c>
      <c r="K26" s="364">
        <v>96.86</v>
      </c>
      <c r="L26" s="325">
        <v>98.924999999999997</v>
      </c>
      <c r="M26" s="97">
        <v>101</v>
      </c>
      <c r="N26" s="342">
        <v>91.96</v>
      </c>
      <c r="O26" s="343">
        <v>96.039603960396036</v>
      </c>
      <c r="P26" s="158">
        <v>120</v>
      </c>
      <c r="Q26" s="342">
        <v>90.33</v>
      </c>
      <c r="R26" s="343">
        <v>92.5</v>
      </c>
      <c r="S26" s="371">
        <v>47</v>
      </c>
      <c r="T26" s="559">
        <v>6</v>
      </c>
      <c r="U26" s="103">
        <v>44</v>
      </c>
      <c r="V26" s="100">
        <v>47</v>
      </c>
      <c r="W26" s="147">
        <v>53</v>
      </c>
      <c r="X26" s="169">
        <f t="shared" si="0"/>
        <v>197</v>
      </c>
    </row>
    <row r="27" spans="1:24" ht="15" customHeight="1" x14ac:dyDescent="0.25">
      <c r="A27" s="6">
        <v>22</v>
      </c>
      <c r="B27" s="14" t="s">
        <v>81</v>
      </c>
      <c r="C27" s="20" t="s">
        <v>71</v>
      </c>
      <c r="D27" s="614">
        <v>50</v>
      </c>
      <c r="E27" s="370">
        <v>96.97</v>
      </c>
      <c r="F27" s="526">
        <v>98</v>
      </c>
      <c r="G27" s="586">
        <v>45</v>
      </c>
      <c r="H27" s="344">
        <v>96.86</v>
      </c>
      <c r="I27" s="327">
        <v>100</v>
      </c>
      <c r="J27" s="153">
        <v>68</v>
      </c>
      <c r="K27" s="360">
        <v>96.86</v>
      </c>
      <c r="L27" s="327">
        <v>100</v>
      </c>
      <c r="M27" s="75">
        <v>44</v>
      </c>
      <c r="N27" s="347">
        <v>91.96</v>
      </c>
      <c r="O27" s="348">
        <v>95.454545454545453</v>
      </c>
      <c r="P27" s="77">
        <v>59</v>
      </c>
      <c r="Q27" s="347">
        <v>90.33</v>
      </c>
      <c r="R27" s="348">
        <v>94.915254237288138</v>
      </c>
      <c r="S27" s="372">
        <v>53</v>
      </c>
      <c r="T27" s="560">
        <v>32</v>
      </c>
      <c r="U27" s="104">
        <v>19</v>
      </c>
      <c r="V27" s="87">
        <v>53</v>
      </c>
      <c r="W27" s="148">
        <v>40</v>
      </c>
      <c r="X27" s="170">
        <f t="shared" si="0"/>
        <v>197</v>
      </c>
    </row>
    <row r="28" spans="1:24" ht="15" customHeight="1" x14ac:dyDescent="0.25">
      <c r="A28" s="6">
        <v>23</v>
      </c>
      <c r="B28" s="14" t="s">
        <v>78</v>
      </c>
      <c r="C28" s="20" t="s">
        <v>94</v>
      </c>
      <c r="D28" s="614">
        <v>25</v>
      </c>
      <c r="E28" s="370">
        <v>96.97</v>
      </c>
      <c r="F28" s="525">
        <v>100</v>
      </c>
      <c r="G28" s="584">
        <v>26</v>
      </c>
      <c r="H28" s="344">
        <v>96.86</v>
      </c>
      <c r="I28" s="327">
        <v>100</v>
      </c>
      <c r="J28" s="153">
        <v>19</v>
      </c>
      <c r="K28" s="360">
        <v>96.86</v>
      </c>
      <c r="L28" s="327">
        <v>100</v>
      </c>
      <c r="M28" s="75">
        <v>45</v>
      </c>
      <c r="N28" s="347">
        <v>91.96</v>
      </c>
      <c r="O28" s="348">
        <v>97.777777777777771</v>
      </c>
      <c r="P28" s="78">
        <v>46</v>
      </c>
      <c r="Q28" s="347">
        <v>90.33</v>
      </c>
      <c r="R28" s="348">
        <v>91.304347826086953</v>
      </c>
      <c r="S28" s="372">
        <v>33</v>
      </c>
      <c r="T28" s="560">
        <v>35</v>
      </c>
      <c r="U28" s="104">
        <v>38</v>
      </c>
      <c r="V28" s="87">
        <v>33</v>
      </c>
      <c r="W28" s="148">
        <v>59</v>
      </c>
      <c r="X28" s="170">
        <f t="shared" si="0"/>
        <v>198</v>
      </c>
    </row>
    <row r="29" spans="1:24" ht="15" customHeight="1" x14ac:dyDescent="0.25">
      <c r="A29" s="6">
        <v>24</v>
      </c>
      <c r="B29" s="14" t="s">
        <v>79</v>
      </c>
      <c r="C29" s="18" t="s">
        <v>104</v>
      </c>
      <c r="D29" s="616">
        <v>76</v>
      </c>
      <c r="E29" s="377">
        <v>96.97</v>
      </c>
      <c r="F29" s="526">
        <v>100</v>
      </c>
      <c r="G29" s="584">
        <v>70</v>
      </c>
      <c r="H29" s="365">
        <v>96.86</v>
      </c>
      <c r="I29" s="327">
        <v>100</v>
      </c>
      <c r="J29" s="153">
        <v>71</v>
      </c>
      <c r="K29" s="360">
        <v>96.86</v>
      </c>
      <c r="L29" s="327">
        <v>100</v>
      </c>
      <c r="M29" s="75">
        <v>76</v>
      </c>
      <c r="N29" s="347">
        <v>91.96</v>
      </c>
      <c r="O29" s="348">
        <v>97.368421052631575</v>
      </c>
      <c r="P29" s="78">
        <v>69</v>
      </c>
      <c r="Q29" s="347">
        <v>90.33</v>
      </c>
      <c r="R29" s="348">
        <v>71.014492753623188</v>
      </c>
      <c r="S29" s="372">
        <v>16</v>
      </c>
      <c r="T29" s="560">
        <v>22</v>
      </c>
      <c r="U29" s="104">
        <v>16</v>
      </c>
      <c r="V29" s="87">
        <v>36</v>
      </c>
      <c r="W29" s="149">
        <v>113</v>
      </c>
      <c r="X29" s="170">
        <f t="shared" si="0"/>
        <v>203</v>
      </c>
    </row>
    <row r="30" spans="1:24" ht="15" customHeight="1" x14ac:dyDescent="0.25">
      <c r="A30" s="6">
        <v>25</v>
      </c>
      <c r="B30" s="14" t="s">
        <v>80</v>
      </c>
      <c r="C30" s="20" t="s">
        <v>54</v>
      </c>
      <c r="D30" s="614">
        <v>55</v>
      </c>
      <c r="E30" s="370">
        <v>96.97</v>
      </c>
      <c r="F30" s="528">
        <v>100</v>
      </c>
      <c r="G30" s="584">
        <v>53</v>
      </c>
      <c r="H30" s="344">
        <v>96.86</v>
      </c>
      <c r="I30" s="328">
        <v>100</v>
      </c>
      <c r="J30" s="153">
        <v>45</v>
      </c>
      <c r="K30" s="360">
        <v>96.86</v>
      </c>
      <c r="L30" s="327">
        <v>100</v>
      </c>
      <c r="M30" s="75">
        <v>48</v>
      </c>
      <c r="N30" s="347">
        <v>91.96</v>
      </c>
      <c r="O30" s="348">
        <v>97.916666666666671</v>
      </c>
      <c r="P30" s="78">
        <v>68</v>
      </c>
      <c r="Q30" s="347">
        <v>90.33</v>
      </c>
      <c r="R30" s="348">
        <v>82.352941176470594</v>
      </c>
      <c r="S30" s="372">
        <v>24</v>
      </c>
      <c r="T30" s="560">
        <v>25</v>
      </c>
      <c r="U30" s="104">
        <v>29</v>
      </c>
      <c r="V30" s="87">
        <v>31</v>
      </c>
      <c r="W30" s="148">
        <v>96</v>
      </c>
      <c r="X30" s="170">
        <f t="shared" si="0"/>
        <v>205</v>
      </c>
    </row>
    <row r="31" spans="1:24" ht="15" customHeight="1" x14ac:dyDescent="0.25">
      <c r="A31" s="6">
        <v>26</v>
      </c>
      <c r="B31" s="14" t="s">
        <v>78</v>
      </c>
      <c r="C31" s="20" t="s">
        <v>96</v>
      </c>
      <c r="D31" s="614">
        <v>186</v>
      </c>
      <c r="E31" s="370">
        <v>96.97</v>
      </c>
      <c r="F31" s="526">
        <v>100</v>
      </c>
      <c r="G31" s="584">
        <v>134</v>
      </c>
      <c r="H31" s="344">
        <v>96.86</v>
      </c>
      <c r="I31" s="327">
        <v>99.254000000000005</v>
      </c>
      <c r="J31" s="153">
        <v>146</v>
      </c>
      <c r="K31" s="363">
        <v>96.86</v>
      </c>
      <c r="L31" s="326">
        <v>100</v>
      </c>
      <c r="M31" s="75">
        <v>72</v>
      </c>
      <c r="N31" s="347">
        <v>91.96</v>
      </c>
      <c r="O31" s="348">
        <v>87.5</v>
      </c>
      <c r="P31" s="78">
        <v>80</v>
      </c>
      <c r="Q31" s="347">
        <v>90.33</v>
      </c>
      <c r="R31" s="348">
        <v>87.5</v>
      </c>
      <c r="S31" s="372">
        <v>1</v>
      </c>
      <c r="T31" s="560">
        <v>38</v>
      </c>
      <c r="U31" s="104">
        <v>1</v>
      </c>
      <c r="V31" s="87">
        <v>90</v>
      </c>
      <c r="W31" s="148">
        <v>78</v>
      </c>
      <c r="X31" s="170">
        <f t="shared" si="0"/>
        <v>208</v>
      </c>
    </row>
    <row r="32" spans="1:24" ht="15" customHeight="1" x14ac:dyDescent="0.25">
      <c r="A32" s="6">
        <v>27</v>
      </c>
      <c r="B32" s="14" t="s">
        <v>79</v>
      </c>
      <c r="C32" s="18" t="s">
        <v>109</v>
      </c>
      <c r="D32" s="616">
        <v>78</v>
      </c>
      <c r="E32" s="377">
        <v>96.97</v>
      </c>
      <c r="F32" s="526">
        <v>98.717948717948715</v>
      </c>
      <c r="G32" s="584">
        <v>79</v>
      </c>
      <c r="H32" s="365">
        <v>96.86</v>
      </c>
      <c r="I32" s="327">
        <v>98.733999999999995</v>
      </c>
      <c r="J32" s="153">
        <v>49</v>
      </c>
      <c r="K32" s="360">
        <v>96.86</v>
      </c>
      <c r="L32" s="327">
        <v>95.918000000000006</v>
      </c>
      <c r="M32" s="75">
        <v>69</v>
      </c>
      <c r="N32" s="347">
        <v>91.96</v>
      </c>
      <c r="O32" s="348">
        <v>98.550724637681157</v>
      </c>
      <c r="P32" s="78">
        <v>71</v>
      </c>
      <c r="Q32" s="347">
        <v>90.33</v>
      </c>
      <c r="R32" s="348">
        <v>100</v>
      </c>
      <c r="S32" s="372">
        <v>44</v>
      </c>
      <c r="T32" s="560">
        <v>49</v>
      </c>
      <c r="U32" s="104">
        <v>80</v>
      </c>
      <c r="V32" s="87">
        <v>28</v>
      </c>
      <c r="W32" s="148">
        <v>7</v>
      </c>
      <c r="X32" s="170">
        <f t="shared" si="0"/>
        <v>208</v>
      </c>
    </row>
    <row r="33" spans="1:24" ht="15" customHeight="1" x14ac:dyDescent="0.25">
      <c r="A33" s="6">
        <v>28</v>
      </c>
      <c r="B33" s="14" t="s">
        <v>81</v>
      </c>
      <c r="C33" s="20" t="s">
        <v>115</v>
      </c>
      <c r="D33" s="614">
        <v>56</v>
      </c>
      <c r="E33" s="370">
        <v>96.97</v>
      </c>
      <c r="F33" s="528">
        <v>100</v>
      </c>
      <c r="G33" s="584">
        <v>20</v>
      </c>
      <c r="H33" s="344">
        <v>96.86</v>
      </c>
      <c r="I33" s="328">
        <v>75</v>
      </c>
      <c r="J33" s="153">
        <v>40</v>
      </c>
      <c r="K33" s="360">
        <v>96.86</v>
      </c>
      <c r="L33" s="327">
        <v>100</v>
      </c>
      <c r="M33" s="75">
        <v>39</v>
      </c>
      <c r="N33" s="347">
        <v>91.96</v>
      </c>
      <c r="O33" s="348">
        <v>100</v>
      </c>
      <c r="P33" s="77">
        <v>56</v>
      </c>
      <c r="Q33" s="347">
        <v>90.33</v>
      </c>
      <c r="R33" s="348">
        <v>96.428571428571431</v>
      </c>
      <c r="S33" s="372">
        <v>23</v>
      </c>
      <c r="T33" s="560">
        <v>115</v>
      </c>
      <c r="U33" s="104">
        <v>32</v>
      </c>
      <c r="V33" s="87">
        <v>17</v>
      </c>
      <c r="W33" s="148">
        <v>29</v>
      </c>
      <c r="X33" s="170">
        <f t="shared" si="0"/>
        <v>216</v>
      </c>
    </row>
    <row r="34" spans="1:24" ht="15" customHeight="1" x14ac:dyDescent="0.25">
      <c r="A34" s="6">
        <v>29</v>
      </c>
      <c r="B34" s="14" t="s">
        <v>77</v>
      </c>
      <c r="C34" s="20" t="s">
        <v>26</v>
      </c>
      <c r="D34" s="614">
        <v>39</v>
      </c>
      <c r="E34" s="370">
        <v>96.97</v>
      </c>
      <c r="F34" s="526">
        <v>100</v>
      </c>
      <c r="G34" s="584">
        <v>38</v>
      </c>
      <c r="H34" s="344">
        <v>96.86</v>
      </c>
      <c r="I34" s="327">
        <v>97.367999999999995</v>
      </c>
      <c r="J34" s="153">
        <v>38</v>
      </c>
      <c r="K34" s="360">
        <v>96.86</v>
      </c>
      <c r="L34" s="327">
        <v>100</v>
      </c>
      <c r="M34" s="75">
        <v>44</v>
      </c>
      <c r="N34" s="347">
        <v>91.96</v>
      </c>
      <c r="O34" s="348">
        <v>95.454545454545453</v>
      </c>
      <c r="P34" s="78">
        <v>44</v>
      </c>
      <c r="Q34" s="347">
        <v>90.33</v>
      </c>
      <c r="R34" s="348">
        <v>95.454545454545453</v>
      </c>
      <c r="S34" s="372">
        <v>30</v>
      </c>
      <c r="T34" s="560">
        <v>64</v>
      </c>
      <c r="U34" s="104">
        <v>34</v>
      </c>
      <c r="V34" s="87">
        <v>52</v>
      </c>
      <c r="W34" s="148">
        <v>37</v>
      </c>
      <c r="X34" s="170">
        <f t="shared" si="0"/>
        <v>217</v>
      </c>
    </row>
    <row r="35" spans="1:24" ht="15" customHeight="1" thickBot="1" x14ac:dyDescent="0.3">
      <c r="A35" s="86">
        <v>30</v>
      </c>
      <c r="B35" s="16" t="s">
        <v>81</v>
      </c>
      <c r="C35" s="21" t="s">
        <v>74</v>
      </c>
      <c r="D35" s="615">
        <v>45</v>
      </c>
      <c r="E35" s="386">
        <v>96.97</v>
      </c>
      <c r="F35" s="527">
        <v>100</v>
      </c>
      <c r="G35" s="585">
        <v>43</v>
      </c>
      <c r="H35" s="356">
        <v>96.86</v>
      </c>
      <c r="I35" s="331">
        <v>100</v>
      </c>
      <c r="J35" s="156">
        <v>38</v>
      </c>
      <c r="K35" s="357">
        <v>96.86</v>
      </c>
      <c r="L35" s="331">
        <v>94.736999999999995</v>
      </c>
      <c r="M35" s="76">
        <v>44</v>
      </c>
      <c r="N35" s="358">
        <v>91.96</v>
      </c>
      <c r="O35" s="359">
        <v>100</v>
      </c>
      <c r="P35" s="80">
        <v>61</v>
      </c>
      <c r="Q35" s="358">
        <v>90.33</v>
      </c>
      <c r="R35" s="359">
        <v>93.442622950819668</v>
      </c>
      <c r="S35" s="374">
        <v>29</v>
      </c>
      <c r="T35" s="562">
        <v>33</v>
      </c>
      <c r="U35" s="109">
        <v>92</v>
      </c>
      <c r="V35" s="110">
        <v>16</v>
      </c>
      <c r="W35" s="150">
        <v>48</v>
      </c>
      <c r="X35" s="172">
        <f t="shared" si="0"/>
        <v>218</v>
      </c>
    </row>
    <row r="36" spans="1:24" ht="15" customHeight="1" x14ac:dyDescent="0.25">
      <c r="A36" s="8">
        <v>31</v>
      </c>
      <c r="B36" s="13" t="s">
        <v>75</v>
      </c>
      <c r="C36" s="19" t="s">
        <v>152</v>
      </c>
      <c r="D36" s="613">
        <v>75</v>
      </c>
      <c r="E36" s="388">
        <v>96.97</v>
      </c>
      <c r="F36" s="524">
        <v>96</v>
      </c>
      <c r="G36" s="583">
        <v>73</v>
      </c>
      <c r="H36" s="339">
        <v>96.86</v>
      </c>
      <c r="I36" s="325">
        <v>100</v>
      </c>
      <c r="J36" s="113">
        <v>78</v>
      </c>
      <c r="K36" s="340">
        <v>96.86</v>
      </c>
      <c r="L36" s="341">
        <v>96.153999999999996</v>
      </c>
      <c r="M36" s="97">
        <v>67</v>
      </c>
      <c r="N36" s="342">
        <v>91.96</v>
      </c>
      <c r="O36" s="343">
        <v>100</v>
      </c>
      <c r="P36" s="108">
        <v>78</v>
      </c>
      <c r="Q36" s="342">
        <v>90.33</v>
      </c>
      <c r="R36" s="343">
        <v>97.435897435897431</v>
      </c>
      <c r="S36" s="371">
        <v>85</v>
      </c>
      <c r="T36" s="559">
        <v>18</v>
      </c>
      <c r="U36" s="103">
        <v>78</v>
      </c>
      <c r="V36" s="100">
        <v>12</v>
      </c>
      <c r="W36" s="147">
        <v>26</v>
      </c>
      <c r="X36" s="169">
        <f t="shared" si="0"/>
        <v>219</v>
      </c>
    </row>
    <row r="37" spans="1:24" ht="15" customHeight="1" x14ac:dyDescent="0.25">
      <c r="A37" s="6">
        <v>32</v>
      </c>
      <c r="B37" s="14" t="s">
        <v>77</v>
      </c>
      <c r="C37" s="20" t="s">
        <v>90</v>
      </c>
      <c r="D37" s="614">
        <v>108</v>
      </c>
      <c r="E37" s="370">
        <v>96.97</v>
      </c>
      <c r="F37" s="526">
        <v>99.074074074074076</v>
      </c>
      <c r="G37" s="584">
        <v>98</v>
      </c>
      <c r="H37" s="344">
        <v>96.86</v>
      </c>
      <c r="I37" s="327">
        <v>98.978999999999999</v>
      </c>
      <c r="J37" s="153">
        <v>99</v>
      </c>
      <c r="K37" s="360">
        <v>96.86</v>
      </c>
      <c r="L37" s="327">
        <v>98.989000000000004</v>
      </c>
      <c r="M37" s="75">
        <v>95</v>
      </c>
      <c r="N37" s="347">
        <v>91.96</v>
      </c>
      <c r="O37" s="348">
        <v>91.578947368421055</v>
      </c>
      <c r="P37" s="78">
        <v>129</v>
      </c>
      <c r="Q37" s="347">
        <v>90.33</v>
      </c>
      <c r="R37" s="348">
        <v>96.899224806201545</v>
      </c>
      <c r="S37" s="372">
        <v>39</v>
      </c>
      <c r="T37" s="560">
        <v>41</v>
      </c>
      <c r="U37" s="104">
        <v>43</v>
      </c>
      <c r="V37" s="87">
        <v>69</v>
      </c>
      <c r="W37" s="148">
        <v>28</v>
      </c>
      <c r="X37" s="170">
        <f t="shared" si="0"/>
        <v>220</v>
      </c>
    </row>
    <row r="38" spans="1:24" ht="15" customHeight="1" x14ac:dyDescent="0.25">
      <c r="A38" s="6">
        <v>33</v>
      </c>
      <c r="B38" s="14" t="s">
        <v>80</v>
      </c>
      <c r="C38" s="20" t="s">
        <v>50</v>
      </c>
      <c r="D38" s="614">
        <v>120</v>
      </c>
      <c r="E38" s="370">
        <v>96.97</v>
      </c>
      <c r="F38" s="525">
        <v>100</v>
      </c>
      <c r="G38" s="584">
        <v>107</v>
      </c>
      <c r="H38" s="344">
        <v>96.86</v>
      </c>
      <c r="I38" s="327">
        <v>100</v>
      </c>
      <c r="J38" s="153">
        <v>91</v>
      </c>
      <c r="K38" s="360">
        <v>96.86</v>
      </c>
      <c r="L38" s="327">
        <v>95.603999999999999</v>
      </c>
      <c r="M38" s="75">
        <v>97</v>
      </c>
      <c r="N38" s="347">
        <v>91.96</v>
      </c>
      <c r="O38" s="348">
        <v>90.721649484536087</v>
      </c>
      <c r="P38" s="78">
        <v>95</v>
      </c>
      <c r="Q38" s="347">
        <v>90.33</v>
      </c>
      <c r="R38" s="348">
        <v>91.578947368421055</v>
      </c>
      <c r="S38" s="372">
        <v>4</v>
      </c>
      <c r="T38" s="560">
        <v>3</v>
      </c>
      <c r="U38" s="104">
        <v>85</v>
      </c>
      <c r="V38" s="87">
        <v>75</v>
      </c>
      <c r="W38" s="148">
        <v>57</v>
      </c>
      <c r="X38" s="170">
        <f t="shared" ref="X38:X69" si="1">W38+V38+U38+T38+S38</f>
        <v>224</v>
      </c>
    </row>
    <row r="39" spans="1:24" ht="15" customHeight="1" x14ac:dyDescent="0.25">
      <c r="A39" s="6">
        <v>34</v>
      </c>
      <c r="B39" s="14" t="s">
        <v>80</v>
      </c>
      <c r="C39" s="20" t="s">
        <v>49</v>
      </c>
      <c r="D39" s="614">
        <v>96</v>
      </c>
      <c r="E39" s="370">
        <v>96.97</v>
      </c>
      <c r="F39" s="526">
        <v>100</v>
      </c>
      <c r="G39" s="584">
        <v>99</v>
      </c>
      <c r="H39" s="344">
        <v>96.86</v>
      </c>
      <c r="I39" s="327">
        <v>96.968999999999994</v>
      </c>
      <c r="J39" s="153">
        <v>95</v>
      </c>
      <c r="K39" s="360">
        <v>96.86</v>
      </c>
      <c r="L39" s="327">
        <v>100</v>
      </c>
      <c r="M39" s="75">
        <v>102</v>
      </c>
      <c r="N39" s="347">
        <v>91.96</v>
      </c>
      <c r="O39" s="348">
        <v>96.078431372549019</v>
      </c>
      <c r="P39" s="78">
        <v>94</v>
      </c>
      <c r="Q39" s="347">
        <v>90.33</v>
      </c>
      <c r="R39" s="348">
        <v>86.170212765957444</v>
      </c>
      <c r="S39" s="372">
        <v>13</v>
      </c>
      <c r="T39" s="560">
        <v>72</v>
      </c>
      <c r="U39" s="104">
        <v>8</v>
      </c>
      <c r="V39" s="87">
        <v>46</v>
      </c>
      <c r="W39" s="148">
        <v>85</v>
      </c>
      <c r="X39" s="170">
        <f t="shared" si="1"/>
        <v>224</v>
      </c>
    </row>
    <row r="40" spans="1:24" ht="15" customHeight="1" x14ac:dyDescent="0.25">
      <c r="A40" s="6">
        <v>35</v>
      </c>
      <c r="B40" s="14" t="s">
        <v>79</v>
      </c>
      <c r="C40" s="18" t="s">
        <v>102</v>
      </c>
      <c r="D40" s="616">
        <v>84</v>
      </c>
      <c r="E40" s="377">
        <v>96.97</v>
      </c>
      <c r="F40" s="526">
        <v>96.428571428571431</v>
      </c>
      <c r="G40" s="587">
        <v>77</v>
      </c>
      <c r="H40" s="365">
        <v>96.86</v>
      </c>
      <c r="I40" s="329">
        <v>97.402000000000001</v>
      </c>
      <c r="J40" s="153">
        <v>73</v>
      </c>
      <c r="K40" s="360">
        <v>96.86</v>
      </c>
      <c r="L40" s="327">
        <v>100</v>
      </c>
      <c r="M40" s="75">
        <v>78</v>
      </c>
      <c r="N40" s="347">
        <v>91.96</v>
      </c>
      <c r="O40" s="348">
        <v>96.15384615384616</v>
      </c>
      <c r="P40" s="78">
        <v>81</v>
      </c>
      <c r="Q40" s="347">
        <v>90.33</v>
      </c>
      <c r="R40" s="348">
        <v>97.53086419753086</v>
      </c>
      <c r="S40" s="372">
        <v>80</v>
      </c>
      <c r="T40" s="560">
        <v>63</v>
      </c>
      <c r="U40" s="104">
        <v>14</v>
      </c>
      <c r="V40" s="87">
        <v>44</v>
      </c>
      <c r="W40" s="148">
        <v>25</v>
      </c>
      <c r="X40" s="170">
        <f t="shared" si="1"/>
        <v>226</v>
      </c>
    </row>
    <row r="41" spans="1:24" ht="15" customHeight="1" x14ac:dyDescent="0.25">
      <c r="A41" s="6">
        <v>36</v>
      </c>
      <c r="B41" s="14" t="s">
        <v>77</v>
      </c>
      <c r="C41" s="20" t="s">
        <v>23</v>
      </c>
      <c r="D41" s="614">
        <v>75</v>
      </c>
      <c r="E41" s="370">
        <v>96.97</v>
      </c>
      <c r="F41" s="526">
        <v>100</v>
      </c>
      <c r="G41" s="584">
        <v>48</v>
      </c>
      <c r="H41" s="344">
        <v>96.86</v>
      </c>
      <c r="I41" s="327">
        <v>100</v>
      </c>
      <c r="J41" s="153">
        <v>48</v>
      </c>
      <c r="K41" s="360">
        <v>96.86</v>
      </c>
      <c r="L41" s="327">
        <v>97.917000000000002</v>
      </c>
      <c r="M41" s="75">
        <v>44</v>
      </c>
      <c r="N41" s="347">
        <v>91.96</v>
      </c>
      <c r="O41" s="348">
        <v>86.36363636363636</v>
      </c>
      <c r="P41" s="78">
        <v>43</v>
      </c>
      <c r="Q41" s="347">
        <v>90.33</v>
      </c>
      <c r="R41" s="348">
        <v>97.674418604651166</v>
      </c>
      <c r="S41" s="372">
        <v>17</v>
      </c>
      <c r="T41" s="560">
        <v>31</v>
      </c>
      <c r="U41" s="104">
        <v>59</v>
      </c>
      <c r="V41" s="87">
        <v>98</v>
      </c>
      <c r="W41" s="148">
        <v>23</v>
      </c>
      <c r="X41" s="170">
        <f t="shared" si="1"/>
        <v>228</v>
      </c>
    </row>
    <row r="42" spans="1:24" ht="15" customHeight="1" x14ac:dyDescent="0.25">
      <c r="A42" s="6">
        <v>37</v>
      </c>
      <c r="B42" s="14" t="s">
        <v>76</v>
      </c>
      <c r="C42" s="20" t="s">
        <v>13</v>
      </c>
      <c r="D42" s="614">
        <v>45</v>
      </c>
      <c r="E42" s="370">
        <v>96.97</v>
      </c>
      <c r="F42" s="526">
        <v>100</v>
      </c>
      <c r="G42" s="584">
        <v>53</v>
      </c>
      <c r="H42" s="344">
        <v>96.86</v>
      </c>
      <c r="I42" s="327">
        <v>98.113</v>
      </c>
      <c r="J42" s="153">
        <v>48</v>
      </c>
      <c r="K42" s="360">
        <v>96.86</v>
      </c>
      <c r="L42" s="327">
        <v>100</v>
      </c>
      <c r="M42" s="75">
        <v>47</v>
      </c>
      <c r="N42" s="347">
        <v>91.96</v>
      </c>
      <c r="O42" s="348">
        <v>95.744680851063833</v>
      </c>
      <c r="P42" s="78">
        <v>47</v>
      </c>
      <c r="Q42" s="347">
        <v>90.33</v>
      </c>
      <c r="R42" s="348">
        <v>89.361702127659569</v>
      </c>
      <c r="S42" s="372">
        <v>28</v>
      </c>
      <c r="T42" s="560">
        <v>56</v>
      </c>
      <c r="U42" s="104">
        <v>28</v>
      </c>
      <c r="V42" s="87">
        <v>48</v>
      </c>
      <c r="W42" s="148">
        <v>69</v>
      </c>
      <c r="X42" s="170">
        <f t="shared" si="1"/>
        <v>229</v>
      </c>
    </row>
    <row r="43" spans="1:24" ht="15" customHeight="1" x14ac:dyDescent="0.25">
      <c r="A43" s="6">
        <v>38</v>
      </c>
      <c r="B43" s="14" t="s">
        <v>80</v>
      </c>
      <c r="C43" s="20" t="s">
        <v>61</v>
      </c>
      <c r="D43" s="614">
        <v>73</v>
      </c>
      <c r="E43" s="370">
        <v>96.97</v>
      </c>
      <c r="F43" s="526">
        <v>100</v>
      </c>
      <c r="G43" s="584">
        <v>83</v>
      </c>
      <c r="H43" s="344">
        <v>96.86</v>
      </c>
      <c r="I43" s="327">
        <v>95.180999999999997</v>
      </c>
      <c r="J43" s="153">
        <v>78</v>
      </c>
      <c r="K43" s="360">
        <v>96.86</v>
      </c>
      <c r="L43" s="327">
        <v>98.718000000000004</v>
      </c>
      <c r="M43" s="75">
        <v>100</v>
      </c>
      <c r="N43" s="347">
        <v>91.96</v>
      </c>
      <c r="O43" s="348">
        <v>98</v>
      </c>
      <c r="P43" s="78">
        <v>73</v>
      </c>
      <c r="Q43" s="347">
        <v>90.33</v>
      </c>
      <c r="R43" s="348">
        <v>93.150684931506845</v>
      </c>
      <c r="S43" s="372">
        <v>20</v>
      </c>
      <c r="T43" s="560">
        <v>83</v>
      </c>
      <c r="U43" s="104">
        <v>48</v>
      </c>
      <c r="V43" s="87">
        <v>29</v>
      </c>
      <c r="W43" s="148">
        <v>50</v>
      </c>
      <c r="X43" s="170">
        <f t="shared" si="1"/>
        <v>230</v>
      </c>
    </row>
    <row r="44" spans="1:24" ht="15" customHeight="1" x14ac:dyDescent="0.25">
      <c r="A44" s="6">
        <v>39</v>
      </c>
      <c r="B44" s="14" t="s">
        <v>78</v>
      </c>
      <c r="C44" s="20" t="s">
        <v>160</v>
      </c>
      <c r="D44" s="614">
        <v>46</v>
      </c>
      <c r="E44" s="370">
        <v>96.97</v>
      </c>
      <c r="F44" s="526">
        <v>100</v>
      </c>
      <c r="G44" s="584">
        <v>59</v>
      </c>
      <c r="H44" s="344">
        <v>96.86</v>
      </c>
      <c r="I44" s="327">
        <v>100</v>
      </c>
      <c r="J44" s="153">
        <v>45</v>
      </c>
      <c r="K44" s="360">
        <v>96.86</v>
      </c>
      <c r="L44" s="327">
        <v>97.778000000000006</v>
      </c>
      <c r="M44" s="75">
        <v>49</v>
      </c>
      <c r="N44" s="347">
        <v>91.96</v>
      </c>
      <c r="O44" s="348">
        <v>97.959183673469383</v>
      </c>
      <c r="P44" s="78">
        <v>62</v>
      </c>
      <c r="Q44" s="347">
        <v>90.33</v>
      </c>
      <c r="R44" s="348">
        <v>85.483870967741936</v>
      </c>
      <c r="S44" s="372">
        <v>27</v>
      </c>
      <c r="T44" s="560">
        <v>24</v>
      </c>
      <c r="U44" s="104">
        <v>62</v>
      </c>
      <c r="V44" s="87">
        <v>30</v>
      </c>
      <c r="W44" s="148">
        <v>88</v>
      </c>
      <c r="X44" s="170">
        <f t="shared" si="1"/>
        <v>231</v>
      </c>
    </row>
    <row r="45" spans="1:24" ht="15" customHeight="1" thickBot="1" x14ac:dyDescent="0.3">
      <c r="A45" s="86">
        <v>40</v>
      </c>
      <c r="B45" s="16" t="s">
        <v>75</v>
      </c>
      <c r="C45" s="21" t="s">
        <v>83</v>
      </c>
      <c r="D45" s="615">
        <v>73</v>
      </c>
      <c r="E45" s="386">
        <v>96.97</v>
      </c>
      <c r="F45" s="527">
        <v>100</v>
      </c>
      <c r="G45" s="585">
        <v>47</v>
      </c>
      <c r="H45" s="356">
        <v>96.86</v>
      </c>
      <c r="I45" s="331">
        <v>95.745000000000005</v>
      </c>
      <c r="J45" s="608">
        <v>46</v>
      </c>
      <c r="K45" s="609">
        <v>96.86</v>
      </c>
      <c r="L45" s="379">
        <v>93.477999999999994</v>
      </c>
      <c r="M45" s="76">
        <v>46</v>
      </c>
      <c r="N45" s="358">
        <v>91.96</v>
      </c>
      <c r="O45" s="359">
        <v>97.826086956521735</v>
      </c>
      <c r="P45" s="80">
        <v>37</v>
      </c>
      <c r="Q45" s="358">
        <v>90.33</v>
      </c>
      <c r="R45" s="359">
        <v>100</v>
      </c>
      <c r="S45" s="374">
        <v>19</v>
      </c>
      <c r="T45" s="562">
        <v>79</v>
      </c>
      <c r="U45" s="109">
        <v>96</v>
      </c>
      <c r="V45" s="110">
        <v>32</v>
      </c>
      <c r="W45" s="150">
        <v>13</v>
      </c>
      <c r="X45" s="172">
        <f t="shared" si="1"/>
        <v>239</v>
      </c>
    </row>
    <row r="46" spans="1:24" ht="15" customHeight="1" x14ac:dyDescent="0.25">
      <c r="A46" s="8">
        <v>41</v>
      </c>
      <c r="B46" s="13" t="s">
        <v>79</v>
      </c>
      <c r="C46" s="44" t="s">
        <v>112</v>
      </c>
      <c r="D46" s="619">
        <v>83</v>
      </c>
      <c r="E46" s="605">
        <v>96.97</v>
      </c>
      <c r="F46" s="524">
        <v>93.975903614457835</v>
      </c>
      <c r="G46" s="583">
        <v>51</v>
      </c>
      <c r="H46" s="368">
        <v>96.86</v>
      </c>
      <c r="I46" s="325">
        <v>100</v>
      </c>
      <c r="J46" s="155">
        <v>53</v>
      </c>
      <c r="K46" s="364">
        <v>96.86</v>
      </c>
      <c r="L46" s="325">
        <v>100</v>
      </c>
      <c r="M46" s="97">
        <v>40</v>
      </c>
      <c r="N46" s="342">
        <v>91.96</v>
      </c>
      <c r="O46" s="343">
        <v>95</v>
      </c>
      <c r="P46" s="158">
        <v>45</v>
      </c>
      <c r="Q46" s="342">
        <v>90.33</v>
      </c>
      <c r="R46" s="343">
        <v>95.555555555555557</v>
      </c>
      <c r="S46" s="371">
        <v>96</v>
      </c>
      <c r="T46" s="559">
        <v>28</v>
      </c>
      <c r="U46" s="103">
        <v>24</v>
      </c>
      <c r="V46" s="100">
        <v>57</v>
      </c>
      <c r="W46" s="147">
        <v>36</v>
      </c>
      <c r="X46" s="169">
        <f t="shared" si="1"/>
        <v>241</v>
      </c>
    </row>
    <row r="47" spans="1:24" ht="15" customHeight="1" x14ac:dyDescent="0.25">
      <c r="A47" s="6">
        <v>42</v>
      </c>
      <c r="B47" s="14" t="s">
        <v>78</v>
      </c>
      <c r="C47" s="20" t="s">
        <v>40</v>
      </c>
      <c r="D47" s="614">
        <v>64</v>
      </c>
      <c r="E47" s="370">
        <v>96.97</v>
      </c>
      <c r="F47" s="526">
        <v>100</v>
      </c>
      <c r="G47" s="584">
        <v>49</v>
      </c>
      <c r="H47" s="344">
        <v>96.86</v>
      </c>
      <c r="I47" s="327">
        <v>100</v>
      </c>
      <c r="J47" s="153">
        <v>58</v>
      </c>
      <c r="K47" s="360">
        <v>96.86</v>
      </c>
      <c r="L47" s="327">
        <v>94.826999999999998</v>
      </c>
      <c r="M47" s="75">
        <v>67</v>
      </c>
      <c r="N47" s="347">
        <v>91.96</v>
      </c>
      <c r="O47" s="348">
        <v>86.567164179104481</v>
      </c>
      <c r="P47" s="78">
        <v>75</v>
      </c>
      <c r="Q47" s="347">
        <v>90.33</v>
      </c>
      <c r="R47" s="348">
        <v>100</v>
      </c>
      <c r="S47" s="372">
        <v>22</v>
      </c>
      <c r="T47" s="560">
        <v>30</v>
      </c>
      <c r="U47" s="104">
        <v>91</v>
      </c>
      <c r="V47" s="87">
        <v>96</v>
      </c>
      <c r="W47" s="148">
        <v>6</v>
      </c>
      <c r="X47" s="170">
        <f t="shared" si="1"/>
        <v>245</v>
      </c>
    </row>
    <row r="48" spans="1:24" ht="15" customHeight="1" x14ac:dyDescent="0.25">
      <c r="A48" s="6">
        <v>43</v>
      </c>
      <c r="B48" s="14" t="s">
        <v>80</v>
      </c>
      <c r="C48" s="20" t="s">
        <v>158</v>
      </c>
      <c r="D48" s="614">
        <v>246</v>
      </c>
      <c r="E48" s="370">
        <v>96.97</v>
      </c>
      <c r="F48" s="525">
        <v>96.747967479674799</v>
      </c>
      <c r="G48" s="584">
        <v>204</v>
      </c>
      <c r="H48" s="344">
        <v>96.86</v>
      </c>
      <c r="I48" s="327">
        <v>99.51</v>
      </c>
      <c r="J48" s="153">
        <v>238</v>
      </c>
      <c r="K48" s="360">
        <v>96.86</v>
      </c>
      <c r="L48" s="327">
        <v>99.16</v>
      </c>
      <c r="M48" s="75">
        <v>186</v>
      </c>
      <c r="N48" s="347">
        <v>91.96</v>
      </c>
      <c r="O48" s="348">
        <v>92.473118279569889</v>
      </c>
      <c r="P48" s="78">
        <v>209</v>
      </c>
      <c r="Q48" s="347">
        <v>90.33</v>
      </c>
      <c r="R48" s="348">
        <v>97.607655502392348</v>
      </c>
      <c r="S48" s="372">
        <v>77</v>
      </c>
      <c r="T48" s="560">
        <v>37</v>
      </c>
      <c r="U48" s="104">
        <v>42</v>
      </c>
      <c r="V48" s="87">
        <v>65</v>
      </c>
      <c r="W48" s="148">
        <v>24</v>
      </c>
      <c r="X48" s="170">
        <f t="shared" si="1"/>
        <v>245</v>
      </c>
    </row>
    <row r="49" spans="1:24" ht="15" customHeight="1" x14ac:dyDescent="0.25">
      <c r="A49" s="6">
        <v>44</v>
      </c>
      <c r="B49" s="14" t="s">
        <v>78</v>
      </c>
      <c r="C49" s="20" t="s">
        <v>97</v>
      </c>
      <c r="D49" s="614">
        <v>22</v>
      </c>
      <c r="E49" s="370">
        <v>96.97</v>
      </c>
      <c r="F49" s="526">
        <v>100</v>
      </c>
      <c r="G49" s="584">
        <v>20</v>
      </c>
      <c r="H49" s="344">
        <v>96.86</v>
      </c>
      <c r="I49" s="327">
        <v>95</v>
      </c>
      <c r="J49" s="153">
        <v>12</v>
      </c>
      <c r="K49" s="360">
        <v>96.86</v>
      </c>
      <c r="L49" s="327">
        <v>100</v>
      </c>
      <c r="M49" s="75">
        <v>72</v>
      </c>
      <c r="N49" s="347">
        <v>91.96</v>
      </c>
      <c r="O49" s="348">
        <v>94.444444444444443</v>
      </c>
      <c r="P49" s="78">
        <v>75</v>
      </c>
      <c r="Q49" s="347">
        <v>90.33</v>
      </c>
      <c r="R49" s="348">
        <v>96</v>
      </c>
      <c r="S49" s="372">
        <v>35</v>
      </c>
      <c r="T49" s="560">
        <v>85</v>
      </c>
      <c r="U49" s="104">
        <v>39</v>
      </c>
      <c r="V49" s="87">
        <v>59</v>
      </c>
      <c r="W49" s="148">
        <v>31</v>
      </c>
      <c r="X49" s="170">
        <f t="shared" si="1"/>
        <v>249</v>
      </c>
    </row>
    <row r="50" spans="1:24" ht="15" customHeight="1" x14ac:dyDescent="0.25">
      <c r="A50" s="6">
        <v>45</v>
      </c>
      <c r="B50" s="14" t="s">
        <v>79</v>
      </c>
      <c r="C50" s="18" t="s">
        <v>45</v>
      </c>
      <c r="D50" s="616">
        <v>74</v>
      </c>
      <c r="E50" s="377">
        <v>96.97</v>
      </c>
      <c r="F50" s="525">
        <v>100</v>
      </c>
      <c r="G50" s="584">
        <v>51</v>
      </c>
      <c r="H50" s="365">
        <v>96.86</v>
      </c>
      <c r="I50" s="326">
        <v>100</v>
      </c>
      <c r="J50" s="153">
        <v>71</v>
      </c>
      <c r="K50" s="360">
        <v>96.86</v>
      </c>
      <c r="L50" s="327">
        <v>95.775000000000006</v>
      </c>
      <c r="M50" s="75">
        <v>60</v>
      </c>
      <c r="N50" s="347">
        <v>91.96</v>
      </c>
      <c r="O50" s="348">
        <v>95</v>
      </c>
      <c r="P50" s="78">
        <v>48</v>
      </c>
      <c r="Q50" s="347">
        <v>90.33</v>
      </c>
      <c r="R50" s="348">
        <v>89.583333333333329</v>
      </c>
      <c r="S50" s="372">
        <v>18</v>
      </c>
      <c r="T50" s="560">
        <v>27</v>
      </c>
      <c r="U50" s="104">
        <v>83</v>
      </c>
      <c r="V50" s="87">
        <v>56</v>
      </c>
      <c r="W50" s="148">
        <v>67</v>
      </c>
      <c r="X50" s="170">
        <f t="shared" si="1"/>
        <v>251</v>
      </c>
    </row>
    <row r="51" spans="1:24" ht="15" customHeight="1" x14ac:dyDescent="0.25">
      <c r="A51" s="6">
        <v>46</v>
      </c>
      <c r="B51" s="14" t="s">
        <v>75</v>
      </c>
      <c r="C51" s="20" t="s">
        <v>5</v>
      </c>
      <c r="D51" s="614">
        <v>110</v>
      </c>
      <c r="E51" s="370">
        <v>96.97</v>
      </c>
      <c r="F51" s="526">
        <v>99.090909090909093</v>
      </c>
      <c r="G51" s="584">
        <v>70</v>
      </c>
      <c r="H51" s="344">
        <v>96.86</v>
      </c>
      <c r="I51" s="327">
        <v>100</v>
      </c>
      <c r="J51" s="73">
        <v>73</v>
      </c>
      <c r="K51" s="346">
        <v>96.86</v>
      </c>
      <c r="L51" s="329">
        <v>97.26</v>
      </c>
      <c r="M51" s="75">
        <v>67</v>
      </c>
      <c r="N51" s="347">
        <v>91.96</v>
      </c>
      <c r="O51" s="348">
        <v>100</v>
      </c>
      <c r="P51" s="78"/>
      <c r="Q51" s="60">
        <v>90.33</v>
      </c>
      <c r="R51" s="349"/>
      <c r="S51" s="372">
        <v>38</v>
      </c>
      <c r="T51" s="560">
        <v>21</v>
      </c>
      <c r="U51" s="104">
        <v>68</v>
      </c>
      <c r="V51" s="87">
        <v>11</v>
      </c>
      <c r="W51" s="149">
        <v>117</v>
      </c>
      <c r="X51" s="170">
        <f t="shared" si="1"/>
        <v>255</v>
      </c>
    </row>
    <row r="52" spans="1:24" ht="15" customHeight="1" x14ac:dyDescent="0.25">
      <c r="A52" s="6">
        <v>47</v>
      </c>
      <c r="B52" s="14" t="s">
        <v>78</v>
      </c>
      <c r="C52" s="20" t="s">
        <v>145</v>
      </c>
      <c r="D52" s="614">
        <v>31</v>
      </c>
      <c r="E52" s="370">
        <v>96.97</v>
      </c>
      <c r="F52" s="526">
        <v>100</v>
      </c>
      <c r="G52" s="584">
        <v>28</v>
      </c>
      <c r="H52" s="344">
        <v>96.86</v>
      </c>
      <c r="I52" s="327">
        <v>89.286000000000001</v>
      </c>
      <c r="J52" s="153">
        <v>19</v>
      </c>
      <c r="K52" s="360">
        <v>96.86</v>
      </c>
      <c r="L52" s="327">
        <v>100</v>
      </c>
      <c r="M52" s="75">
        <v>15</v>
      </c>
      <c r="N52" s="347">
        <v>91.96</v>
      </c>
      <c r="O52" s="348">
        <v>100</v>
      </c>
      <c r="P52" s="78">
        <v>22</v>
      </c>
      <c r="Q52" s="347">
        <v>90.33</v>
      </c>
      <c r="R52" s="348">
        <v>90.909090909090907</v>
      </c>
      <c r="S52" s="372">
        <v>32</v>
      </c>
      <c r="T52" s="560">
        <v>105</v>
      </c>
      <c r="U52" s="104">
        <v>37</v>
      </c>
      <c r="V52" s="87">
        <v>21</v>
      </c>
      <c r="W52" s="148">
        <v>62</v>
      </c>
      <c r="X52" s="170">
        <f t="shared" si="1"/>
        <v>257</v>
      </c>
    </row>
    <row r="53" spans="1:24" ht="15" customHeight="1" x14ac:dyDescent="0.25">
      <c r="A53" s="6">
        <v>48</v>
      </c>
      <c r="B53" s="14" t="s">
        <v>77</v>
      </c>
      <c r="C53" s="20" t="s">
        <v>91</v>
      </c>
      <c r="D53" s="614">
        <v>95</v>
      </c>
      <c r="E53" s="370">
        <v>96.97</v>
      </c>
      <c r="F53" s="526">
        <v>95.78947368421052</v>
      </c>
      <c r="G53" s="584">
        <v>92</v>
      </c>
      <c r="H53" s="344">
        <v>96.86</v>
      </c>
      <c r="I53" s="327">
        <v>96.739000000000004</v>
      </c>
      <c r="J53" s="153">
        <v>90</v>
      </c>
      <c r="K53" s="360">
        <v>96.86</v>
      </c>
      <c r="L53" s="327">
        <v>97.778000000000006</v>
      </c>
      <c r="M53" s="75">
        <v>95</v>
      </c>
      <c r="N53" s="347">
        <v>91.96</v>
      </c>
      <c r="O53" s="348">
        <v>98.94736842105263</v>
      </c>
      <c r="P53" s="78">
        <v>100</v>
      </c>
      <c r="Q53" s="347">
        <v>90.33</v>
      </c>
      <c r="R53" s="348">
        <v>99</v>
      </c>
      <c r="S53" s="372">
        <v>88</v>
      </c>
      <c r="T53" s="560">
        <v>74</v>
      </c>
      <c r="U53" s="104">
        <v>61</v>
      </c>
      <c r="V53" s="87">
        <v>23</v>
      </c>
      <c r="W53" s="148">
        <v>17</v>
      </c>
      <c r="X53" s="170">
        <f t="shared" si="1"/>
        <v>263</v>
      </c>
    </row>
    <row r="54" spans="1:24" ht="15" customHeight="1" x14ac:dyDescent="0.25">
      <c r="A54" s="6">
        <v>49</v>
      </c>
      <c r="B54" s="14" t="s">
        <v>78</v>
      </c>
      <c r="C54" s="20" t="s">
        <v>98</v>
      </c>
      <c r="D54" s="614">
        <v>70</v>
      </c>
      <c r="E54" s="370">
        <v>96.97</v>
      </c>
      <c r="F54" s="526">
        <v>100</v>
      </c>
      <c r="G54" s="584">
        <v>73</v>
      </c>
      <c r="H54" s="344">
        <v>96.86</v>
      </c>
      <c r="I54" s="327">
        <v>91.781000000000006</v>
      </c>
      <c r="J54" s="153">
        <v>71</v>
      </c>
      <c r="K54" s="360">
        <v>96.86</v>
      </c>
      <c r="L54" s="327">
        <v>90.141000000000005</v>
      </c>
      <c r="M54" s="75">
        <v>46</v>
      </c>
      <c r="N54" s="347">
        <v>91.96</v>
      </c>
      <c r="O54" s="348">
        <v>100</v>
      </c>
      <c r="P54" s="78">
        <v>48</v>
      </c>
      <c r="Q54" s="347">
        <v>90.33</v>
      </c>
      <c r="R54" s="348">
        <v>97.916666666666671</v>
      </c>
      <c r="S54" s="372">
        <v>21</v>
      </c>
      <c r="T54" s="560">
        <v>98</v>
      </c>
      <c r="U54" s="104">
        <v>109</v>
      </c>
      <c r="V54" s="87">
        <v>15</v>
      </c>
      <c r="W54" s="148">
        <v>21</v>
      </c>
      <c r="X54" s="170">
        <f t="shared" si="1"/>
        <v>264</v>
      </c>
    </row>
    <row r="55" spans="1:24" ht="15" customHeight="1" thickBot="1" x14ac:dyDescent="0.3">
      <c r="A55" s="86">
        <v>50</v>
      </c>
      <c r="B55" s="16" t="s">
        <v>78</v>
      </c>
      <c r="C55" s="21" t="s">
        <v>159</v>
      </c>
      <c r="D55" s="615">
        <v>80</v>
      </c>
      <c r="E55" s="386">
        <v>96.97</v>
      </c>
      <c r="F55" s="527">
        <v>93.75</v>
      </c>
      <c r="G55" s="585">
        <v>74</v>
      </c>
      <c r="H55" s="356">
        <v>96.86</v>
      </c>
      <c r="I55" s="331">
        <v>100</v>
      </c>
      <c r="J55" s="156">
        <v>68</v>
      </c>
      <c r="K55" s="357">
        <v>96.86</v>
      </c>
      <c r="L55" s="331">
        <v>100</v>
      </c>
      <c r="M55" s="76">
        <v>16</v>
      </c>
      <c r="N55" s="358">
        <v>91.96</v>
      </c>
      <c r="O55" s="359">
        <v>56.25</v>
      </c>
      <c r="P55" s="154">
        <v>16</v>
      </c>
      <c r="Q55" s="358">
        <v>90.33</v>
      </c>
      <c r="R55" s="359">
        <v>100</v>
      </c>
      <c r="S55" s="374">
        <v>98</v>
      </c>
      <c r="T55" s="562">
        <v>17</v>
      </c>
      <c r="U55" s="109">
        <v>17</v>
      </c>
      <c r="V55" s="612">
        <v>117</v>
      </c>
      <c r="W55" s="150">
        <v>15</v>
      </c>
      <c r="X55" s="172">
        <f t="shared" si="1"/>
        <v>264</v>
      </c>
    </row>
    <row r="56" spans="1:24" ht="15" customHeight="1" x14ac:dyDescent="0.25">
      <c r="A56" s="8">
        <v>51</v>
      </c>
      <c r="B56" s="13" t="s">
        <v>78</v>
      </c>
      <c r="C56" s="19" t="s">
        <v>42</v>
      </c>
      <c r="D56" s="613">
        <v>102</v>
      </c>
      <c r="E56" s="388">
        <v>96.97</v>
      </c>
      <c r="F56" s="524">
        <v>98.039215686274517</v>
      </c>
      <c r="G56" s="583">
        <v>103</v>
      </c>
      <c r="H56" s="339">
        <v>96.86</v>
      </c>
      <c r="I56" s="325">
        <v>98.058000000000007</v>
      </c>
      <c r="J56" s="155">
        <v>84</v>
      </c>
      <c r="K56" s="364">
        <v>96.86</v>
      </c>
      <c r="L56" s="325">
        <v>98.808999999999997</v>
      </c>
      <c r="M56" s="97">
        <v>49</v>
      </c>
      <c r="N56" s="342">
        <v>91.96</v>
      </c>
      <c r="O56" s="343">
        <v>79.591836734693871</v>
      </c>
      <c r="P56" s="158">
        <v>66</v>
      </c>
      <c r="Q56" s="342">
        <v>90.33</v>
      </c>
      <c r="R56" s="343">
        <v>100</v>
      </c>
      <c r="S56" s="371">
        <v>50</v>
      </c>
      <c r="T56" s="559">
        <v>58</v>
      </c>
      <c r="U56" s="103">
        <v>46</v>
      </c>
      <c r="V56" s="100">
        <v>105</v>
      </c>
      <c r="W56" s="147">
        <v>8</v>
      </c>
      <c r="X56" s="169">
        <f t="shared" si="1"/>
        <v>267</v>
      </c>
    </row>
    <row r="57" spans="1:24" ht="15" customHeight="1" x14ac:dyDescent="0.25">
      <c r="A57" s="6">
        <v>52</v>
      </c>
      <c r="B57" s="14" t="s">
        <v>77</v>
      </c>
      <c r="C57" s="20" t="s">
        <v>88</v>
      </c>
      <c r="D57" s="614">
        <v>112</v>
      </c>
      <c r="E57" s="370">
        <v>96.97</v>
      </c>
      <c r="F57" s="526">
        <v>97.321428571428569</v>
      </c>
      <c r="G57" s="584">
        <v>73</v>
      </c>
      <c r="H57" s="344">
        <v>96.86</v>
      </c>
      <c r="I57" s="327">
        <v>100</v>
      </c>
      <c r="J57" s="153">
        <v>93</v>
      </c>
      <c r="K57" s="360">
        <v>96.86</v>
      </c>
      <c r="L57" s="327">
        <v>96.774000000000001</v>
      </c>
      <c r="M57" s="75">
        <v>78</v>
      </c>
      <c r="N57" s="347">
        <v>91.96</v>
      </c>
      <c r="O57" s="348">
        <v>92.307692307692307</v>
      </c>
      <c r="P57" s="78">
        <v>75</v>
      </c>
      <c r="Q57" s="347">
        <v>90.33</v>
      </c>
      <c r="R57" s="348">
        <v>93.333333333333329</v>
      </c>
      <c r="S57" s="372">
        <v>65</v>
      </c>
      <c r="T57" s="560">
        <v>19</v>
      </c>
      <c r="U57" s="104">
        <v>74</v>
      </c>
      <c r="V57" s="87">
        <v>66</v>
      </c>
      <c r="W57" s="148">
        <v>49</v>
      </c>
      <c r="X57" s="170">
        <f t="shared" si="1"/>
        <v>273</v>
      </c>
    </row>
    <row r="58" spans="1:24" ht="15" customHeight="1" x14ac:dyDescent="0.25">
      <c r="A58" s="6">
        <v>53</v>
      </c>
      <c r="B58" s="14" t="s">
        <v>78</v>
      </c>
      <c r="C58" s="20" t="s">
        <v>41</v>
      </c>
      <c r="D58" s="614">
        <v>91</v>
      </c>
      <c r="E58" s="370">
        <v>96.97</v>
      </c>
      <c r="F58" s="525">
        <v>95.604395604395606</v>
      </c>
      <c r="G58" s="584">
        <v>82</v>
      </c>
      <c r="H58" s="344">
        <v>96.86</v>
      </c>
      <c r="I58" s="327">
        <v>100</v>
      </c>
      <c r="J58" s="153">
        <v>61</v>
      </c>
      <c r="K58" s="360">
        <v>96.86</v>
      </c>
      <c r="L58" s="327">
        <v>100</v>
      </c>
      <c r="M58" s="75">
        <v>98</v>
      </c>
      <c r="N58" s="347">
        <v>91.96</v>
      </c>
      <c r="O58" s="348">
        <v>91.836734693877546</v>
      </c>
      <c r="P58" s="78">
        <v>101</v>
      </c>
      <c r="Q58" s="347">
        <v>90.33</v>
      </c>
      <c r="R58" s="348">
        <v>86.138613861386133</v>
      </c>
      <c r="S58" s="372">
        <v>89</v>
      </c>
      <c r="T58" s="560">
        <v>10</v>
      </c>
      <c r="U58" s="104">
        <v>21</v>
      </c>
      <c r="V58" s="87">
        <v>68</v>
      </c>
      <c r="W58" s="148">
        <v>86</v>
      </c>
      <c r="X58" s="170">
        <f t="shared" si="1"/>
        <v>274</v>
      </c>
    </row>
    <row r="59" spans="1:24" ht="15" customHeight="1" x14ac:dyDescent="0.25">
      <c r="A59" s="6">
        <v>54</v>
      </c>
      <c r="B59" s="14" t="s">
        <v>77</v>
      </c>
      <c r="C59" s="20" t="s">
        <v>32</v>
      </c>
      <c r="D59" s="614">
        <v>76</v>
      </c>
      <c r="E59" s="370">
        <v>96.97</v>
      </c>
      <c r="F59" s="526">
        <v>100</v>
      </c>
      <c r="G59" s="584">
        <v>68</v>
      </c>
      <c r="H59" s="344">
        <v>96.86</v>
      </c>
      <c r="I59" s="327">
        <v>100</v>
      </c>
      <c r="J59" s="153">
        <v>54</v>
      </c>
      <c r="K59" s="360">
        <v>96.86</v>
      </c>
      <c r="L59" s="327">
        <v>94.444000000000003</v>
      </c>
      <c r="M59" s="75">
        <v>52</v>
      </c>
      <c r="N59" s="347">
        <v>91.96</v>
      </c>
      <c r="O59" s="348">
        <v>96.15384615384616</v>
      </c>
      <c r="P59" s="78">
        <v>56</v>
      </c>
      <c r="Q59" s="347">
        <v>90.33</v>
      </c>
      <c r="R59" s="348">
        <v>78.571428571428569</v>
      </c>
      <c r="S59" s="372">
        <v>15</v>
      </c>
      <c r="T59" s="560">
        <v>23</v>
      </c>
      <c r="U59" s="104">
        <v>94</v>
      </c>
      <c r="V59" s="87">
        <v>45</v>
      </c>
      <c r="W59" s="148">
        <v>103</v>
      </c>
      <c r="X59" s="170">
        <f t="shared" si="1"/>
        <v>280</v>
      </c>
    </row>
    <row r="60" spans="1:24" ht="15" customHeight="1" x14ac:dyDescent="0.25">
      <c r="A60" s="6">
        <v>55</v>
      </c>
      <c r="B60" s="14" t="s">
        <v>79</v>
      </c>
      <c r="C60" s="18" t="s">
        <v>107</v>
      </c>
      <c r="D60" s="616">
        <v>76</v>
      </c>
      <c r="E60" s="377">
        <v>96.97</v>
      </c>
      <c r="F60" s="526">
        <v>90.78947368421052</v>
      </c>
      <c r="G60" s="584">
        <v>103</v>
      </c>
      <c r="H60" s="365">
        <v>96.86</v>
      </c>
      <c r="I60" s="327">
        <v>100</v>
      </c>
      <c r="J60" s="153">
        <v>49</v>
      </c>
      <c r="K60" s="360">
        <v>96.86</v>
      </c>
      <c r="L60" s="327">
        <v>100</v>
      </c>
      <c r="M60" s="75">
        <v>72</v>
      </c>
      <c r="N60" s="347">
        <v>91.96</v>
      </c>
      <c r="O60" s="348">
        <v>90.277777777777771</v>
      </c>
      <c r="P60" s="78">
        <v>49</v>
      </c>
      <c r="Q60" s="347">
        <v>90.33</v>
      </c>
      <c r="R60" s="348">
        <v>89.795918367346943</v>
      </c>
      <c r="S60" s="372">
        <v>106</v>
      </c>
      <c r="T60" s="560">
        <v>5</v>
      </c>
      <c r="U60" s="104">
        <v>27</v>
      </c>
      <c r="V60" s="87">
        <v>77</v>
      </c>
      <c r="W60" s="148">
        <v>65</v>
      </c>
      <c r="X60" s="170">
        <f t="shared" si="1"/>
        <v>280</v>
      </c>
    </row>
    <row r="61" spans="1:24" ht="15" customHeight="1" x14ac:dyDescent="0.25">
      <c r="A61" s="6">
        <v>56</v>
      </c>
      <c r="B61" s="14" t="s">
        <v>79</v>
      </c>
      <c r="C61" s="18" t="s">
        <v>111</v>
      </c>
      <c r="D61" s="616">
        <v>131</v>
      </c>
      <c r="E61" s="377">
        <v>96.97</v>
      </c>
      <c r="F61" s="526">
        <v>96.946564885496187</v>
      </c>
      <c r="G61" s="584">
        <v>107</v>
      </c>
      <c r="H61" s="365">
        <v>96.86</v>
      </c>
      <c r="I61" s="327">
        <v>97.195999999999998</v>
      </c>
      <c r="J61" s="153">
        <v>84</v>
      </c>
      <c r="K61" s="360">
        <v>96.86</v>
      </c>
      <c r="L61" s="327">
        <v>91.667000000000002</v>
      </c>
      <c r="M61" s="75">
        <v>74</v>
      </c>
      <c r="N61" s="347">
        <v>91.96</v>
      </c>
      <c r="O61" s="348">
        <v>98.648648648648646</v>
      </c>
      <c r="P61" s="78">
        <v>48</v>
      </c>
      <c r="Q61" s="347">
        <v>90.33</v>
      </c>
      <c r="R61" s="348">
        <v>100</v>
      </c>
      <c r="S61" s="372">
        <v>73</v>
      </c>
      <c r="T61" s="560">
        <v>66</v>
      </c>
      <c r="U61" s="104">
        <v>106</v>
      </c>
      <c r="V61" s="87">
        <v>27</v>
      </c>
      <c r="W61" s="148">
        <v>12</v>
      </c>
      <c r="X61" s="170">
        <f t="shared" si="1"/>
        <v>284</v>
      </c>
    </row>
    <row r="62" spans="1:24" ht="15" customHeight="1" x14ac:dyDescent="0.25">
      <c r="A62" s="6">
        <v>57</v>
      </c>
      <c r="B62" s="14" t="s">
        <v>80</v>
      </c>
      <c r="C62" s="20" t="s">
        <v>47</v>
      </c>
      <c r="D62" s="614">
        <v>96</v>
      </c>
      <c r="E62" s="370">
        <v>96.97</v>
      </c>
      <c r="F62" s="526">
        <v>93.75</v>
      </c>
      <c r="G62" s="584">
        <v>80</v>
      </c>
      <c r="H62" s="344">
        <v>96.86</v>
      </c>
      <c r="I62" s="327">
        <v>100</v>
      </c>
      <c r="J62" s="153">
        <v>72</v>
      </c>
      <c r="K62" s="360">
        <v>96.86</v>
      </c>
      <c r="L62" s="327">
        <v>98.611000000000004</v>
      </c>
      <c r="M62" s="75">
        <v>92</v>
      </c>
      <c r="N62" s="347">
        <v>91.96</v>
      </c>
      <c r="O62" s="348">
        <v>98.913043478260875</v>
      </c>
      <c r="P62" s="78">
        <v>99</v>
      </c>
      <c r="Q62" s="347">
        <v>90.33</v>
      </c>
      <c r="R62" s="348">
        <v>80.808080808080803</v>
      </c>
      <c r="S62" s="372">
        <v>97</v>
      </c>
      <c r="T62" s="560">
        <v>14</v>
      </c>
      <c r="U62" s="104">
        <v>50</v>
      </c>
      <c r="V62" s="87">
        <v>24</v>
      </c>
      <c r="W62" s="148">
        <v>100</v>
      </c>
      <c r="X62" s="170">
        <f t="shared" si="1"/>
        <v>285</v>
      </c>
    </row>
    <row r="63" spans="1:24" ht="15" customHeight="1" x14ac:dyDescent="0.25">
      <c r="A63" s="6">
        <v>58</v>
      </c>
      <c r="B63" s="14" t="s">
        <v>80</v>
      </c>
      <c r="C63" s="20" t="s">
        <v>57</v>
      </c>
      <c r="D63" s="614">
        <v>90</v>
      </c>
      <c r="E63" s="370">
        <v>96.97</v>
      </c>
      <c r="F63" s="526">
        <v>97.777777777777771</v>
      </c>
      <c r="G63" s="584">
        <v>95</v>
      </c>
      <c r="H63" s="344">
        <v>96.86</v>
      </c>
      <c r="I63" s="327">
        <v>95.789000000000001</v>
      </c>
      <c r="J63" s="153">
        <v>84</v>
      </c>
      <c r="K63" s="360">
        <v>96.86</v>
      </c>
      <c r="L63" s="327">
        <v>98.808999999999997</v>
      </c>
      <c r="M63" s="75">
        <v>75</v>
      </c>
      <c r="N63" s="347">
        <v>91.96</v>
      </c>
      <c r="O63" s="348">
        <v>100</v>
      </c>
      <c r="P63" s="78">
        <v>89</v>
      </c>
      <c r="Q63" s="347">
        <v>90.33</v>
      </c>
      <c r="R63" s="348">
        <v>80.898876404494388</v>
      </c>
      <c r="S63" s="372">
        <v>57</v>
      </c>
      <c r="T63" s="560">
        <v>77</v>
      </c>
      <c r="U63" s="104">
        <v>47</v>
      </c>
      <c r="V63" s="87">
        <v>9</v>
      </c>
      <c r="W63" s="148">
        <v>99</v>
      </c>
      <c r="X63" s="170">
        <f t="shared" si="1"/>
        <v>289</v>
      </c>
    </row>
    <row r="64" spans="1:24" ht="15" customHeight="1" x14ac:dyDescent="0.25">
      <c r="A64" s="6">
        <v>59</v>
      </c>
      <c r="B64" s="14" t="s">
        <v>79</v>
      </c>
      <c r="C64" s="18" t="s">
        <v>100</v>
      </c>
      <c r="D64" s="616">
        <v>126</v>
      </c>
      <c r="E64" s="377">
        <v>96.97</v>
      </c>
      <c r="F64" s="529">
        <v>96.825396825396822</v>
      </c>
      <c r="G64" s="584">
        <v>106</v>
      </c>
      <c r="H64" s="365">
        <v>96.86</v>
      </c>
      <c r="I64" s="327">
        <v>100</v>
      </c>
      <c r="J64" s="153">
        <v>85</v>
      </c>
      <c r="K64" s="360">
        <v>96.86</v>
      </c>
      <c r="L64" s="327">
        <v>98.822999999999993</v>
      </c>
      <c r="M64" s="75">
        <v>107</v>
      </c>
      <c r="N64" s="347">
        <v>91.96</v>
      </c>
      <c r="O64" s="348">
        <v>95.327102803738313</v>
      </c>
      <c r="P64" s="78">
        <v>114</v>
      </c>
      <c r="Q64" s="347">
        <v>90.33</v>
      </c>
      <c r="R64" s="348">
        <v>73.684210526315795</v>
      </c>
      <c r="S64" s="372">
        <v>75</v>
      </c>
      <c r="T64" s="560">
        <v>4</v>
      </c>
      <c r="U64" s="104">
        <v>45</v>
      </c>
      <c r="V64" s="87">
        <v>55</v>
      </c>
      <c r="W64" s="148">
        <v>110</v>
      </c>
      <c r="X64" s="170">
        <f t="shared" si="1"/>
        <v>289</v>
      </c>
    </row>
    <row r="65" spans="1:24" ht="15" customHeight="1" thickBot="1" x14ac:dyDescent="0.3">
      <c r="A65" s="86">
        <v>60</v>
      </c>
      <c r="B65" s="16" t="s">
        <v>79</v>
      </c>
      <c r="C65" s="45" t="s">
        <v>99</v>
      </c>
      <c r="D65" s="618">
        <v>74</v>
      </c>
      <c r="E65" s="604">
        <v>96.97</v>
      </c>
      <c r="F65" s="527">
        <v>97.297297297297291</v>
      </c>
      <c r="G65" s="585">
        <v>64</v>
      </c>
      <c r="H65" s="369">
        <v>96.86</v>
      </c>
      <c r="I65" s="331">
        <v>98.4375</v>
      </c>
      <c r="J65" s="156">
        <v>59</v>
      </c>
      <c r="K65" s="357">
        <v>96.86</v>
      </c>
      <c r="L65" s="331">
        <v>100</v>
      </c>
      <c r="M65" s="76">
        <v>70</v>
      </c>
      <c r="N65" s="358">
        <v>91.96</v>
      </c>
      <c r="O65" s="359">
        <v>95.714285714285708</v>
      </c>
      <c r="P65" s="154">
        <v>70</v>
      </c>
      <c r="Q65" s="358">
        <v>90.33</v>
      </c>
      <c r="R65" s="359">
        <v>81.428571428571431</v>
      </c>
      <c r="S65" s="374">
        <v>67</v>
      </c>
      <c r="T65" s="562">
        <v>53</v>
      </c>
      <c r="U65" s="109">
        <v>23</v>
      </c>
      <c r="V65" s="110">
        <v>49</v>
      </c>
      <c r="W65" s="150">
        <v>98</v>
      </c>
      <c r="X65" s="172">
        <f t="shared" si="1"/>
        <v>290</v>
      </c>
    </row>
    <row r="66" spans="1:24" ht="15" customHeight="1" x14ac:dyDescent="0.25">
      <c r="A66" s="8">
        <v>61</v>
      </c>
      <c r="B66" s="13" t="s">
        <v>75</v>
      </c>
      <c r="C66" s="19" t="s">
        <v>82</v>
      </c>
      <c r="D66" s="613">
        <v>50</v>
      </c>
      <c r="E66" s="388">
        <v>96.97</v>
      </c>
      <c r="F66" s="524">
        <v>100</v>
      </c>
      <c r="G66" s="583">
        <v>46</v>
      </c>
      <c r="H66" s="339">
        <v>96.86</v>
      </c>
      <c r="I66" s="325">
        <v>89.13</v>
      </c>
      <c r="J66" s="113">
        <v>58</v>
      </c>
      <c r="K66" s="340">
        <v>96.86</v>
      </c>
      <c r="L66" s="341">
        <v>94.826999999999998</v>
      </c>
      <c r="M66" s="97">
        <v>54</v>
      </c>
      <c r="N66" s="342">
        <v>91.96</v>
      </c>
      <c r="O66" s="343">
        <v>92.592592592592595</v>
      </c>
      <c r="P66" s="108">
        <v>65</v>
      </c>
      <c r="Q66" s="342">
        <v>90.33</v>
      </c>
      <c r="R66" s="343">
        <v>100</v>
      </c>
      <c r="S66" s="371">
        <v>26</v>
      </c>
      <c r="T66" s="559">
        <v>106</v>
      </c>
      <c r="U66" s="103">
        <v>90</v>
      </c>
      <c r="V66" s="100">
        <v>64</v>
      </c>
      <c r="W66" s="147">
        <v>9</v>
      </c>
      <c r="X66" s="169">
        <f t="shared" si="1"/>
        <v>295</v>
      </c>
    </row>
    <row r="67" spans="1:24" ht="15" customHeight="1" x14ac:dyDescent="0.25">
      <c r="A67" s="6">
        <v>62</v>
      </c>
      <c r="B67" s="14" t="s">
        <v>76</v>
      </c>
      <c r="C67" s="20" t="s">
        <v>12</v>
      </c>
      <c r="D67" s="614">
        <v>85</v>
      </c>
      <c r="E67" s="370">
        <v>96.97</v>
      </c>
      <c r="F67" s="526">
        <v>98.82352941176471</v>
      </c>
      <c r="G67" s="584">
        <v>82</v>
      </c>
      <c r="H67" s="344">
        <v>96.86</v>
      </c>
      <c r="I67" s="327">
        <v>92.683000000000007</v>
      </c>
      <c r="J67" s="153">
        <v>71</v>
      </c>
      <c r="K67" s="360">
        <v>96.86</v>
      </c>
      <c r="L67" s="327">
        <v>97.183000000000007</v>
      </c>
      <c r="M67" s="75">
        <v>69</v>
      </c>
      <c r="N67" s="347">
        <v>91.96</v>
      </c>
      <c r="O67" s="348">
        <v>95.652173913043484</v>
      </c>
      <c r="P67" s="78">
        <v>77</v>
      </c>
      <c r="Q67" s="347">
        <v>90.33</v>
      </c>
      <c r="R67" s="348">
        <v>94.805194805194802</v>
      </c>
      <c r="S67" s="372">
        <v>43</v>
      </c>
      <c r="T67" s="560">
        <v>93</v>
      </c>
      <c r="U67" s="104">
        <v>70</v>
      </c>
      <c r="V67" s="87">
        <v>50</v>
      </c>
      <c r="W67" s="148">
        <v>41</v>
      </c>
      <c r="X67" s="170">
        <f t="shared" si="1"/>
        <v>297</v>
      </c>
    </row>
    <row r="68" spans="1:24" ht="15" customHeight="1" x14ac:dyDescent="0.25">
      <c r="A68" s="6">
        <v>63</v>
      </c>
      <c r="B68" s="14" t="s">
        <v>76</v>
      </c>
      <c r="C68" s="20" t="s">
        <v>14</v>
      </c>
      <c r="D68" s="614">
        <v>49</v>
      </c>
      <c r="E68" s="370">
        <v>96.97</v>
      </c>
      <c r="F68" s="525">
        <v>91.836734693877546</v>
      </c>
      <c r="G68" s="584">
        <v>71</v>
      </c>
      <c r="H68" s="344">
        <v>96.86</v>
      </c>
      <c r="I68" s="327">
        <v>97.183000000000007</v>
      </c>
      <c r="J68" s="153">
        <v>68</v>
      </c>
      <c r="K68" s="360">
        <v>96.86</v>
      </c>
      <c r="L68" s="327">
        <v>98.528999999999996</v>
      </c>
      <c r="M68" s="75">
        <v>65</v>
      </c>
      <c r="N68" s="347">
        <v>91.96</v>
      </c>
      <c r="O68" s="348">
        <v>95.384615384615387</v>
      </c>
      <c r="P68" s="78">
        <v>45</v>
      </c>
      <c r="Q68" s="347">
        <v>90.33</v>
      </c>
      <c r="R68" s="348">
        <v>97.777777777777771</v>
      </c>
      <c r="S68" s="372">
        <v>104</v>
      </c>
      <c r="T68" s="560">
        <v>67</v>
      </c>
      <c r="U68" s="104">
        <v>54</v>
      </c>
      <c r="V68" s="87">
        <v>54</v>
      </c>
      <c r="W68" s="148">
        <v>22</v>
      </c>
      <c r="X68" s="170">
        <f t="shared" si="1"/>
        <v>301</v>
      </c>
    </row>
    <row r="69" spans="1:24" ht="15" customHeight="1" x14ac:dyDescent="0.25">
      <c r="A69" s="6">
        <v>64</v>
      </c>
      <c r="B69" s="14" t="s">
        <v>80</v>
      </c>
      <c r="C69" s="20" t="s">
        <v>64</v>
      </c>
      <c r="D69" s="614">
        <v>139</v>
      </c>
      <c r="E69" s="370">
        <v>96.97</v>
      </c>
      <c r="F69" s="525">
        <v>97.841726618705039</v>
      </c>
      <c r="G69" s="584">
        <v>95</v>
      </c>
      <c r="H69" s="344">
        <v>96.86</v>
      </c>
      <c r="I69" s="326">
        <v>98.947000000000003</v>
      </c>
      <c r="J69" s="153">
        <v>127</v>
      </c>
      <c r="K69" s="360">
        <v>96.86</v>
      </c>
      <c r="L69" s="327">
        <v>96.85</v>
      </c>
      <c r="M69" s="75">
        <v>80</v>
      </c>
      <c r="N69" s="347">
        <v>91.96</v>
      </c>
      <c r="O69" s="348">
        <v>81.25</v>
      </c>
      <c r="P69" s="78">
        <v>87</v>
      </c>
      <c r="Q69" s="347">
        <v>90.33</v>
      </c>
      <c r="R69" s="348">
        <v>95.402298850574709</v>
      </c>
      <c r="S69" s="372">
        <v>54</v>
      </c>
      <c r="T69" s="560">
        <v>42</v>
      </c>
      <c r="U69" s="104">
        <v>73</v>
      </c>
      <c r="V69" s="87">
        <v>103</v>
      </c>
      <c r="W69" s="148">
        <v>38</v>
      </c>
      <c r="X69" s="170">
        <f t="shared" si="1"/>
        <v>310</v>
      </c>
    </row>
    <row r="70" spans="1:24" ht="15" customHeight="1" x14ac:dyDescent="0.25">
      <c r="A70" s="6">
        <v>65</v>
      </c>
      <c r="B70" s="14" t="s">
        <v>80</v>
      </c>
      <c r="C70" s="20" t="s">
        <v>157</v>
      </c>
      <c r="D70" s="614">
        <v>228</v>
      </c>
      <c r="E70" s="370">
        <v>96.97</v>
      </c>
      <c r="F70" s="526">
        <v>97.807017543859644</v>
      </c>
      <c r="G70" s="584">
        <v>211</v>
      </c>
      <c r="H70" s="344">
        <v>96.86</v>
      </c>
      <c r="I70" s="327">
        <v>95.734999999999999</v>
      </c>
      <c r="J70" s="153">
        <v>231</v>
      </c>
      <c r="K70" s="360">
        <v>96.86</v>
      </c>
      <c r="L70" s="327">
        <v>97.834999999999994</v>
      </c>
      <c r="M70" s="75">
        <v>213</v>
      </c>
      <c r="N70" s="347">
        <v>91.96</v>
      </c>
      <c r="O70" s="348">
        <v>91.549295774647888</v>
      </c>
      <c r="P70" s="78">
        <v>246</v>
      </c>
      <c r="Q70" s="347">
        <v>90.33</v>
      </c>
      <c r="R70" s="348">
        <v>94.308943089430898</v>
      </c>
      <c r="S70" s="372">
        <v>56</v>
      </c>
      <c r="T70" s="560">
        <v>81</v>
      </c>
      <c r="U70" s="104">
        <v>60</v>
      </c>
      <c r="V70" s="87">
        <v>70</v>
      </c>
      <c r="W70" s="148">
        <v>45</v>
      </c>
      <c r="X70" s="170">
        <f t="shared" ref="X70:X101" si="2">W70+V70+U70+T70+S70</f>
        <v>312</v>
      </c>
    </row>
    <row r="71" spans="1:24" ht="15" customHeight="1" x14ac:dyDescent="0.25">
      <c r="A71" s="6">
        <v>66</v>
      </c>
      <c r="B71" s="14" t="s">
        <v>77</v>
      </c>
      <c r="C71" s="20" t="s">
        <v>30</v>
      </c>
      <c r="D71" s="614">
        <v>51</v>
      </c>
      <c r="E71" s="370">
        <v>96.97</v>
      </c>
      <c r="F71" s="526">
        <v>98.039215686274517</v>
      </c>
      <c r="G71" s="584">
        <v>40</v>
      </c>
      <c r="H71" s="344">
        <v>96.86</v>
      </c>
      <c r="I71" s="327">
        <v>100</v>
      </c>
      <c r="J71" s="153">
        <v>41</v>
      </c>
      <c r="K71" s="360">
        <v>96.86</v>
      </c>
      <c r="L71" s="361">
        <v>100</v>
      </c>
      <c r="M71" s="75">
        <v>37</v>
      </c>
      <c r="N71" s="347">
        <v>91.96</v>
      </c>
      <c r="O71" s="355">
        <v>86.486486486486484</v>
      </c>
      <c r="P71" s="78">
        <v>61</v>
      </c>
      <c r="Q71" s="347">
        <v>90.33</v>
      </c>
      <c r="R71" s="348">
        <v>80.327868852459019</v>
      </c>
      <c r="S71" s="372">
        <v>52</v>
      </c>
      <c r="T71" s="560">
        <v>34</v>
      </c>
      <c r="U71" s="104">
        <v>31</v>
      </c>
      <c r="V71" s="87">
        <v>97</v>
      </c>
      <c r="W71" s="148">
        <v>101</v>
      </c>
      <c r="X71" s="170">
        <f t="shared" si="2"/>
        <v>315</v>
      </c>
    </row>
    <row r="72" spans="1:24" ht="15" customHeight="1" x14ac:dyDescent="0.25">
      <c r="A72" s="6">
        <v>67</v>
      </c>
      <c r="B72" s="14" t="s">
        <v>80</v>
      </c>
      <c r="C72" s="20" t="s">
        <v>155</v>
      </c>
      <c r="D72" s="614">
        <v>143</v>
      </c>
      <c r="E72" s="370">
        <v>96.97</v>
      </c>
      <c r="F72" s="526">
        <v>97.2027972027972</v>
      </c>
      <c r="G72" s="584">
        <v>117</v>
      </c>
      <c r="H72" s="344">
        <v>96.86</v>
      </c>
      <c r="I72" s="327">
        <v>98.29</v>
      </c>
      <c r="J72" s="153">
        <v>119</v>
      </c>
      <c r="K72" s="360">
        <v>96.86</v>
      </c>
      <c r="L72" s="327">
        <v>97.478999999999999</v>
      </c>
      <c r="M72" s="75">
        <v>119</v>
      </c>
      <c r="N72" s="347">
        <v>91.96</v>
      </c>
      <c r="O72" s="348">
        <v>94.957983193277315</v>
      </c>
      <c r="P72" s="78">
        <v>103</v>
      </c>
      <c r="Q72" s="347">
        <v>90.33</v>
      </c>
      <c r="R72" s="348">
        <v>89.320388349514559</v>
      </c>
      <c r="S72" s="372">
        <v>69</v>
      </c>
      <c r="T72" s="560">
        <v>54</v>
      </c>
      <c r="U72" s="104">
        <v>65</v>
      </c>
      <c r="V72" s="87">
        <v>58</v>
      </c>
      <c r="W72" s="148">
        <v>70</v>
      </c>
      <c r="X72" s="170">
        <f t="shared" si="2"/>
        <v>316</v>
      </c>
    </row>
    <row r="73" spans="1:24" ht="15" customHeight="1" x14ac:dyDescent="0.25">
      <c r="A73" s="6">
        <v>68</v>
      </c>
      <c r="B73" s="14" t="s">
        <v>78</v>
      </c>
      <c r="C73" s="20" t="s">
        <v>37</v>
      </c>
      <c r="D73" s="622">
        <v>74</v>
      </c>
      <c r="E73" s="387">
        <v>96.97</v>
      </c>
      <c r="F73" s="625">
        <v>97.297297297297291</v>
      </c>
      <c r="G73" s="589">
        <v>73</v>
      </c>
      <c r="H73" s="350">
        <v>96.86</v>
      </c>
      <c r="I73" s="326">
        <v>95.89</v>
      </c>
      <c r="J73" s="157">
        <v>75</v>
      </c>
      <c r="K73" s="360">
        <v>96.86</v>
      </c>
      <c r="L73" s="327">
        <v>100</v>
      </c>
      <c r="M73" s="75">
        <v>95</v>
      </c>
      <c r="N73" s="347">
        <v>91.96</v>
      </c>
      <c r="O73" s="348">
        <v>87.368421052631575</v>
      </c>
      <c r="P73" s="78">
        <v>77</v>
      </c>
      <c r="Q73" s="347">
        <v>90.33</v>
      </c>
      <c r="R73" s="348">
        <v>88.311688311688314</v>
      </c>
      <c r="S73" s="372">
        <v>66</v>
      </c>
      <c r="T73" s="560">
        <v>76</v>
      </c>
      <c r="U73" s="104">
        <v>13</v>
      </c>
      <c r="V73" s="87">
        <v>92</v>
      </c>
      <c r="W73" s="148">
        <v>74</v>
      </c>
      <c r="X73" s="170">
        <f t="shared" si="2"/>
        <v>321</v>
      </c>
    </row>
    <row r="74" spans="1:24" ht="15" customHeight="1" x14ac:dyDescent="0.25">
      <c r="A74" s="6">
        <v>69</v>
      </c>
      <c r="B74" s="14" t="s">
        <v>80</v>
      </c>
      <c r="C74" s="20" t="s">
        <v>68</v>
      </c>
      <c r="D74" s="622">
        <v>121</v>
      </c>
      <c r="E74" s="387">
        <v>96.97</v>
      </c>
      <c r="F74" s="625">
        <v>96.694214876033058</v>
      </c>
      <c r="G74" s="589">
        <v>95</v>
      </c>
      <c r="H74" s="350">
        <v>96.86</v>
      </c>
      <c r="I74" s="326">
        <v>95.789000000000001</v>
      </c>
      <c r="J74" s="157">
        <v>100</v>
      </c>
      <c r="K74" s="360">
        <v>96.86</v>
      </c>
      <c r="L74" s="327">
        <v>92</v>
      </c>
      <c r="M74" s="75">
        <v>131</v>
      </c>
      <c r="N74" s="347">
        <v>91.96</v>
      </c>
      <c r="O74" s="348">
        <v>96.18320610687023</v>
      </c>
      <c r="P74" s="78">
        <v>102</v>
      </c>
      <c r="Q74" s="347">
        <v>90.33</v>
      </c>
      <c r="R74" s="348">
        <v>98.039215686274517</v>
      </c>
      <c r="S74" s="372">
        <v>78</v>
      </c>
      <c r="T74" s="560">
        <v>78</v>
      </c>
      <c r="U74" s="104">
        <v>102</v>
      </c>
      <c r="V74" s="87">
        <v>43</v>
      </c>
      <c r="W74" s="148">
        <v>20</v>
      </c>
      <c r="X74" s="170">
        <f t="shared" si="2"/>
        <v>321</v>
      </c>
    </row>
    <row r="75" spans="1:24" ht="15" customHeight="1" thickBot="1" x14ac:dyDescent="0.3">
      <c r="A75" s="86">
        <v>70</v>
      </c>
      <c r="B75" s="16" t="s">
        <v>81</v>
      </c>
      <c r="C75" s="21" t="s">
        <v>73</v>
      </c>
      <c r="D75" s="615">
        <v>62</v>
      </c>
      <c r="E75" s="386">
        <v>96.97</v>
      </c>
      <c r="F75" s="527">
        <v>82.258064516129039</v>
      </c>
      <c r="G75" s="585">
        <v>54</v>
      </c>
      <c r="H75" s="386">
        <v>96.86</v>
      </c>
      <c r="I75" s="331">
        <v>96.296000000000006</v>
      </c>
      <c r="J75" s="179">
        <v>44</v>
      </c>
      <c r="K75" s="357">
        <v>96.86</v>
      </c>
      <c r="L75" s="331">
        <v>97.727000000000004</v>
      </c>
      <c r="M75" s="76">
        <v>53</v>
      </c>
      <c r="N75" s="358">
        <v>91.96</v>
      </c>
      <c r="O75" s="359">
        <v>100</v>
      </c>
      <c r="P75" s="154">
        <v>77</v>
      </c>
      <c r="Q75" s="358">
        <v>90.33</v>
      </c>
      <c r="R75" s="359">
        <v>92.20779220779221</v>
      </c>
      <c r="S75" s="374">
        <v>114</v>
      </c>
      <c r="T75" s="562">
        <v>75</v>
      </c>
      <c r="U75" s="109">
        <v>64</v>
      </c>
      <c r="V75" s="110">
        <v>13</v>
      </c>
      <c r="W75" s="150">
        <v>55</v>
      </c>
      <c r="X75" s="172">
        <f t="shared" si="2"/>
        <v>321</v>
      </c>
    </row>
    <row r="76" spans="1:24" ht="15" customHeight="1" x14ac:dyDescent="0.25">
      <c r="A76" s="8">
        <v>71</v>
      </c>
      <c r="B76" s="13" t="s">
        <v>80</v>
      </c>
      <c r="C76" s="19" t="s">
        <v>66</v>
      </c>
      <c r="D76" s="613">
        <v>100</v>
      </c>
      <c r="E76" s="388">
        <v>96.97</v>
      </c>
      <c r="F76" s="524">
        <v>97</v>
      </c>
      <c r="G76" s="583">
        <v>89</v>
      </c>
      <c r="H76" s="388">
        <v>96.86</v>
      </c>
      <c r="I76" s="325">
        <v>94.382000000000005</v>
      </c>
      <c r="J76" s="155">
        <v>72</v>
      </c>
      <c r="K76" s="364">
        <v>96.86</v>
      </c>
      <c r="L76" s="325">
        <v>98.611000000000004</v>
      </c>
      <c r="M76" s="97">
        <v>94</v>
      </c>
      <c r="N76" s="342">
        <v>91.96</v>
      </c>
      <c r="O76" s="343">
        <v>87.234042553191486</v>
      </c>
      <c r="P76" s="158">
        <v>83</v>
      </c>
      <c r="Q76" s="342">
        <v>90.33</v>
      </c>
      <c r="R76" s="343">
        <v>98.795180722891573</v>
      </c>
      <c r="S76" s="371">
        <v>72</v>
      </c>
      <c r="T76" s="559">
        <v>87</v>
      </c>
      <c r="U76" s="103">
        <v>51</v>
      </c>
      <c r="V76" s="100">
        <v>94</v>
      </c>
      <c r="W76" s="147">
        <v>18</v>
      </c>
      <c r="X76" s="169">
        <f t="shared" si="2"/>
        <v>322</v>
      </c>
    </row>
    <row r="77" spans="1:24" ht="15" customHeight="1" x14ac:dyDescent="0.25">
      <c r="A77" s="6">
        <v>72</v>
      </c>
      <c r="B77" s="14" t="s">
        <v>80</v>
      </c>
      <c r="C77" s="20" t="s">
        <v>51</v>
      </c>
      <c r="D77" s="614">
        <v>153</v>
      </c>
      <c r="E77" s="370">
        <v>96.97</v>
      </c>
      <c r="F77" s="526">
        <v>97.385620915032675</v>
      </c>
      <c r="G77" s="584">
        <v>155</v>
      </c>
      <c r="H77" s="370">
        <v>96.86</v>
      </c>
      <c r="I77" s="327">
        <v>98.063999999999993</v>
      </c>
      <c r="J77" s="157">
        <v>106</v>
      </c>
      <c r="K77" s="360">
        <v>96.86</v>
      </c>
      <c r="L77" s="327">
        <v>90.566000000000003</v>
      </c>
      <c r="M77" s="75">
        <v>139</v>
      </c>
      <c r="N77" s="347">
        <v>91.96</v>
      </c>
      <c r="O77" s="348">
        <v>96.402877697841731</v>
      </c>
      <c r="P77" s="78">
        <v>101</v>
      </c>
      <c r="Q77" s="347">
        <v>90.33</v>
      </c>
      <c r="R77" s="348">
        <v>92.079207920792072</v>
      </c>
      <c r="S77" s="372">
        <v>62</v>
      </c>
      <c r="T77" s="560">
        <v>57</v>
      </c>
      <c r="U77" s="104">
        <v>108</v>
      </c>
      <c r="V77" s="87">
        <v>42</v>
      </c>
      <c r="W77" s="148">
        <v>56</v>
      </c>
      <c r="X77" s="170">
        <f t="shared" si="2"/>
        <v>325</v>
      </c>
    </row>
    <row r="78" spans="1:24" ht="15" customHeight="1" x14ac:dyDescent="0.25">
      <c r="A78" s="6">
        <v>73</v>
      </c>
      <c r="B78" s="14" t="s">
        <v>76</v>
      </c>
      <c r="C78" s="20" t="s">
        <v>15</v>
      </c>
      <c r="D78" s="614">
        <v>84</v>
      </c>
      <c r="E78" s="370">
        <v>96.97</v>
      </c>
      <c r="F78" s="526">
        <v>97.61904761904762</v>
      </c>
      <c r="G78" s="584">
        <v>83</v>
      </c>
      <c r="H78" s="370">
        <v>96.86</v>
      </c>
      <c r="I78" s="327">
        <v>98.795000000000002</v>
      </c>
      <c r="J78" s="157">
        <v>61</v>
      </c>
      <c r="K78" s="360">
        <v>96.86</v>
      </c>
      <c r="L78" s="327">
        <v>98.361000000000004</v>
      </c>
      <c r="M78" s="75">
        <v>48</v>
      </c>
      <c r="N78" s="347">
        <v>91.96</v>
      </c>
      <c r="O78" s="348">
        <v>93.75</v>
      </c>
      <c r="P78" s="78">
        <v>45</v>
      </c>
      <c r="Q78" s="347">
        <v>90.33</v>
      </c>
      <c r="R78" s="348">
        <v>75.555555555555557</v>
      </c>
      <c r="S78" s="372">
        <v>58</v>
      </c>
      <c r="T78" s="560">
        <v>46</v>
      </c>
      <c r="U78" s="104">
        <v>56</v>
      </c>
      <c r="V78" s="87">
        <v>60</v>
      </c>
      <c r="W78" s="148">
        <v>107</v>
      </c>
      <c r="X78" s="170">
        <f t="shared" si="2"/>
        <v>327</v>
      </c>
    </row>
    <row r="79" spans="1:24" ht="15" customHeight="1" x14ac:dyDescent="0.25">
      <c r="A79" s="6">
        <v>74</v>
      </c>
      <c r="B79" s="14" t="s">
        <v>75</v>
      </c>
      <c r="C79" s="20" t="s">
        <v>8</v>
      </c>
      <c r="D79" s="614">
        <v>79</v>
      </c>
      <c r="E79" s="370">
        <v>96.97</v>
      </c>
      <c r="F79" s="526">
        <v>96.202531645569621</v>
      </c>
      <c r="G79" s="584">
        <v>80</v>
      </c>
      <c r="H79" s="370">
        <v>96.86</v>
      </c>
      <c r="I79" s="327">
        <v>86.25</v>
      </c>
      <c r="J79" s="91">
        <v>63</v>
      </c>
      <c r="K79" s="346">
        <v>96.86</v>
      </c>
      <c r="L79" s="329">
        <v>100</v>
      </c>
      <c r="M79" s="75">
        <v>77</v>
      </c>
      <c r="N79" s="347">
        <v>91.96</v>
      </c>
      <c r="O79" s="348">
        <v>88.311688311688314</v>
      </c>
      <c r="P79" s="77">
        <v>74</v>
      </c>
      <c r="Q79" s="347">
        <v>90.33</v>
      </c>
      <c r="R79" s="348">
        <v>97.297297297297291</v>
      </c>
      <c r="S79" s="372">
        <v>81</v>
      </c>
      <c r="T79" s="560">
        <v>111</v>
      </c>
      <c r="U79" s="104">
        <v>20</v>
      </c>
      <c r="V79" s="87">
        <v>89</v>
      </c>
      <c r="W79" s="148">
        <v>27</v>
      </c>
      <c r="X79" s="170">
        <f t="shared" si="2"/>
        <v>328</v>
      </c>
    </row>
    <row r="80" spans="1:24" ht="15" customHeight="1" x14ac:dyDescent="0.25">
      <c r="A80" s="6">
        <v>75</v>
      </c>
      <c r="B80" s="14" t="s">
        <v>75</v>
      </c>
      <c r="C80" s="20" t="s">
        <v>85</v>
      </c>
      <c r="D80" s="614">
        <v>76</v>
      </c>
      <c r="E80" s="370">
        <v>96.97</v>
      </c>
      <c r="F80" s="525">
        <v>98.684210526315795</v>
      </c>
      <c r="G80" s="584">
        <v>71</v>
      </c>
      <c r="H80" s="370">
        <v>96.86</v>
      </c>
      <c r="I80" s="327">
        <v>98.590999999999994</v>
      </c>
      <c r="J80" s="91">
        <v>36</v>
      </c>
      <c r="K80" s="346">
        <v>96.86</v>
      </c>
      <c r="L80" s="329">
        <v>100</v>
      </c>
      <c r="M80" s="75">
        <v>70</v>
      </c>
      <c r="N80" s="347">
        <v>91.96</v>
      </c>
      <c r="O80" s="348">
        <v>65.714285714285708</v>
      </c>
      <c r="P80" s="77">
        <v>58</v>
      </c>
      <c r="Q80" s="347">
        <v>90.33</v>
      </c>
      <c r="R80" s="348">
        <v>86.206896551724142</v>
      </c>
      <c r="S80" s="372">
        <v>45</v>
      </c>
      <c r="T80" s="560">
        <v>51</v>
      </c>
      <c r="U80" s="104">
        <v>35</v>
      </c>
      <c r="V80" s="88">
        <v>116</v>
      </c>
      <c r="W80" s="148">
        <v>83</v>
      </c>
      <c r="X80" s="170">
        <f t="shared" si="2"/>
        <v>330</v>
      </c>
    </row>
    <row r="81" spans="1:24" ht="15" customHeight="1" x14ac:dyDescent="0.25">
      <c r="A81" s="6">
        <v>76</v>
      </c>
      <c r="B81" s="14" t="s">
        <v>80</v>
      </c>
      <c r="C81" s="20" t="s">
        <v>154</v>
      </c>
      <c r="D81" s="614">
        <v>230</v>
      </c>
      <c r="E81" s="370">
        <v>96.97</v>
      </c>
      <c r="F81" s="528">
        <v>97.826086956521735</v>
      </c>
      <c r="G81" s="584">
        <v>226</v>
      </c>
      <c r="H81" s="370">
        <v>96.86</v>
      </c>
      <c r="I81" s="327">
        <v>99.114999999999995</v>
      </c>
      <c r="J81" s="157">
        <v>204</v>
      </c>
      <c r="K81" s="360">
        <v>96.86</v>
      </c>
      <c r="L81" s="327">
        <v>99.51</v>
      </c>
      <c r="M81" s="75">
        <v>121</v>
      </c>
      <c r="N81" s="347">
        <v>91.96</v>
      </c>
      <c r="O81" s="348">
        <v>88.429752066115697</v>
      </c>
      <c r="P81" s="78">
        <v>102</v>
      </c>
      <c r="Q81" s="347">
        <v>90.33</v>
      </c>
      <c r="R81" s="348">
        <v>73.529411764705884</v>
      </c>
      <c r="S81" s="372">
        <v>55</v>
      </c>
      <c r="T81" s="560">
        <v>40</v>
      </c>
      <c r="U81" s="104">
        <v>40</v>
      </c>
      <c r="V81" s="87">
        <v>87</v>
      </c>
      <c r="W81" s="148">
        <v>111</v>
      </c>
      <c r="X81" s="170">
        <f t="shared" si="2"/>
        <v>333</v>
      </c>
    </row>
    <row r="82" spans="1:24" ht="15" customHeight="1" x14ac:dyDescent="0.25">
      <c r="A82" s="6">
        <v>77</v>
      </c>
      <c r="B82" s="14" t="s">
        <v>81</v>
      </c>
      <c r="C82" s="20" t="s">
        <v>72</v>
      </c>
      <c r="D82" s="614">
        <v>77</v>
      </c>
      <c r="E82" s="370">
        <v>96.97</v>
      </c>
      <c r="F82" s="526">
        <v>97.402597402597408</v>
      </c>
      <c r="G82" s="588">
        <v>66</v>
      </c>
      <c r="H82" s="370">
        <v>96.86</v>
      </c>
      <c r="I82" s="327">
        <v>95.453999999999994</v>
      </c>
      <c r="J82" s="157">
        <v>72</v>
      </c>
      <c r="K82" s="360">
        <v>96.86</v>
      </c>
      <c r="L82" s="327">
        <v>97.221999999999994</v>
      </c>
      <c r="M82" s="75">
        <v>102</v>
      </c>
      <c r="N82" s="347">
        <v>91.96</v>
      </c>
      <c r="O82" s="348">
        <v>89.215686274509807</v>
      </c>
      <c r="P82" s="77">
        <v>107</v>
      </c>
      <c r="Q82" s="347">
        <v>90.33</v>
      </c>
      <c r="R82" s="348">
        <v>94.392523364485982</v>
      </c>
      <c r="S82" s="372">
        <v>61</v>
      </c>
      <c r="T82" s="560">
        <v>82</v>
      </c>
      <c r="U82" s="104">
        <v>69</v>
      </c>
      <c r="V82" s="87">
        <v>82</v>
      </c>
      <c r="W82" s="148">
        <v>43</v>
      </c>
      <c r="X82" s="170">
        <f t="shared" si="2"/>
        <v>337</v>
      </c>
    </row>
    <row r="83" spans="1:24" ht="15" customHeight="1" x14ac:dyDescent="0.25">
      <c r="A83" s="6">
        <v>78</v>
      </c>
      <c r="B83" s="14" t="s">
        <v>76</v>
      </c>
      <c r="C83" s="20" t="s">
        <v>20</v>
      </c>
      <c r="D83" s="614">
        <v>75</v>
      </c>
      <c r="E83" s="370">
        <v>96.97</v>
      </c>
      <c r="F83" s="526">
        <v>97.333333333333329</v>
      </c>
      <c r="G83" s="584">
        <v>51</v>
      </c>
      <c r="H83" s="370">
        <v>96.86</v>
      </c>
      <c r="I83" s="327">
        <v>100</v>
      </c>
      <c r="J83" s="157">
        <v>65</v>
      </c>
      <c r="K83" s="360">
        <v>96.86</v>
      </c>
      <c r="L83" s="327">
        <v>98.460999999999999</v>
      </c>
      <c r="M83" s="75">
        <v>39</v>
      </c>
      <c r="N83" s="347">
        <v>91.96</v>
      </c>
      <c r="O83" s="348">
        <v>89.743589743589737</v>
      </c>
      <c r="P83" s="78">
        <v>72</v>
      </c>
      <c r="Q83" s="347">
        <v>90.33</v>
      </c>
      <c r="R83" s="348">
        <v>66.666666666666671</v>
      </c>
      <c r="S83" s="372">
        <v>64</v>
      </c>
      <c r="T83" s="560">
        <v>26</v>
      </c>
      <c r="U83" s="104">
        <v>55</v>
      </c>
      <c r="V83" s="87">
        <v>80</v>
      </c>
      <c r="W83" s="149">
        <v>115</v>
      </c>
      <c r="X83" s="170">
        <f t="shared" si="2"/>
        <v>340</v>
      </c>
    </row>
    <row r="84" spans="1:24" ht="15" customHeight="1" x14ac:dyDescent="0.25">
      <c r="A84" s="6">
        <v>79</v>
      </c>
      <c r="B84" s="14" t="s">
        <v>77</v>
      </c>
      <c r="C84" s="20" t="s">
        <v>89</v>
      </c>
      <c r="D84" s="614">
        <v>86</v>
      </c>
      <c r="E84" s="370">
        <v>96.97</v>
      </c>
      <c r="F84" s="526">
        <v>98.837209302325576</v>
      </c>
      <c r="G84" s="584">
        <v>83</v>
      </c>
      <c r="H84" s="370">
        <v>96.86</v>
      </c>
      <c r="I84" s="327">
        <v>98.795000000000002</v>
      </c>
      <c r="J84" s="157">
        <v>89</v>
      </c>
      <c r="K84" s="360">
        <v>96.86</v>
      </c>
      <c r="L84" s="327">
        <v>95.504999999999995</v>
      </c>
      <c r="M84" s="75">
        <v>103</v>
      </c>
      <c r="N84" s="347">
        <v>91.96</v>
      </c>
      <c r="O84" s="348">
        <v>93.203883495145632</v>
      </c>
      <c r="P84" s="78">
        <v>76</v>
      </c>
      <c r="Q84" s="347">
        <v>90.33</v>
      </c>
      <c r="R84" s="348">
        <v>78.94736842105263</v>
      </c>
      <c r="S84" s="372">
        <v>42</v>
      </c>
      <c r="T84" s="560">
        <v>47</v>
      </c>
      <c r="U84" s="104">
        <v>87</v>
      </c>
      <c r="V84" s="87">
        <v>63</v>
      </c>
      <c r="W84" s="148">
        <v>102</v>
      </c>
      <c r="X84" s="170">
        <f t="shared" si="2"/>
        <v>341</v>
      </c>
    </row>
    <row r="85" spans="1:24" ht="15" customHeight="1" thickBot="1" x14ac:dyDescent="0.3">
      <c r="A85" s="86">
        <v>80</v>
      </c>
      <c r="B85" s="16" t="s">
        <v>79</v>
      </c>
      <c r="C85" s="45" t="s">
        <v>108</v>
      </c>
      <c r="D85" s="618">
        <v>127</v>
      </c>
      <c r="E85" s="604">
        <v>96.97</v>
      </c>
      <c r="F85" s="527">
        <v>92.913385826771659</v>
      </c>
      <c r="G85" s="585">
        <v>90</v>
      </c>
      <c r="H85" s="604">
        <v>96.86</v>
      </c>
      <c r="I85" s="331">
        <v>92.221999999999994</v>
      </c>
      <c r="J85" s="156">
        <v>96</v>
      </c>
      <c r="K85" s="357">
        <v>96.86</v>
      </c>
      <c r="L85" s="331">
        <v>100</v>
      </c>
      <c r="M85" s="76">
        <v>91</v>
      </c>
      <c r="N85" s="358">
        <v>91.96</v>
      </c>
      <c r="O85" s="359">
        <v>93.406593406593402</v>
      </c>
      <c r="P85" s="154">
        <v>73</v>
      </c>
      <c r="Q85" s="358">
        <v>90.33</v>
      </c>
      <c r="R85" s="359">
        <v>87.671232876712324</v>
      </c>
      <c r="S85" s="374">
        <v>102</v>
      </c>
      <c r="T85" s="562">
        <v>95</v>
      </c>
      <c r="U85" s="109">
        <v>7</v>
      </c>
      <c r="V85" s="110">
        <v>61</v>
      </c>
      <c r="W85" s="150">
        <v>77</v>
      </c>
      <c r="X85" s="172">
        <f t="shared" si="2"/>
        <v>342</v>
      </c>
    </row>
    <row r="86" spans="1:24" ht="15" customHeight="1" x14ac:dyDescent="0.25">
      <c r="A86" s="8">
        <v>81</v>
      </c>
      <c r="B86" s="13" t="s">
        <v>80</v>
      </c>
      <c r="C86" s="19" t="s">
        <v>46</v>
      </c>
      <c r="D86" s="613">
        <v>102</v>
      </c>
      <c r="E86" s="388">
        <v>96.97</v>
      </c>
      <c r="F86" s="524">
        <v>98.039215686274517</v>
      </c>
      <c r="G86" s="583">
        <v>73</v>
      </c>
      <c r="H86" s="388">
        <v>96.86</v>
      </c>
      <c r="I86" s="325">
        <v>97.26</v>
      </c>
      <c r="J86" s="155">
        <v>76</v>
      </c>
      <c r="K86" s="364">
        <v>96.86</v>
      </c>
      <c r="L86" s="325">
        <v>93.421000000000006</v>
      </c>
      <c r="M86" s="97">
        <v>70</v>
      </c>
      <c r="N86" s="342">
        <v>91.96</v>
      </c>
      <c r="O86" s="343">
        <v>88.571428571428569</v>
      </c>
      <c r="P86" s="158">
        <v>71</v>
      </c>
      <c r="Q86" s="342">
        <v>90.33</v>
      </c>
      <c r="R86" s="343">
        <v>94.366197183098592</v>
      </c>
      <c r="S86" s="371">
        <v>51</v>
      </c>
      <c r="T86" s="559">
        <v>65</v>
      </c>
      <c r="U86" s="103">
        <v>97</v>
      </c>
      <c r="V86" s="100">
        <v>86</v>
      </c>
      <c r="W86" s="147">
        <v>44</v>
      </c>
      <c r="X86" s="169">
        <f t="shared" si="2"/>
        <v>343</v>
      </c>
    </row>
    <row r="87" spans="1:24" ht="15" customHeight="1" x14ac:dyDescent="0.25">
      <c r="A87" s="6">
        <v>82</v>
      </c>
      <c r="B87" s="17" t="s">
        <v>79</v>
      </c>
      <c r="C87" s="18" t="s">
        <v>106</v>
      </c>
      <c r="D87" s="616">
        <v>62</v>
      </c>
      <c r="E87" s="377">
        <v>96.97</v>
      </c>
      <c r="F87" s="526">
        <v>96.774193548387103</v>
      </c>
      <c r="G87" s="584">
        <v>90</v>
      </c>
      <c r="H87" s="377">
        <v>96.86</v>
      </c>
      <c r="I87" s="327">
        <v>98.888999999999996</v>
      </c>
      <c r="J87" s="157">
        <v>69</v>
      </c>
      <c r="K87" s="363">
        <v>96.86</v>
      </c>
      <c r="L87" s="326">
        <v>92.753</v>
      </c>
      <c r="M87" s="75">
        <v>70</v>
      </c>
      <c r="N87" s="347">
        <v>91.96</v>
      </c>
      <c r="O87" s="348">
        <v>90</v>
      </c>
      <c r="P87" s="78">
        <v>58</v>
      </c>
      <c r="Q87" s="347">
        <v>90.33</v>
      </c>
      <c r="R87" s="348">
        <v>93.103448275862064</v>
      </c>
      <c r="S87" s="372">
        <v>76</v>
      </c>
      <c r="T87" s="560">
        <v>43</v>
      </c>
      <c r="U87" s="104">
        <v>99</v>
      </c>
      <c r="V87" s="87">
        <v>78</v>
      </c>
      <c r="W87" s="148">
        <v>52</v>
      </c>
      <c r="X87" s="170">
        <f t="shared" si="2"/>
        <v>348</v>
      </c>
    </row>
    <row r="88" spans="1:24" ht="15" customHeight="1" x14ac:dyDescent="0.25">
      <c r="A88" s="6">
        <v>83</v>
      </c>
      <c r="B88" s="14" t="s">
        <v>78</v>
      </c>
      <c r="C88" s="20" t="s">
        <v>95</v>
      </c>
      <c r="D88" s="614">
        <v>62</v>
      </c>
      <c r="E88" s="370">
        <v>96.97</v>
      </c>
      <c r="F88" s="526">
        <v>93.548387096774192</v>
      </c>
      <c r="G88" s="584">
        <v>47</v>
      </c>
      <c r="H88" s="370">
        <v>96.86</v>
      </c>
      <c r="I88" s="327">
        <v>97.872</v>
      </c>
      <c r="J88" s="153">
        <v>55</v>
      </c>
      <c r="K88" s="360">
        <v>96.86</v>
      </c>
      <c r="L88" s="327">
        <v>96.363</v>
      </c>
      <c r="M88" s="75">
        <v>148</v>
      </c>
      <c r="N88" s="347">
        <v>91.96</v>
      </c>
      <c r="O88" s="348">
        <v>98.648648648648646</v>
      </c>
      <c r="P88" s="78">
        <v>135</v>
      </c>
      <c r="Q88" s="347">
        <v>90.33</v>
      </c>
      <c r="R88" s="348">
        <v>85.925925925925924</v>
      </c>
      <c r="S88" s="372">
        <v>100</v>
      </c>
      <c r="T88" s="560">
        <v>60</v>
      </c>
      <c r="U88" s="104">
        <v>77</v>
      </c>
      <c r="V88" s="87">
        <v>26</v>
      </c>
      <c r="W88" s="148">
        <v>87</v>
      </c>
      <c r="X88" s="170">
        <f t="shared" si="2"/>
        <v>350</v>
      </c>
    </row>
    <row r="89" spans="1:24" ht="15" customHeight="1" x14ac:dyDescent="0.25">
      <c r="A89" s="6">
        <v>84</v>
      </c>
      <c r="B89" s="14" t="s">
        <v>80</v>
      </c>
      <c r="C89" s="20" t="s">
        <v>55</v>
      </c>
      <c r="D89" s="614">
        <v>24</v>
      </c>
      <c r="E89" s="370">
        <v>96.97</v>
      </c>
      <c r="F89" s="526">
        <v>100</v>
      </c>
      <c r="G89" s="584">
        <v>26</v>
      </c>
      <c r="H89" s="370">
        <v>96.86</v>
      </c>
      <c r="I89" s="327">
        <v>84.614999999999995</v>
      </c>
      <c r="J89" s="153">
        <v>25</v>
      </c>
      <c r="K89" s="360">
        <v>96.86</v>
      </c>
      <c r="L89" s="327">
        <v>92</v>
      </c>
      <c r="M89" s="75">
        <v>23</v>
      </c>
      <c r="N89" s="347">
        <v>91.96</v>
      </c>
      <c r="O89" s="348">
        <v>100</v>
      </c>
      <c r="P89" s="78">
        <v>29</v>
      </c>
      <c r="Q89" s="347">
        <v>90.33</v>
      </c>
      <c r="R89" s="348">
        <v>86.206896551724142</v>
      </c>
      <c r="S89" s="372">
        <v>34</v>
      </c>
      <c r="T89" s="560">
        <v>114</v>
      </c>
      <c r="U89" s="104">
        <v>103</v>
      </c>
      <c r="V89" s="87">
        <v>19</v>
      </c>
      <c r="W89" s="148">
        <v>84</v>
      </c>
      <c r="X89" s="170">
        <f t="shared" si="2"/>
        <v>354</v>
      </c>
    </row>
    <row r="90" spans="1:24" ht="15" customHeight="1" x14ac:dyDescent="0.25">
      <c r="A90" s="6">
        <v>85</v>
      </c>
      <c r="B90" s="14" t="s">
        <v>80</v>
      </c>
      <c r="C90" s="20" t="s">
        <v>67</v>
      </c>
      <c r="D90" s="614">
        <v>247</v>
      </c>
      <c r="E90" s="370">
        <v>96.97</v>
      </c>
      <c r="F90" s="525">
        <v>97.165991902834008</v>
      </c>
      <c r="G90" s="584">
        <v>223</v>
      </c>
      <c r="H90" s="370">
        <v>96.86</v>
      </c>
      <c r="I90" s="327">
        <v>98.206000000000003</v>
      </c>
      <c r="J90" s="153">
        <v>176</v>
      </c>
      <c r="K90" s="360">
        <v>96.86</v>
      </c>
      <c r="L90" s="327">
        <v>96.590999999999994</v>
      </c>
      <c r="M90" s="75">
        <v>150</v>
      </c>
      <c r="N90" s="347">
        <v>91.96</v>
      </c>
      <c r="O90" s="348">
        <v>93.333333333333329</v>
      </c>
      <c r="P90" s="78">
        <v>163</v>
      </c>
      <c r="Q90" s="347">
        <v>90.33</v>
      </c>
      <c r="R90" s="348">
        <v>83.435582822085891</v>
      </c>
      <c r="S90" s="372">
        <v>70</v>
      </c>
      <c r="T90" s="560">
        <v>55</v>
      </c>
      <c r="U90" s="104">
        <v>76</v>
      </c>
      <c r="V90" s="87">
        <v>62</v>
      </c>
      <c r="W90" s="148">
        <v>92</v>
      </c>
      <c r="X90" s="170">
        <f t="shared" si="2"/>
        <v>355</v>
      </c>
    </row>
    <row r="91" spans="1:24" ht="15" customHeight="1" x14ac:dyDescent="0.25">
      <c r="A91" s="6">
        <v>86</v>
      </c>
      <c r="B91" s="14" t="s">
        <v>80</v>
      </c>
      <c r="C91" s="20" t="s">
        <v>69</v>
      </c>
      <c r="D91" s="614">
        <v>161</v>
      </c>
      <c r="E91" s="370">
        <v>96.97</v>
      </c>
      <c r="F91" s="526">
        <v>96.894409937888199</v>
      </c>
      <c r="G91" s="584">
        <v>218</v>
      </c>
      <c r="H91" s="370">
        <v>96.86</v>
      </c>
      <c r="I91" s="327">
        <v>99.540999999999997</v>
      </c>
      <c r="J91" s="153">
        <v>205</v>
      </c>
      <c r="K91" s="360">
        <v>96.86</v>
      </c>
      <c r="L91" s="327">
        <v>98.536000000000001</v>
      </c>
      <c r="M91" s="75">
        <v>244</v>
      </c>
      <c r="N91" s="347">
        <v>91.96</v>
      </c>
      <c r="O91" s="348">
        <v>88.93442622950819</v>
      </c>
      <c r="P91" s="78"/>
      <c r="Q91" s="60">
        <v>90.33</v>
      </c>
      <c r="R91" s="349"/>
      <c r="S91" s="372">
        <v>74</v>
      </c>
      <c r="T91" s="560">
        <v>36</v>
      </c>
      <c r="U91" s="104">
        <v>53</v>
      </c>
      <c r="V91" s="87">
        <v>83</v>
      </c>
      <c r="W91" s="152">
        <v>117</v>
      </c>
      <c r="X91" s="170">
        <f t="shared" si="2"/>
        <v>363</v>
      </c>
    </row>
    <row r="92" spans="1:24" ht="15" customHeight="1" x14ac:dyDescent="0.25">
      <c r="A92" s="6">
        <v>87</v>
      </c>
      <c r="B92" s="14" t="s">
        <v>81</v>
      </c>
      <c r="C92" s="20" t="s">
        <v>151</v>
      </c>
      <c r="D92" s="595"/>
      <c r="E92" s="370">
        <v>96.97</v>
      </c>
      <c r="F92" s="617"/>
      <c r="G92" s="588">
        <v>47</v>
      </c>
      <c r="H92" s="370">
        <v>96.86</v>
      </c>
      <c r="I92" s="327">
        <v>95.745000000000005</v>
      </c>
      <c r="J92" s="153">
        <v>22</v>
      </c>
      <c r="K92" s="360">
        <v>96.86</v>
      </c>
      <c r="L92" s="327">
        <v>100</v>
      </c>
      <c r="M92" s="75">
        <v>20</v>
      </c>
      <c r="N92" s="347">
        <v>91.96</v>
      </c>
      <c r="O92" s="348">
        <v>100</v>
      </c>
      <c r="P92" s="77">
        <v>19</v>
      </c>
      <c r="Q92" s="347">
        <v>90.33</v>
      </c>
      <c r="R92" s="348">
        <v>68.421052631578945</v>
      </c>
      <c r="S92" s="372">
        <v>115</v>
      </c>
      <c r="T92" s="560">
        <v>80</v>
      </c>
      <c r="U92" s="104">
        <v>36</v>
      </c>
      <c r="V92" s="87">
        <v>20</v>
      </c>
      <c r="W92" s="149">
        <v>114</v>
      </c>
      <c r="X92" s="170">
        <f t="shared" si="2"/>
        <v>365</v>
      </c>
    </row>
    <row r="93" spans="1:24" ht="15" customHeight="1" x14ac:dyDescent="0.25">
      <c r="A93" s="6">
        <v>88</v>
      </c>
      <c r="B93" s="14" t="s">
        <v>78</v>
      </c>
      <c r="C93" s="20" t="s">
        <v>39</v>
      </c>
      <c r="D93" s="614">
        <v>73</v>
      </c>
      <c r="E93" s="370">
        <v>96.97</v>
      </c>
      <c r="F93" s="526">
        <v>95.890410958904113</v>
      </c>
      <c r="G93" s="584">
        <v>41</v>
      </c>
      <c r="H93" s="370">
        <v>96.86</v>
      </c>
      <c r="I93" s="327">
        <v>90.244</v>
      </c>
      <c r="J93" s="153">
        <v>80</v>
      </c>
      <c r="K93" s="360">
        <v>96.86</v>
      </c>
      <c r="L93" s="327">
        <v>100</v>
      </c>
      <c r="M93" s="75">
        <v>41</v>
      </c>
      <c r="N93" s="347">
        <v>91.96</v>
      </c>
      <c r="O93" s="348">
        <v>82.926829268292678</v>
      </c>
      <c r="P93" s="78">
        <v>39</v>
      </c>
      <c r="Q93" s="347">
        <v>90.33</v>
      </c>
      <c r="R93" s="348">
        <v>89.743589743589737</v>
      </c>
      <c r="S93" s="372">
        <v>86</v>
      </c>
      <c r="T93" s="560">
        <v>103</v>
      </c>
      <c r="U93" s="104">
        <v>11</v>
      </c>
      <c r="V93" s="87">
        <v>102</v>
      </c>
      <c r="W93" s="148">
        <v>66</v>
      </c>
      <c r="X93" s="170">
        <f t="shared" si="2"/>
        <v>368</v>
      </c>
    </row>
    <row r="94" spans="1:24" ht="15" customHeight="1" x14ac:dyDescent="0.25">
      <c r="A94" s="6">
        <v>89</v>
      </c>
      <c r="B94" s="14" t="s">
        <v>75</v>
      </c>
      <c r="C94" s="20" t="s">
        <v>7</v>
      </c>
      <c r="D94" s="614">
        <v>102</v>
      </c>
      <c r="E94" s="370">
        <v>96.97</v>
      </c>
      <c r="F94" s="526">
        <v>98.039215686274517</v>
      </c>
      <c r="G94" s="584">
        <v>100</v>
      </c>
      <c r="H94" s="370">
        <v>96.86</v>
      </c>
      <c r="I94" s="327">
        <v>95</v>
      </c>
      <c r="J94" s="73">
        <v>97</v>
      </c>
      <c r="K94" s="346">
        <v>96.86</v>
      </c>
      <c r="L94" s="329">
        <v>96.906999999999996</v>
      </c>
      <c r="M94" s="75">
        <v>89</v>
      </c>
      <c r="N94" s="347">
        <v>91.96</v>
      </c>
      <c r="O94" s="348">
        <v>91.011235955056179</v>
      </c>
      <c r="P94" s="77">
        <v>96</v>
      </c>
      <c r="Q94" s="347">
        <v>90.33</v>
      </c>
      <c r="R94" s="348">
        <v>78.125</v>
      </c>
      <c r="S94" s="372">
        <v>49</v>
      </c>
      <c r="T94" s="560">
        <v>84</v>
      </c>
      <c r="U94" s="104">
        <v>72</v>
      </c>
      <c r="V94" s="87">
        <v>74</v>
      </c>
      <c r="W94" s="148">
        <v>104</v>
      </c>
      <c r="X94" s="170">
        <f t="shared" si="2"/>
        <v>383</v>
      </c>
    </row>
    <row r="95" spans="1:24" ht="15" customHeight="1" thickBot="1" x14ac:dyDescent="0.3">
      <c r="A95" s="86">
        <v>90</v>
      </c>
      <c r="B95" s="16" t="s">
        <v>80</v>
      </c>
      <c r="C95" s="21" t="s">
        <v>62</v>
      </c>
      <c r="D95" s="615">
        <v>78</v>
      </c>
      <c r="E95" s="386">
        <v>96.97</v>
      </c>
      <c r="F95" s="527">
        <v>96.15384615384616</v>
      </c>
      <c r="G95" s="585">
        <v>71</v>
      </c>
      <c r="H95" s="386">
        <v>96.86</v>
      </c>
      <c r="I95" s="331">
        <v>97.183000000000007</v>
      </c>
      <c r="J95" s="156">
        <v>44</v>
      </c>
      <c r="K95" s="357">
        <v>96.86</v>
      </c>
      <c r="L95" s="331">
        <v>97.727000000000004</v>
      </c>
      <c r="M95" s="76">
        <v>55</v>
      </c>
      <c r="N95" s="358">
        <v>91.96</v>
      </c>
      <c r="O95" s="359">
        <v>87.272727272727266</v>
      </c>
      <c r="P95" s="154">
        <v>71</v>
      </c>
      <c r="Q95" s="358">
        <v>90.33</v>
      </c>
      <c r="R95" s="359">
        <v>87.323943661971825</v>
      </c>
      <c r="S95" s="374">
        <v>82</v>
      </c>
      <c r="T95" s="562">
        <v>68</v>
      </c>
      <c r="U95" s="109">
        <v>63</v>
      </c>
      <c r="V95" s="110">
        <v>93</v>
      </c>
      <c r="W95" s="150">
        <v>79</v>
      </c>
      <c r="X95" s="172">
        <f t="shared" si="2"/>
        <v>385</v>
      </c>
    </row>
    <row r="96" spans="1:24" ht="15" customHeight="1" x14ac:dyDescent="0.25">
      <c r="A96" s="8">
        <v>91</v>
      </c>
      <c r="B96" s="13" t="s">
        <v>77</v>
      </c>
      <c r="C96" s="19" t="s">
        <v>24</v>
      </c>
      <c r="D96" s="613">
        <v>85</v>
      </c>
      <c r="E96" s="388">
        <v>96.97</v>
      </c>
      <c r="F96" s="524">
        <v>90.588235294117652</v>
      </c>
      <c r="G96" s="583">
        <v>62</v>
      </c>
      <c r="H96" s="388">
        <v>96.86</v>
      </c>
      <c r="I96" s="325">
        <v>91.935000000000002</v>
      </c>
      <c r="J96" s="155">
        <v>65</v>
      </c>
      <c r="K96" s="364">
        <v>96.86</v>
      </c>
      <c r="L96" s="325">
        <v>96.923000000000002</v>
      </c>
      <c r="M96" s="97">
        <v>70</v>
      </c>
      <c r="N96" s="342">
        <v>91.96</v>
      </c>
      <c r="O96" s="343">
        <v>100</v>
      </c>
      <c r="P96" s="158">
        <v>61</v>
      </c>
      <c r="Q96" s="342">
        <v>90.33</v>
      </c>
      <c r="R96" s="343">
        <v>77.049180327868854</v>
      </c>
      <c r="S96" s="371">
        <v>107</v>
      </c>
      <c r="T96" s="559">
        <v>97</v>
      </c>
      <c r="U96" s="103">
        <v>71</v>
      </c>
      <c r="V96" s="100">
        <v>10</v>
      </c>
      <c r="W96" s="147">
        <v>105</v>
      </c>
      <c r="X96" s="169">
        <f t="shared" si="2"/>
        <v>390</v>
      </c>
    </row>
    <row r="97" spans="1:24" ht="15" customHeight="1" x14ac:dyDescent="0.25">
      <c r="A97" s="6">
        <v>92</v>
      </c>
      <c r="B97" s="14" t="s">
        <v>80</v>
      </c>
      <c r="C97" s="20" t="s">
        <v>53</v>
      </c>
      <c r="D97" s="614">
        <v>139</v>
      </c>
      <c r="E97" s="370">
        <v>96.97</v>
      </c>
      <c r="F97" s="526">
        <v>94.964028776978424</v>
      </c>
      <c r="G97" s="584">
        <v>157</v>
      </c>
      <c r="H97" s="370">
        <v>96.86</v>
      </c>
      <c r="I97" s="327">
        <v>98.725999999999999</v>
      </c>
      <c r="J97" s="153">
        <v>123</v>
      </c>
      <c r="K97" s="360">
        <v>96.86</v>
      </c>
      <c r="L97" s="327">
        <v>95.121200000000002</v>
      </c>
      <c r="M97" s="75">
        <v>148</v>
      </c>
      <c r="N97" s="347">
        <v>91.96</v>
      </c>
      <c r="O97" s="348">
        <v>80.405405405405403</v>
      </c>
      <c r="P97" s="78">
        <v>140</v>
      </c>
      <c r="Q97" s="347">
        <v>90.33</v>
      </c>
      <c r="R97" s="348">
        <v>90</v>
      </c>
      <c r="S97" s="372">
        <v>93</v>
      </c>
      <c r="T97" s="560">
        <v>48</v>
      </c>
      <c r="U97" s="104">
        <v>89</v>
      </c>
      <c r="V97" s="87">
        <v>104</v>
      </c>
      <c r="W97" s="148">
        <v>64</v>
      </c>
      <c r="X97" s="170">
        <f t="shared" si="2"/>
        <v>398</v>
      </c>
    </row>
    <row r="98" spans="1:24" ht="15" customHeight="1" x14ac:dyDescent="0.25">
      <c r="A98" s="6">
        <v>93</v>
      </c>
      <c r="B98" s="14" t="s">
        <v>80</v>
      </c>
      <c r="C98" s="20" t="s">
        <v>52</v>
      </c>
      <c r="D98" s="614">
        <v>69</v>
      </c>
      <c r="E98" s="370">
        <v>96.97</v>
      </c>
      <c r="F98" s="526">
        <v>94.20289855072464</v>
      </c>
      <c r="G98" s="584">
        <v>64</v>
      </c>
      <c r="H98" s="370">
        <v>96.86</v>
      </c>
      <c r="I98" s="327">
        <v>96.875</v>
      </c>
      <c r="J98" s="153">
        <v>70</v>
      </c>
      <c r="K98" s="360">
        <v>96.86</v>
      </c>
      <c r="L98" s="327">
        <v>95.713999999999999</v>
      </c>
      <c r="M98" s="75">
        <v>56</v>
      </c>
      <c r="N98" s="347">
        <v>91.96</v>
      </c>
      <c r="O98" s="348">
        <v>91.071428571428569</v>
      </c>
      <c r="P98" s="78">
        <v>65</v>
      </c>
      <c r="Q98" s="347">
        <v>90.33</v>
      </c>
      <c r="R98" s="348">
        <v>87.692307692307693</v>
      </c>
      <c r="S98" s="372">
        <v>95</v>
      </c>
      <c r="T98" s="560">
        <v>73</v>
      </c>
      <c r="U98" s="104">
        <v>84</v>
      </c>
      <c r="V98" s="87">
        <v>73</v>
      </c>
      <c r="W98" s="148">
        <v>76</v>
      </c>
      <c r="X98" s="170">
        <f t="shared" si="2"/>
        <v>401</v>
      </c>
    </row>
    <row r="99" spans="1:24" ht="15" customHeight="1" x14ac:dyDescent="0.25">
      <c r="A99" s="6">
        <v>94</v>
      </c>
      <c r="B99" s="14" t="s">
        <v>78</v>
      </c>
      <c r="C99" s="20" t="s">
        <v>36</v>
      </c>
      <c r="D99" s="614">
        <v>115</v>
      </c>
      <c r="E99" s="370">
        <v>96.97</v>
      </c>
      <c r="F99" s="525">
        <v>96.521739130434781</v>
      </c>
      <c r="G99" s="584">
        <v>63</v>
      </c>
      <c r="H99" s="370">
        <v>96.86</v>
      </c>
      <c r="I99" s="327">
        <v>92.063000000000002</v>
      </c>
      <c r="J99" s="153">
        <v>64</v>
      </c>
      <c r="K99" s="360">
        <v>96.86</v>
      </c>
      <c r="L99" s="327">
        <v>85.9375</v>
      </c>
      <c r="M99" s="75">
        <v>78</v>
      </c>
      <c r="N99" s="347">
        <v>91.96</v>
      </c>
      <c r="O99" s="348">
        <v>100</v>
      </c>
      <c r="P99" s="78">
        <v>61</v>
      </c>
      <c r="Q99" s="347">
        <v>90.33</v>
      </c>
      <c r="R99" s="348">
        <v>75.409836065573771</v>
      </c>
      <c r="S99" s="372">
        <v>79</v>
      </c>
      <c r="T99" s="560">
        <v>96</v>
      </c>
      <c r="U99" s="105">
        <v>114</v>
      </c>
      <c r="V99" s="87">
        <v>8</v>
      </c>
      <c r="W99" s="148">
        <v>108</v>
      </c>
      <c r="X99" s="170">
        <f t="shared" si="2"/>
        <v>405</v>
      </c>
    </row>
    <row r="100" spans="1:24" ht="15" customHeight="1" x14ac:dyDescent="0.25">
      <c r="A100" s="6">
        <v>95</v>
      </c>
      <c r="B100" s="14" t="s">
        <v>80</v>
      </c>
      <c r="C100" s="20" t="s">
        <v>59</v>
      </c>
      <c r="D100" s="614">
        <v>87</v>
      </c>
      <c r="E100" s="370">
        <v>96.97</v>
      </c>
      <c r="F100" s="526">
        <v>98.850574712643677</v>
      </c>
      <c r="G100" s="584">
        <v>63</v>
      </c>
      <c r="H100" s="370">
        <v>96.86</v>
      </c>
      <c r="I100" s="327">
        <v>85.713999999999999</v>
      </c>
      <c r="J100" s="153">
        <v>71</v>
      </c>
      <c r="K100" s="360">
        <v>96.86</v>
      </c>
      <c r="L100" s="327">
        <v>92.957999999999998</v>
      </c>
      <c r="M100" s="75">
        <v>91</v>
      </c>
      <c r="N100" s="347">
        <v>91.96</v>
      </c>
      <c r="O100" s="348">
        <v>83.516483516483518</v>
      </c>
      <c r="P100" s="78">
        <v>71</v>
      </c>
      <c r="Q100" s="347">
        <v>90.33</v>
      </c>
      <c r="R100" s="348">
        <v>91.549295774647888</v>
      </c>
      <c r="S100" s="372">
        <v>41</v>
      </c>
      <c r="T100" s="560">
        <v>112</v>
      </c>
      <c r="U100" s="104">
        <v>98</v>
      </c>
      <c r="V100" s="87">
        <v>101</v>
      </c>
      <c r="W100" s="148">
        <v>58</v>
      </c>
      <c r="X100" s="170">
        <f t="shared" si="2"/>
        <v>410</v>
      </c>
    </row>
    <row r="101" spans="1:24" ht="15" customHeight="1" x14ac:dyDescent="0.25">
      <c r="A101" s="6">
        <v>96</v>
      </c>
      <c r="B101" s="14" t="s">
        <v>80</v>
      </c>
      <c r="C101" s="20" t="s">
        <v>60</v>
      </c>
      <c r="D101" s="614">
        <v>56</v>
      </c>
      <c r="E101" s="370">
        <v>96.97</v>
      </c>
      <c r="F101" s="526">
        <v>89.285714285714292</v>
      </c>
      <c r="G101" s="584">
        <v>69</v>
      </c>
      <c r="H101" s="370">
        <v>96.86</v>
      </c>
      <c r="I101" s="327">
        <v>97.100999999999999</v>
      </c>
      <c r="J101" s="153">
        <v>60</v>
      </c>
      <c r="K101" s="360">
        <v>96.86</v>
      </c>
      <c r="L101" s="327">
        <v>98.332999999999998</v>
      </c>
      <c r="M101" s="75">
        <v>70</v>
      </c>
      <c r="N101" s="347">
        <v>91.96</v>
      </c>
      <c r="O101" s="348">
        <v>90</v>
      </c>
      <c r="P101" s="78">
        <v>100</v>
      </c>
      <c r="Q101" s="347">
        <v>90.33</v>
      </c>
      <c r="R101" s="348">
        <v>83</v>
      </c>
      <c r="S101" s="372">
        <v>109</v>
      </c>
      <c r="T101" s="560">
        <v>71</v>
      </c>
      <c r="U101" s="104">
        <v>57</v>
      </c>
      <c r="V101" s="87">
        <v>79</v>
      </c>
      <c r="W101" s="148">
        <v>95</v>
      </c>
      <c r="X101" s="170">
        <f t="shared" si="2"/>
        <v>411</v>
      </c>
    </row>
    <row r="102" spans="1:24" ht="15" customHeight="1" x14ac:dyDescent="0.25">
      <c r="A102" s="6">
        <v>97</v>
      </c>
      <c r="B102" s="14" t="s">
        <v>77</v>
      </c>
      <c r="C102" s="20" t="s">
        <v>29</v>
      </c>
      <c r="D102" s="614">
        <v>109</v>
      </c>
      <c r="E102" s="370">
        <v>96.97</v>
      </c>
      <c r="F102" s="526">
        <v>97.247706422018354</v>
      </c>
      <c r="G102" s="584">
        <v>67</v>
      </c>
      <c r="H102" s="370">
        <v>96.86</v>
      </c>
      <c r="I102" s="327">
        <v>89.552000000000007</v>
      </c>
      <c r="J102" s="153">
        <v>75</v>
      </c>
      <c r="K102" s="360">
        <v>96.86</v>
      </c>
      <c r="L102" s="327">
        <v>97.332999999999998</v>
      </c>
      <c r="M102" s="75">
        <v>62</v>
      </c>
      <c r="N102" s="347">
        <v>91.96</v>
      </c>
      <c r="O102" s="348">
        <v>88.709677419354833</v>
      </c>
      <c r="P102" s="78">
        <v>54</v>
      </c>
      <c r="Q102" s="347">
        <v>90.33</v>
      </c>
      <c r="R102" s="348">
        <v>83.333333333333329</v>
      </c>
      <c r="S102" s="372">
        <v>68</v>
      </c>
      <c r="T102" s="560">
        <v>104</v>
      </c>
      <c r="U102" s="104">
        <v>66</v>
      </c>
      <c r="V102" s="87">
        <v>85</v>
      </c>
      <c r="W102" s="148">
        <v>94</v>
      </c>
      <c r="X102" s="170">
        <f t="shared" ref="X102:X133" si="3">W102+V102+U102+T102+S102</f>
        <v>417</v>
      </c>
    </row>
    <row r="103" spans="1:24" ht="15" customHeight="1" x14ac:dyDescent="0.25">
      <c r="A103" s="6">
        <v>98</v>
      </c>
      <c r="B103" s="14" t="s">
        <v>77</v>
      </c>
      <c r="C103" s="20" t="s">
        <v>21</v>
      </c>
      <c r="D103" s="614">
        <v>52</v>
      </c>
      <c r="E103" s="370">
        <v>96.97</v>
      </c>
      <c r="F103" s="526">
        <v>96.15384615384616</v>
      </c>
      <c r="G103" s="584">
        <v>48</v>
      </c>
      <c r="H103" s="370">
        <v>96.86</v>
      </c>
      <c r="I103" s="327">
        <v>93.75</v>
      </c>
      <c r="J103" s="153">
        <v>37</v>
      </c>
      <c r="K103" s="360">
        <v>96.86</v>
      </c>
      <c r="L103" s="327">
        <v>94.593999999999994</v>
      </c>
      <c r="M103" s="75">
        <v>29</v>
      </c>
      <c r="N103" s="347">
        <v>91.96</v>
      </c>
      <c r="O103" s="348">
        <v>96.551724137931032</v>
      </c>
      <c r="P103" s="78">
        <v>32</v>
      </c>
      <c r="Q103" s="347">
        <v>90.33</v>
      </c>
      <c r="R103" s="348">
        <v>71.875</v>
      </c>
      <c r="S103" s="372">
        <v>83</v>
      </c>
      <c r="T103" s="560">
        <v>90</v>
      </c>
      <c r="U103" s="104">
        <v>93</v>
      </c>
      <c r="V103" s="87">
        <v>41</v>
      </c>
      <c r="W103" s="149">
        <v>112</v>
      </c>
      <c r="X103" s="170">
        <f t="shared" si="3"/>
        <v>419</v>
      </c>
    </row>
    <row r="104" spans="1:24" ht="15" customHeight="1" x14ac:dyDescent="0.25">
      <c r="A104" s="6">
        <v>99</v>
      </c>
      <c r="B104" s="14" t="s">
        <v>77</v>
      </c>
      <c r="C104" s="20" t="s">
        <v>27</v>
      </c>
      <c r="D104" s="614">
        <v>82</v>
      </c>
      <c r="E104" s="370">
        <v>96.97</v>
      </c>
      <c r="F104" s="526">
        <v>95.121951219512198</v>
      </c>
      <c r="G104" s="584">
        <v>65</v>
      </c>
      <c r="H104" s="370">
        <v>96.86</v>
      </c>
      <c r="I104" s="327">
        <v>98.462000000000003</v>
      </c>
      <c r="J104" s="153">
        <v>87</v>
      </c>
      <c r="K104" s="360">
        <v>96.86</v>
      </c>
      <c r="L104" s="327">
        <v>91.953999999999994</v>
      </c>
      <c r="M104" s="75">
        <v>70</v>
      </c>
      <c r="N104" s="347">
        <v>91.96</v>
      </c>
      <c r="O104" s="348">
        <v>72.857142857142861</v>
      </c>
      <c r="P104" s="78">
        <v>72</v>
      </c>
      <c r="Q104" s="347">
        <v>90.33</v>
      </c>
      <c r="R104" s="348">
        <v>90.277777777777771</v>
      </c>
      <c r="S104" s="372">
        <v>92</v>
      </c>
      <c r="T104" s="560">
        <v>52</v>
      </c>
      <c r="U104" s="104">
        <v>104</v>
      </c>
      <c r="V104" s="88">
        <v>113</v>
      </c>
      <c r="W104" s="148">
        <v>63</v>
      </c>
      <c r="X104" s="170">
        <f t="shared" si="3"/>
        <v>424</v>
      </c>
    </row>
    <row r="105" spans="1:24" ht="15" customHeight="1" thickBot="1" x14ac:dyDescent="0.3">
      <c r="A105" s="86">
        <v>100</v>
      </c>
      <c r="B105" s="16" t="s">
        <v>78</v>
      </c>
      <c r="C105" s="21" t="s">
        <v>43</v>
      </c>
      <c r="D105" s="615">
        <v>57</v>
      </c>
      <c r="E105" s="386">
        <v>96.97</v>
      </c>
      <c r="F105" s="527">
        <v>94.736842105263165</v>
      </c>
      <c r="G105" s="585">
        <v>56</v>
      </c>
      <c r="H105" s="386">
        <v>96.86</v>
      </c>
      <c r="I105" s="331">
        <v>91.070999999999998</v>
      </c>
      <c r="J105" s="156">
        <v>68</v>
      </c>
      <c r="K105" s="357">
        <v>96.86</v>
      </c>
      <c r="L105" s="331">
        <v>100</v>
      </c>
      <c r="M105" s="76">
        <v>43</v>
      </c>
      <c r="N105" s="358">
        <v>91.96</v>
      </c>
      <c r="O105" s="359">
        <v>72.093023255813947</v>
      </c>
      <c r="P105" s="154">
        <v>33</v>
      </c>
      <c r="Q105" s="358">
        <v>90.33</v>
      </c>
      <c r="R105" s="359">
        <v>81.818181818181813</v>
      </c>
      <c r="S105" s="374">
        <v>94</v>
      </c>
      <c r="T105" s="562">
        <v>101</v>
      </c>
      <c r="U105" s="109">
        <v>18</v>
      </c>
      <c r="V105" s="612">
        <v>114</v>
      </c>
      <c r="W105" s="150">
        <v>97</v>
      </c>
      <c r="X105" s="172">
        <f t="shared" si="3"/>
        <v>424</v>
      </c>
    </row>
    <row r="106" spans="1:24" ht="15" customHeight="1" x14ac:dyDescent="0.25">
      <c r="A106" s="8">
        <v>101</v>
      </c>
      <c r="B106" s="13" t="s">
        <v>79</v>
      </c>
      <c r="C106" s="44" t="s">
        <v>114</v>
      </c>
      <c r="D106" s="619">
        <v>134</v>
      </c>
      <c r="E106" s="605">
        <v>96.97</v>
      </c>
      <c r="F106" s="524">
        <v>95.522388059701498</v>
      </c>
      <c r="G106" s="583">
        <v>93</v>
      </c>
      <c r="H106" s="605">
        <v>96.86</v>
      </c>
      <c r="I106" s="325">
        <v>91.397999999999996</v>
      </c>
      <c r="J106" s="155">
        <v>100</v>
      </c>
      <c r="K106" s="364">
        <v>96.86</v>
      </c>
      <c r="L106" s="325">
        <v>96</v>
      </c>
      <c r="M106" s="97">
        <v>99</v>
      </c>
      <c r="N106" s="342">
        <v>91.96</v>
      </c>
      <c r="O106" s="343">
        <v>88.888888888888886</v>
      </c>
      <c r="P106" s="336">
        <v>97</v>
      </c>
      <c r="Q106" s="342">
        <v>90.33</v>
      </c>
      <c r="R106" s="343">
        <v>88.659793814432987</v>
      </c>
      <c r="S106" s="371">
        <v>91</v>
      </c>
      <c r="T106" s="559">
        <v>99</v>
      </c>
      <c r="U106" s="103">
        <v>79</v>
      </c>
      <c r="V106" s="100">
        <v>84</v>
      </c>
      <c r="W106" s="147">
        <v>72</v>
      </c>
      <c r="X106" s="169">
        <f t="shared" si="3"/>
        <v>425</v>
      </c>
    </row>
    <row r="107" spans="1:24" ht="15" customHeight="1" x14ac:dyDescent="0.25">
      <c r="A107" s="6">
        <v>102</v>
      </c>
      <c r="B107" s="14" t="s">
        <v>78</v>
      </c>
      <c r="C107" s="20" t="s">
        <v>35</v>
      </c>
      <c r="D107" s="614">
        <v>179</v>
      </c>
      <c r="E107" s="370">
        <v>96.97</v>
      </c>
      <c r="F107" s="526">
        <v>92.178770949720672</v>
      </c>
      <c r="G107" s="584">
        <v>149</v>
      </c>
      <c r="H107" s="370">
        <v>96.86</v>
      </c>
      <c r="I107" s="327">
        <v>94.631</v>
      </c>
      <c r="J107" s="153">
        <v>151</v>
      </c>
      <c r="K107" s="360">
        <v>96.86</v>
      </c>
      <c r="L107" s="327">
        <v>96.688999999999993</v>
      </c>
      <c r="M107" s="75">
        <v>186</v>
      </c>
      <c r="N107" s="347">
        <v>91.96</v>
      </c>
      <c r="O107" s="348">
        <v>90.322580645161295</v>
      </c>
      <c r="P107" s="78">
        <v>153</v>
      </c>
      <c r="Q107" s="347">
        <v>90.33</v>
      </c>
      <c r="R107" s="348">
        <v>84.967320261437905</v>
      </c>
      <c r="S107" s="372">
        <v>103</v>
      </c>
      <c r="T107" s="560">
        <v>86</v>
      </c>
      <c r="U107" s="104">
        <v>75</v>
      </c>
      <c r="V107" s="87">
        <v>76</v>
      </c>
      <c r="W107" s="148">
        <v>90</v>
      </c>
      <c r="X107" s="170">
        <f t="shared" si="3"/>
        <v>430</v>
      </c>
    </row>
    <row r="108" spans="1:24" ht="15" customHeight="1" x14ac:dyDescent="0.25">
      <c r="A108" s="6">
        <v>103</v>
      </c>
      <c r="B108" s="14" t="s">
        <v>80</v>
      </c>
      <c r="C108" s="20" t="s">
        <v>56</v>
      </c>
      <c r="D108" s="614">
        <v>68</v>
      </c>
      <c r="E108" s="370">
        <v>96.97</v>
      </c>
      <c r="F108" s="526">
        <v>95.588235294117652</v>
      </c>
      <c r="G108" s="584">
        <v>48</v>
      </c>
      <c r="H108" s="370">
        <v>96.86</v>
      </c>
      <c r="I108" s="327">
        <v>93.75</v>
      </c>
      <c r="J108" s="153">
        <v>48</v>
      </c>
      <c r="K108" s="360">
        <v>96.86</v>
      </c>
      <c r="L108" s="327">
        <v>95.832999999999998</v>
      </c>
      <c r="M108" s="75">
        <v>49</v>
      </c>
      <c r="N108" s="347">
        <v>91.96</v>
      </c>
      <c r="O108" s="348">
        <v>75.510204081632651</v>
      </c>
      <c r="P108" s="78">
        <v>48</v>
      </c>
      <c r="Q108" s="347">
        <v>90.33</v>
      </c>
      <c r="R108" s="348">
        <v>89.583333333333329</v>
      </c>
      <c r="S108" s="372">
        <v>90</v>
      </c>
      <c r="T108" s="560">
        <v>91</v>
      </c>
      <c r="U108" s="104">
        <v>82</v>
      </c>
      <c r="V108" s="87">
        <v>111</v>
      </c>
      <c r="W108" s="148">
        <v>68</v>
      </c>
      <c r="X108" s="170">
        <f t="shared" si="3"/>
        <v>442</v>
      </c>
    </row>
    <row r="109" spans="1:24" ht="15" customHeight="1" x14ac:dyDescent="0.25">
      <c r="A109" s="6">
        <v>104</v>
      </c>
      <c r="B109" s="14" t="s">
        <v>78</v>
      </c>
      <c r="C109" s="20" t="s">
        <v>92</v>
      </c>
      <c r="D109" s="614">
        <v>191</v>
      </c>
      <c r="E109" s="370">
        <v>96.97</v>
      </c>
      <c r="F109" s="525">
        <v>97.382198952879577</v>
      </c>
      <c r="G109" s="584">
        <v>181</v>
      </c>
      <c r="H109" s="370">
        <v>96.86</v>
      </c>
      <c r="I109" s="327">
        <v>92.817999999999998</v>
      </c>
      <c r="J109" s="153">
        <v>150</v>
      </c>
      <c r="K109" s="360">
        <v>96.86</v>
      </c>
      <c r="L109" s="327">
        <v>92.667000000000002</v>
      </c>
      <c r="M109" s="75">
        <v>159</v>
      </c>
      <c r="N109" s="347">
        <v>91.96</v>
      </c>
      <c r="O109" s="348">
        <v>78.616352201257868</v>
      </c>
      <c r="P109" s="78">
        <v>177</v>
      </c>
      <c r="Q109" s="347">
        <v>90.33</v>
      </c>
      <c r="R109" s="348">
        <v>86.440677966101688</v>
      </c>
      <c r="S109" s="372">
        <v>63</v>
      </c>
      <c r="T109" s="560">
        <v>92</v>
      </c>
      <c r="U109" s="104">
        <v>100</v>
      </c>
      <c r="V109" s="87">
        <v>108</v>
      </c>
      <c r="W109" s="148">
        <v>81</v>
      </c>
      <c r="X109" s="170">
        <f t="shared" si="3"/>
        <v>444</v>
      </c>
    </row>
    <row r="110" spans="1:24" ht="15" customHeight="1" x14ac:dyDescent="0.25">
      <c r="A110" s="6">
        <v>105</v>
      </c>
      <c r="B110" s="14" t="s">
        <v>77</v>
      </c>
      <c r="C110" s="20" t="s">
        <v>31</v>
      </c>
      <c r="D110" s="614">
        <v>70</v>
      </c>
      <c r="E110" s="370">
        <v>96.97</v>
      </c>
      <c r="F110" s="526">
        <v>97.142857142857139</v>
      </c>
      <c r="G110" s="584">
        <v>70</v>
      </c>
      <c r="H110" s="370">
        <v>96.86</v>
      </c>
      <c r="I110" s="327">
        <v>97.143000000000001</v>
      </c>
      <c r="J110" s="153">
        <v>77</v>
      </c>
      <c r="K110" s="360">
        <v>96.86</v>
      </c>
      <c r="L110" s="327">
        <v>84.415000000000006</v>
      </c>
      <c r="M110" s="75">
        <v>46</v>
      </c>
      <c r="N110" s="347">
        <v>91.96</v>
      </c>
      <c r="O110" s="348">
        <v>76.086956521739125</v>
      </c>
      <c r="P110" s="78">
        <v>48</v>
      </c>
      <c r="Q110" s="347">
        <v>90.33</v>
      </c>
      <c r="R110" s="348">
        <v>85.416666666666671</v>
      </c>
      <c r="S110" s="372">
        <v>71</v>
      </c>
      <c r="T110" s="560">
        <v>69</v>
      </c>
      <c r="U110" s="105">
        <v>117</v>
      </c>
      <c r="V110" s="87">
        <v>110</v>
      </c>
      <c r="W110" s="148">
        <v>89</v>
      </c>
      <c r="X110" s="170">
        <f t="shared" si="3"/>
        <v>456</v>
      </c>
    </row>
    <row r="111" spans="1:24" ht="15" customHeight="1" x14ac:dyDescent="0.25">
      <c r="A111" s="6">
        <v>106</v>
      </c>
      <c r="B111" s="14" t="s">
        <v>80</v>
      </c>
      <c r="C111" s="20" t="s">
        <v>58</v>
      </c>
      <c r="D111" s="614">
        <v>89</v>
      </c>
      <c r="E111" s="370">
        <v>96.97</v>
      </c>
      <c r="F111" s="526">
        <v>93.258426966292134</v>
      </c>
      <c r="G111" s="584">
        <v>74</v>
      </c>
      <c r="H111" s="370">
        <v>96.86</v>
      </c>
      <c r="I111" s="327">
        <v>90.54</v>
      </c>
      <c r="J111" s="334">
        <v>69</v>
      </c>
      <c r="K111" s="360">
        <v>96.86</v>
      </c>
      <c r="L111" s="327">
        <v>89.855000000000004</v>
      </c>
      <c r="M111" s="335">
        <v>77</v>
      </c>
      <c r="N111" s="347">
        <v>91.96</v>
      </c>
      <c r="O111" s="348">
        <v>89.610389610389603</v>
      </c>
      <c r="P111" s="78">
        <v>82</v>
      </c>
      <c r="Q111" s="347">
        <v>90.33</v>
      </c>
      <c r="R111" s="348">
        <v>89.024390243902445</v>
      </c>
      <c r="S111" s="372">
        <v>101</v>
      </c>
      <c r="T111" s="560">
        <v>102</v>
      </c>
      <c r="U111" s="104">
        <v>110</v>
      </c>
      <c r="V111" s="87">
        <v>81</v>
      </c>
      <c r="W111" s="148">
        <v>71</v>
      </c>
      <c r="X111" s="170">
        <f t="shared" si="3"/>
        <v>465</v>
      </c>
    </row>
    <row r="112" spans="1:24" ht="15" customHeight="1" x14ac:dyDescent="0.25">
      <c r="A112" s="6">
        <v>107</v>
      </c>
      <c r="B112" s="14" t="s">
        <v>81</v>
      </c>
      <c r="C112" s="187" t="s">
        <v>177</v>
      </c>
      <c r="D112" s="620">
        <v>405</v>
      </c>
      <c r="E112" s="606">
        <v>96.97</v>
      </c>
      <c r="F112" s="526">
        <v>96.049382716049379</v>
      </c>
      <c r="G112" s="584">
        <v>195</v>
      </c>
      <c r="H112" s="370">
        <v>96.86</v>
      </c>
      <c r="I112" s="327">
        <v>87.691999999999993</v>
      </c>
      <c r="J112" s="607">
        <v>165</v>
      </c>
      <c r="K112" s="346">
        <v>96.86</v>
      </c>
      <c r="L112" s="329">
        <v>92.120999999999995</v>
      </c>
      <c r="M112" s="335">
        <v>131</v>
      </c>
      <c r="N112" s="347">
        <v>91.96</v>
      </c>
      <c r="O112" s="348">
        <v>74.809160305343511</v>
      </c>
      <c r="P112" s="77">
        <v>57</v>
      </c>
      <c r="Q112" s="347">
        <v>90.33</v>
      </c>
      <c r="R112" s="348">
        <v>91.228070175438603</v>
      </c>
      <c r="S112" s="372">
        <v>84</v>
      </c>
      <c r="T112" s="560">
        <v>110</v>
      </c>
      <c r="U112" s="104">
        <v>101</v>
      </c>
      <c r="V112" s="88">
        <v>112</v>
      </c>
      <c r="W112" s="148">
        <v>60</v>
      </c>
      <c r="X112" s="170">
        <f t="shared" si="3"/>
        <v>467</v>
      </c>
    </row>
    <row r="113" spans="1:24" ht="15" customHeight="1" x14ac:dyDescent="0.25">
      <c r="A113" s="6">
        <v>108</v>
      </c>
      <c r="B113" s="14" t="s">
        <v>76</v>
      </c>
      <c r="C113" s="20" t="s">
        <v>16</v>
      </c>
      <c r="D113" s="595"/>
      <c r="E113" s="370">
        <v>96.97</v>
      </c>
      <c r="F113" s="617"/>
      <c r="G113" s="590"/>
      <c r="H113" s="370">
        <v>96.86</v>
      </c>
      <c r="I113" s="345"/>
      <c r="J113" s="153">
        <v>37</v>
      </c>
      <c r="K113" s="360">
        <v>96.86</v>
      </c>
      <c r="L113" s="327">
        <v>97.296999999999997</v>
      </c>
      <c r="M113" s="75">
        <v>25</v>
      </c>
      <c r="N113" s="347">
        <v>91.96</v>
      </c>
      <c r="O113" s="348">
        <v>92</v>
      </c>
      <c r="P113" s="78">
        <v>27</v>
      </c>
      <c r="Q113" s="347">
        <v>90.33</v>
      </c>
      <c r="R113" s="348">
        <v>74.074074074074076</v>
      </c>
      <c r="S113" s="372">
        <v>115</v>
      </c>
      <c r="T113" s="560">
        <v>116</v>
      </c>
      <c r="U113" s="104">
        <v>67</v>
      </c>
      <c r="V113" s="87">
        <v>67</v>
      </c>
      <c r="W113" s="148">
        <v>109</v>
      </c>
      <c r="X113" s="170">
        <f t="shared" si="3"/>
        <v>474</v>
      </c>
    </row>
    <row r="114" spans="1:24" ht="15" customHeight="1" x14ac:dyDescent="0.25">
      <c r="A114" s="6">
        <v>109</v>
      </c>
      <c r="B114" s="14" t="s">
        <v>77</v>
      </c>
      <c r="C114" s="20" t="s">
        <v>22</v>
      </c>
      <c r="D114" s="614">
        <v>76</v>
      </c>
      <c r="E114" s="370">
        <v>96.97</v>
      </c>
      <c r="F114" s="525">
        <v>90.78947368421052</v>
      </c>
      <c r="G114" s="584">
        <v>79</v>
      </c>
      <c r="H114" s="370">
        <v>96.86</v>
      </c>
      <c r="I114" s="327">
        <v>97.468000000000004</v>
      </c>
      <c r="J114" s="153">
        <v>73</v>
      </c>
      <c r="K114" s="360">
        <v>96.86</v>
      </c>
      <c r="L114" s="327">
        <v>91.781000000000006</v>
      </c>
      <c r="M114" s="75">
        <v>78</v>
      </c>
      <c r="N114" s="347">
        <v>91.96</v>
      </c>
      <c r="O114" s="348">
        <v>85.897435897435898</v>
      </c>
      <c r="P114" s="78">
        <v>70</v>
      </c>
      <c r="Q114" s="347">
        <v>90.33</v>
      </c>
      <c r="R114" s="355">
        <v>75.714285714285708</v>
      </c>
      <c r="S114" s="372">
        <v>105</v>
      </c>
      <c r="T114" s="560">
        <v>62</v>
      </c>
      <c r="U114" s="104">
        <v>105</v>
      </c>
      <c r="V114" s="87">
        <v>99</v>
      </c>
      <c r="W114" s="148">
        <v>106</v>
      </c>
      <c r="X114" s="170">
        <f t="shared" si="3"/>
        <v>477</v>
      </c>
    </row>
    <row r="115" spans="1:24" ht="15" customHeight="1" thickBot="1" x14ac:dyDescent="0.3">
      <c r="A115" s="86">
        <v>110</v>
      </c>
      <c r="B115" s="16" t="s">
        <v>78</v>
      </c>
      <c r="C115" s="21" t="s">
        <v>38</v>
      </c>
      <c r="D115" s="615">
        <v>48</v>
      </c>
      <c r="E115" s="386">
        <v>96.97</v>
      </c>
      <c r="F115" s="527">
        <v>93.75</v>
      </c>
      <c r="G115" s="585">
        <v>51</v>
      </c>
      <c r="H115" s="386">
        <v>96.86</v>
      </c>
      <c r="I115" s="331">
        <v>88.234999999999999</v>
      </c>
      <c r="J115" s="156">
        <v>45</v>
      </c>
      <c r="K115" s="357">
        <v>96.86</v>
      </c>
      <c r="L115" s="331">
        <v>86.667000000000002</v>
      </c>
      <c r="M115" s="76">
        <v>19</v>
      </c>
      <c r="N115" s="358">
        <v>91.96</v>
      </c>
      <c r="O115" s="359">
        <v>78.94736842105263</v>
      </c>
      <c r="P115" s="154">
        <v>13</v>
      </c>
      <c r="Q115" s="358">
        <v>90.33</v>
      </c>
      <c r="R115" s="359">
        <v>92.307692307692307</v>
      </c>
      <c r="S115" s="374">
        <v>99</v>
      </c>
      <c r="T115" s="562">
        <v>109</v>
      </c>
      <c r="U115" s="338">
        <v>113</v>
      </c>
      <c r="V115" s="110">
        <v>107</v>
      </c>
      <c r="W115" s="150">
        <v>54</v>
      </c>
      <c r="X115" s="172">
        <f t="shared" si="3"/>
        <v>482</v>
      </c>
    </row>
    <row r="116" spans="1:24" ht="15" customHeight="1" x14ac:dyDescent="0.25">
      <c r="A116" s="8">
        <v>111</v>
      </c>
      <c r="B116" s="13" t="s">
        <v>80</v>
      </c>
      <c r="C116" s="19" t="s">
        <v>176</v>
      </c>
      <c r="D116" s="622">
        <v>96</v>
      </c>
      <c r="E116" s="387">
        <v>96.97</v>
      </c>
      <c r="F116" s="525">
        <v>100</v>
      </c>
      <c r="G116" s="583"/>
      <c r="H116" s="388">
        <v>96.86</v>
      </c>
      <c r="I116" s="547"/>
      <c r="J116" s="155"/>
      <c r="K116" s="364">
        <v>96.86</v>
      </c>
      <c r="L116" s="325"/>
      <c r="M116" s="97"/>
      <c r="N116" s="342">
        <v>91.96</v>
      </c>
      <c r="O116" s="343"/>
      <c r="P116" s="158"/>
      <c r="Q116" s="99">
        <v>90.33</v>
      </c>
      <c r="R116" s="610"/>
      <c r="S116" s="559">
        <v>14</v>
      </c>
      <c r="T116" s="559">
        <v>116</v>
      </c>
      <c r="U116" s="103">
        <v>118</v>
      </c>
      <c r="V116" s="100">
        <v>118</v>
      </c>
      <c r="W116" s="627">
        <v>117</v>
      </c>
      <c r="X116" s="574">
        <f t="shared" si="3"/>
        <v>483</v>
      </c>
    </row>
    <row r="117" spans="1:24" ht="15" customHeight="1" x14ac:dyDescent="0.25">
      <c r="A117" s="101">
        <v>112</v>
      </c>
      <c r="B117" s="14" t="s">
        <v>79</v>
      </c>
      <c r="C117" s="18" t="s">
        <v>105</v>
      </c>
      <c r="D117" s="596"/>
      <c r="E117" s="377">
        <v>96.97</v>
      </c>
      <c r="F117" s="624"/>
      <c r="G117" s="591"/>
      <c r="H117" s="377">
        <v>96.86</v>
      </c>
      <c r="I117" s="365"/>
      <c r="J117" s="153">
        <v>22</v>
      </c>
      <c r="K117" s="360">
        <v>96.86</v>
      </c>
      <c r="L117" s="327">
        <v>95.453999999999994</v>
      </c>
      <c r="M117" s="75">
        <v>32</v>
      </c>
      <c r="N117" s="347">
        <v>91.96</v>
      </c>
      <c r="O117" s="348">
        <v>87.5</v>
      </c>
      <c r="P117" s="78">
        <v>26</v>
      </c>
      <c r="Q117" s="347">
        <v>90.33</v>
      </c>
      <c r="R117" s="348">
        <v>88.461538461538467</v>
      </c>
      <c r="S117" s="560">
        <v>115</v>
      </c>
      <c r="T117" s="560">
        <v>116</v>
      </c>
      <c r="U117" s="104">
        <v>88</v>
      </c>
      <c r="V117" s="87">
        <v>91</v>
      </c>
      <c r="W117" s="87">
        <v>73</v>
      </c>
      <c r="X117" s="575">
        <f t="shared" si="3"/>
        <v>483</v>
      </c>
    </row>
    <row r="118" spans="1:24" ht="15" customHeight="1" x14ac:dyDescent="0.25">
      <c r="A118" s="101">
        <v>113</v>
      </c>
      <c r="B118" s="14" t="s">
        <v>76</v>
      </c>
      <c r="C118" s="20" t="s">
        <v>18</v>
      </c>
      <c r="D118" s="614">
        <v>75</v>
      </c>
      <c r="E118" s="370">
        <v>96.97</v>
      </c>
      <c r="F118" s="526">
        <v>85.333333333333329</v>
      </c>
      <c r="G118" s="584">
        <v>48</v>
      </c>
      <c r="H118" s="370">
        <v>96.86</v>
      </c>
      <c r="I118" s="548">
        <v>93.75</v>
      </c>
      <c r="J118" s="153">
        <v>55</v>
      </c>
      <c r="K118" s="360">
        <v>96.86</v>
      </c>
      <c r="L118" s="327">
        <v>85.453999999999994</v>
      </c>
      <c r="M118" s="75">
        <v>70</v>
      </c>
      <c r="N118" s="347">
        <v>91.96</v>
      </c>
      <c r="O118" s="348">
        <v>87.142857142857139</v>
      </c>
      <c r="P118" s="78">
        <v>83</v>
      </c>
      <c r="Q118" s="347">
        <v>90.33</v>
      </c>
      <c r="R118" s="348">
        <v>87.951807228915669</v>
      </c>
      <c r="S118" s="560">
        <v>112</v>
      </c>
      <c r="T118" s="560">
        <v>89</v>
      </c>
      <c r="U118" s="105">
        <v>116</v>
      </c>
      <c r="V118" s="87">
        <v>95</v>
      </c>
      <c r="W118" s="87">
        <v>75</v>
      </c>
      <c r="X118" s="575">
        <f t="shared" si="3"/>
        <v>487</v>
      </c>
    </row>
    <row r="119" spans="1:24" ht="15" customHeight="1" x14ac:dyDescent="0.25">
      <c r="A119" s="101">
        <v>114</v>
      </c>
      <c r="B119" s="49" t="s">
        <v>76</v>
      </c>
      <c r="C119" s="71" t="s">
        <v>181</v>
      </c>
      <c r="D119" s="598"/>
      <c r="E119" s="59">
        <v>96.97</v>
      </c>
      <c r="F119" s="599"/>
      <c r="G119" s="592"/>
      <c r="H119" s="59">
        <v>96.86</v>
      </c>
      <c r="I119" s="580"/>
      <c r="J119" s="78"/>
      <c r="K119" s="60">
        <v>96.86</v>
      </c>
      <c r="L119" s="349"/>
      <c r="M119" s="78"/>
      <c r="N119" s="60">
        <v>91.96</v>
      </c>
      <c r="O119" s="349"/>
      <c r="P119" s="78">
        <v>24</v>
      </c>
      <c r="Q119" s="347">
        <v>90.33</v>
      </c>
      <c r="R119" s="348">
        <v>95.833333333333329</v>
      </c>
      <c r="S119" s="560">
        <v>115</v>
      </c>
      <c r="T119" s="560">
        <v>116</v>
      </c>
      <c r="U119" s="106">
        <v>118</v>
      </c>
      <c r="V119" s="89">
        <v>118</v>
      </c>
      <c r="W119" s="87">
        <v>34</v>
      </c>
      <c r="X119" s="575">
        <f t="shared" si="3"/>
        <v>501</v>
      </c>
    </row>
    <row r="120" spans="1:24" ht="15" customHeight="1" x14ac:dyDescent="0.25">
      <c r="A120" s="101">
        <v>115</v>
      </c>
      <c r="B120" s="50" t="s">
        <v>79</v>
      </c>
      <c r="C120" s="72" t="s">
        <v>180</v>
      </c>
      <c r="D120" s="600"/>
      <c r="E120" s="378">
        <v>96.97</v>
      </c>
      <c r="F120" s="626"/>
      <c r="G120" s="593"/>
      <c r="H120" s="378">
        <v>96.86</v>
      </c>
      <c r="I120" s="581"/>
      <c r="J120" s="384"/>
      <c r="K120" s="366">
        <v>96.86</v>
      </c>
      <c r="L120" s="367"/>
      <c r="M120" s="78"/>
      <c r="N120" s="60">
        <v>91.96</v>
      </c>
      <c r="O120" s="349"/>
      <c r="P120" s="78">
        <v>24</v>
      </c>
      <c r="Q120" s="347">
        <v>90.33</v>
      </c>
      <c r="R120" s="348">
        <v>95.833333333333329</v>
      </c>
      <c r="S120" s="560">
        <v>115</v>
      </c>
      <c r="T120" s="560">
        <v>116</v>
      </c>
      <c r="U120" s="106">
        <v>118</v>
      </c>
      <c r="V120" s="89">
        <v>118</v>
      </c>
      <c r="W120" s="87">
        <v>35</v>
      </c>
      <c r="X120" s="575">
        <f t="shared" si="3"/>
        <v>502</v>
      </c>
    </row>
    <row r="121" spans="1:24" ht="15" customHeight="1" x14ac:dyDescent="0.25">
      <c r="A121" s="101">
        <v>116</v>
      </c>
      <c r="B121" s="14" t="s">
        <v>80</v>
      </c>
      <c r="C121" s="20" t="s">
        <v>65</v>
      </c>
      <c r="D121" s="614">
        <v>101</v>
      </c>
      <c r="E121" s="370">
        <v>96.97</v>
      </c>
      <c r="F121" s="525">
        <v>89.10891089108911</v>
      </c>
      <c r="G121" s="584">
        <v>82</v>
      </c>
      <c r="H121" s="370">
        <v>96.86</v>
      </c>
      <c r="I121" s="548">
        <v>92.683000000000007</v>
      </c>
      <c r="J121" s="153">
        <v>77</v>
      </c>
      <c r="K121" s="360">
        <v>96.86</v>
      </c>
      <c r="L121" s="327">
        <v>87.013000000000005</v>
      </c>
      <c r="M121" s="75">
        <v>91</v>
      </c>
      <c r="N121" s="347">
        <v>91.96</v>
      </c>
      <c r="O121" s="348">
        <v>76.92307692307692</v>
      </c>
      <c r="P121" s="78">
        <v>88</v>
      </c>
      <c r="Q121" s="347">
        <v>90.33</v>
      </c>
      <c r="R121" s="348">
        <v>86.36363636363636</v>
      </c>
      <c r="S121" s="560">
        <v>110</v>
      </c>
      <c r="T121" s="560">
        <v>94</v>
      </c>
      <c r="U121" s="105">
        <v>112</v>
      </c>
      <c r="V121" s="87">
        <v>109</v>
      </c>
      <c r="W121" s="87">
        <v>82</v>
      </c>
      <c r="X121" s="575">
        <f t="shared" si="3"/>
        <v>507</v>
      </c>
    </row>
    <row r="122" spans="1:24" ht="15" customHeight="1" x14ac:dyDescent="0.25">
      <c r="A122" s="101">
        <v>117</v>
      </c>
      <c r="B122" s="14" t="s">
        <v>79</v>
      </c>
      <c r="C122" s="18" t="s">
        <v>103</v>
      </c>
      <c r="D122" s="616">
        <v>75</v>
      </c>
      <c r="E122" s="377">
        <v>96.97</v>
      </c>
      <c r="F122" s="623">
        <v>84</v>
      </c>
      <c r="G122" s="584">
        <v>45</v>
      </c>
      <c r="H122" s="377">
        <v>96.86</v>
      </c>
      <c r="I122" s="548">
        <v>88.888999999999996</v>
      </c>
      <c r="J122" s="153">
        <v>56</v>
      </c>
      <c r="K122" s="360">
        <v>96.86</v>
      </c>
      <c r="L122" s="327">
        <v>85.713999999999999</v>
      </c>
      <c r="M122" s="75">
        <v>60</v>
      </c>
      <c r="N122" s="347">
        <v>91.96</v>
      </c>
      <c r="O122" s="348">
        <v>88.333333333333329</v>
      </c>
      <c r="P122" s="78">
        <v>72</v>
      </c>
      <c r="Q122" s="347">
        <v>90.33</v>
      </c>
      <c r="R122" s="355">
        <v>83.333333333333329</v>
      </c>
      <c r="S122" s="560">
        <v>113</v>
      </c>
      <c r="T122" s="560">
        <v>108</v>
      </c>
      <c r="U122" s="105">
        <v>115</v>
      </c>
      <c r="V122" s="87">
        <v>88</v>
      </c>
      <c r="W122" s="87">
        <v>93</v>
      </c>
      <c r="X122" s="575">
        <f t="shared" si="3"/>
        <v>517</v>
      </c>
    </row>
    <row r="123" spans="1:24" ht="15" customHeight="1" x14ac:dyDescent="0.25">
      <c r="A123" s="53">
        <v>118</v>
      </c>
      <c r="B123" s="14" t="s">
        <v>75</v>
      </c>
      <c r="C123" s="20" t="s">
        <v>84</v>
      </c>
      <c r="D123" s="614">
        <v>142</v>
      </c>
      <c r="E123" s="370">
        <v>96.97</v>
      </c>
      <c r="F123" s="526">
        <v>90.140845070422529</v>
      </c>
      <c r="G123" s="584">
        <v>149</v>
      </c>
      <c r="H123" s="370">
        <v>96.86</v>
      </c>
      <c r="I123" s="548">
        <v>91.275000000000006</v>
      </c>
      <c r="J123" s="73">
        <v>126</v>
      </c>
      <c r="K123" s="346">
        <v>96.86</v>
      </c>
      <c r="L123" s="329">
        <v>91.27</v>
      </c>
      <c r="M123" s="75">
        <v>127</v>
      </c>
      <c r="N123" s="347">
        <v>91.96</v>
      </c>
      <c r="O123" s="348">
        <v>70.866141732283467</v>
      </c>
      <c r="P123" s="77">
        <v>105</v>
      </c>
      <c r="Q123" s="347">
        <v>90.33</v>
      </c>
      <c r="R123" s="348">
        <v>84.761904761904759</v>
      </c>
      <c r="S123" s="561">
        <v>108</v>
      </c>
      <c r="T123" s="561">
        <v>100</v>
      </c>
      <c r="U123" s="107">
        <v>107</v>
      </c>
      <c r="V123" s="629">
        <v>115</v>
      </c>
      <c r="W123" s="93">
        <v>91</v>
      </c>
      <c r="X123" s="575">
        <f t="shared" si="3"/>
        <v>521</v>
      </c>
    </row>
    <row r="124" spans="1:24" ht="15" customHeight="1" x14ac:dyDescent="0.25">
      <c r="A124" s="531">
        <v>119</v>
      </c>
      <c r="B124" s="15" t="s">
        <v>80</v>
      </c>
      <c r="C124" s="23" t="s">
        <v>48</v>
      </c>
      <c r="D124" s="621">
        <v>69</v>
      </c>
      <c r="E124" s="564">
        <v>96.97</v>
      </c>
      <c r="F124" s="526">
        <v>86.956521739130437</v>
      </c>
      <c r="G124" s="594">
        <v>46</v>
      </c>
      <c r="H124" s="564">
        <v>96.86</v>
      </c>
      <c r="I124" s="578">
        <v>89.13</v>
      </c>
      <c r="J124" s="565">
        <v>48</v>
      </c>
      <c r="K124" s="566">
        <v>96.86</v>
      </c>
      <c r="L124" s="328">
        <v>93.75</v>
      </c>
      <c r="M124" s="567">
        <v>43</v>
      </c>
      <c r="N124" s="568">
        <v>91.96</v>
      </c>
      <c r="O124" s="362">
        <v>79.069767441860463</v>
      </c>
      <c r="P124" s="569">
        <v>32</v>
      </c>
      <c r="Q124" s="568">
        <v>90.33</v>
      </c>
      <c r="R124" s="362">
        <v>62.5</v>
      </c>
      <c r="S124" s="570">
        <v>111</v>
      </c>
      <c r="T124" s="570">
        <v>107</v>
      </c>
      <c r="U124" s="500">
        <v>95</v>
      </c>
      <c r="V124" s="571">
        <v>106</v>
      </c>
      <c r="W124" s="630">
        <v>116</v>
      </c>
      <c r="X124" s="576">
        <f t="shared" si="3"/>
        <v>535</v>
      </c>
    </row>
    <row r="125" spans="1:24" ht="15" customHeight="1" thickBot="1" x14ac:dyDescent="0.3">
      <c r="A125" s="52">
        <v>120</v>
      </c>
      <c r="B125" s="16" t="s">
        <v>81</v>
      </c>
      <c r="C125" s="21" t="s">
        <v>149</v>
      </c>
      <c r="D125" s="597"/>
      <c r="E125" s="386">
        <v>96.97</v>
      </c>
      <c r="F125" s="601"/>
      <c r="G125" s="585">
        <v>34</v>
      </c>
      <c r="H125" s="386">
        <v>96.86</v>
      </c>
      <c r="I125" s="579">
        <v>85.293999999999997</v>
      </c>
      <c r="J125" s="156">
        <v>27</v>
      </c>
      <c r="K125" s="357">
        <v>96.86</v>
      </c>
      <c r="L125" s="331">
        <v>88.888999999999996</v>
      </c>
      <c r="M125" s="76">
        <v>56</v>
      </c>
      <c r="N125" s="358">
        <v>91.96</v>
      </c>
      <c r="O125" s="359">
        <v>83.928571428571431</v>
      </c>
      <c r="P125" s="154"/>
      <c r="Q125" s="85">
        <v>90.33</v>
      </c>
      <c r="R125" s="383"/>
      <c r="S125" s="562">
        <v>115</v>
      </c>
      <c r="T125" s="572">
        <v>113</v>
      </c>
      <c r="U125" s="90">
        <v>111</v>
      </c>
      <c r="V125" s="90">
        <v>100</v>
      </c>
      <c r="W125" s="573">
        <v>117</v>
      </c>
      <c r="X125" s="577">
        <f t="shared" si="3"/>
        <v>556</v>
      </c>
    </row>
    <row r="126" spans="1:24" ht="15" customHeight="1" x14ac:dyDescent="0.25">
      <c r="C126" s="114" t="s">
        <v>131</v>
      </c>
      <c r="D126" s="114"/>
      <c r="E126" s="114"/>
      <c r="F126" s="381">
        <f>AVERAGE(F6:F125)</f>
        <v>96.952029427453311</v>
      </c>
      <c r="G126" s="114"/>
      <c r="H126" s="114"/>
      <c r="I126" s="381">
        <f>AVERAGE(I6:I125)</f>
        <v>96.373943478260855</v>
      </c>
      <c r="L126" s="116">
        <f>AVERAGE(L6:L125)</f>
        <v>96.767545029856024</v>
      </c>
      <c r="O126" s="116">
        <f>AVERAGE(O6:O125)</f>
        <v>91.791438973051839</v>
      </c>
      <c r="R126" s="116">
        <f>AVERAGE(R6:R125)</f>
        <v>89.906890834813652</v>
      </c>
      <c r="S126" s="116"/>
      <c r="T126" s="116"/>
    </row>
    <row r="127" spans="1:24" ht="15" customHeight="1" x14ac:dyDescent="0.25">
      <c r="C127" s="115" t="s">
        <v>132</v>
      </c>
      <c r="D127" s="115"/>
      <c r="E127" s="115"/>
      <c r="F127" s="115">
        <v>96.97</v>
      </c>
      <c r="G127" s="115"/>
      <c r="H127" s="115"/>
      <c r="I127" s="115">
        <v>96.86</v>
      </c>
      <c r="L127" s="117">
        <v>96.86</v>
      </c>
      <c r="O127" s="117">
        <v>91.96</v>
      </c>
      <c r="R127" s="117">
        <v>90.33</v>
      </c>
      <c r="S127" s="117"/>
      <c r="T127" s="117"/>
    </row>
    <row r="128" spans="1:24" ht="15" customHeight="1" x14ac:dyDescent="0.25"/>
    <row r="129" spans="21:25" ht="15" customHeight="1" x14ac:dyDescent="0.25"/>
    <row r="130" spans="21:25" ht="15" customHeight="1" x14ac:dyDescent="0.25"/>
    <row r="131" spans="21:25" ht="15" customHeight="1" x14ac:dyDescent="0.25">
      <c r="U131" s="65"/>
      <c r="V131" s="65"/>
      <c r="W131" s="65"/>
      <c r="X131" s="65"/>
      <c r="Y131" s="66"/>
    </row>
    <row r="132" spans="21:25" ht="16.5" customHeight="1" x14ac:dyDescent="0.25">
      <c r="U132" s="67"/>
      <c r="V132" s="67"/>
      <c r="W132" s="67"/>
      <c r="X132" s="67"/>
      <c r="Y132" s="66"/>
    </row>
    <row r="133" spans="21:25" ht="30" customHeight="1" x14ac:dyDescent="0.25">
      <c r="U133" s="68"/>
      <c r="V133" s="68"/>
      <c r="W133" s="68"/>
      <c r="X133" s="68"/>
      <c r="Y133" s="66"/>
    </row>
    <row r="134" spans="21:25" x14ac:dyDescent="0.25">
      <c r="U134" s="69"/>
      <c r="V134" s="69"/>
      <c r="W134" s="69"/>
      <c r="X134" s="69"/>
      <c r="Y134" s="66"/>
    </row>
    <row r="135" spans="21:25" x14ac:dyDescent="0.25">
      <c r="U135" s="69"/>
      <c r="V135" s="69"/>
      <c r="W135" s="69"/>
      <c r="X135" s="69"/>
      <c r="Y135" s="66"/>
    </row>
    <row r="136" spans="21:25" x14ac:dyDescent="0.25">
      <c r="U136" s="69"/>
      <c r="V136" s="69"/>
      <c r="W136" s="69"/>
      <c r="X136" s="69"/>
      <c r="Y136" s="66"/>
    </row>
    <row r="137" spans="21:25" x14ac:dyDescent="0.25">
      <c r="U137" s="69"/>
      <c r="V137" s="69"/>
      <c r="W137" s="69"/>
      <c r="X137" s="69"/>
      <c r="Y137" s="66"/>
    </row>
    <row r="138" spans="21:25" x14ac:dyDescent="0.25">
      <c r="U138" s="69"/>
      <c r="V138" s="69"/>
      <c r="W138" s="69"/>
      <c r="X138" s="69"/>
      <c r="Y138" s="66"/>
    </row>
    <row r="139" spans="21:25" x14ac:dyDescent="0.25">
      <c r="U139" s="69"/>
      <c r="V139" s="69"/>
      <c r="W139" s="69"/>
      <c r="X139" s="69"/>
      <c r="Y139" s="66"/>
    </row>
    <row r="140" spans="21:25" x14ac:dyDescent="0.25">
      <c r="U140" s="69"/>
      <c r="V140" s="69"/>
      <c r="W140" s="69"/>
      <c r="X140" s="69"/>
      <c r="Y140" s="66"/>
    </row>
    <row r="141" spans="21:25" x14ac:dyDescent="0.25">
      <c r="U141" s="70"/>
      <c r="V141" s="70"/>
      <c r="W141" s="70"/>
      <c r="X141" s="70"/>
      <c r="Y141" s="66"/>
    </row>
  </sheetData>
  <mergeCells count="10">
    <mergeCell ref="M4:O4"/>
    <mergeCell ref="P4:R4"/>
    <mergeCell ref="X4:X5"/>
    <mergeCell ref="A4:A5"/>
    <mergeCell ref="B4:B5"/>
    <mergeCell ref="C4:C5"/>
    <mergeCell ref="G4:I4"/>
    <mergeCell ref="J4:L4"/>
    <mergeCell ref="S4:W4"/>
    <mergeCell ref="D4:F4"/>
  </mergeCells>
  <conditionalFormatting sqref="B126:B1048576 B71">
    <cfRule type="duplicateValues" dxfId="548" priority="91"/>
  </conditionalFormatting>
  <conditionalFormatting sqref="I6:I127">
    <cfRule type="containsBlanks" dxfId="547" priority="39" stopIfTrue="1">
      <formula>LEN(TRIM(I6))=0</formula>
    </cfRule>
    <cfRule type="cellIs" dxfId="546" priority="40" stopIfTrue="1" operator="lessThan">
      <formula>75</formula>
    </cfRule>
    <cfRule type="cellIs" dxfId="545" priority="41" stopIfTrue="1" operator="between">
      <formula>89.99</formula>
      <formula>75</formula>
    </cfRule>
    <cfRule type="cellIs" dxfId="544" priority="42" stopIfTrue="1" operator="between">
      <formula>98.99</formula>
      <formula>90</formula>
    </cfRule>
    <cfRule type="cellIs" dxfId="543" priority="43" stopIfTrue="1" operator="between">
      <formula>100</formula>
      <formula>99</formula>
    </cfRule>
  </conditionalFormatting>
  <conditionalFormatting sqref="L6:L127">
    <cfRule type="containsBlanks" dxfId="542" priority="38" stopIfTrue="1">
      <formula>LEN(TRIM(L6))=0</formula>
    </cfRule>
    <cfRule type="cellIs" dxfId="541" priority="67" stopIfTrue="1" operator="lessThan">
      <formula>75</formula>
    </cfRule>
    <cfRule type="cellIs" dxfId="540" priority="68" stopIfTrue="1" operator="between">
      <formula>75</formula>
      <formula>89.99</formula>
    </cfRule>
    <cfRule type="cellIs" dxfId="539" priority="69" stopIfTrue="1" operator="between">
      <formula>90</formula>
      <formula>98.99</formula>
    </cfRule>
    <cfRule type="cellIs" dxfId="538" priority="70" stopIfTrue="1" operator="between">
      <formula>99</formula>
      <formula>100</formula>
    </cfRule>
  </conditionalFormatting>
  <conditionalFormatting sqref="O6:O127">
    <cfRule type="containsBlanks" dxfId="537" priority="62" stopIfTrue="1">
      <formula>LEN(TRIM(O6))=0</formula>
    </cfRule>
    <cfRule type="cellIs" dxfId="536" priority="63" stopIfTrue="1" operator="lessThan">
      <formula>75</formula>
    </cfRule>
    <cfRule type="cellIs" dxfId="535" priority="64" stopIfTrue="1" operator="between">
      <formula>75</formula>
      <formula>89.99</formula>
    </cfRule>
    <cfRule type="cellIs" dxfId="534" priority="65" stopIfTrue="1" operator="between">
      <formula>90</formula>
      <formula>99</formula>
    </cfRule>
    <cfRule type="cellIs" dxfId="533" priority="66" stopIfTrue="1" operator="between">
      <formula>99</formula>
      <formula>100</formula>
    </cfRule>
  </conditionalFormatting>
  <conditionalFormatting sqref="R6:R127">
    <cfRule type="containsBlanks" dxfId="532" priority="57" stopIfTrue="1">
      <formula>LEN(TRIM(R6))=0</formula>
    </cfRule>
    <cfRule type="cellIs" dxfId="531" priority="58" stopIfTrue="1" operator="lessThan">
      <formula>75</formula>
    </cfRule>
    <cfRule type="cellIs" dxfId="530" priority="59" stopIfTrue="1" operator="between">
      <formula>75</formula>
      <formula>89.99</formula>
    </cfRule>
    <cfRule type="cellIs" dxfId="529" priority="60" stopIfTrue="1" operator="between">
      <formula>90</formula>
      <formula>98.99</formula>
    </cfRule>
    <cfRule type="cellIs" dxfId="528" priority="61" stopIfTrue="1" operator="between">
      <formula>99</formula>
      <formula>100</formula>
    </cfRule>
  </conditionalFormatting>
  <conditionalFormatting sqref="F6:F127">
    <cfRule type="containsBlanks" dxfId="527" priority="1" stopIfTrue="1">
      <formula>LEN(TRIM(F6))=0</formula>
    </cfRule>
    <cfRule type="cellIs" dxfId="526" priority="2" stopIfTrue="1" operator="lessThan">
      <formula>75</formula>
    </cfRule>
    <cfRule type="cellIs" dxfId="525" priority="3" stopIfTrue="1" operator="between">
      <formula>89.99</formula>
      <formula>75</formula>
    </cfRule>
    <cfRule type="cellIs" dxfId="524" priority="4" stopIfTrue="1" operator="between">
      <formula>98.99</formula>
      <formula>90</formula>
    </cfRule>
    <cfRule type="cellIs" dxfId="523" priority="5" stopIfTrue="1" operator="between">
      <formula>100</formula>
      <formula>99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zoomScale="90" zoomScaleNormal="90" workbookViewId="0">
      <pane xSplit="5" ySplit="6" topLeftCell="F7" activePane="bottomRight" state="frozen"/>
      <selection pane="topRight" activeCell="M1" sqref="M1"/>
      <selection pane="bottomLeft" activeCell="A7" sqref="A7"/>
      <selection pane="bottomRight" activeCell="B5" sqref="B5"/>
    </sheetView>
  </sheetViews>
  <sheetFormatPr defaultRowHeight="15" x14ac:dyDescent="0.25"/>
  <cols>
    <col min="1" max="1" width="4.7109375" style="1" customWidth="1"/>
    <col min="2" max="2" width="18.7109375" style="1" customWidth="1"/>
    <col min="3" max="3" width="31.7109375" style="1" customWidth="1"/>
    <col min="4" max="5" width="9.7109375" style="1" customWidth="1"/>
    <col min="6" max="6" width="7.7109375" style="1" customWidth="1"/>
    <col min="7" max="16384" width="9.140625" style="1"/>
  </cols>
  <sheetData>
    <row r="1" spans="1:8" x14ac:dyDescent="0.25">
      <c r="G1" s="243"/>
      <c r="H1" s="27" t="s">
        <v>123</v>
      </c>
    </row>
    <row r="2" spans="1:8" ht="15.75" x14ac:dyDescent="0.25">
      <c r="C2" s="663" t="s">
        <v>122</v>
      </c>
      <c r="D2" s="663"/>
      <c r="E2" s="32">
        <v>2019</v>
      </c>
      <c r="G2" s="244"/>
      <c r="H2" s="27" t="s">
        <v>124</v>
      </c>
    </row>
    <row r="3" spans="1:8" x14ac:dyDescent="0.25">
      <c r="G3" s="458"/>
      <c r="H3" s="27" t="s">
        <v>125</v>
      </c>
    </row>
    <row r="4" spans="1:8" ht="15" customHeight="1" thickBot="1" x14ac:dyDescent="0.3">
      <c r="E4" s="313"/>
      <c r="G4" s="47"/>
      <c r="H4" s="27" t="s">
        <v>126</v>
      </c>
    </row>
    <row r="5" spans="1:8" ht="52.5" customHeight="1" thickBot="1" x14ac:dyDescent="0.3">
      <c r="A5" s="315" t="s">
        <v>0</v>
      </c>
      <c r="B5" s="316" t="s">
        <v>117</v>
      </c>
      <c r="C5" s="316" t="s">
        <v>118</v>
      </c>
      <c r="D5" s="316" t="s">
        <v>138</v>
      </c>
      <c r="E5" s="314" t="s">
        <v>164</v>
      </c>
    </row>
    <row r="6" spans="1:8" ht="15" customHeight="1" thickBot="1" x14ac:dyDescent="0.3">
      <c r="A6" s="237"/>
      <c r="B6" s="238"/>
      <c r="C6" s="239" t="s">
        <v>140</v>
      </c>
      <c r="D6" s="238">
        <f>SUM(D7:D120)</f>
        <v>11155</v>
      </c>
      <c r="E6" s="273">
        <f>AVERAGE(E7:E120)</f>
        <v>96.95202942745334</v>
      </c>
      <c r="F6" s="270"/>
    </row>
    <row r="7" spans="1:8" ht="15" customHeight="1" x14ac:dyDescent="0.25">
      <c r="A7" s="461">
        <v>1</v>
      </c>
      <c r="B7" s="462" t="s">
        <v>78</v>
      </c>
      <c r="C7" s="463" t="s">
        <v>96</v>
      </c>
      <c r="D7" s="464">
        <v>186</v>
      </c>
      <c r="E7" s="498">
        <v>100</v>
      </c>
    </row>
    <row r="8" spans="1:8" ht="15" customHeight="1" x14ac:dyDescent="0.25">
      <c r="A8" s="466">
        <v>2</v>
      </c>
      <c r="B8" s="467" t="s">
        <v>76</v>
      </c>
      <c r="C8" s="468" t="s">
        <v>10</v>
      </c>
      <c r="D8" s="469">
        <v>152</v>
      </c>
      <c r="E8" s="476">
        <v>100</v>
      </c>
    </row>
    <row r="9" spans="1:8" ht="15" customHeight="1" x14ac:dyDescent="0.25">
      <c r="A9" s="466">
        <v>3</v>
      </c>
      <c r="B9" s="470" t="s">
        <v>78</v>
      </c>
      <c r="C9" s="471" t="s">
        <v>93</v>
      </c>
      <c r="D9" s="472">
        <v>125</v>
      </c>
      <c r="E9" s="475">
        <v>100</v>
      </c>
    </row>
    <row r="10" spans="1:8" ht="15" customHeight="1" x14ac:dyDescent="0.25">
      <c r="A10" s="466">
        <v>4</v>
      </c>
      <c r="B10" s="470" t="s">
        <v>80</v>
      </c>
      <c r="C10" s="471" t="s">
        <v>50</v>
      </c>
      <c r="D10" s="472">
        <v>120</v>
      </c>
      <c r="E10" s="475">
        <v>100</v>
      </c>
    </row>
    <row r="11" spans="1:8" ht="15" customHeight="1" x14ac:dyDescent="0.25">
      <c r="A11" s="466">
        <v>5</v>
      </c>
      <c r="B11" s="470" t="s">
        <v>77</v>
      </c>
      <c r="C11" s="471" t="s">
        <v>34</v>
      </c>
      <c r="D11" s="472">
        <v>110</v>
      </c>
      <c r="E11" s="475">
        <v>100</v>
      </c>
    </row>
    <row r="12" spans="1:8" ht="15" customHeight="1" x14ac:dyDescent="0.25">
      <c r="A12" s="466">
        <v>6</v>
      </c>
      <c r="B12" s="470" t="s">
        <v>77</v>
      </c>
      <c r="C12" s="471" t="s">
        <v>33</v>
      </c>
      <c r="D12" s="472">
        <v>105</v>
      </c>
      <c r="E12" s="475">
        <v>100</v>
      </c>
    </row>
    <row r="13" spans="1:8" ht="15" customHeight="1" x14ac:dyDescent="0.25">
      <c r="A13" s="466">
        <v>7</v>
      </c>
      <c r="B13" s="486" t="s">
        <v>81</v>
      </c>
      <c r="C13" s="487" t="s">
        <v>70</v>
      </c>
      <c r="D13" s="472">
        <v>105</v>
      </c>
      <c r="E13" s="475">
        <v>100</v>
      </c>
    </row>
    <row r="14" spans="1:8" ht="15" customHeight="1" x14ac:dyDescent="0.25">
      <c r="A14" s="466">
        <v>8</v>
      </c>
      <c r="B14" s="470" t="s">
        <v>75</v>
      </c>
      <c r="C14" s="471" t="s">
        <v>4</v>
      </c>
      <c r="D14" s="472">
        <v>103</v>
      </c>
      <c r="E14" s="473">
        <v>100</v>
      </c>
    </row>
    <row r="15" spans="1:8" ht="15" customHeight="1" x14ac:dyDescent="0.25">
      <c r="A15" s="466">
        <v>9</v>
      </c>
      <c r="B15" s="470" t="s">
        <v>76</v>
      </c>
      <c r="C15" s="471" t="s">
        <v>19</v>
      </c>
      <c r="D15" s="472">
        <v>102</v>
      </c>
      <c r="E15" s="475">
        <v>100</v>
      </c>
    </row>
    <row r="16" spans="1:8" ht="15" customHeight="1" thickBot="1" x14ac:dyDescent="0.3">
      <c r="A16" s="504">
        <v>10</v>
      </c>
      <c r="B16" s="492" t="s">
        <v>79</v>
      </c>
      <c r="C16" s="505" t="s">
        <v>101</v>
      </c>
      <c r="D16" s="494">
        <v>101</v>
      </c>
      <c r="E16" s="495">
        <v>100</v>
      </c>
    </row>
    <row r="17" spans="1:5" ht="15" customHeight="1" x14ac:dyDescent="0.25">
      <c r="A17" s="461">
        <v>11</v>
      </c>
      <c r="B17" s="462" t="s">
        <v>76</v>
      </c>
      <c r="C17" s="463" t="s">
        <v>86</v>
      </c>
      <c r="D17" s="464">
        <v>100</v>
      </c>
      <c r="E17" s="498">
        <v>100</v>
      </c>
    </row>
    <row r="18" spans="1:5" ht="15" customHeight="1" x14ac:dyDescent="0.25">
      <c r="A18" s="466">
        <v>12</v>
      </c>
      <c r="B18" s="470" t="s">
        <v>81</v>
      </c>
      <c r="C18" s="471" t="s">
        <v>150</v>
      </c>
      <c r="D18" s="472">
        <v>97</v>
      </c>
      <c r="E18" s="475">
        <v>100</v>
      </c>
    </row>
    <row r="19" spans="1:5" ht="15" customHeight="1" x14ac:dyDescent="0.25">
      <c r="A19" s="466">
        <v>13</v>
      </c>
      <c r="B19" s="470" t="s">
        <v>80</v>
      </c>
      <c r="C19" s="471" t="s">
        <v>49</v>
      </c>
      <c r="D19" s="472">
        <v>96</v>
      </c>
      <c r="E19" s="475">
        <v>100</v>
      </c>
    </row>
    <row r="20" spans="1:5" ht="15" customHeight="1" x14ac:dyDescent="0.25">
      <c r="A20" s="466">
        <v>14</v>
      </c>
      <c r="B20" s="470" t="s">
        <v>80</v>
      </c>
      <c r="C20" s="471" t="s">
        <v>176</v>
      </c>
      <c r="D20" s="472">
        <v>96</v>
      </c>
      <c r="E20" s="475">
        <v>100</v>
      </c>
    </row>
    <row r="21" spans="1:5" ht="15" customHeight="1" x14ac:dyDescent="0.25">
      <c r="A21" s="477">
        <v>15</v>
      </c>
      <c r="B21" s="470" t="s">
        <v>77</v>
      </c>
      <c r="C21" s="471" t="s">
        <v>32</v>
      </c>
      <c r="D21" s="472">
        <v>76</v>
      </c>
      <c r="E21" s="475">
        <v>100</v>
      </c>
    </row>
    <row r="22" spans="1:5" ht="15" customHeight="1" x14ac:dyDescent="0.25">
      <c r="A22" s="466">
        <v>16</v>
      </c>
      <c r="B22" s="470" t="s">
        <v>79</v>
      </c>
      <c r="C22" s="428" t="s">
        <v>104</v>
      </c>
      <c r="D22" s="472">
        <v>76</v>
      </c>
      <c r="E22" s="475">
        <v>100</v>
      </c>
    </row>
    <row r="23" spans="1:5" ht="15" customHeight="1" x14ac:dyDescent="0.25">
      <c r="A23" s="466">
        <v>17</v>
      </c>
      <c r="B23" s="470" t="s">
        <v>77</v>
      </c>
      <c r="C23" s="471" t="s">
        <v>23</v>
      </c>
      <c r="D23" s="472">
        <v>75</v>
      </c>
      <c r="E23" s="475">
        <v>100</v>
      </c>
    </row>
    <row r="24" spans="1:5" ht="15" customHeight="1" x14ac:dyDescent="0.25">
      <c r="A24" s="466">
        <v>18</v>
      </c>
      <c r="B24" s="470" t="s">
        <v>79</v>
      </c>
      <c r="C24" s="428" t="s">
        <v>45</v>
      </c>
      <c r="D24" s="472">
        <v>74</v>
      </c>
      <c r="E24" s="475">
        <v>100</v>
      </c>
    </row>
    <row r="25" spans="1:5" ht="15" customHeight="1" x14ac:dyDescent="0.25">
      <c r="A25" s="466">
        <v>19</v>
      </c>
      <c r="B25" s="470" t="s">
        <v>75</v>
      </c>
      <c r="C25" s="471" t="s">
        <v>83</v>
      </c>
      <c r="D25" s="472">
        <v>73</v>
      </c>
      <c r="E25" s="473">
        <v>100</v>
      </c>
    </row>
    <row r="26" spans="1:5" ht="15" customHeight="1" thickBot="1" x14ac:dyDescent="0.3">
      <c r="A26" s="478">
        <v>20</v>
      </c>
      <c r="B26" s="479" t="s">
        <v>80</v>
      </c>
      <c r="C26" s="480" t="s">
        <v>61</v>
      </c>
      <c r="D26" s="481">
        <v>73</v>
      </c>
      <c r="E26" s="482">
        <v>100</v>
      </c>
    </row>
    <row r="27" spans="1:5" ht="15" customHeight="1" x14ac:dyDescent="0.25">
      <c r="A27" s="461">
        <v>21</v>
      </c>
      <c r="B27" s="462" t="s">
        <v>78</v>
      </c>
      <c r="C27" s="463" t="s">
        <v>98</v>
      </c>
      <c r="D27" s="464">
        <v>70</v>
      </c>
      <c r="E27" s="498">
        <v>100</v>
      </c>
    </row>
    <row r="28" spans="1:5" ht="15" customHeight="1" x14ac:dyDescent="0.25">
      <c r="A28" s="466">
        <v>22</v>
      </c>
      <c r="B28" s="470" t="s">
        <v>78</v>
      </c>
      <c r="C28" s="471" t="s">
        <v>40</v>
      </c>
      <c r="D28" s="472">
        <v>64</v>
      </c>
      <c r="E28" s="475">
        <v>100</v>
      </c>
    </row>
    <row r="29" spans="1:5" ht="15" customHeight="1" x14ac:dyDescent="0.25">
      <c r="A29" s="478">
        <v>23</v>
      </c>
      <c r="B29" s="479" t="s">
        <v>81</v>
      </c>
      <c r="C29" s="480" t="s">
        <v>115</v>
      </c>
      <c r="D29" s="481">
        <v>56</v>
      </c>
      <c r="E29" s="482">
        <v>100</v>
      </c>
    </row>
    <row r="30" spans="1:5" ht="15" customHeight="1" x14ac:dyDescent="0.25">
      <c r="A30" s="466">
        <v>24</v>
      </c>
      <c r="B30" s="470" t="s">
        <v>80</v>
      </c>
      <c r="C30" s="471" t="s">
        <v>54</v>
      </c>
      <c r="D30" s="472">
        <v>55</v>
      </c>
      <c r="E30" s="475">
        <v>100</v>
      </c>
    </row>
    <row r="31" spans="1:5" ht="15" customHeight="1" x14ac:dyDescent="0.25">
      <c r="A31" s="466">
        <v>25</v>
      </c>
      <c r="B31" s="470" t="s">
        <v>76</v>
      </c>
      <c r="C31" s="471" t="s">
        <v>11</v>
      </c>
      <c r="D31" s="472">
        <v>53</v>
      </c>
      <c r="E31" s="475">
        <v>100</v>
      </c>
    </row>
    <row r="32" spans="1:5" ht="15" customHeight="1" x14ac:dyDescent="0.25">
      <c r="A32" s="466">
        <v>26</v>
      </c>
      <c r="B32" s="479" t="s">
        <v>75</v>
      </c>
      <c r="C32" s="480" t="s">
        <v>82</v>
      </c>
      <c r="D32" s="481">
        <v>50</v>
      </c>
      <c r="E32" s="499">
        <v>100</v>
      </c>
    </row>
    <row r="33" spans="1:5" ht="15" customHeight="1" x14ac:dyDescent="0.25">
      <c r="A33" s="466">
        <v>27</v>
      </c>
      <c r="B33" s="470" t="s">
        <v>78</v>
      </c>
      <c r="C33" s="471" t="s">
        <v>160</v>
      </c>
      <c r="D33" s="472">
        <v>46</v>
      </c>
      <c r="E33" s="475">
        <v>100</v>
      </c>
    </row>
    <row r="34" spans="1:5" ht="15" customHeight="1" x14ac:dyDescent="0.25">
      <c r="A34" s="466">
        <v>28</v>
      </c>
      <c r="B34" s="470" t="s">
        <v>76</v>
      </c>
      <c r="C34" s="471" t="s">
        <v>13</v>
      </c>
      <c r="D34" s="472">
        <v>45</v>
      </c>
      <c r="E34" s="475">
        <v>100</v>
      </c>
    </row>
    <row r="35" spans="1:5" ht="15" customHeight="1" x14ac:dyDescent="0.25">
      <c r="A35" s="466">
        <v>29</v>
      </c>
      <c r="B35" s="470" t="s">
        <v>81</v>
      </c>
      <c r="C35" s="471" t="s">
        <v>74</v>
      </c>
      <c r="D35" s="472">
        <v>45</v>
      </c>
      <c r="E35" s="475">
        <v>100</v>
      </c>
    </row>
    <row r="36" spans="1:5" ht="15" customHeight="1" thickBot="1" x14ac:dyDescent="0.3">
      <c r="A36" s="506">
        <v>30</v>
      </c>
      <c r="B36" s="492" t="s">
        <v>77</v>
      </c>
      <c r="C36" s="507" t="s">
        <v>26</v>
      </c>
      <c r="D36" s="494">
        <v>39</v>
      </c>
      <c r="E36" s="495">
        <v>100</v>
      </c>
    </row>
    <row r="37" spans="1:5" ht="15" customHeight="1" x14ac:dyDescent="0.25">
      <c r="A37" s="490">
        <v>31</v>
      </c>
      <c r="B37" s="467" t="s">
        <v>79</v>
      </c>
      <c r="C37" s="484" t="s">
        <v>113</v>
      </c>
      <c r="D37" s="469">
        <v>39</v>
      </c>
      <c r="E37" s="476">
        <v>100</v>
      </c>
    </row>
    <row r="38" spans="1:5" ht="15" customHeight="1" x14ac:dyDescent="0.25">
      <c r="A38" s="466">
        <v>32</v>
      </c>
      <c r="B38" s="470" t="s">
        <v>78</v>
      </c>
      <c r="C38" s="471" t="s">
        <v>145</v>
      </c>
      <c r="D38" s="472">
        <v>31</v>
      </c>
      <c r="E38" s="475">
        <v>100</v>
      </c>
    </row>
    <row r="39" spans="1:5" ht="15" customHeight="1" x14ac:dyDescent="0.25">
      <c r="A39" s="477">
        <v>33</v>
      </c>
      <c r="B39" s="470" t="s">
        <v>78</v>
      </c>
      <c r="C39" s="471" t="s">
        <v>94</v>
      </c>
      <c r="D39" s="472">
        <v>25</v>
      </c>
      <c r="E39" s="475">
        <v>100</v>
      </c>
    </row>
    <row r="40" spans="1:5" ht="15" customHeight="1" x14ac:dyDescent="0.25">
      <c r="A40" s="466">
        <v>34</v>
      </c>
      <c r="B40" s="470" t="s">
        <v>80</v>
      </c>
      <c r="C40" s="471" t="s">
        <v>55</v>
      </c>
      <c r="D40" s="472">
        <v>24</v>
      </c>
      <c r="E40" s="475">
        <v>100</v>
      </c>
    </row>
    <row r="41" spans="1:5" ht="15" customHeight="1" x14ac:dyDescent="0.25">
      <c r="A41" s="466">
        <v>35</v>
      </c>
      <c r="B41" s="470" t="s">
        <v>78</v>
      </c>
      <c r="C41" s="471" t="s">
        <v>97</v>
      </c>
      <c r="D41" s="472">
        <v>22</v>
      </c>
      <c r="E41" s="475">
        <v>100</v>
      </c>
    </row>
    <row r="42" spans="1:5" ht="15" customHeight="1" x14ac:dyDescent="0.25">
      <c r="A42" s="466">
        <v>36</v>
      </c>
      <c r="B42" s="470" t="s">
        <v>80</v>
      </c>
      <c r="C42" s="471" t="s">
        <v>156</v>
      </c>
      <c r="D42" s="472">
        <v>246</v>
      </c>
      <c r="E42" s="475">
        <v>99.59349593495935</v>
      </c>
    </row>
    <row r="43" spans="1:5" ht="15" customHeight="1" x14ac:dyDescent="0.25">
      <c r="A43" s="466">
        <v>37</v>
      </c>
      <c r="B43" s="470" t="s">
        <v>76</v>
      </c>
      <c r="C43" s="471" t="s">
        <v>87</v>
      </c>
      <c r="D43" s="472">
        <v>133</v>
      </c>
      <c r="E43" s="475">
        <v>99.248120300751879</v>
      </c>
    </row>
    <row r="44" spans="1:5" ht="15" customHeight="1" x14ac:dyDescent="0.25">
      <c r="A44" s="466">
        <v>38</v>
      </c>
      <c r="B44" s="470" t="s">
        <v>75</v>
      </c>
      <c r="C44" s="471" t="s">
        <v>5</v>
      </c>
      <c r="D44" s="472">
        <v>110</v>
      </c>
      <c r="E44" s="473">
        <v>99.090909090909093</v>
      </c>
    </row>
    <row r="45" spans="1:5" ht="15" customHeight="1" x14ac:dyDescent="0.25">
      <c r="A45" s="466">
        <v>39</v>
      </c>
      <c r="B45" s="470" t="s">
        <v>77</v>
      </c>
      <c r="C45" s="471" t="s">
        <v>90</v>
      </c>
      <c r="D45" s="472">
        <v>108</v>
      </c>
      <c r="E45" s="475">
        <v>99.074074074074076</v>
      </c>
    </row>
    <row r="46" spans="1:5" ht="15" customHeight="1" thickBot="1" x14ac:dyDescent="0.3">
      <c r="A46" s="491">
        <v>40</v>
      </c>
      <c r="B46" s="492" t="s">
        <v>77</v>
      </c>
      <c r="C46" s="507" t="s">
        <v>28</v>
      </c>
      <c r="D46" s="494">
        <v>97</v>
      </c>
      <c r="E46" s="495">
        <v>98.969072164948457</v>
      </c>
    </row>
    <row r="47" spans="1:5" ht="15" customHeight="1" x14ac:dyDescent="0.25">
      <c r="A47" s="466">
        <v>41</v>
      </c>
      <c r="B47" s="467" t="s">
        <v>80</v>
      </c>
      <c r="C47" s="468" t="s">
        <v>59</v>
      </c>
      <c r="D47" s="469">
        <v>87</v>
      </c>
      <c r="E47" s="476">
        <v>98.850574712643677</v>
      </c>
    </row>
    <row r="48" spans="1:5" ht="15" customHeight="1" x14ac:dyDescent="0.25">
      <c r="A48" s="474">
        <v>42</v>
      </c>
      <c r="B48" s="470" t="s">
        <v>77</v>
      </c>
      <c r="C48" s="471" t="s">
        <v>89</v>
      </c>
      <c r="D48" s="472">
        <v>86</v>
      </c>
      <c r="E48" s="475">
        <v>98.837209302325576</v>
      </c>
    </row>
    <row r="49" spans="1:5" ht="15" customHeight="1" x14ac:dyDescent="0.25">
      <c r="A49" s="466">
        <v>43</v>
      </c>
      <c r="B49" s="467" t="s">
        <v>76</v>
      </c>
      <c r="C49" s="468" t="s">
        <v>12</v>
      </c>
      <c r="D49" s="469">
        <v>85</v>
      </c>
      <c r="E49" s="476">
        <v>98.82352941176471</v>
      </c>
    </row>
    <row r="50" spans="1:5" ht="15" customHeight="1" x14ac:dyDescent="0.25">
      <c r="A50" s="466">
        <v>44</v>
      </c>
      <c r="B50" s="470" t="s">
        <v>79</v>
      </c>
      <c r="C50" s="428" t="s">
        <v>109</v>
      </c>
      <c r="D50" s="472">
        <v>78</v>
      </c>
      <c r="E50" s="475">
        <v>98.717948717948715</v>
      </c>
    </row>
    <row r="51" spans="1:5" ht="15" customHeight="1" x14ac:dyDescent="0.25">
      <c r="A51" s="466">
        <v>45</v>
      </c>
      <c r="B51" s="470" t="s">
        <v>75</v>
      </c>
      <c r="C51" s="471" t="s">
        <v>85</v>
      </c>
      <c r="D51" s="472">
        <v>76</v>
      </c>
      <c r="E51" s="473">
        <v>98.684210526315795</v>
      </c>
    </row>
    <row r="52" spans="1:5" ht="15" customHeight="1" x14ac:dyDescent="0.25">
      <c r="A52" s="466">
        <v>46</v>
      </c>
      <c r="B52" s="470" t="s">
        <v>80</v>
      </c>
      <c r="C52" s="471" t="s">
        <v>63</v>
      </c>
      <c r="D52" s="472">
        <v>69</v>
      </c>
      <c r="E52" s="475">
        <v>98.550724637681157</v>
      </c>
    </row>
    <row r="53" spans="1:5" ht="15" customHeight="1" x14ac:dyDescent="0.25">
      <c r="A53" s="466">
        <v>47</v>
      </c>
      <c r="B53" s="470" t="s">
        <v>77</v>
      </c>
      <c r="C53" s="471" t="s">
        <v>161</v>
      </c>
      <c r="D53" s="472">
        <v>130</v>
      </c>
      <c r="E53" s="475">
        <v>98.461538461538467</v>
      </c>
    </row>
    <row r="54" spans="1:5" ht="15" customHeight="1" x14ac:dyDescent="0.25">
      <c r="A54" s="466">
        <v>48</v>
      </c>
      <c r="B54" s="470" t="s">
        <v>77</v>
      </c>
      <c r="C54" s="471" t="s">
        <v>25</v>
      </c>
      <c r="D54" s="472">
        <v>65</v>
      </c>
      <c r="E54" s="475">
        <v>98.461538461538467</v>
      </c>
    </row>
    <row r="55" spans="1:5" ht="15" customHeight="1" x14ac:dyDescent="0.25">
      <c r="A55" s="466">
        <v>49</v>
      </c>
      <c r="B55" s="470" t="s">
        <v>75</v>
      </c>
      <c r="C55" s="471" t="s">
        <v>7</v>
      </c>
      <c r="D55" s="472">
        <v>102</v>
      </c>
      <c r="E55" s="473">
        <v>98.039215686274517</v>
      </c>
    </row>
    <row r="56" spans="1:5" ht="15" customHeight="1" thickBot="1" x14ac:dyDescent="0.3">
      <c r="A56" s="478">
        <v>50</v>
      </c>
      <c r="B56" s="479" t="s">
        <v>78</v>
      </c>
      <c r="C56" s="480" t="s">
        <v>42</v>
      </c>
      <c r="D56" s="481">
        <v>102</v>
      </c>
      <c r="E56" s="482">
        <v>98.039215686274517</v>
      </c>
    </row>
    <row r="57" spans="1:5" ht="15" customHeight="1" x14ac:dyDescent="0.25">
      <c r="A57" s="461">
        <v>51</v>
      </c>
      <c r="B57" s="462" t="s">
        <v>80</v>
      </c>
      <c r="C57" s="463" t="s">
        <v>46</v>
      </c>
      <c r="D57" s="464">
        <v>102</v>
      </c>
      <c r="E57" s="498">
        <v>98.039215686274517</v>
      </c>
    </row>
    <row r="58" spans="1:5" ht="15" customHeight="1" x14ac:dyDescent="0.25">
      <c r="A58" s="466">
        <v>52</v>
      </c>
      <c r="B58" s="470" t="s">
        <v>77</v>
      </c>
      <c r="C58" s="471" t="s">
        <v>30</v>
      </c>
      <c r="D58" s="472">
        <v>51</v>
      </c>
      <c r="E58" s="475">
        <v>98.039215686274517</v>
      </c>
    </row>
    <row r="59" spans="1:5" ht="15" customHeight="1" x14ac:dyDescent="0.25">
      <c r="A59" s="466">
        <v>53</v>
      </c>
      <c r="B59" s="470" t="s">
        <v>81</v>
      </c>
      <c r="C59" s="471" t="s">
        <v>71</v>
      </c>
      <c r="D59" s="488">
        <v>50</v>
      </c>
      <c r="E59" s="475">
        <v>98</v>
      </c>
    </row>
    <row r="60" spans="1:5" ht="15" customHeight="1" x14ac:dyDescent="0.25">
      <c r="A60" s="466">
        <v>54</v>
      </c>
      <c r="B60" s="470" t="s">
        <v>80</v>
      </c>
      <c r="C60" s="471" t="s">
        <v>64</v>
      </c>
      <c r="D60" s="472">
        <v>139</v>
      </c>
      <c r="E60" s="475">
        <v>97.841726618705039</v>
      </c>
    </row>
    <row r="61" spans="1:5" ht="15" customHeight="1" x14ac:dyDescent="0.25">
      <c r="A61" s="466">
        <v>55</v>
      </c>
      <c r="B61" s="470" t="s">
        <v>80</v>
      </c>
      <c r="C61" s="471" t="s">
        <v>154</v>
      </c>
      <c r="D61" s="472">
        <v>230</v>
      </c>
      <c r="E61" s="475">
        <v>97.826086956521735</v>
      </c>
    </row>
    <row r="62" spans="1:5" ht="15" customHeight="1" x14ac:dyDescent="0.25">
      <c r="A62" s="466">
        <v>56</v>
      </c>
      <c r="B62" s="470" t="s">
        <v>80</v>
      </c>
      <c r="C62" s="471" t="s">
        <v>157</v>
      </c>
      <c r="D62" s="472">
        <v>228</v>
      </c>
      <c r="E62" s="475">
        <v>97.807017543859644</v>
      </c>
    </row>
    <row r="63" spans="1:5" ht="15" customHeight="1" x14ac:dyDescent="0.25">
      <c r="A63" s="466">
        <v>57</v>
      </c>
      <c r="B63" s="470" t="s">
        <v>80</v>
      </c>
      <c r="C63" s="471" t="s">
        <v>57</v>
      </c>
      <c r="D63" s="472">
        <v>90</v>
      </c>
      <c r="E63" s="475">
        <v>97.777777777777771</v>
      </c>
    </row>
    <row r="64" spans="1:5" ht="15" customHeight="1" x14ac:dyDescent="0.25">
      <c r="A64" s="466">
        <v>58</v>
      </c>
      <c r="B64" s="470" t="s">
        <v>76</v>
      </c>
      <c r="C64" s="471" t="s">
        <v>15</v>
      </c>
      <c r="D64" s="472">
        <v>84</v>
      </c>
      <c r="E64" s="475">
        <v>97.61904761904762</v>
      </c>
    </row>
    <row r="65" spans="1:5" ht="15" customHeight="1" x14ac:dyDescent="0.25">
      <c r="A65" s="483">
        <v>59</v>
      </c>
      <c r="B65" s="470" t="s">
        <v>76</v>
      </c>
      <c r="C65" s="471" t="s">
        <v>9</v>
      </c>
      <c r="D65" s="472">
        <v>82</v>
      </c>
      <c r="E65" s="475">
        <v>97.560975609756099</v>
      </c>
    </row>
    <row r="66" spans="1:5" ht="15" customHeight="1" thickBot="1" x14ac:dyDescent="0.3">
      <c r="A66" s="478">
        <v>60</v>
      </c>
      <c r="B66" s="479" t="s">
        <v>79</v>
      </c>
      <c r="C66" s="485" t="s">
        <v>110</v>
      </c>
      <c r="D66" s="481">
        <v>122</v>
      </c>
      <c r="E66" s="482">
        <v>97.540983606557376</v>
      </c>
    </row>
    <row r="67" spans="1:5" ht="15" customHeight="1" x14ac:dyDescent="0.25">
      <c r="A67" s="461">
        <v>61</v>
      </c>
      <c r="B67" s="462" t="s">
        <v>81</v>
      </c>
      <c r="C67" s="463" t="s">
        <v>72</v>
      </c>
      <c r="D67" s="508">
        <v>77</v>
      </c>
      <c r="E67" s="498">
        <v>97.402597402597408</v>
      </c>
    </row>
    <row r="68" spans="1:5" ht="15" customHeight="1" x14ac:dyDescent="0.25">
      <c r="A68" s="466">
        <v>62</v>
      </c>
      <c r="B68" s="467" t="s">
        <v>80</v>
      </c>
      <c r="C68" s="468" t="s">
        <v>51</v>
      </c>
      <c r="D68" s="469">
        <v>153</v>
      </c>
      <c r="E68" s="476">
        <v>97.385620915032675</v>
      </c>
    </row>
    <row r="69" spans="1:5" ht="15" customHeight="1" x14ac:dyDescent="0.25">
      <c r="A69" s="317">
        <v>63</v>
      </c>
      <c r="B69" s="470" t="s">
        <v>78</v>
      </c>
      <c r="C69" s="471" t="s">
        <v>92</v>
      </c>
      <c r="D69" s="472">
        <v>191</v>
      </c>
      <c r="E69" s="475">
        <v>97.382198952879577</v>
      </c>
    </row>
    <row r="70" spans="1:5" ht="15" customHeight="1" x14ac:dyDescent="0.25">
      <c r="A70" s="466">
        <v>64</v>
      </c>
      <c r="B70" s="470" t="s">
        <v>76</v>
      </c>
      <c r="C70" s="471" t="s">
        <v>20</v>
      </c>
      <c r="D70" s="472">
        <v>75</v>
      </c>
      <c r="E70" s="475">
        <v>97.333333333333329</v>
      </c>
    </row>
    <row r="71" spans="1:5" ht="15" customHeight="1" x14ac:dyDescent="0.25">
      <c r="A71" s="466">
        <v>65</v>
      </c>
      <c r="B71" s="470" t="s">
        <v>77</v>
      </c>
      <c r="C71" s="471" t="s">
        <v>88</v>
      </c>
      <c r="D71" s="472">
        <v>112</v>
      </c>
      <c r="E71" s="475">
        <v>97.321428571428569</v>
      </c>
    </row>
    <row r="72" spans="1:5" ht="15" customHeight="1" x14ac:dyDescent="0.25">
      <c r="A72" s="466">
        <v>66</v>
      </c>
      <c r="B72" s="470" t="s">
        <v>78</v>
      </c>
      <c r="C72" s="471" t="s">
        <v>37</v>
      </c>
      <c r="D72" s="472">
        <v>74</v>
      </c>
      <c r="E72" s="475">
        <v>97.297297297297291</v>
      </c>
    </row>
    <row r="73" spans="1:5" ht="15" customHeight="1" x14ac:dyDescent="0.25">
      <c r="A73" s="466">
        <v>67</v>
      </c>
      <c r="B73" s="470" t="s">
        <v>79</v>
      </c>
      <c r="C73" s="428" t="s">
        <v>99</v>
      </c>
      <c r="D73" s="472">
        <v>74</v>
      </c>
      <c r="E73" s="475">
        <v>97.297297297297291</v>
      </c>
    </row>
    <row r="74" spans="1:5" ht="15" customHeight="1" x14ac:dyDescent="0.25">
      <c r="A74" s="466">
        <v>68</v>
      </c>
      <c r="B74" s="470" t="s">
        <v>77</v>
      </c>
      <c r="C74" s="471" t="s">
        <v>29</v>
      </c>
      <c r="D74" s="472">
        <v>109</v>
      </c>
      <c r="E74" s="475">
        <v>97.247706422018354</v>
      </c>
    </row>
    <row r="75" spans="1:5" ht="15" customHeight="1" x14ac:dyDescent="0.25">
      <c r="A75" s="466">
        <v>69</v>
      </c>
      <c r="B75" s="470" t="s">
        <v>80</v>
      </c>
      <c r="C75" s="471" t="s">
        <v>155</v>
      </c>
      <c r="D75" s="472">
        <v>143</v>
      </c>
      <c r="E75" s="475">
        <v>97.2027972027972</v>
      </c>
    </row>
    <row r="76" spans="1:5" ht="15" customHeight="1" thickBot="1" x14ac:dyDescent="0.3">
      <c r="A76" s="506">
        <v>70</v>
      </c>
      <c r="B76" s="492" t="s">
        <v>80</v>
      </c>
      <c r="C76" s="507" t="s">
        <v>67</v>
      </c>
      <c r="D76" s="494">
        <v>247</v>
      </c>
      <c r="E76" s="495">
        <v>97.165991902834008</v>
      </c>
    </row>
    <row r="77" spans="1:5" ht="15" customHeight="1" x14ac:dyDescent="0.25">
      <c r="A77" s="466">
        <v>71</v>
      </c>
      <c r="B77" s="467" t="s">
        <v>77</v>
      </c>
      <c r="C77" s="468" t="s">
        <v>31</v>
      </c>
      <c r="D77" s="469">
        <v>70</v>
      </c>
      <c r="E77" s="476">
        <v>97.142857142857139</v>
      </c>
    </row>
    <row r="78" spans="1:5" ht="15" customHeight="1" x14ac:dyDescent="0.25">
      <c r="A78" s="466">
        <v>72</v>
      </c>
      <c r="B78" s="479" t="s">
        <v>80</v>
      </c>
      <c r="C78" s="480" t="s">
        <v>66</v>
      </c>
      <c r="D78" s="481">
        <v>100</v>
      </c>
      <c r="E78" s="482">
        <v>97</v>
      </c>
    </row>
    <row r="79" spans="1:5" ht="15" customHeight="1" x14ac:dyDescent="0.25">
      <c r="A79" s="466">
        <v>73</v>
      </c>
      <c r="B79" s="470" t="s">
        <v>79</v>
      </c>
      <c r="C79" s="428" t="s">
        <v>111</v>
      </c>
      <c r="D79" s="472">
        <v>131</v>
      </c>
      <c r="E79" s="475">
        <v>96.946564885496187</v>
      </c>
    </row>
    <row r="80" spans="1:5" ht="15" customHeight="1" x14ac:dyDescent="0.25">
      <c r="A80" s="466">
        <v>74</v>
      </c>
      <c r="B80" s="470" t="s">
        <v>80</v>
      </c>
      <c r="C80" s="471" t="s">
        <v>69</v>
      </c>
      <c r="D80" s="472">
        <v>161</v>
      </c>
      <c r="E80" s="475">
        <v>96.894409937888199</v>
      </c>
    </row>
    <row r="81" spans="1:5" ht="15" customHeight="1" x14ac:dyDescent="0.25">
      <c r="A81" s="477">
        <v>75</v>
      </c>
      <c r="B81" s="470" t="s">
        <v>79</v>
      </c>
      <c r="C81" s="428" t="s">
        <v>100</v>
      </c>
      <c r="D81" s="496">
        <v>126</v>
      </c>
      <c r="E81" s="497">
        <v>96.825396825396822</v>
      </c>
    </row>
    <row r="82" spans="1:5" ht="15" customHeight="1" x14ac:dyDescent="0.25">
      <c r="A82" s="474">
        <v>76</v>
      </c>
      <c r="B82" s="470" t="s">
        <v>79</v>
      </c>
      <c r="C82" s="428" t="s">
        <v>106</v>
      </c>
      <c r="D82" s="472">
        <v>62</v>
      </c>
      <c r="E82" s="475">
        <v>96.774193548387103</v>
      </c>
    </row>
    <row r="83" spans="1:5" ht="15" customHeight="1" x14ac:dyDescent="0.25">
      <c r="A83" s="466">
        <v>77</v>
      </c>
      <c r="B83" s="467" t="s">
        <v>80</v>
      </c>
      <c r="C83" s="468" t="s">
        <v>158</v>
      </c>
      <c r="D83" s="469">
        <v>246</v>
      </c>
      <c r="E83" s="476">
        <v>96.747967479674799</v>
      </c>
    </row>
    <row r="84" spans="1:5" ht="15" customHeight="1" x14ac:dyDescent="0.25">
      <c r="A84" s="466">
        <v>78</v>
      </c>
      <c r="B84" s="470" t="s">
        <v>80</v>
      </c>
      <c r="C84" s="471" t="s">
        <v>68</v>
      </c>
      <c r="D84" s="472">
        <v>121</v>
      </c>
      <c r="E84" s="475">
        <v>96.694214876033058</v>
      </c>
    </row>
    <row r="85" spans="1:5" ht="15" customHeight="1" x14ac:dyDescent="0.25">
      <c r="A85" s="466">
        <v>79</v>
      </c>
      <c r="B85" s="470" t="s">
        <v>78</v>
      </c>
      <c r="C85" s="471" t="s">
        <v>36</v>
      </c>
      <c r="D85" s="472">
        <v>115</v>
      </c>
      <c r="E85" s="475">
        <v>96.521739130434781</v>
      </c>
    </row>
    <row r="86" spans="1:5" ht="15" customHeight="1" thickBot="1" x14ac:dyDescent="0.3">
      <c r="A86" s="478">
        <v>80</v>
      </c>
      <c r="B86" s="479" t="s">
        <v>79</v>
      </c>
      <c r="C86" s="485" t="s">
        <v>102</v>
      </c>
      <c r="D86" s="481">
        <v>84</v>
      </c>
      <c r="E86" s="482">
        <v>96.428571428571431</v>
      </c>
    </row>
    <row r="87" spans="1:5" ht="15" customHeight="1" x14ac:dyDescent="0.25">
      <c r="A87" s="461">
        <v>81</v>
      </c>
      <c r="B87" s="462" t="s">
        <v>75</v>
      </c>
      <c r="C87" s="463" t="s">
        <v>8</v>
      </c>
      <c r="D87" s="464">
        <v>79</v>
      </c>
      <c r="E87" s="465">
        <v>96.202531645569621</v>
      </c>
    </row>
    <row r="88" spans="1:5" ht="15" customHeight="1" x14ac:dyDescent="0.25">
      <c r="A88" s="466">
        <v>82</v>
      </c>
      <c r="B88" s="470" t="s">
        <v>80</v>
      </c>
      <c r="C88" s="471" t="s">
        <v>62</v>
      </c>
      <c r="D88" s="472">
        <v>78</v>
      </c>
      <c r="E88" s="475">
        <v>96.15384615384616</v>
      </c>
    </row>
    <row r="89" spans="1:5" ht="15" customHeight="1" x14ac:dyDescent="0.25">
      <c r="A89" s="466">
        <v>83</v>
      </c>
      <c r="B89" s="470" t="s">
        <v>77</v>
      </c>
      <c r="C89" s="471" t="s">
        <v>21</v>
      </c>
      <c r="D89" s="472">
        <v>52</v>
      </c>
      <c r="E89" s="475">
        <v>96.15384615384616</v>
      </c>
    </row>
    <row r="90" spans="1:5" ht="15" customHeight="1" x14ac:dyDescent="0.25">
      <c r="A90" s="466">
        <v>84</v>
      </c>
      <c r="B90" s="470" t="s">
        <v>81</v>
      </c>
      <c r="C90" s="471" t="s">
        <v>177</v>
      </c>
      <c r="D90" s="472">
        <v>405</v>
      </c>
      <c r="E90" s="475">
        <v>96.049382716049379</v>
      </c>
    </row>
    <row r="91" spans="1:5" ht="15" customHeight="1" x14ac:dyDescent="0.25">
      <c r="A91" s="466">
        <v>85</v>
      </c>
      <c r="B91" s="470" t="s">
        <v>75</v>
      </c>
      <c r="C91" s="471" t="s">
        <v>152</v>
      </c>
      <c r="D91" s="472">
        <v>75</v>
      </c>
      <c r="E91" s="473">
        <v>96</v>
      </c>
    </row>
    <row r="92" spans="1:5" ht="15" customHeight="1" x14ac:dyDescent="0.25">
      <c r="A92" s="466">
        <v>86</v>
      </c>
      <c r="B92" s="470" t="s">
        <v>78</v>
      </c>
      <c r="C92" s="471" t="s">
        <v>39</v>
      </c>
      <c r="D92" s="472">
        <v>73</v>
      </c>
      <c r="E92" s="475">
        <v>95.890410958904113</v>
      </c>
    </row>
    <row r="93" spans="1:5" ht="15" customHeight="1" x14ac:dyDescent="0.25">
      <c r="A93" s="483">
        <v>87</v>
      </c>
      <c r="B93" s="470" t="s">
        <v>76</v>
      </c>
      <c r="C93" s="471" t="s">
        <v>17</v>
      </c>
      <c r="D93" s="472">
        <v>96</v>
      </c>
      <c r="E93" s="475">
        <v>95.833333333333329</v>
      </c>
    </row>
    <row r="94" spans="1:5" ht="15" customHeight="1" x14ac:dyDescent="0.25">
      <c r="A94" s="466">
        <v>88</v>
      </c>
      <c r="B94" s="470" t="s">
        <v>77</v>
      </c>
      <c r="C94" s="471" t="s">
        <v>91</v>
      </c>
      <c r="D94" s="472">
        <v>95</v>
      </c>
      <c r="E94" s="475">
        <v>95.78947368421052</v>
      </c>
    </row>
    <row r="95" spans="1:5" ht="15" customHeight="1" x14ac:dyDescent="0.25">
      <c r="A95" s="478">
        <v>89</v>
      </c>
      <c r="B95" s="470" t="s">
        <v>78</v>
      </c>
      <c r="C95" s="471" t="s">
        <v>41</v>
      </c>
      <c r="D95" s="472">
        <v>91</v>
      </c>
      <c r="E95" s="475">
        <v>95.604395604395606</v>
      </c>
    </row>
    <row r="96" spans="1:5" ht="15" customHeight="1" thickBot="1" x14ac:dyDescent="0.3">
      <c r="A96" s="504">
        <v>90</v>
      </c>
      <c r="B96" s="492" t="s">
        <v>80</v>
      </c>
      <c r="C96" s="507" t="s">
        <v>56</v>
      </c>
      <c r="D96" s="494">
        <v>68</v>
      </c>
      <c r="E96" s="495">
        <v>95.588235294117652</v>
      </c>
    </row>
    <row r="97" spans="1:5" ht="15" customHeight="1" x14ac:dyDescent="0.25">
      <c r="A97" s="466">
        <v>91</v>
      </c>
      <c r="B97" s="467" t="s">
        <v>79</v>
      </c>
      <c r="C97" s="484" t="s">
        <v>114</v>
      </c>
      <c r="D97" s="469">
        <v>134</v>
      </c>
      <c r="E97" s="476">
        <v>95.522388059701498</v>
      </c>
    </row>
    <row r="98" spans="1:5" ht="15" customHeight="1" x14ac:dyDescent="0.25">
      <c r="A98" s="466">
        <v>92</v>
      </c>
      <c r="B98" s="470" t="s">
        <v>77</v>
      </c>
      <c r="C98" s="471" t="s">
        <v>27</v>
      </c>
      <c r="D98" s="472">
        <v>82</v>
      </c>
      <c r="E98" s="475">
        <v>95.121951219512198</v>
      </c>
    </row>
    <row r="99" spans="1:5" ht="15" customHeight="1" x14ac:dyDescent="0.25">
      <c r="A99" s="466">
        <v>93</v>
      </c>
      <c r="B99" s="470" t="s">
        <v>80</v>
      </c>
      <c r="C99" s="471" t="s">
        <v>53</v>
      </c>
      <c r="D99" s="472">
        <v>139</v>
      </c>
      <c r="E99" s="475">
        <v>94.964028776978424</v>
      </c>
    </row>
    <row r="100" spans="1:5" ht="15" customHeight="1" x14ac:dyDescent="0.25">
      <c r="A100" s="466">
        <v>94</v>
      </c>
      <c r="B100" s="470" t="s">
        <v>78</v>
      </c>
      <c r="C100" s="471" t="s">
        <v>43</v>
      </c>
      <c r="D100" s="472">
        <v>57</v>
      </c>
      <c r="E100" s="475">
        <v>94.736842105263165</v>
      </c>
    </row>
    <row r="101" spans="1:5" ht="15" customHeight="1" x14ac:dyDescent="0.25">
      <c r="A101" s="466">
        <v>95</v>
      </c>
      <c r="B101" s="470" t="s">
        <v>80</v>
      </c>
      <c r="C101" s="471" t="s">
        <v>52</v>
      </c>
      <c r="D101" s="472">
        <v>69</v>
      </c>
      <c r="E101" s="475">
        <v>94.20289855072464</v>
      </c>
    </row>
    <row r="102" spans="1:5" ht="15" customHeight="1" x14ac:dyDescent="0.25">
      <c r="A102" s="466">
        <v>96</v>
      </c>
      <c r="B102" s="470" t="s">
        <v>79</v>
      </c>
      <c r="C102" s="428" t="s">
        <v>112</v>
      </c>
      <c r="D102" s="472">
        <v>83</v>
      </c>
      <c r="E102" s="475">
        <v>93.975903614457835</v>
      </c>
    </row>
    <row r="103" spans="1:5" ht="15" customHeight="1" x14ac:dyDescent="0.25">
      <c r="A103" s="483">
        <v>97</v>
      </c>
      <c r="B103" s="470" t="s">
        <v>80</v>
      </c>
      <c r="C103" s="471" t="s">
        <v>47</v>
      </c>
      <c r="D103" s="472">
        <v>96</v>
      </c>
      <c r="E103" s="475">
        <v>93.75</v>
      </c>
    </row>
    <row r="104" spans="1:5" ht="15" customHeight="1" x14ac:dyDescent="0.25">
      <c r="A104" s="466">
        <v>98</v>
      </c>
      <c r="B104" s="470" t="s">
        <v>78</v>
      </c>
      <c r="C104" s="471" t="s">
        <v>159</v>
      </c>
      <c r="D104" s="472">
        <v>80</v>
      </c>
      <c r="E104" s="475">
        <v>93.75</v>
      </c>
    </row>
    <row r="105" spans="1:5" ht="15" customHeight="1" x14ac:dyDescent="0.25">
      <c r="A105" s="466">
        <v>99</v>
      </c>
      <c r="B105" s="470" t="s">
        <v>78</v>
      </c>
      <c r="C105" s="471" t="s">
        <v>38</v>
      </c>
      <c r="D105" s="472">
        <v>48</v>
      </c>
      <c r="E105" s="475">
        <v>93.75</v>
      </c>
    </row>
    <row r="106" spans="1:5" ht="15" customHeight="1" thickBot="1" x14ac:dyDescent="0.3">
      <c r="A106" s="478">
        <v>100</v>
      </c>
      <c r="B106" s="479" t="s">
        <v>78</v>
      </c>
      <c r="C106" s="480" t="s">
        <v>95</v>
      </c>
      <c r="D106" s="481">
        <v>62</v>
      </c>
      <c r="E106" s="482">
        <v>93.548387096774192</v>
      </c>
    </row>
    <row r="107" spans="1:5" ht="15" customHeight="1" x14ac:dyDescent="0.25">
      <c r="A107" s="461">
        <v>101</v>
      </c>
      <c r="B107" s="462" t="s">
        <v>80</v>
      </c>
      <c r="C107" s="463" t="s">
        <v>58</v>
      </c>
      <c r="D107" s="464">
        <v>89</v>
      </c>
      <c r="E107" s="498">
        <v>93.258426966292134</v>
      </c>
    </row>
    <row r="108" spans="1:5" ht="15" customHeight="1" x14ac:dyDescent="0.25">
      <c r="A108" s="466">
        <v>102</v>
      </c>
      <c r="B108" s="470" t="s">
        <v>79</v>
      </c>
      <c r="C108" s="428" t="s">
        <v>108</v>
      </c>
      <c r="D108" s="472">
        <v>127</v>
      </c>
      <c r="E108" s="475">
        <v>92.913385826771659</v>
      </c>
    </row>
    <row r="109" spans="1:5" ht="15" customHeight="1" x14ac:dyDescent="0.25">
      <c r="A109" s="466">
        <v>103</v>
      </c>
      <c r="B109" s="470" t="s">
        <v>78</v>
      </c>
      <c r="C109" s="471" t="s">
        <v>35</v>
      </c>
      <c r="D109" s="472">
        <v>179</v>
      </c>
      <c r="E109" s="475">
        <v>92.178770949720672</v>
      </c>
    </row>
    <row r="110" spans="1:5" ht="15" customHeight="1" x14ac:dyDescent="0.25">
      <c r="A110" s="466">
        <v>104</v>
      </c>
      <c r="B110" s="470" t="s">
        <v>76</v>
      </c>
      <c r="C110" s="471" t="s">
        <v>14</v>
      </c>
      <c r="D110" s="472">
        <v>49</v>
      </c>
      <c r="E110" s="475">
        <v>91.836734693877546</v>
      </c>
    </row>
    <row r="111" spans="1:5" ht="15" customHeight="1" x14ac:dyDescent="0.25">
      <c r="A111" s="474">
        <v>105</v>
      </c>
      <c r="B111" s="470" t="s">
        <v>77</v>
      </c>
      <c r="C111" s="471" t="s">
        <v>22</v>
      </c>
      <c r="D111" s="472">
        <v>76</v>
      </c>
      <c r="E111" s="475">
        <v>90.78947368421052</v>
      </c>
    </row>
    <row r="112" spans="1:5" ht="15" customHeight="1" x14ac:dyDescent="0.25">
      <c r="A112" s="466">
        <v>106</v>
      </c>
      <c r="B112" s="467" t="s">
        <v>79</v>
      </c>
      <c r="C112" s="484" t="s">
        <v>107</v>
      </c>
      <c r="D112" s="469">
        <v>76</v>
      </c>
      <c r="E112" s="476">
        <v>90.78947368421052</v>
      </c>
    </row>
    <row r="113" spans="1:5" ht="15" customHeight="1" x14ac:dyDescent="0.25">
      <c r="A113" s="466">
        <v>107</v>
      </c>
      <c r="B113" s="470" t="s">
        <v>77</v>
      </c>
      <c r="C113" s="471" t="s">
        <v>24</v>
      </c>
      <c r="D113" s="472">
        <v>85</v>
      </c>
      <c r="E113" s="475">
        <v>90.588235294117652</v>
      </c>
    </row>
    <row r="114" spans="1:5" ht="15" customHeight="1" x14ac:dyDescent="0.25">
      <c r="A114" s="466">
        <v>108</v>
      </c>
      <c r="B114" s="470" t="s">
        <v>75</v>
      </c>
      <c r="C114" s="471" t="s">
        <v>84</v>
      </c>
      <c r="D114" s="472">
        <v>142</v>
      </c>
      <c r="E114" s="473">
        <v>90.140845070422529</v>
      </c>
    </row>
    <row r="115" spans="1:5" ht="15" customHeight="1" x14ac:dyDescent="0.25">
      <c r="A115" s="466">
        <v>109</v>
      </c>
      <c r="B115" s="470" t="s">
        <v>80</v>
      </c>
      <c r="C115" s="471" t="s">
        <v>60</v>
      </c>
      <c r="D115" s="472">
        <v>56</v>
      </c>
      <c r="E115" s="475">
        <v>89.285714285714292</v>
      </c>
    </row>
    <row r="116" spans="1:5" ht="15" customHeight="1" thickBot="1" x14ac:dyDescent="0.3">
      <c r="A116" s="509">
        <v>110</v>
      </c>
      <c r="B116" s="492" t="s">
        <v>80</v>
      </c>
      <c r="C116" s="507" t="s">
        <v>65</v>
      </c>
      <c r="D116" s="494">
        <v>101</v>
      </c>
      <c r="E116" s="495">
        <v>89.10891089108911</v>
      </c>
    </row>
    <row r="117" spans="1:5" ht="15" customHeight="1" x14ac:dyDescent="0.25">
      <c r="A117" s="490">
        <v>111</v>
      </c>
      <c r="B117" s="467" t="s">
        <v>80</v>
      </c>
      <c r="C117" s="468" t="s">
        <v>48</v>
      </c>
      <c r="D117" s="469">
        <v>69</v>
      </c>
      <c r="E117" s="476">
        <v>86.956521739130437</v>
      </c>
    </row>
    <row r="118" spans="1:5" ht="15" customHeight="1" x14ac:dyDescent="0.25">
      <c r="A118" s="483">
        <v>112</v>
      </c>
      <c r="B118" s="470" t="s">
        <v>76</v>
      </c>
      <c r="C118" s="471" t="s">
        <v>18</v>
      </c>
      <c r="D118" s="472">
        <v>75</v>
      </c>
      <c r="E118" s="475">
        <v>85.333333333333329</v>
      </c>
    </row>
    <row r="119" spans="1:5" ht="15" customHeight="1" x14ac:dyDescent="0.25">
      <c r="A119" s="489">
        <v>113</v>
      </c>
      <c r="B119" s="470" t="s">
        <v>79</v>
      </c>
      <c r="C119" s="428" t="s">
        <v>103</v>
      </c>
      <c r="D119" s="472">
        <v>75</v>
      </c>
      <c r="E119" s="475">
        <v>84</v>
      </c>
    </row>
    <row r="120" spans="1:5" ht="15" customHeight="1" thickBot="1" x14ac:dyDescent="0.3">
      <c r="A120" s="491">
        <v>114</v>
      </c>
      <c r="B120" s="492" t="s">
        <v>81</v>
      </c>
      <c r="C120" s="493" t="s">
        <v>73</v>
      </c>
      <c r="D120" s="494">
        <v>62</v>
      </c>
      <c r="E120" s="495">
        <v>82.258064516129039</v>
      </c>
    </row>
    <row r="121" spans="1:5" ht="15" customHeight="1" x14ac:dyDescent="0.25">
      <c r="D121" s="114" t="s">
        <v>131</v>
      </c>
      <c r="E121" s="261">
        <f>AVERAGE(E7,E8:E16,E17:E29,E30:E48,E49:E67,E68:E82,E83:E111,E112:E120)</f>
        <v>96.95202942745334</v>
      </c>
    </row>
    <row r="122" spans="1:5" x14ac:dyDescent="0.25">
      <c r="D122" s="115" t="s">
        <v>132</v>
      </c>
      <c r="E122" s="46">
        <v>96.97</v>
      </c>
    </row>
  </sheetData>
  <mergeCells count="1">
    <mergeCell ref="C2:D2"/>
  </mergeCells>
  <conditionalFormatting sqref="E6:E122">
    <cfRule type="cellIs" dxfId="522" priority="1" stopIfTrue="1" operator="lessThan">
      <formula>75</formula>
    </cfRule>
    <cfRule type="cellIs" dxfId="521" priority="2" stopIfTrue="1" operator="between">
      <formula>89.99</formula>
      <formula>75</formula>
    </cfRule>
    <cfRule type="cellIs" dxfId="520" priority="4" stopIfTrue="1" operator="between">
      <formula>98.99</formula>
      <formula>90</formula>
    </cfRule>
    <cfRule type="cellIs" dxfId="519" priority="5" stopIfTrue="1" operator="between">
      <formula>100</formula>
      <formula>99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3"/>
  <sheetViews>
    <sheetView zoomScale="90" zoomScaleNormal="9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style="1" customWidth="1"/>
    <col min="2" max="2" width="9.7109375" style="1" customWidth="1"/>
    <col min="3" max="3" width="31.7109375" style="1" customWidth="1"/>
    <col min="4" max="4" width="7.85546875" style="1" customWidth="1"/>
    <col min="5" max="5" width="8.5703125" style="1" customWidth="1"/>
    <col min="6" max="6" width="7.7109375" style="1" customWidth="1"/>
    <col min="7" max="7" width="8.7109375" style="1" customWidth="1"/>
    <col min="8" max="8" width="7.7109375" style="1" customWidth="1"/>
    <col min="9" max="9" width="8.7109375" style="1" customWidth="1"/>
    <col min="10" max="10" width="7.7109375" style="1" customWidth="1"/>
    <col min="11" max="11" width="8.7109375" style="1" customWidth="1"/>
    <col min="12" max="12" width="7.7109375" style="1" customWidth="1"/>
    <col min="13" max="15" width="9.140625" style="1"/>
    <col min="16" max="16" width="10.42578125" style="1" bestFit="1" customWidth="1"/>
    <col min="17" max="16384" width="9.140625" style="1"/>
  </cols>
  <sheetData>
    <row r="1" spans="1:19" x14ac:dyDescent="0.25">
      <c r="M1" s="243"/>
      <c r="N1" s="27" t="s">
        <v>123</v>
      </c>
    </row>
    <row r="2" spans="1:19" ht="15.75" x14ac:dyDescent="0.25">
      <c r="C2" s="663" t="s">
        <v>122</v>
      </c>
      <c r="D2" s="663"/>
      <c r="K2" s="32">
        <v>2019</v>
      </c>
      <c r="M2" s="244"/>
      <c r="N2" s="27" t="s">
        <v>124</v>
      </c>
    </row>
    <row r="3" spans="1:19" ht="15.75" thickBot="1" x14ac:dyDescent="0.3">
      <c r="M3" s="458"/>
      <c r="N3" s="27" t="s">
        <v>125</v>
      </c>
    </row>
    <row r="4" spans="1:19" ht="15" customHeight="1" x14ac:dyDescent="0.25">
      <c r="A4" s="671" t="s">
        <v>0</v>
      </c>
      <c r="B4" s="673" t="s">
        <v>116</v>
      </c>
      <c r="C4" s="673" t="s">
        <v>118</v>
      </c>
      <c r="D4" s="675" t="s">
        <v>138</v>
      </c>
      <c r="E4" s="669" t="s">
        <v>120</v>
      </c>
      <c r="F4" s="669"/>
      <c r="G4" s="669"/>
      <c r="H4" s="669"/>
      <c r="I4" s="669"/>
      <c r="J4" s="669"/>
      <c r="K4" s="670"/>
      <c r="M4" s="47"/>
      <c r="N4" s="27" t="s">
        <v>126</v>
      </c>
    </row>
    <row r="5" spans="1:19" ht="40.5" customHeight="1" thickBot="1" x14ac:dyDescent="0.3">
      <c r="A5" s="672"/>
      <c r="B5" s="674" t="s">
        <v>119</v>
      </c>
      <c r="C5" s="674"/>
      <c r="D5" s="676"/>
      <c r="E5" s="181" t="s">
        <v>153</v>
      </c>
      <c r="F5" s="181" t="s">
        <v>1</v>
      </c>
      <c r="G5" s="182" t="s">
        <v>2</v>
      </c>
      <c r="H5" s="182" t="s">
        <v>1</v>
      </c>
      <c r="I5" s="183" t="s">
        <v>3</v>
      </c>
      <c r="J5" s="182" t="s">
        <v>1</v>
      </c>
      <c r="K5" s="184" t="s">
        <v>121</v>
      </c>
    </row>
    <row r="6" spans="1:19" ht="15" customHeight="1" thickBot="1" x14ac:dyDescent="0.3">
      <c r="A6" s="237"/>
      <c r="B6" s="238"/>
      <c r="C6" s="239" t="s">
        <v>140</v>
      </c>
      <c r="D6" s="238">
        <f>D7+D8+D18+D32+D52+D72+D88+D119</f>
        <v>11155</v>
      </c>
      <c r="E6" s="238">
        <f>E7+E8+E18+E32+E52+E72+E88+E119</f>
        <v>338</v>
      </c>
      <c r="F6" s="275">
        <f>E6*100/D6</f>
        <v>3.030031376064545</v>
      </c>
      <c r="G6" s="264">
        <f>G7+G8+G18+G32+G52+G72+G88+G119</f>
        <v>5542</v>
      </c>
      <c r="H6" s="274">
        <f t="shared" ref="H6:H13" si="0">G6*100/D6</f>
        <v>49.681757059614526</v>
      </c>
      <c r="I6" s="265">
        <f>I7+I8+I18+I32+I52+I72+I88+I119</f>
        <v>5275</v>
      </c>
      <c r="J6" s="274">
        <f>I6*100/D6</f>
        <v>47.288211564320932</v>
      </c>
      <c r="K6" s="273">
        <v>96.97</v>
      </c>
      <c r="L6" s="270"/>
    </row>
    <row r="7" spans="1:19" ht="15" customHeight="1" thickBot="1" x14ac:dyDescent="0.3">
      <c r="A7" s="248">
        <v>1</v>
      </c>
      <c r="B7" s="263">
        <v>50050</v>
      </c>
      <c r="C7" s="18" t="s">
        <v>102</v>
      </c>
      <c r="D7" s="283">
        <f>E7+G7+I7</f>
        <v>84</v>
      </c>
      <c r="E7" s="249">
        <v>3</v>
      </c>
      <c r="F7" s="284">
        <f>E7*100/D7</f>
        <v>3.5714285714285716</v>
      </c>
      <c r="G7" s="283">
        <v>32</v>
      </c>
      <c r="H7" s="55">
        <f t="shared" si="0"/>
        <v>38.095238095238095</v>
      </c>
      <c r="I7" s="283">
        <v>49</v>
      </c>
      <c r="J7" s="55">
        <f>I7*100/D7</f>
        <v>58.333333333333336</v>
      </c>
      <c r="K7" s="285">
        <f>(G7+I7)*100/D7</f>
        <v>96.428571428571431</v>
      </c>
    </row>
    <row r="8" spans="1:19" ht="15" customHeight="1" thickBot="1" x14ac:dyDescent="0.3">
      <c r="A8" s="245"/>
      <c r="B8" s="246"/>
      <c r="C8" s="247" t="s">
        <v>141</v>
      </c>
      <c r="D8" s="246">
        <f>SUM(D9:D17)</f>
        <v>810</v>
      </c>
      <c r="E8" s="246">
        <f>SUM(E9:E17)</f>
        <v>24</v>
      </c>
      <c r="F8" s="266">
        <f>E8*100/D8</f>
        <v>2.9629629629629628</v>
      </c>
      <c r="G8" s="202">
        <f>SUM(G9:G17)</f>
        <v>409</v>
      </c>
      <c r="H8" s="269">
        <f t="shared" si="0"/>
        <v>50.493827160493829</v>
      </c>
      <c r="I8" s="200">
        <f>SUM(I9:I17)</f>
        <v>377</v>
      </c>
      <c r="J8" s="269">
        <f t="shared" ref="J8:J11" si="1">I8*100/D8</f>
        <v>46.543209876543209</v>
      </c>
      <c r="K8" s="271">
        <f>AVERAGE(K9:K17)</f>
        <v>97.573079113276833</v>
      </c>
      <c r="L8" s="270"/>
      <c r="S8" s="270"/>
    </row>
    <row r="9" spans="1:19" ht="15" customHeight="1" x14ac:dyDescent="0.25">
      <c r="A9" s="3">
        <v>1</v>
      </c>
      <c r="B9" s="2">
        <v>10003</v>
      </c>
      <c r="C9" s="20" t="s">
        <v>83</v>
      </c>
      <c r="D9" s="286">
        <f t="shared" ref="D9:D17" si="2">E9+G9+I9</f>
        <v>73</v>
      </c>
      <c r="E9" s="287"/>
      <c r="F9" s="288"/>
      <c r="G9" s="286">
        <v>21</v>
      </c>
      <c r="H9" s="188">
        <f t="shared" si="0"/>
        <v>28.767123287671232</v>
      </c>
      <c r="I9" s="286">
        <v>52</v>
      </c>
      <c r="J9" s="29">
        <f>I9*100/D9</f>
        <v>71.232876712328761</v>
      </c>
      <c r="K9" s="36">
        <f>(G9+I9)*100/D9</f>
        <v>100</v>
      </c>
    </row>
    <row r="10" spans="1:19" ht="15" customHeight="1" x14ac:dyDescent="0.25">
      <c r="A10" s="4">
        <v>2</v>
      </c>
      <c r="B10" s="2">
        <v>10002</v>
      </c>
      <c r="C10" s="20" t="s">
        <v>4</v>
      </c>
      <c r="D10" s="286">
        <f t="shared" si="2"/>
        <v>103</v>
      </c>
      <c r="E10" s="287"/>
      <c r="F10" s="288"/>
      <c r="G10" s="286">
        <v>51</v>
      </c>
      <c r="H10" s="188">
        <f t="shared" si="0"/>
        <v>49.514563106796118</v>
      </c>
      <c r="I10" s="289">
        <v>52</v>
      </c>
      <c r="J10" s="29">
        <f t="shared" si="1"/>
        <v>50.485436893203882</v>
      </c>
      <c r="K10" s="36">
        <f t="shared" ref="K10:K11" si="3">(G10+I10)*100/D10</f>
        <v>100</v>
      </c>
    </row>
    <row r="11" spans="1:19" ht="15" customHeight="1" x14ac:dyDescent="0.25">
      <c r="A11" s="4">
        <v>3</v>
      </c>
      <c r="B11" s="2">
        <v>10090</v>
      </c>
      <c r="C11" s="20" t="s">
        <v>84</v>
      </c>
      <c r="D11" s="286">
        <f t="shared" si="2"/>
        <v>142</v>
      </c>
      <c r="E11" s="287">
        <v>14</v>
      </c>
      <c r="F11" s="288">
        <f>E11*100/D11</f>
        <v>9.8591549295774641</v>
      </c>
      <c r="G11" s="286">
        <v>89</v>
      </c>
      <c r="H11" s="188">
        <f t="shared" si="0"/>
        <v>62.676056338028168</v>
      </c>
      <c r="I11" s="290">
        <v>39</v>
      </c>
      <c r="J11" s="29">
        <f t="shared" si="1"/>
        <v>27.464788732394368</v>
      </c>
      <c r="K11" s="36">
        <f t="shared" si="3"/>
        <v>90.140845070422529</v>
      </c>
    </row>
    <row r="12" spans="1:19" ht="15" customHeight="1" x14ac:dyDescent="0.25">
      <c r="A12" s="4">
        <v>4</v>
      </c>
      <c r="B12" s="2">
        <v>10004</v>
      </c>
      <c r="C12" s="20" t="s">
        <v>5</v>
      </c>
      <c r="D12" s="286">
        <f t="shared" si="2"/>
        <v>110</v>
      </c>
      <c r="E12" s="287">
        <v>1</v>
      </c>
      <c r="F12" s="288">
        <f>E12*100/D12</f>
        <v>0.90909090909090906</v>
      </c>
      <c r="G12" s="286">
        <v>60</v>
      </c>
      <c r="H12" s="188">
        <f t="shared" si="0"/>
        <v>54.545454545454547</v>
      </c>
      <c r="I12" s="286">
        <v>49</v>
      </c>
      <c r="J12" s="29">
        <f>I12*100/D12</f>
        <v>44.545454545454547</v>
      </c>
      <c r="K12" s="36">
        <f>(G12+I12)*100/D12</f>
        <v>99.090909090909093</v>
      </c>
    </row>
    <row r="13" spans="1:19" ht="15" customHeight="1" x14ac:dyDescent="0.25">
      <c r="A13" s="4">
        <v>5</v>
      </c>
      <c r="B13" s="2">
        <v>10001</v>
      </c>
      <c r="C13" s="20" t="s">
        <v>82</v>
      </c>
      <c r="D13" s="286">
        <f t="shared" si="2"/>
        <v>50</v>
      </c>
      <c r="E13" s="287"/>
      <c r="F13" s="288"/>
      <c r="G13" s="286">
        <v>16</v>
      </c>
      <c r="H13" s="188">
        <f t="shared" si="0"/>
        <v>32</v>
      </c>
      <c r="I13" s="286">
        <v>34</v>
      </c>
      <c r="J13" s="29">
        <f>I13*100/D13</f>
        <v>68</v>
      </c>
      <c r="K13" s="36">
        <f>(G13+I13)*100/D13</f>
        <v>100</v>
      </c>
    </row>
    <row r="14" spans="1:19" ht="15" customHeight="1" x14ac:dyDescent="0.25">
      <c r="A14" s="4">
        <v>6</v>
      </c>
      <c r="B14" s="2">
        <v>10120</v>
      </c>
      <c r="C14" s="20" t="s">
        <v>85</v>
      </c>
      <c r="D14" s="286">
        <f t="shared" si="2"/>
        <v>76</v>
      </c>
      <c r="E14" s="287">
        <v>1</v>
      </c>
      <c r="F14" s="288">
        <f t="shared" ref="F14:F19" si="4">E14*100/D14</f>
        <v>1.3157894736842106</v>
      </c>
      <c r="G14" s="286">
        <v>47</v>
      </c>
      <c r="H14" s="188">
        <f t="shared" ref="H14:H74" si="5">G14*100/D14</f>
        <v>61.842105263157897</v>
      </c>
      <c r="I14" s="286">
        <v>28</v>
      </c>
      <c r="J14" s="29">
        <f t="shared" ref="J14:J74" si="6">I14*100/D14</f>
        <v>36.842105263157897</v>
      </c>
      <c r="K14" s="36">
        <f t="shared" ref="K14:K74" si="7">(G14+I14)*100/D14</f>
        <v>98.684210526315795</v>
      </c>
    </row>
    <row r="15" spans="1:19" ht="15" customHeight="1" x14ac:dyDescent="0.25">
      <c r="A15" s="4">
        <v>7</v>
      </c>
      <c r="B15" s="2">
        <v>10190</v>
      </c>
      <c r="C15" s="20" t="s">
        <v>7</v>
      </c>
      <c r="D15" s="286">
        <f t="shared" si="2"/>
        <v>102</v>
      </c>
      <c r="E15" s="287">
        <v>2</v>
      </c>
      <c r="F15" s="288">
        <f t="shared" si="4"/>
        <v>1.9607843137254901</v>
      </c>
      <c r="G15" s="286">
        <v>47</v>
      </c>
      <c r="H15" s="188">
        <f t="shared" si="5"/>
        <v>46.078431372549019</v>
      </c>
      <c r="I15" s="286">
        <v>53</v>
      </c>
      <c r="J15" s="29">
        <f t="shared" si="6"/>
        <v>51.96078431372549</v>
      </c>
      <c r="K15" s="36">
        <f t="shared" si="7"/>
        <v>98.039215686274517</v>
      </c>
    </row>
    <row r="16" spans="1:19" ht="15" customHeight="1" x14ac:dyDescent="0.25">
      <c r="A16" s="4">
        <v>8</v>
      </c>
      <c r="B16" s="2">
        <v>10320</v>
      </c>
      <c r="C16" s="20" t="s">
        <v>8</v>
      </c>
      <c r="D16" s="286">
        <f t="shared" si="2"/>
        <v>79</v>
      </c>
      <c r="E16" s="287">
        <v>3</v>
      </c>
      <c r="F16" s="288">
        <f t="shared" si="4"/>
        <v>3.7974683544303796</v>
      </c>
      <c r="G16" s="286">
        <v>32</v>
      </c>
      <c r="H16" s="188">
        <f t="shared" si="5"/>
        <v>40.506329113924053</v>
      </c>
      <c r="I16" s="286">
        <v>44</v>
      </c>
      <c r="J16" s="29">
        <f t="shared" si="6"/>
        <v>55.696202531645568</v>
      </c>
      <c r="K16" s="36">
        <f t="shared" si="7"/>
        <v>96.202531645569621</v>
      </c>
    </row>
    <row r="17" spans="1:19" ht="15" customHeight="1" thickBot="1" x14ac:dyDescent="0.3">
      <c r="A17" s="5">
        <v>9</v>
      </c>
      <c r="B17" s="24">
        <v>10860</v>
      </c>
      <c r="C17" s="23" t="s">
        <v>152</v>
      </c>
      <c r="D17" s="291">
        <f t="shared" si="2"/>
        <v>75</v>
      </c>
      <c r="E17" s="292">
        <v>3</v>
      </c>
      <c r="F17" s="293">
        <f t="shared" si="4"/>
        <v>4</v>
      </c>
      <c r="G17" s="291">
        <v>46</v>
      </c>
      <c r="H17" s="219">
        <f t="shared" si="5"/>
        <v>61.333333333333336</v>
      </c>
      <c r="I17" s="291">
        <v>26</v>
      </c>
      <c r="J17" s="41">
        <f t="shared" si="6"/>
        <v>34.666666666666664</v>
      </c>
      <c r="K17" s="42">
        <f t="shared" si="7"/>
        <v>96</v>
      </c>
    </row>
    <row r="18" spans="1:19" ht="15" customHeight="1" thickBot="1" x14ac:dyDescent="0.3">
      <c r="A18" s="220"/>
      <c r="B18" s="250"/>
      <c r="C18" s="250" t="s">
        <v>142</v>
      </c>
      <c r="D18" s="250">
        <f>SUM(D19:D31)</f>
        <v>1131</v>
      </c>
      <c r="E18" s="250">
        <f>SUM(E19:E31)</f>
        <v>27</v>
      </c>
      <c r="F18" s="206">
        <f t="shared" si="4"/>
        <v>2.3872679045092839</v>
      </c>
      <c r="G18" s="250">
        <f>SUM(G19:G31)</f>
        <v>592</v>
      </c>
      <c r="H18" s="206">
        <f>G18*100/D18</f>
        <v>52.343059239610966</v>
      </c>
      <c r="I18" s="250">
        <f>SUM(I19:I31)</f>
        <v>512</v>
      </c>
      <c r="J18" s="250">
        <f>I18*100/D18</f>
        <v>45.269672855879755</v>
      </c>
      <c r="K18" s="255">
        <f>AVERAGE(K19:K31)</f>
        <v>97.199108279630593</v>
      </c>
      <c r="L18" s="270"/>
      <c r="S18" s="270"/>
    </row>
    <row r="19" spans="1:19" ht="15" customHeight="1" x14ac:dyDescent="0.25">
      <c r="A19" s="4">
        <v>1</v>
      </c>
      <c r="B19" s="30">
        <v>20040</v>
      </c>
      <c r="C19" s="22" t="s">
        <v>9</v>
      </c>
      <c r="D19" s="294">
        <f t="shared" ref="D19:D31" si="8">E19+G19+I19</f>
        <v>82</v>
      </c>
      <c r="E19" s="295">
        <v>2</v>
      </c>
      <c r="F19" s="296">
        <f t="shared" si="4"/>
        <v>2.4390243902439024</v>
      </c>
      <c r="G19" s="294">
        <v>45</v>
      </c>
      <c r="H19" s="297">
        <f t="shared" si="5"/>
        <v>54.878048780487802</v>
      </c>
      <c r="I19" s="294">
        <v>35</v>
      </c>
      <c r="J19" s="31">
        <f t="shared" si="6"/>
        <v>42.68292682926829</v>
      </c>
      <c r="K19" s="298">
        <f t="shared" si="7"/>
        <v>97.560975609756099</v>
      </c>
    </row>
    <row r="20" spans="1:19" ht="15" customHeight="1" x14ac:dyDescent="0.25">
      <c r="A20" s="4">
        <v>2</v>
      </c>
      <c r="B20" s="2">
        <v>20061</v>
      </c>
      <c r="C20" s="20" t="s">
        <v>11</v>
      </c>
      <c r="D20" s="286">
        <f t="shared" si="8"/>
        <v>53</v>
      </c>
      <c r="E20" s="287"/>
      <c r="F20" s="288"/>
      <c r="G20" s="286">
        <v>21</v>
      </c>
      <c r="H20" s="188">
        <f>G20*100/D20</f>
        <v>39.622641509433961</v>
      </c>
      <c r="I20" s="286">
        <v>32</v>
      </c>
      <c r="J20" s="29">
        <f>I20*100/D20</f>
        <v>60.377358490566039</v>
      </c>
      <c r="K20" s="299">
        <f>(G20+I20)*100/D20</f>
        <v>100</v>
      </c>
    </row>
    <row r="21" spans="1:19" ht="15" customHeight="1" x14ac:dyDescent="0.25">
      <c r="A21" s="4">
        <v>3</v>
      </c>
      <c r="B21" s="2">
        <v>21020</v>
      </c>
      <c r="C21" s="20" t="s">
        <v>19</v>
      </c>
      <c r="D21" s="286">
        <f t="shared" si="8"/>
        <v>102</v>
      </c>
      <c r="E21" s="287"/>
      <c r="F21" s="288"/>
      <c r="G21" s="286">
        <v>55</v>
      </c>
      <c r="H21" s="188">
        <f>G21*100/D21</f>
        <v>53.921568627450981</v>
      </c>
      <c r="I21" s="286">
        <v>47</v>
      </c>
      <c r="J21" s="29">
        <f>I21*100/D21</f>
        <v>46.078431372549019</v>
      </c>
      <c r="K21" s="299">
        <f>(G21+I21)*100/D21</f>
        <v>100</v>
      </c>
    </row>
    <row r="22" spans="1:19" ht="15" customHeight="1" x14ac:dyDescent="0.25">
      <c r="A22" s="4">
        <v>4</v>
      </c>
      <c r="B22" s="2">
        <v>20060</v>
      </c>
      <c r="C22" s="20" t="s">
        <v>10</v>
      </c>
      <c r="D22" s="286">
        <f t="shared" si="8"/>
        <v>152</v>
      </c>
      <c r="E22" s="287"/>
      <c r="F22" s="288"/>
      <c r="G22" s="286">
        <v>93</v>
      </c>
      <c r="H22" s="188">
        <f t="shared" si="5"/>
        <v>61.184210526315788</v>
      </c>
      <c r="I22" s="286">
        <v>59</v>
      </c>
      <c r="J22" s="29">
        <f t="shared" si="6"/>
        <v>38.815789473684212</v>
      </c>
      <c r="K22" s="299">
        <f t="shared" si="7"/>
        <v>100</v>
      </c>
    </row>
    <row r="23" spans="1:19" ht="15" customHeight="1" x14ac:dyDescent="0.25">
      <c r="A23" s="4">
        <v>5</v>
      </c>
      <c r="B23" s="2">
        <v>20400</v>
      </c>
      <c r="C23" s="20" t="s">
        <v>87</v>
      </c>
      <c r="D23" s="286">
        <f t="shared" si="8"/>
        <v>133</v>
      </c>
      <c r="E23" s="287">
        <v>1</v>
      </c>
      <c r="F23" s="288">
        <f>E23*100/D23</f>
        <v>0.75187969924812026</v>
      </c>
      <c r="G23" s="286">
        <v>66</v>
      </c>
      <c r="H23" s="188">
        <f>G23*100/D23</f>
        <v>49.624060150375939</v>
      </c>
      <c r="I23" s="286">
        <v>66</v>
      </c>
      <c r="J23" s="29">
        <f>I23*100/D23</f>
        <v>49.624060150375939</v>
      </c>
      <c r="K23" s="299">
        <f>(G23+I23)*100/D23</f>
        <v>99.248120300751879</v>
      </c>
    </row>
    <row r="24" spans="1:19" ht="15" customHeight="1" x14ac:dyDescent="0.25">
      <c r="A24" s="4">
        <v>6</v>
      </c>
      <c r="B24" s="2">
        <v>20080</v>
      </c>
      <c r="C24" s="20" t="s">
        <v>86</v>
      </c>
      <c r="D24" s="286">
        <f t="shared" si="8"/>
        <v>100</v>
      </c>
      <c r="E24" s="287"/>
      <c r="F24" s="288"/>
      <c r="G24" s="286">
        <v>46</v>
      </c>
      <c r="H24" s="188">
        <f t="shared" si="5"/>
        <v>46</v>
      </c>
      <c r="I24" s="286">
        <v>54</v>
      </c>
      <c r="J24" s="29">
        <f t="shared" si="6"/>
        <v>54</v>
      </c>
      <c r="K24" s="299">
        <f t="shared" si="7"/>
        <v>100</v>
      </c>
    </row>
    <row r="25" spans="1:19" ht="15" customHeight="1" x14ac:dyDescent="0.25">
      <c r="A25" s="4">
        <v>7</v>
      </c>
      <c r="B25" s="2">
        <v>20460</v>
      </c>
      <c r="C25" s="20" t="s">
        <v>12</v>
      </c>
      <c r="D25" s="286">
        <f t="shared" si="8"/>
        <v>85</v>
      </c>
      <c r="E25" s="287">
        <v>1</v>
      </c>
      <c r="F25" s="288">
        <f>E25*100/D25</f>
        <v>1.1764705882352942</v>
      </c>
      <c r="G25" s="286">
        <v>45</v>
      </c>
      <c r="H25" s="188">
        <f t="shared" si="5"/>
        <v>52.941176470588232</v>
      </c>
      <c r="I25" s="286">
        <v>39</v>
      </c>
      <c r="J25" s="29">
        <f t="shared" si="6"/>
        <v>45.882352941176471</v>
      </c>
      <c r="K25" s="299">
        <f t="shared" si="7"/>
        <v>98.82352941176471</v>
      </c>
    </row>
    <row r="26" spans="1:19" ht="15" customHeight="1" x14ac:dyDescent="0.25">
      <c r="A26" s="4">
        <v>8</v>
      </c>
      <c r="B26" s="2">
        <v>20490</v>
      </c>
      <c r="C26" s="20" t="s">
        <v>13</v>
      </c>
      <c r="D26" s="286">
        <f t="shared" si="8"/>
        <v>45</v>
      </c>
      <c r="E26" s="287"/>
      <c r="F26" s="288"/>
      <c r="G26" s="286">
        <v>21</v>
      </c>
      <c r="H26" s="188">
        <f t="shared" si="5"/>
        <v>46.666666666666664</v>
      </c>
      <c r="I26" s="286">
        <v>24</v>
      </c>
      <c r="J26" s="29">
        <f t="shared" si="6"/>
        <v>53.333333333333336</v>
      </c>
      <c r="K26" s="299">
        <f t="shared" si="7"/>
        <v>100</v>
      </c>
    </row>
    <row r="27" spans="1:19" ht="15" customHeight="1" x14ac:dyDescent="0.25">
      <c r="A27" s="4">
        <v>9</v>
      </c>
      <c r="B27" s="2">
        <v>20550</v>
      </c>
      <c r="C27" s="20" t="s">
        <v>14</v>
      </c>
      <c r="D27" s="286">
        <f t="shared" si="8"/>
        <v>49</v>
      </c>
      <c r="E27" s="287">
        <v>4</v>
      </c>
      <c r="F27" s="288">
        <f t="shared" ref="F27:F32" si="9">E27*100/D27</f>
        <v>8.1632653061224492</v>
      </c>
      <c r="G27" s="286">
        <v>22</v>
      </c>
      <c r="H27" s="188">
        <f t="shared" si="5"/>
        <v>44.897959183673471</v>
      </c>
      <c r="I27" s="286">
        <v>23</v>
      </c>
      <c r="J27" s="29">
        <f t="shared" si="6"/>
        <v>46.938775510204081</v>
      </c>
      <c r="K27" s="299">
        <f t="shared" si="7"/>
        <v>91.836734693877546</v>
      </c>
    </row>
    <row r="28" spans="1:19" ht="15" customHeight="1" x14ac:dyDescent="0.25">
      <c r="A28" s="4">
        <v>10</v>
      </c>
      <c r="B28" s="2">
        <v>20630</v>
      </c>
      <c r="C28" s="20" t="s">
        <v>15</v>
      </c>
      <c r="D28" s="286">
        <f t="shared" si="8"/>
        <v>84</v>
      </c>
      <c r="E28" s="287">
        <v>2</v>
      </c>
      <c r="F28" s="288">
        <f t="shared" si="9"/>
        <v>2.3809523809523809</v>
      </c>
      <c r="G28" s="286">
        <v>54</v>
      </c>
      <c r="H28" s="188">
        <f t="shared" si="5"/>
        <v>64.285714285714292</v>
      </c>
      <c r="I28" s="286">
        <v>28</v>
      </c>
      <c r="J28" s="29">
        <f t="shared" si="6"/>
        <v>33.333333333333336</v>
      </c>
      <c r="K28" s="299">
        <f t="shared" si="7"/>
        <v>97.61904761904762</v>
      </c>
    </row>
    <row r="29" spans="1:19" ht="15" customHeight="1" x14ac:dyDescent="0.25">
      <c r="A29" s="4">
        <v>11</v>
      </c>
      <c r="B29" s="2">
        <v>20810</v>
      </c>
      <c r="C29" s="20" t="s">
        <v>17</v>
      </c>
      <c r="D29" s="286">
        <f t="shared" si="8"/>
        <v>96</v>
      </c>
      <c r="E29" s="287">
        <v>4</v>
      </c>
      <c r="F29" s="288">
        <f t="shared" si="9"/>
        <v>4.166666666666667</v>
      </c>
      <c r="G29" s="286">
        <v>55</v>
      </c>
      <c r="H29" s="188">
        <f t="shared" si="5"/>
        <v>57.291666666666664</v>
      </c>
      <c r="I29" s="286">
        <v>37</v>
      </c>
      <c r="J29" s="29">
        <f t="shared" si="6"/>
        <v>38.541666666666664</v>
      </c>
      <c r="K29" s="299">
        <f t="shared" si="7"/>
        <v>95.833333333333329</v>
      </c>
    </row>
    <row r="30" spans="1:19" ht="15" customHeight="1" x14ac:dyDescent="0.25">
      <c r="A30" s="4">
        <v>12</v>
      </c>
      <c r="B30" s="2">
        <v>20900</v>
      </c>
      <c r="C30" s="20" t="s">
        <v>18</v>
      </c>
      <c r="D30" s="286">
        <f t="shared" si="8"/>
        <v>75</v>
      </c>
      <c r="E30" s="287">
        <v>11</v>
      </c>
      <c r="F30" s="288">
        <f t="shared" si="9"/>
        <v>14.666666666666666</v>
      </c>
      <c r="G30" s="286">
        <v>27</v>
      </c>
      <c r="H30" s="188">
        <f t="shared" si="5"/>
        <v>36</v>
      </c>
      <c r="I30" s="286">
        <v>37</v>
      </c>
      <c r="J30" s="29">
        <f t="shared" si="6"/>
        <v>49.333333333333336</v>
      </c>
      <c r="K30" s="299">
        <f t="shared" si="7"/>
        <v>85.333333333333329</v>
      </c>
    </row>
    <row r="31" spans="1:19" ht="15" customHeight="1" thickBot="1" x14ac:dyDescent="0.3">
      <c r="A31" s="5">
        <v>13</v>
      </c>
      <c r="B31" s="24">
        <v>21350</v>
      </c>
      <c r="C31" s="23" t="s">
        <v>20</v>
      </c>
      <c r="D31" s="291">
        <f t="shared" si="8"/>
        <v>75</v>
      </c>
      <c r="E31" s="292">
        <v>2</v>
      </c>
      <c r="F31" s="293">
        <f t="shared" si="9"/>
        <v>2.6666666666666665</v>
      </c>
      <c r="G31" s="291">
        <v>42</v>
      </c>
      <c r="H31" s="219">
        <f t="shared" si="5"/>
        <v>56</v>
      </c>
      <c r="I31" s="291">
        <v>31</v>
      </c>
      <c r="J31" s="41">
        <f t="shared" si="6"/>
        <v>41.333333333333336</v>
      </c>
      <c r="K31" s="300">
        <f t="shared" si="7"/>
        <v>97.333333333333329</v>
      </c>
    </row>
    <row r="32" spans="1:19" ht="15" customHeight="1" thickBot="1" x14ac:dyDescent="0.3">
      <c r="A32" s="251"/>
      <c r="B32" s="250"/>
      <c r="C32" s="200" t="s">
        <v>143</v>
      </c>
      <c r="D32" s="252">
        <f>SUM(D33:D51)</f>
        <v>1623</v>
      </c>
      <c r="E32" s="253">
        <f>SUM(E33:E51)</f>
        <v>40</v>
      </c>
      <c r="F32" s="254">
        <f t="shared" si="9"/>
        <v>2.4645717806531113</v>
      </c>
      <c r="G32" s="252">
        <f>SUM(G33:G51)</f>
        <v>770</v>
      </c>
      <c r="H32" s="206">
        <f>G32*100/D32</f>
        <v>47.4430067775724</v>
      </c>
      <c r="I32" s="252">
        <f>SUM(I33:I51)</f>
        <v>813</v>
      </c>
      <c r="J32" s="206">
        <f>I32*100/D32</f>
        <v>50.092421441774491</v>
      </c>
      <c r="K32" s="255">
        <f>AVERAGE(K33:K51)</f>
        <v>97.473558964363178</v>
      </c>
      <c r="L32" s="270"/>
    </row>
    <row r="33" spans="1:11" ht="15" customHeight="1" x14ac:dyDescent="0.25">
      <c r="A33" s="4">
        <v>1</v>
      </c>
      <c r="B33" s="2">
        <v>30070</v>
      </c>
      <c r="C33" s="20" t="s">
        <v>89</v>
      </c>
      <c r="D33" s="286">
        <f t="shared" ref="D33:D51" si="10">E33+G33+I33</f>
        <v>86</v>
      </c>
      <c r="E33" s="287">
        <v>1</v>
      </c>
      <c r="F33" s="288">
        <f t="shared" ref="F33:F69" si="11">E33*100/D33</f>
        <v>1.1627906976744187</v>
      </c>
      <c r="G33" s="286">
        <v>44</v>
      </c>
      <c r="H33" s="188">
        <f t="shared" si="5"/>
        <v>51.162790697674417</v>
      </c>
      <c r="I33" s="286">
        <v>41</v>
      </c>
      <c r="J33" s="29">
        <f t="shared" si="6"/>
        <v>47.674418604651166</v>
      </c>
      <c r="K33" s="299">
        <f t="shared" si="7"/>
        <v>98.837209302325576</v>
      </c>
    </row>
    <row r="34" spans="1:11" ht="15" customHeight="1" x14ac:dyDescent="0.25">
      <c r="A34" s="4">
        <v>2</v>
      </c>
      <c r="B34" s="2">
        <v>30480</v>
      </c>
      <c r="C34" s="20" t="s">
        <v>161</v>
      </c>
      <c r="D34" s="286">
        <f t="shared" si="10"/>
        <v>130</v>
      </c>
      <c r="E34" s="287">
        <v>2</v>
      </c>
      <c r="F34" s="288">
        <f t="shared" si="11"/>
        <v>1.5384615384615385</v>
      </c>
      <c r="G34" s="286">
        <v>52</v>
      </c>
      <c r="H34" s="188">
        <f t="shared" ref="H34:H41" si="12">G34*100/D34</f>
        <v>40</v>
      </c>
      <c r="I34" s="286">
        <v>76</v>
      </c>
      <c r="J34" s="29">
        <f t="shared" ref="J34:J41" si="13">I34*100/D34</f>
        <v>58.46153846153846</v>
      </c>
      <c r="K34" s="299">
        <f t="shared" ref="K34:K41" si="14">(G34+I34)*100/D34</f>
        <v>98.461538461538467</v>
      </c>
    </row>
    <row r="35" spans="1:11" ht="15" customHeight="1" x14ac:dyDescent="0.25">
      <c r="A35" s="4">
        <v>3</v>
      </c>
      <c r="B35" s="24">
        <v>30460</v>
      </c>
      <c r="C35" s="23" t="s">
        <v>90</v>
      </c>
      <c r="D35" s="291">
        <f t="shared" si="10"/>
        <v>108</v>
      </c>
      <c r="E35" s="292">
        <v>1</v>
      </c>
      <c r="F35" s="293">
        <f t="shared" si="11"/>
        <v>0.92592592592592593</v>
      </c>
      <c r="G35" s="291">
        <v>55</v>
      </c>
      <c r="H35" s="219">
        <f t="shared" si="12"/>
        <v>50.925925925925924</v>
      </c>
      <c r="I35" s="291">
        <v>52</v>
      </c>
      <c r="J35" s="41">
        <f t="shared" si="13"/>
        <v>48.148148148148145</v>
      </c>
      <c r="K35" s="300">
        <f t="shared" si="14"/>
        <v>99.074074074074076</v>
      </c>
    </row>
    <row r="36" spans="1:11" ht="15" customHeight="1" x14ac:dyDescent="0.25">
      <c r="A36" s="4">
        <v>4</v>
      </c>
      <c r="B36" s="2">
        <v>30030</v>
      </c>
      <c r="C36" s="20" t="s">
        <v>88</v>
      </c>
      <c r="D36" s="286">
        <f t="shared" si="10"/>
        <v>112</v>
      </c>
      <c r="E36" s="287">
        <v>3</v>
      </c>
      <c r="F36" s="288">
        <f t="shared" si="11"/>
        <v>2.6785714285714284</v>
      </c>
      <c r="G36" s="286">
        <v>54</v>
      </c>
      <c r="H36" s="188">
        <f t="shared" si="12"/>
        <v>48.214285714285715</v>
      </c>
      <c r="I36" s="286">
        <v>55</v>
      </c>
      <c r="J36" s="29">
        <f t="shared" si="13"/>
        <v>49.107142857142854</v>
      </c>
      <c r="K36" s="299">
        <f t="shared" si="14"/>
        <v>97.321428571428569</v>
      </c>
    </row>
    <row r="37" spans="1:11" ht="15" customHeight="1" x14ac:dyDescent="0.25">
      <c r="A37" s="4">
        <v>5</v>
      </c>
      <c r="B37" s="2">
        <v>31000</v>
      </c>
      <c r="C37" s="20" t="s">
        <v>91</v>
      </c>
      <c r="D37" s="286">
        <f t="shared" si="10"/>
        <v>95</v>
      </c>
      <c r="E37" s="287">
        <v>4</v>
      </c>
      <c r="F37" s="288">
        <f>E37*100/D37</f>
        <v>4.2105263157894735</v>
      </c>
      <c r="G37" s="286">
        <v>52</v>
      </c>
      <c r="H37" s="188">
        <f t="shared" si="12"/>
        <v>54.736842105263158</v>
      </c>
      <c r="I37" s="286">
        <v>39</v>
      </c>
      <c r="J37" s="29">
        <f t="shared" si="13"/>
        <v>41.05263157894737</v>
      </c>
      <c r="K37" s="299">
        <f t="shared" si="14"/>
        <v>95.78947368421052</v>
      </c>
    </row>
    <row r="38" spans="1:11" ht="15" customHeight="1" x14ac:dyDescent="0.25">
      <c r="A38" s="4">
        <v>6</v>
      </c>
      <c r="B38" s="2">
        <v>30130</v>
      </c>
      <c r="C38" s="20" t="s">
        <v>21</v>
      </c>
      <c r="D38" s="286">
        <f t="shared" si="10"/>
        <v>52</v>
      </c>
      <c r="E38" s="287">
        <v>2</v>
      </c>
      <c r="F38" s="288">
        <f>E38*100/D38</f>
        <v>3.8461538461538463</v>
      </c>
      <c r="G38" s="286">
        <v>27</v>
      </c>
      <c r="H38" s="188">
        <f t="shared" si="12"/>
        <v>51.92307692307692</v>
      </c>
      <c r="I38" s="286">
        <v>23</v>
      </c>
      <c r="J38" s="29">
        <f t="shared" si="13"/>
        <v>44.230769230769234</v>
      </c>
      <c r="K38" s="299">
        <f t="shared" si="14"/>
        <v>96.15384615384616</v>
      </c>
    </row>
    <row r="39" spans="1:11" ht="15" customHeight="1" x14ac:dyDescent="0.25">
      <c r="A39" s="4">
        <v>7</v>
      </c>
      <c r="B39" s="2">
        <v>30160</v>
      </c>
      <c r="C39" s="20" t="s">
        <v>22</v>
      </c>
      <c r="D39" s="286">
        <f t="shared" si="10"/>
        <v>76</v>
      </c>
      <c r="E39" s="287">
        <v>7</v>
      </c>
      <c r="F39" s="288">
        <f>E39*100/D39</f>
        <v>9.2105263157894743</v>
      </c>
      <c r="G39" s="286">
        <v>35</v>
      </c>
      <c r="H39" s="188">
        <f t="shared" si="12"/>
        <v>46.05263157894737</v>
      </c>
      <c r="I39" s="286">
        <v>34</v>
      </c>
      <c r="J39" s="29">
        <f t="shared" si="13"/>
        <v>44.736842105263158</v>
      </c>
      <c r="K39" s="299">
        <f t="shared" si="14"/>
        <v>90.78947368421052</v>
      </c>
    </row>
    <row r="40" spans="1:11" ht="15" customHeight="1" x14ac:dyDescent="0.25">
      <c r="A40" s="6">
        <v>8</v>
      </c>
      <c r="B40" s="2">
        <v>30310</v>
      </c>
      <c r="C40" s="20" t="s">
        <v>23</v>
      </c>
      <c r="D40" s="286">
        <f t="shared" si="10"/>
        <v>75</v>
      </c>
      <c r="E40" s="287"/>
      <c r="F40" s="288"/>
      <c r="G40" s="286">
        <v>43</v>
      </c>
      <c r="H40" s="188">
        <f t="shared" si="12"/>
        <v>57.333333333333336</v>
      </c>
      <c r="I40" s="286">
        <v>32</v>
      </c>
      <c r="J40" s="29">
        <f t="shared" si="13"/>
        <v>42.666666666666664</v>
      </c>
      <c r="K40" s="299">
        <f t="shared" si="14"/>
        <v>100</v>
      </c>
    </row>
    <row r="41" spans="1:11" ht="15" customHeight="1" x14ac:dyDescent="0.25">
      <c r="A41" s="4">
        <v>9</v>
      </c>
      <c r="B41" s="2">
        <v>30440</v>
      </c>
      <c r="C41" s="20" t="s">
        <v>24</v>
      </c>
      <c r="D41" s="286">
        <f t="shared" si="10"/>
        <v>85</v>
      </c>
      <c r="E41" s="287">
        <v>8</v>
      </c>
      <c r="F41" s="288">
        <f t="shared" si="11"/>
        <v>9.4117647058823533</v>
      </c>
      <c r="G41" s="286">
        <v>42</v>
      </c>
      <c r="H41" s="188">
        <f t="shared" si="12"/>
        <v>49.411764705882355</v>
      </c>
      <c r="I41" s="286">
        <v>35</v>
      </c>
      <c r="J41" s="29">
        <f t="shared" si="13"/>
        <v>41.176470588235297</v>
      </c>
      <c r="K41" s="299">
        <f t="shared" si="14"/>
        <v>90.588235294117652</v>
      </c>
    </row>
    <row r="42" spans="1:11" ht="15" customHeight="1" x14ac:dyDescent="0.25">
      <c r="A42" s="4">
        <v>10</v>
      </c>
      <c r="B42" s="2">
        <v>30470</v>
      </c>
      <c r="C42" s="20" t="s">
        <v>25</v>
      </c>
      <c r="D42" s="286">
        <f t="shared" si="10"/>
        <v>65</v>
      </c>
      <c r="E42" s="287">
        <v>1</v>
      </c>
      <c r="F42" s="288">
        <f t="shared" si="11"/>
        <v>1.5384615384615385</v>
      </c>
      <c r="G42" s="286">
        <v>18</v>
      </c>
      <c r="H42" s="188">
        <f t="shared" si="5"/>
        <v>27.692307692307693</v>
      </c>
      <c r="I42" s="286">
        <v>46</v>
      </c>
      <c r="J42" s="29">
        <f t="shared" si="6"/>
        <v>70.769230769230774</v>
      </c>
      <c r="K42" s="299">
        <f t="shared" si="7"/>
        <v>98.461538461538467</v>
      </c>
    </row>
    <row r="43" spans="1:11" ht="15" customHeight="1" x14ac:dyDescent="0.25">
      <c r="A43" s="4">
        <v>11</v>
      </c>
      <c r="B43" s="2">
        <v>30500</v>
      </c>
      <c r="C43" s="20" t="s">
        <v>26</v>
      </c>
      <c r="D43" s="286">
        <f t="shared" si="10"/>
        <v>39</v>
      </c>
      <c r="E43" s="287"/>
      <c r="F43" s="288"/>
      <c r="G43" s="286">
        <v>16</v>
      </c>
      <c r="H43" s="188">
        <f t="shared" si="5"/>
        <v>41.025641025641029</v>
      </c>
      <c r="I43" s="286">
        <v>23</v>
      </c>
      <c r="J43" s="29">
        <f t="shared" si="6"/>
        <v>58.974358974358971</v>
      </c>
      <c r="K43" s="299">
        <f t="shared" si="7"/>
        <v>100</v>
      </c>
    </row>
    <row r="44" spans="1:11" ht="15" customHeight="1" x14ac:dyDescent="0.25">
      <c r="A44" s="4">
        <v>12</v>
      </c>
      <c r="B44" s="2">
        <v>30530</v>
      </c>
      <c r="C44" s="20" t="s">
        <v>27</v>
      </c>
      <c r="D44" s="286">
        <f t="shared" si="10"/>
        <v>82</v>
      </c>
      <c r="E44" s="287">
        <v>4</v>
      </c>
      <c r="F44" s="288">
        <f t="shared" si="11"/>
        <v>4.8780487804878048</v>
      </c>
      <c r="G44" s="286">
        <v>43</v>
      </c>
      <c r="H44" s="188">
        <f t="shared" si="5"/>
        <v>52.439024390243901</v>
      </c>
      <c r="I44" s="286">
        <v>35</v>
      </c>
      <c r="J44" s="29">
        <f t="shared" si="6"/>
        <v>42.68292682926829</v>
      </c>
      <c r="K44" s="299">
        <f t="shared" si="7"/>
        <v>95.121951219512198</v>
      </c>
    </row>
    <row r="45" spans="1:11" ht="15" customHeight="1" x14ac:dyDescent="0.25">
      <c r="A45" s="4">
        <v>13</v>
      </c>
      <c r="B45" s="2">
        <v>30640</v>
      </c>
      <c r="C45" s="20" t="s">
        <v>28</v>
      </c>
      <c r="D45" s="286">
        <f t="shared" si="10"/>
        <v>97</v>
      </c>
      <c r="E45" s="287">
        <v>1</v>
      </c>
      <c r="F45" s="288">
        <f t="shared" si="11"/>
        <v>1.0309278350515463</v>
      </c>
      <c r="G45" s="286">
        <v>54</v>
      </c>
      <c r="H45" s="188">
        <f t="shared" si="5"/>
        <v>55.670103092783506</v>
      </c>
      <c r="I45" s="286">
        <v>42</v>
      </c>
      <c r="J45" s="29">
        <f t="shared" si="6"/>
        <v>43.298969072164951</v>
      </c>
      <c r="K45" s="299">
        <f t="shared" si="7"/>
        <v>98.969072164948457</v>
      </c>
    </row>
    <row r="46" spans="1:11" ht="15" customHeight="1" x14ac:dyDescent="0.25">
      <c r="A46" s="4">
        <v>14</v>
      </c>
      <c r="B46" s="2">
        <v>30650</v>
      </c>
      <c r="C46" s="20" t="s">
        <v>29</v>
      </c>
      <c r="D46" s="286">
        <f t="shared" si="10"/>
        <v>109</v>
      </c>
      <c r="E46" s="287">
        <v>3</v>
      </c>
      <c r="F46" s="288">
        <f t="shared" si="11"/>
        <v>2.7522935779816513</v>
      </c>
      <c r="G46" s="286">
        <v>34</v>
      </c>
      <c r="H46" s="188">
        <f t="shared" si="5"/>
        <v>31.192660550458715</v>
      </c>
      <c r="I46" s="286">
        <v>72</v>
      </c>
      <c r="J46" s="29">
        <f t="shared" si="6"/>
        <v>66.055045871559628</v>
      </c>
      <c r="K46" s="299">
        <f t="shared" si="7"/>
        <v>97.247706422018354</v>
      </c>
    </row>
    <row r="47" spans="1:11" ht="15" customHeight="1" x14ac:dyDescent="0.25">
      <c r="A47" s="4">
        <v>15</v>
      </c>
      <c r="B47" s="2">
        <v>30790</v>
      </c>
      <c r="C47" s="20" t="s">
        <v>30</v>
      </c>
      <c r="D47" s="286">
        <f t="shared" si="10"/>
        <v>51</v>
      </c>
      <c r="E47" s="287">
        <v>1</v>
      </c>
      <c r="F47" s="288">
        <f t="shared" si="11"/>
        <v>1.9607843137254901</v>
      </c>
      <c r="G47" s="286">
        <v>30</v>
      </c>
      <c r="H47" s="188">
        <f t="shared" si="5"/>
        <v>58.823529411764703</v>
      </c>
      <c r="I47" s="286">
        <v>20</v>
      </c>
      <c r="J47" s="29">
        <f t="shared" si="6"/>
        <v>39.215686274509807</v>
      </c>
      <c r="K47" s="299">
        <f t="shared" si="7"/>
        <v>98.039215686274517</v>
      </c>
    </row>
    <row r="48" spans="1:11" ht="15" customHeight="1" x14ac:dyDescent="0.25">
      <c r="A48" s="4">
        <v>16</v>
      </c>
      <c r="B48" s="2">
        <v>30880</v>
      </c>
      <c r="C48" s="20" t="s">
        <v>31</v>
      </c>
      <c r="D48" s="286">
        <f t="shared" si="10"/>
        <v>70</v>
      </c>
      <c r="E48" s="287">
        <v>2</v>
      </c>
      <c r="F48" s="288">
        <f t="shared" si="11"/>
        <v>2.8571428571428572</v>
      </c>
      <c r="G48" s="286">
        <v>34</v>
      </c>
      <c r="H48" s="188">
        <f t="shared" si="5"/>
        <v>48.571428571428569</v>
      </c>
      <c r="I48" s="286">
        <v>34</v>
      </c>
      <c r="J48" s="29">
        <f t="shared" si="6"/>
        <v>48.571428571428569</v>
      </c>
      <c r="K48" s="299">
        <f t="shared" si="7"/>
        <v>97.142857142857139</v>
      </c>
    </row>
    <row r="49" spans="1:12" ht="15" customHeight="1" x14ac:dyDescent="0.25">
      <c r="A49" s="6">
        <v>17</v>
      </c>
      <c r="B49" s="2">
        <v>30890</v>
      </c>
      <c r="C49" s="20" t="s">
        <v>32</v>
      </c>
      <c r="D49" s="286">
        <f t="shared" si="10"/>
        <v>76</v>
      </c>
      <c r="E49" s="287"/>
      <c r="F49" s="288"/>
      <c r="G49" s="286">
        <v>40</v>
      </c>
      <c r="H49" s="188">
        <f t="shared" si="5"/>
        <v>52.631578947368418</v>
      </c>
      <c r="I49" s="286">
        <v>36</v>
      </c>
      <c r="J49" s="29">
        <f t="shared" si="6"/>
        <v>47.368421052631582</v>
      </c>
      <c r="K49" s="299">
        <f t="shared" si="7"/>
        <v>100</v>
      </c>
    </row>
    <row r="50" spans="1:12" ht="15" customHeight="1" x14ac:dyDescent="0.25">
      <c r="A50" s="4">
        <v>18</v>
      </c>
      <c r="B50" s="2">
        <v>30940</v>
      </c>
      <c r="C50" s="20" t="s">
        <v>33</v>
      </c>
      <c r="D50" s="286">
        <f t="shared" si="10"/>
        <v>105</v>
      </c>
      <c r="E50" s="287"/>
      <c r="F50" s="288"/>
      <c r="G50" s="286">
        <v>34</v>
      </c>
      <c r="H50" s="188">
        <f t="shared" si="5"/>
        <v>32.38095238095238</v>
      </c>
      <c r="I50" s="286">
        <v>71</v>
      </c>
      <c r="J50" s="29">
        <f t="shared" si="6"/>
        <v>67.61904761904762</v>
      </c>
      <c r="K50" s="299">
        <f t="shared" si="7"/>
        <v>100</v>
      </c>
    </row>
    <row r="51" spans="1:12" ht="15" customHeight="1" thickBot="1" x14ac:dyDescent="0.3">
      <c r="A51" s="7">
        <v>19</v>
      </c>
      <c r="B51" s="37">
        <v>31480</v>
      </c>
      <c r="C51" s="21" t="s">
        <v>34</v>
      </c>
      <c r="D51" s="301">
        <f t="shared" si="10"/>
        <v>110</v>
      </c>
      <c r="E51" s="302"/>
      <c r="F51" s="303"/>
      <c r="G51" s="301">
        <v>63</v>
      </c>
      <c r="H51" s="190">
        <f t="shared" si="5"/>
        <v>57.272727272727273</v>
      </c>
      <c r="I51" s="301">
        <v>47</v>
      </c>
      <c r="J51" s="39">
        <f t="shared" si="6"/>
        <v>42.727272727272727</v>
      </c>
      <c r="K51" s="304">
        <f t="shared" si="7"/>
        <v>100</v>
      </c>
    </row>
    <row r="52" spans="1:12" ht="15" customHeight="1" thickBot="1" x14ac:dyDescent="0.3">
      <c r="A52" s="251"/>
      <c r="B52" s="250"/>
      <c r="C52" s="200" t="s">
        <v>144</v>
      </c>
      <c r="D52" s="252">
        <f>SUM(D53:D71)</f>
        <v>1641</v>
      </c>
      <c r="E52" s="253">
        <f>SUM(E53:E71)</f>
        <v>49</v>
      </c>
      <c r="F52" s="254">
        <f>E52*100/D52</f>
        <v>2.9859841560024374</v>
      </c>
      <c r="G52" s="252">
        <f>SUM(G53:G71)</f>
        <v>841</v>
      </c>
      <c r="H52" s="206">
        <f>G52*100/D52</f>
        <v>51.249238269347956</v>
      </c>
      <c r="I52" s="252">
        <f>SUM(I53:I71)</f>
        <v>751</v>
      </c>
      <c r="J52" s="206">
        <f>I52*100/D52</f>
        <v>45.764777574649607</v>
      </c>
      <c r="K52" s="255">
        <f>AVERAGE(K53:K71)</f>
        <v>97.299960935891775</v>
      </c>
      <c r="L52" s="270"/>
    </row>
    <row r="53" spans="1:12" ht="15" customHeight="1" x14ac:dyDescent="0.25">
      <c r="A53" s="3">
        <v>1</v>
      </c>
      <c r="B53" s="33">
        <v>40010</v>
      </c>
      <c r="C53" s="19" t="s">
        <v>35</v>
      </c>
      <c r="D53" s="305">
        <f t="shared" ref="D53:D71" si="15">E53+G53+I53</f>
        <v>179</v>
      </c>
      <c r="E53" s="306">
        <v>14</v>
      </c>
      <c r="F53" s="307">
        <f t="shared" si="11"/>
        <v>7.8212290502793298</v>
      </c>
      <c r="G53" s="305">
        <v>109</v>
      </c>
      <c r="H53" s="189">
        <f t="shared" si="5"/>
        <v>60.893854748603353</v>
      </c>
      <c r="I53" s="305">
        <v>56</v>
      </c>
      <c r="J53" s="35">
        <f t="shared" si="6"/>
        <v>31.284916201117319</v>
      </c>
      <c r="K53" s="308">
        <f t="shared" si="7"/>
        <v>92.178770949720672</v>
      </c>
    </row>
    <row r="54" spans="1:12" ht="15" customHeight="1" x14ac:dyDescent="0.25">
      <c r="A54" s="4">
        <v>2</v>
      </c>
      <c r="B54" s="2">
        <v>40030</v>
      </c>
      <c r="C54" s="20" t="s">
        <v>160</v>
      </c>
      <c r="D54" s="286">
        <f t="shared" si="15"/>
        <v>46</v>
      </c>
      <c r="E54" s="287"/>
      <c r="F54" s="288"/>
      <c r="G54" s="286">
        <v>11</v>
      </c>
      <c r="H54" s="188">
        <f t="shared" ref="H54:H59" si="16">G54*100/D54</f>
        <v>23.913043478260871</v>
      </c>
      <c r="I54" s="286">
        <v>35</v>
      </c>
      <c r="J54" s="29">
        <f t="shared" ref="J54:J59" si="17">I54*100/D54</f>
        <v>76.086956521739125</v>
      </c>
      <c r="K54" s="299">
        <f t="shared" ref="K54:K59" si="18">(G54+I54)*100/D54</f>
        <v>100</v>
      </c>
    </row>
    <row r="55" spans="1:12" ht="15" customHeight="1" x14ac:dyDescent="0.25">
      <c r="A55" s="4">
        <v>3</v>
      </c>
      <c r="B55" s="2">
        <v>40410</v>
      </c>
      <c r="C55" s="20" t="s">
        <v>96</v>
      </c>
      <c r="D55" s="286">
        <f t="shared" si="15"/>
        <v>186</v>
      </c>
      <c r="E55" s="287"/>
      <c r="F55" s="288"/>
      <c r="G55" s="286">
        <v>99</v>
      </c>
      <c r="H55" s="188">
        <f t="shared" si="16"/>
        <v>53.225806451612904</v>
      </c>
      <c r="I55" s="286">
        <v>87</v>
      </c>
      <c r="J55" s="29">
        <f t="shared" si="17"/>
        <v>46.774193548387096</v>
      </c>
      <c r="K55" s="299">
        <f t="shared" si="18"/>
        <v>100</v>
      </c>
    </row>
    <row r="56" spans="1:12" ht="15" customHeight="1" x14ac:dyDescent="0.25">
      <c r="A56" s="4">
        <v>4</v>
      </c>
      <c r="B56" s="2">
        <v>40011</v>
      </c>
      <c r="C56" s="20" t="s">
        <v>92</v>
      </c>
      <c r="D56" s="286">
        <f t="shared" si="15"/>
        <v>191</v>
      </c>
      <c r="E56" s="287">
        <v>5</v>
      </c>
      <c r="F56" s="288">
        <f>E56*100/D56</f>
        <v>2.6178010471204187</v>
      </c>
      <c r="G56" s="286">
        <v>90</v>
      </c>
      <c r="H56" s="188">
        <f t="shared" si="16"/>
        <v>47.120418848167539</v>
      </c>
      <c r="I56" s="286">
        <v>96</v>
      </c>
      <c r="J56" s="29">
        <f t="shared" si="17"/>
        <v>50.261780104712045</v>
      </c>
      <c r="K56" s="299">
        <f t="shared" si="18"/>
        <v>97.382198952879577</v>
      </c>
    </row>
    <row r="57" spans="1:12" ht="15" customHeight="1" x14ac:dyDescent="0.25">
      <c r="A57" s="4">
        <v>5</v>
      </c>
      <c r="B57" s="2">
        <v>40080</v>
      </c>
      <c r="C57" s="20" t="s">
        <v>93</v>
      </c>
      <c r="D57" s="286">
        <f t="shared" si="15"/>
        <v>125</v>
      </c>
      <c r="E57" s="287"/>
      <c r="F57" s="288"/>
      <c r="G57" s="286">
        <v>59</v>
      </c>
      <c r="H57" s="188">
        <f t="shared" si="16"/>
        <v>47.2</v>
      </c>
      <c r="I57" s="286">
        <v>66</v>
      </c>
      <c r="J57" s="29">
        <f t="shared" si="17"/>
        <v>52.8</v>
      </c>
      <c r="K57" s="299">
        <f t="shared" si="18"/>
        <v>100</v>
      </c>
    </row>
    <row r="58" spans="1:12" ht="15" customHeight="1" x14ac:dyDescent="0.25">
      <c r="A58" s="4">
        <v>6</v>
      </c>
      <c r="B58" s="2">
        <v>40100</v>
      </c>
      <c r="C58" s="20" t="s">
        <v>37</v>
      </c>
      <c r="D58" s="286">
        <f t="shared" si="15"/>
        <v>74</v>
      </c>
      <c r="E58" s="287">
        <v>2</v>
      </c>
      <c r="F58" s="288">
        <f>E58*100/D58</f>
        <v>2.7027027027027026</v>
      </c>
      <c r="G58" s="286">
        <v>39</v>
      </c>
      <c r="H58" s="188">
        <f t="shared" si="16"/>
        <v>52.702702702702702</v>
      </c>
      <c r="I58" s="286">
        <v>33</v>
      </c>
      <c r="J58" s="29">
        <f t="shared" si="17"/>
        <v>44.594594594594597</v>
      </c>
      <c r="K58" s="299">
        <f t="shared" si="18"/>
        <v>97.297297297297291</v>
      </c>
    </row>
    <row r="59" spans="1:12" ht="15" customHeight="1" x14ac:dyDescent="0.25">
      <c r="A59" s="4">
        <v>7</v>
      </c>
      <c r="B59" s="2">
        <v>40020</v>
      </c>
      <c r="C59" s="20" t="s">
        <v>145</v>
      </c>
      <c r="D59" s="286">
        <f t="shared" si="15"/>
        <v>31</v>
      </c>
      <c r="E59" s="287"/>
      <c r="F59" s="288"/>
      <c r="G59" s="286">
        <v>7</v>
      </c>
      <c r="H59" s="188">
        <f t="shared" si="16"/>
        <v>22.580645161290324</v>
      </c>
      <c r="I59" s="286">
        <v>24</v>
      </c>
      <c r="J59" s="29">
        <f t="shared" si="17"/>
        <v>77.41935483870968</v>
      </c>
      <c r="K59" s="299">
        <f t="shared" si="18"/>
        <v>100</v>
      </c>
    </row>
    <row r="60" spans="1:12" ht="15" customHeight="1" x14ac:dyDescent="0.25">
      <c r="A60" s="4">
        <v>8</v>
      </c>
      <c r="B60" s="2">
        <v>40031</v>
      </c>
      <c r="C60" s="20" t="s">
        <v>36</v>
      </c>
      <c r="D60" s="286">
        <f t="shared" si="15"/>
        <v>115</v>
      </c>
      <c r="E60" s="287">
        <v>4</v>
      </c>
      <c r="F60" s="288">
        <f t="shared" si="11"/>
        <v>3.4782608695652173</v>
      </c>
      <c r="G60" s="286">
        <v>66</v>
      </c>
      <c r="H60" s="188">
        <f t="shared" si="5"/>
        <v>57.391304347826086</v>
      </c>
      <c r="I60" s="286">
        <v>45</v>
      </c>
      <c r="J60" s="29">
        <f t="shared" si="6"/>
        <v>39.130434782608695</v>
      </c>
      <c r="K60" s="299">
        <f t="shared" si="7"/>
        <v>96.521739130434781</v>
      </c>
    </row>
    <row r="61" spans="1:12" ht="15" customHeight="1" x14ac:dyDescent="0.25">
      <c r="A61" s="4">
        <v>9</v>
      </c>
      <c r="B61" s="2">
        <v>40210</v>
      </c>
      <c r="C61" s="20" t="s">
        <v>38</v>
      </c>
      <c r="D61" s="286">
        <f t="shared" si="15"/>
        <v>48</v>
      </c>
      <c r="E61" s="287">
        <v>3</v>
      </c>
      <c r="F61" s="288">
        <f t="shared" si="11"/>
        <v>6.25</v>
      </c>
      <c r="G61" s="286">
        <v>28</v>
      </c>
      <c r="H61" s="188">
        <f t="shared" si="5"/>
        <v>58.333333333333336</v>
      </c>
      <c r="I61" s="286">
        <v>17</v>
      </c>
      <c r="J61" s="29">
        <f t="shared" si="6"/>
        <v>35.416666666666664</v>
      </c>
      <c r="K61" s="299">
        <f t="shared" si="7"/>
        <v>93.75</v>
      </c>
    </row>
    <row r="62" spans="1:12" ht="15" customHeight="1" x14ac:dyDescent="0.25">
      <c r="A62" s="4">
        <v>10</v>
      </c>
      <c r="B62" s="2">
        <v>40300</v>
      </c>
      <c r="C62" s="20" t="s">
        <v>94</v>
      </c>
      <c r="D62" s="286">
        <f t="shared" si="15"/>
        <v>25</v>
      </c>
      <c r="E62" s="287"/>
      <c r="F62" s="288"/>
      <c r="G62" s="286">
        <v>11</v>
      </c>
      <c r="H62" s="188">
        <f t="shared" si="5"/>
        <v>44</v>
      </c>
      <c r="I62" s="286">
        <v>14</v>
      </c>
      <c r="J62" s="29">
        <f t="shared" si="6"/>
        <v>56</v>
      </c>
      <c r="K62" s="299">
        <f t="shared" si="7"/>
        <v>100</v>
      </c>
    </row>
    <row r="63" spans="1:12" ht="15" customHeight="1" x14ac:dyDescent="0.25">
      <c r="A63" s="4">
        <v>11</v>
      </c>
      <c r="B63" s="2">
        <v>40360</v>
      </c>
      <c r="C63" s="20" t="s">
        <v>39</v>
      </c>
      <c r="D63" s="286">
        <f t="shared" si="15"/>
        <v>73</v>
      </c>
      <c r="E63" s="287">
        <v>3</v>
      </c>
      <c r="F63" s="288">
        <f t="shared" si="11"/>
        <v>4.1095890410958908</v>
      </c>
      <c r="G63" s="286">
        <v>34</v>
      </c>
      <c r="H63" s="188">
        <f t="shared" si="5"/>
        <v>46.575342465753423</v>
      </c>
      <c r="I63" s="286">
        <v>36</v>
      </c>
      <c r="J63" s="29">
        <f t="shared" si="6"/>
        <v>49.315068493150683</v>
      </c>
      <c r="K63" s="299">
        <f t="shared" si="7"/>
        <v>95.890410958904113</v>
      </c>
    </row>
    <row r="64" spans="1:12" ht="15" customHeight="1" x14ac:dyDescent="0.25">
      <c r="A64" s="4">
        <v>12</v>
      </c>
      <c r="B64" s="2">
        <v>40390</v>
      </c>
      <c r="C64" s="20" t="s">
        <v>95</v>
      </c>
      <c r="D64" s="286">
        <f t="shared" si="15"/>
        <v>62</v>
      </c>
      <c r="E64" s="287">
        <v>4</v>
      </c>
      <c r="F64" s="288">
        <f t="shared" si="11"/>
        <v>6.4516129032258061</v>
      </c>
      <c r="G64" s="286">
        <v>34</v>
      </c>
      <c r="H64" s="188">
        <f t="shared" si="5"/>
        <v>54.838709677419352</v>
      </c>
      <c r="I64" s="286">
        <v>24</v>
      </c>
      <c r="J64" s="29">
        <f t="shared" si="6"/>
        <v>38.70967741935484</v>
      </c>
      <c r="K64" s="299">
        <f t="shared" si="7"/>
        <v>93.548387096774192</v>
      </c>
    </row>
    <row r="65" spans="1:17" ht="15" customHeight="1" x14ac:dyDescent="0.25">
      <c r="A65" s="4">
        <v>13</v>
      </c>
      <c r="B65" s="2">
        <v>40720</v>
      </c>
      <c r="C65" s="20" t="s">
        <v>159</v>
      </c>
      <c r="D65" s="286">
        <f t="shared" si="15"/>
        <v>80</v>
      </c>
      <c r="E65" s="287">
        <v>5</v>
      </c>
      <c r="F65" s="288">
        <f t="shared" si="11"/>
        <v>6.25</v>
      </c>
      <c r="G65" s="286">
        <v>43</v>
      </c>
      <c r="H65" s="188">
        <f t="shared" ref="H65:H73" si="19">G65*100/D65</f>
        <v>53.75</v>
      </c>
      <c r="I65" s="286">
        <v>32</v>
      </c>
      <c r="J65" s="29">
        <f t="shared" ref="J65:J73" si="20">I65*100/D65</f>
        <v>40</v>
      </c>
      <c r="K65" s="299">
        <f t="shared" ref="K65:K71" si="21">(G65+I65)*100/D65</f>
        <v>93.75</v>
      </c>
    </row>
    <row r="66" spans="1:17" ht="15" customHeight="1" x14ac:dyDescent="0.25">
      <c r="A66" s="4">
        <v>14</v>
      </c>
      <c r="B66" s="2">
        <v>40730</v>
      </c>
      <c r="C66" s="20" t="s">
        <v>97</v>
      </c>
      <c r="D66" s="286">
        <f t="shared" si="15"/>
        <v>22</v>
      </c>
      <c r="E66" s="287"/>
      <c r="F66" s="288"/>
      <c r="G66" s="286">
        <v>20</v>
      </c>
      <c r="H66" s="188">
        <f t="shared" si="19"/>
        <v>90.909090909090907</v>
      </c>
      <c r="I66" s="286">
        <v>2</v>
      </c>
      <c r="J66" s="29">
        <f t="shared" si="20"/>
        <v>9.0909090909090917</v>
      </c>
      <c r="K66" s="299">
        <f t="shared" si="21"/>
        <v>100</v>
      </c>
    </row>
    <row r="67" spans="1:17" ht="15" customHeight="1" x14ac:dyDescent="0.25">
      <c r="A67" s="4">
        <v>15</v>
      </c>
      <c r="B67" s="2">
        <v>40820</v>
      </c>
      <c r="C67" s="20" t="s">
        <v>98</v>
      </c>
      <c r="D67" s="286">
        <f t="shared" si="15"/>
        <v>70</v>
      </c>
      <c r="E67" s="287"/>
      <c r="F67" s="288"/>
      <c r="G67" s="286">
        <v>37</v>
      </c>
      <c r="H67" s="188">
        <f t="shared" si="19"/>
        <v>52.857142857142854</v>
      </c>
      <c r="I67" s="286">
        <v>33</v>
      </c>
      <c r="J67" s="29">
        <f t="shared" si="20"/>
        <v>47.142857142857146</v>
      </c>
      <c r="K67" s="299">
        <f t="shared" si="21"/>
        <v>100</v>
      </c>
    </row>
    <row r="68" spans="1:17" ht="15" customHeight="1" x14ac:dyDescent="0.25">
      <c r="A68" s="4">
        <v>16</v>
      </c>
      <c r="B68" s="2">
        <v>40840</v>
      </c>
      <c r="C68" s="20" t="s">
        <v>40</v>
      </c>
      <c r="D68" s="286">
        <f t="shared" si="15"/>
        <v>64</v>
      </c>
      <c r="E68" s="287"/>
      <c r="F68" s="288"/>
      <c r="G68" s="286">
        <v>38</v>
      </c>
      <c r="H68" s="188">
        <f t="shared" si="19"/>
        <v>59.375</v>
      </c>
      <c r="I68" s="286">
        <v>26</v>
      </c>
      <c r="J68" s="29">
        <f t="shared" si="20"/>
        <v>40.625</v>
      </c>
      <c r="K68" s="299">
        <f t="shared" si="21"/>
        <v>100</v>
      </c>
    </row>
    <row r="69" spans="1:17" ht="15" customHeight="1" x14ac:dyDescent="0.25">
      <c r="A69" s="6">
        <v>17</v>
      </c>
      <c r="B69" s="2">
        <v>40950</v>
      </c>
      <c r="C69" s="20" t="s">
        <v>41</v>
      </c>
      <c r="D69" s="286">
        <f t="shared" si="15"/>
        <v>91</v>
      </c>
      <c r="E69" s="287">
        <v>4</v>
      </c>
      <c r="F69" s="288">
        <f t="shared" si="11"/>
        <v>4.395604395604396</v>
      </c>
      <c r="G69" s="286">
        <v>38</v>
      </c>
      <c r="H69" s="188">
        <f t="shared" si="19"/>
        <v>41.758241758241759</v>
      </c>
      <c r="I69" s="286">
        <v>49</v>
      </c>
      <c r="J69" s="29">
        <f t="shared" si="20"/>
        <v>53.846153846153847</v>
      </c>
      <c r="K69" s="299">
        <f t="shared" si="21"/>
        <v>95.604395604395606</v>
      </c>
    </row>
    <row r="70" spans="1:17" ht="15" customHeight="1" x14ac:dyDescent="0.25">
      <c r="A70" s="4">
        <v>18</v>
      </c>
      <c r="B70" s="2">
        <v>40990</v>
      </c>
      <c r="C70" s="20" t="s">
        <v>42</v>
      </c>
      <c r="D70" s="286">
        <f t="shared" si="15"/>
        <v>102</v>
      </c>
      <c r="E70" s="287">
        <v>2</v>
      </c>
      <c r="F70" s="288">
        <f>E70*100/D70</f>
        <v>1.9607843137254901</v>
      </c>
      <c r="G70" s="286">
        <v>46</v>
      </c>
      <c r="H70" s="188">
        <f t="shared" si="19"/>
        <v>45.098039215686278</v>
      </c>
      <c r="I70" s="286">
        <v>54</v>
      </c>
      <c r="J70" s="29">
        <f t="shared" si="20"/>
        <v>52.941176470588232</v>
      </c>
      <c r="K70" s="299">
        <f t="shared" si="21"/>
        <v>98.039215686274517</v>
      </c>
    </row>
    <row r="71" spans="1:17" ht="15" customHeight="1" thickBot="1" x14ac:dyDescent="0.3">
      <c r="A71" s="7">
        <v>19</v>
      </c>
      <c r="B71" s="37">
        <v>40133</v>
      </c>
      <c r="C71" s="21" t="s">
        <v>43</v>
      </c>
      <c r="D71" s="301">
        <f t="shared" si="15"/>
        <v>57</v>
      </c>
      <c r="E71" s="302">
        <v>3</v>
      </c>
      <c r="F71" s="303">
        <f>E71*100/D71</f>
        <v>5.2631578947368425</v>
      </c>
      <c r="G71" s="301">
        <v>32</v>
      </c>
      <c r="H71" s="190">
        <f t="shared" si="19"/>
        <v>56.140350877192979</v>
      </c>
      <c r="I71" s="301">
        <v>22</v>
      </c>
      <c r="J71" s="39">
        <f t="shared" si="20"/>
        <v>38.596491228070178</v>
      </c>
      <c r="K71" s="304">
        <f t="shared" si="21"/>
        <v>94.736842105263165</v>
      </c>
    </row>
    <row r="72" spans="1:17" ht="15" customHeight="1" thickBot="1" x14ac:dyDescent="0.3">
      <c r="A72" s="251"/>
      <c r="B72" s="250"/>
      <c r="C72" s="200" t="s">
        <v>146</v>
      </c>
      <c r="D72" s="252">
        <f>SUM(D73:D87)</f>
        <v>1378</v>
      </c>
      <c r="E72" s="253">
        <f>SUM(E73:E87)</f>
        <v>55</v>
      </c>
      <c r="F72" s="254">
        <f>E72*100/D72</f>
        <v>3.991291727140784</v>
      </c>
      <c r="G72" s="252">
        <f>SUM(G73:G87)</f>
        <v>664</v>
      </c>
      <c r="H72" s="206">
        <f t="shared" si="19"/>
        <v>48.185776487663283</v>
      </c>
      <c r="I72" s="252">
        <f>SUM(I73:I87)</f>
        <v>659</v>
      </c>
      <c r="J72" s="206">
        <f t="shared" si="20"/>
        <v>47.822931785195934</v>
      </c>
      <c r="K72" s="255">
        <f>AVERAGE(K73:K87)</f>
        <v>96.086902404415014</v>
      </c>
      <c r="L72" s="270"/>
      <c r="M72" s="270"/>
      <c r="O72" s="270"/>
      <c r="Q72" s="270"/>
    </row>
    <row r="73" spans="1:17" ht="15" customHeight="1" x14ac:dyDescent="0.25">
      <c r="A73" s="3">
        <v>1</v>
      </c>
      <c r="B73" s="2">
        <v>50040</v>
      </c>
      <c r="C73" s="18" t="s">
        <v>101</v>
      </c>
      <c r="D73" s="286">
        <f t="shared" ref="D73:D87" si="22">E73+G73+I73</f>
        <v>101</v>
      </c>
      <c r="E73" s="287"/>
      <c r="F73" s="288"/>
      <c r="G73" s="286">
        <v>39</v>
      </c>
      <c r="H73" s="188">
        <f t="shared" si="19"/>
        <v>38.613861386138616</v>
      </c>
      <c r="I73" s="286">
        <v>62</v>
      </c>
      <c r="J73" s="29">
        <f t="shared" si="20"/>
        <v>61.386138613861384</v>
      </c>
      <c r="K73" s="299">
        <f>(G73+I73)*100/D73</f>
        <v>100</v>
      </c>
      <c r="P73" s="270"/>
    </row>
    <row r="74" spans="1:17" ht="15" customHeight="1" x14ac:dyDescent="0.25">
      <c r="A74" s="4">
        <v>2</v>
      </c>
      <c r="B74" s="2">
        <v>50003</v>
      </c>
      <c r="C74" s="18" t="s">
        <v>100</v>
      </c>
      <c r="D74" s="286">
        <f t="shared" si="22"/>
        <v>126</v>
      </c>
      <c r="E74" s="287">
        <v>4</v>
      </c>
      <c r="F74" s="288">
        <f t="shared" ref="F74:F79" si="23">E74*100/D74</f>
        <v>3.1746031746031744</v>
      </c>
      <c r="G74" s="286">
        <v>67</v>
      </c>
      <c r="H74" s="188">
        <f t="shared" si="5"/>
        <v>53.174603174603178</v>
      </c>
      <c r="I74" s="286">
        <v>55</v>
      </c>
      <c r="J74" s="29">
        <f t="shared" si="6"/>
        <v>43.650793650793652</v>
      </c>
      <c r="K74" s="299">
        <f t="shared" si="7"/>
        <v>96.825396825396822</v>
      </c>
      <c r="P74" s="270"/>
    </row>
    <row r="75" spans="1:17" ht="15" customHeight="1" x14ac:dyDescent="0.25">
      <c r="A75" s="4">
        <v>3</v>
      </c>
      <c r="B75" s="2">
        <v>50060</v>
      </c>
      <c r="C75" s="18" t="s">
        <v>45</v>
      </c>
      <c r="D75" s="286">
        <f t="shared" si="22"/>
        <v>74</v>
      </c>
      <c r="E75" s="287"/>
      <c r="F75" s="288"/>
      <c r="G75" s="286">
        <v>38</v>
      </c>
      <c r="H75" s="188">
        <f t="shared" ref="H75:H123" si="24">G75*100/D75</f>
        <v>51.351351351351354</v>
      </c>
      <c r="I75" s="286">
        <v>36</v>
      </c>
      <c r="J75" s="29">
        <f t="shared" ref="J75:J123" si="25">I75*100/D75</f>
        <v>48.648648648648646</v>
      </c>
      <c r="K75" s="299">
        <f t="shared" ref="K75:K123" si="26">(G75+I75)*100/D75</f>
        <v>100</v>
      </c>
    </row>
    <row r="76" spans="1:17" ht="15" customHeight="1" x14ac:dyDescent="0.25">
      <c r="A76" s="4">
        <v>4</v>
      </c>
      <c r="B76" s="2">
        <v>50170</v>
      </c>
      <c r="C76" s="18" t="s">
        <v>103</v>
      </c>
      <c r="D76" s="286">
        <f t="shared" si="22"/>
        <v>75</v>
      </c>
      <c r="E76" s="287">
        <v>12</v>
      </c>
      <c r="F76" s="288">
        <f t="shared" si="23"/>
        <v>16</v>
      </c>
      <c r="G76" s="286">
        <v>43</v>
      </c>
      <c r="H76" s="188">
        <f t="shared" si="24"/>
        <v>57.333333333333336</v>
      </c>
      <c r="I76" s="286">
        <v>20</v>
      </c>
      <c r="J76" s="29">
        <f t="shared" si="25"/>
        <v>26.666666666666668</v>
      </c>
      <c r="K76" s="299">
        <f t="shared" si="26"/>
        <v>84</v>
      </c>
    </row>
    <row r="77" spans="1:17" ht="15" customHeight="1" x14ac:dyDescent="0.25">
      <c r="A77" s="4">
        <v>5</v>
      </c>
      <c r="B77" s="2">
        <v>50230</v>
      </c>
      <c r="C77" s="18" t="s">
        <v>104</v>
      </c>
      <c r="D77" s="286">
        <f t="shared" si="22"/>
        <v>76</v>
      </c>
      <c r="E77" s="287"/>
      <c r="F77" s="288"/>
      <c r="G77" s="286">
        <v>34</v>
      </c>
      <c r="H77" s="188">
        <f t="shared" si="24"/>
        <v>44.736842105263158</v>
      </c>
      <c r="I77" s="286">
        <v>42</v>
      </c>
      <c r="J77" s="29">
        <f t="shared" si="25"/>
        <v>55.263157894736842</v>
      </c>
      <c r="K77" s="299">
        <f t="shared" si="26"/>
        <v>100</v>
      </c>
    </row>
    <row r="78" spans="1:17" ht="15" customHeight="1" x14ac:dyDescent="0.25">
      <c r="A78" s="4">
        <v>6</v>
      </c>
      <c r="B78" s="2">
        <v>50340</v>
      </c>
      <c r="C78" s="18" t="s">
        <v>106</v>
      </c>
      <c r="D78" s="286">
        <f t="shared" si="22"/>
        <v>62</v>
      </c>
      <c r="E78" s="287">
        <v>2</v>
      </c>
      <c r="F78" s="288">
        <f t="shared" si="23"/>
        <v>3.225806451612903</v>
      </c>
      <c r="G78" s="286">
        <v>33</v>
      </c>
      <c r="H78" s="188">
        <f t="shared" si="24"/>
        <v>53.225806451612904</v>
      </c>
      <c r="I78" s="286">
        <v>27</v>
      </c>
      <c r="J78" s="29">
        <f t="shared" si="25"/>
        <v>43.548387096774192</v>
      </c>
      <c r="K78" s="299">
        <f t="shared" si="26"/>
        <v>96.774193548387103</v>
      </c>
    </row>
    <row r="79" spans="1:17" ht="15" customHeight="1" x14ac:dyDescent="0.25">
      <c r="A79" s="4">
        <v>7</v>
      </c>
      <c r="B79" s="2">
        <v>50420</v>
      </c>
      <c r="C79" s="18" t="s">
        <v>107</v>
      </c>
      <c r="D79" s="286">
        <f t="shared" si="22"/>
        <v>76</v>
      </c>
      <c r="E79" s="287">
        <v>7</v>
      </c>
      <c r="F79" s="288">
        <f t="shared" si="23"/>
        <v>9.2105263157894743</v>
      </c>
      <c r="G79" s="286">
        <v>46</v>
      </c>
      <c r="H79" s="188">
        <f t="shared" si="24"/>
        <v>60.526315789473685</v>
      </c>
      <c r="I79" s="286">
        <v>23</v>
      </c>
      <c r="J79" s="29">
        <f t="shared" si="25"/>
        <v>30.263157894736842</v>
      </c>
      <c r="K79" s="299">
        <f t="shared" si="26"/>
        <v>90.78947368421052</v>
      </c>
    </row>
    <row r="80" spans="1:17" ht="15" customHeight="1" x14ac:dyDescent="0.25">
      <c r="A80" s="4">
        <v>8</v>
      </c>
      <c r="B80" s="2">
        <v>50450</v>
      </c>
      <c r="C80" s="18" t="s">
        <v>108</v>
      </c>
      <c r="D80" s="286">
        <f t="shared" si="22"/>
        <v>127</v>
      </c>
      <c r="E80" s="287">
        <v>9</v>
      </c>
      <c r="F80" s="288">
        <f t="shared" ref="F80:F83" si="27">E80*100/D80</f>
        <v>7.0866141732283463</v>
      </c>
      <c r="G80" s="286">
        <v>61</v>
      </c>
      <c r="H80" s="188">
        <f t="shared" si="24"/>
        <v>48.031496062992126</v>
      </c>
      <c r="I80" s="286">
        <v>57</v>
      </c>
      <c r="J80" s="29">
        <f t="shared" si="25"/>
        <v>44.881889763779526</v>
      </c>
      <c r="K80" s="299">
        <f t="shared" si="26"/>
        <v>92.913385826771659</v>
      </c>
    </row>
    <row r="81" spans="1:12" ht="15" customHeight="1" x14ac:dyDescent="0.25">
      <c r="A81" s="4">
        <v>9</v>
      </c>
      <c r="B81" s="2">
        <v>50620</v>
      </c>
      <c r="C81" s="18" t="s">
        <v>109</v>
      </c>
      <c r="D81" s="286">
        <f t="shared" si="22"/>
        <v>78</v>
      </c>
      <c r="E81" s="287">
        <v>1</v>
      </c>
      <c r="F81" s="288">
        <f t="shared" si="27"/>
        <v>1.2820512820512822</v>
      </c>
      <c r="G81" s="286">
        <v>41</v>
      </c>
      <c r="H81" s="188">
        <f t="shared" si="24"/>
        <v>52.564102564102562</v>
      </c>
      <c r="I81" s="286">
        <v>36</v>
      </c>
      <c r="J81" s="29">
        <f t="shared" si="25"/>
        <v>46.153846153846153</v>
      </c>
      <c r="K81" s="299">
        <f t="shared" si="26"/>
        <v>98.717948717948715</v>
      </c>
    </row>
    <row r="82" spans="1:12" ht="15" customHeight="1" x14ac:dyDescent="0.25">
      <c r="A82" s="4">
        <v>10</v>
      </c>
      <c r="B82" s="2">
        <v>50760</v>
      </c>
      <c r="C82" s="18" t="s">
        <v>110</v>
      </c>
      <c r="D82" s="286">
        <f t="shared" si="22"/>
        <v>122</v>
      </c>
      <c r="E82" s="287">
        <v>3</v>
      </c>
      <c r="F82" s="288">
        <f t="shared" si="27"/>
        <v>2.459016393442623</v>
      </c>
      <c r="G82" s="286">
        <v>55</v>
      </c>
      <c r="H82" s="188">
        <f t="shared" si="24"/>
        <v>45.081967213114751</v>
      </c>
      <c r="I82" s="286">
        <v>64</v>
      </c>
      <c r="J82" s="29">
        <f t="shared" si="25"/>
        <v>52.459016393442624</v>
      </c>
      <c r="K82" s="299">
        <f t="shared" si="26"/>
        <v>97.540983606557376</v>
      </c>
    </row>
    <row r="83" spans="1:12" ht="15" customHeight="1" x14ac:dyDescent="0.25">
      <c r="A83" s="4">
        <v>11</v>
      </c>
      <c r="B83" s="24">
        <v>50780</v>
      </c>
      <c r="C83" s="262" t="s">
        <v>111</v>
      </c>
      <c r="D83" s="291">
        <f t="shared" si="22"/>
        <v>131</v>
      </c>
      <c r="E83" s="292">
        <v>4</v>
      </c>
      <c r="F83" s="293">
        <f t="shared" si="27"/>
        <v>3.053435114503817</v>
      </c>
      <c r="G83" s="291">
        <v>41</v>
      </c>
      <c r="H83" s="219">
        <f t="shared" si="24"/>
        <v>31.297709923664122</v>
      </c>
      <c r="I83" s="291">
        <v>86</v>
      </c>
      <c r="J83" s="41">
        <f t="shared" si="25"/>
        <v>65.648854961832058</v>
      </c>
      <c r="K83" s="300">
        <f t="shared" si="26"/>
        <v>96.946564885496187</v>
      </c>
    </row>
    <row r="84" spans="1:12" ht="15" customHeight="1" x14ac:dyDescent="0.25">
      <c r="A84" s="4">
        <v>12</v>
      </c>
      <c r="B84" s="2">
        <v>50001</v>
      </c>
      <c r="C84" s="18" t="s">
        <v>99</v>
      </c>
      <c r="D84" s="286">
        <f t="shared" si="22"/>
        <v>74</v>
      </c>
      <c r="E84" s="287">
        <v>2</v>
      </c>
      <c r="F84" s="288">
        <f>E84*100/D84</f>
        <v>2.7027027027027026</v>
      </c>
      <c r="G84" s="286">
        <v>40</v>
      </c>
      <c r="H84" s="188">
        <f>G84*100/D84</f>
        <v>54.054054054054056</v>
      </c>
      <c r="I84" s="286">
        <v>32</v>
      </c>
      <c r="J84" s="29">
        <f>I84*100/D84</f>
        <v>43.243243243243242</v>
      </c>
      <c r="K84" s="299">
        <f>(G84+I84)*100/D84</f>
        <v>97.297297297297291</v>
      </c>
    </row>
    <row r="85" spans="1:12" ht="15" customHeight="1" x14ac:dyDescent="0.25">
      <c r="A85" s="4">
        <v>13</v>
      </c>
      <c r="B85" s="2">
        <v>50930</v>
      </c>
      <c r="C85" s="18" t="s">
        <v>112</v>
      </c>
      <c r="D85" s="286">
        <f t="shared" si="22"/>
        <v>83</v>
      </c>
      <c r="E85" s="287">
        <v>5</v>
      </c>
      <c r="F85" s="288">
        <f t="shared" ref="F85" si="28">E85*100/D85</f>
        <v>6.024096385542169</v>
      </c>
      <c r="G85" s="286">
        <v>45</v>
      </c>
      <c r="H85" s="188">
        <f t="shared" si="24"/>
        <v>54.216867469879517</v>
      </c>
      <c r="I85" s="286">
        <v>33</v>
      </c>
      <c r="J85" s="29">
        <f t="shared" si="25"/>
        <v>39.75903614457831</v>
      </c>
      <c r="K85" s="299">
        <f t="shared" si="26"/>
        <v>93.975903614457835</v>
      </c>
    </row>
    <row r="86" spans="1:12" ht="15" customHeight="1" x14ac:dyDescent="0.25">
      <c r="A86" s="4">
        <v>14</v>
      </c>
      <c r="B86" s="2">
        <v>50970</v>
      </c>
      <c r="C86" s="18" t="s">
        <v>113</v>
      </c>
      <c r="D86" s="286">
        <f t="shared" si="22"/>
        <v>39</v>
      </c>
      <c r="E86" s="287"/>
      <c r="F86" s="288"/>
      <c r="G86" s="286">
        <v>17</v>
      </c>
      <c r="H86" s="188">
        <f t="shared" si="24"/>
        <v>43.589743589743591</v>
      </c>
      <c r="I86" s="286">
        <v>22</v>
      </c>
      <c r="J86" s="29">
        <f t="shared" si="25"/>
        <v>56.410256410256409</v>
      </c>
      <c r="K86" s="299">
        <f t="shared" si="26"/>
        <v>100</v>
      </c>
    </row>
    <row r="87" spans="1:12" ht="15" customHeight="1" thickBot="1" x14ac:dyDescent="0.3">
      <c r="A87" s="5">
        <v>15</v>
      </c>
      <c r="B87" s="24">
        <v>51370</v>
      </c>
      <c r="C87" s="262" t="s">
        <v>114</v>
      </c>
      <c r="D87" s="291">
        <f t="shared" si="22"/>
        <v>134</v>
      </c>
      <c r="E87" s="292">
        <v>6</v>
      </c>
      <c r="F87" s="293">
        <f t="shared" ref="F87:F116" si="29">E87*100/D87</f>
        <v>4.4776119402985071</v>
      </c>
      <c r="G87" s="291">
        <v>64</v>
      </c>
      <c r="H87" s="219">
        <f t="shared" si="24"/>
        <v>47.761194029850749</v>
      </c>
      <c r="I87" s="291">
        <v>64</v>
      </c>
      <c r="J87" s="41">
        <f t="shared" si="25"/>
        <v>47.761194029850749</v>
      </c>
      <c r="K87" s="300">
        <f t="shared" si="26"/>
        <v>95.522388059701498</v>
      </c>
    </row>
    <row r="88" spans="1:12" ht="15" customHeight="1" thickBot="1" x14ac:dyDescent="0.3">
      <c r="A88" s="220"/>
      <c r="B88" s="250"/>
      <c r="C88" s="250" t="s">
        <v>147</v>
      </c>
      <c r="D88" s="250">
        <f>SUM(D89:D118)</f>
        <v>3591</v>
      </c>
      <c r="E88" s="250">
        <f>SUM(E89:E118)</f>
        <v>110</v>
      </c>
      <c r="F88" s="206">
        <f>E88*100/D88</f>
        <v>3.0632135895293788</v>
      </c>
      <c r="G88" s="250">
        <f>SUM(G89:G118)</f>
        <v>1821</v>
      </c>
      <c r="H88" s="206">
        <f>G88*100/D88</f>
        <v>50.710108604845445</v>
      </c>
      <c r="I88" s="250">
        <f>SUM(I89:I118)</f>
        <v>1660</v>
      </c>
      <c r="J88" s="206">
        <f>I88*100/D88</f>
        <v>46.226677805625172</v>
      </c>
      <c r="K88" s="272">
        <f>AVERAGE(K89:K118)</f>
        <v>96.621540161352513</v>
      </c>
      <c r="L88" s="270"/>
    </row>
    <row r="89" spans="1:12" ht="15" customHeight="1" x14ac:dyDescent="0.25">
      <c r="A89" s="4">
        <v>1</v>
      </c>
      <c r="B89" s="30">
        <v>60010</v>
      </c>
      <c r="C89" s="22" t="s">
        <v>47</v>
      </c>
      <c r="D89" s="294">
        <f t="shared" ref="D89:D118" si="30">E89+G89+I89</f>
        <v>96</v>
      </c>
      <c r="E89" s="295">
        <v>6</v>
      </c>
      <c r="F89" s="296">
        <f t="shared" ref="F89" si="31">E89*100/D89</f>
        <v>6.25</v>
      </c>
      <c r="G89" s="294">
        <v>45</v>
      </c>
      <c r="H89" s="297">
        <f t="shared" si="24"/>
        <v>46.875</v>
      </c>
      <c r="I89" s="294">
        <v>45</v>
      </c>
      <c r="J89" s="31">
        <f t="shared" si="25"/>
        <v>46.875</v>
      </c>
      <c r="K89" s="298">
        <f t="shared" si="26"/>
        <v>93.75</v>
      </c>
    </row>
    <row r="90" spans="1:12" ht="15" customHeight="1" x14ac:dyDescent="0.25">
      <c r="A90" s="4">
        <v>2</v>
      </c>
      <c r="B90" s="2">
        <v>60020</v>
      </c>
      <c r="C90" s="20" t="s">
        <v>48</v>
      </c>
      <c r="D90" s="286">
        <f t="shared" si="30"/>
        <v>69</v>
      </c>
      <c r="E90" s="287">
        <v>9</v>
      </c>
      <c r="F90" s="288">
        <f t="shared" si="29"/>
        <v>13.043478260869565</v>
      </c>
      <c r="G90" s="286">
        <v>39</v>
      </c>
      <c r="H90" s="188">
        <f t="shared" si="24"/>
        <v>56.521739130434781</v>
      </c>
      <c r="I90" s="286">
        <v>21</v>
      </c>
      <c r="J90" s="29">
        <f t="shared" si="25"/>
        <v>30.434782608695652</v>
      </c>
      <c r="K90" s="299">
        <f t="shared" si="26"/>
        <v>86.956521739130437</v>
      </c>
    </row>
    <row r="91" spans="1:12" ht="15" customHeight="1" x14ac:dyDescent="0.25">
      <c r="A91" s="4">
        <v>3</v>
      </c>
      <c r="B91" s="2">
        <v>60050</v>
      </c>
      <c r="C91" s="20" t="s">
        <v>49</v>
      </c>
      <c r="D91" s="286">
        <f t="shared" si="30"/>
        <v>96</v>
      </c>
      <c r="E91" s="287"/>
      <c r="F91" s="288"/>
      <c r="G91" s="286">
        <v>40</v>
      </c>
      <c r="H91" s="188">
        <f t="shared" si="24"/>
        <v>41.666666666666664</v>
      </c>
      <c r="I91" s="286">
        <v>56</v>
      </c>
      <c r="J91" s="29">
        <f t="shared" si="25"/>
        <v>58.333333333333336</v>
      </c>
      <c r="K91" s="299">
        <f t="shared" si="26"/>
        <v>100</v>
      </c>
    </row>
    <row r="92" spans="1:12" ht="15" customHeight="1" x14ac:dyDescent="0.25">
      <c r="A92" s="4">
        <v>4</v>
      </c>
      <c r="B92" s="2">
        <v>60070</v>
      </c>
      <c r="C92" s="20" t="s">
        <v>50</v>
      </c>
      <c r="D92" s="286">
        <f t="shared" si="30"/>
        <v>120</v>
      </c>
      <c r="E92" s="287"/>
      <c r="F92" s="288"/>
      <c r="G92" s="286">
        <v>56</v>
      </c>
      <c r="H92" s="188">
        <f t="shared" si="24"/>
        <v>46.666666666666664</v>
      </c>
      <c r="I92" s="286">
        <v>64</v>
      </c>
      <c r="J92" s="29">
        <f t="shared" si="25"/>
        <v>53.333333333333336</v>
      </c>
      <c r="K92" s="299">
        <f t="shared" si="26"/>
        <v>100</v>
      </c>
    </row>
    <row r="93" spans="1:12" ht="15" customHeight="1" x14ac:dyDescent="0.25">
      <c r="A93" s="4">
        <v>5</v>
      </c>
      <c r="B93" s="2">
        <v>60180</v>
      </c>
      <c r="C93" s="20" t="s">
        <v>51</v>
      </c>
      <c r="D93" s="286">
        <f t="shared" si="30"/>
        <v>153</v>
      </c>
      <c r="E93" s="287">
        <v>4</v>
      </c>
      <c r="F93" s="288">
        <f t="shared" si="29"/>
        <v>2.6143790849673203</v>
      </c>
      <c r="G93" s="286">
        <v>79</v>
      </c>
      <c r="H93" s="188">
        <f t="shared" si="24"/>
        <v>51.633986928104576</v>
      </c>
      <c r="I93" s="286">
        <v>70</v>
      </c>
      <c r="J93" s="29">
        <f t="shared" si="25"/>
        <v>45.751633986928105</v>
      </c>
      <c r="K93" s="299">
        <f t="shared" si="26"/>
        <v>97.385620915032675</v>
      </c>
    </row>
    <row r="94" spans="1:12" ht="15" customHeight="1" x14ac:dyDescent="0.25">
      <c r="A94" s="4">
        <v>6</v>
      </c>
      <c r="B94" s="2">
        <v>60220</v>
      </c>
      <c r="C94" s="20" t="s">
        <v>52</v>
      </c>
      <c r="D94" s="286">
        <f t="shared" si="30"/>
        <v>69</v>
      </c>
      <c r="E94" s="287">
        <v>4</v>
      </c>
      <c r="F94" s="288">
        <f t="shared" si="29"/>
        <v>5.7971014492753623</v>
      </c>
      <c r="G94" s="286">
        <v>40</v>
      </c>
      <c r="H94" s="188">
        <f t="shared" si="24"/>
        <v>57.971014492753625</v>
      </c>
      <c r="I94" s="286">
        <v>25</v>
      </c>
      <c r="J94" s="29">
        <f t="shared" si="25"/>
        <v>36.231884057971016</v>
      </c>
      <c r="K94" s="299">
        <f t="shared" si="26"/>
        <v>94.20289855072464</v>
      </c>
    </row>
    <row r="95" spans="1:12" ht="15" customHeight="1" x14ac:dyDescent="0.25">
      <c r="A95" s="4">
        <v>7</v>
      </c>
      <c r="B95" s="2">
        <v>60240</v>
      </c>
      <c r="C95" s="20" t="s">
        <v>53</v>
      </c>
      <c r="D95" s="286">
        <f t="shared" si="30"/>
        <v>139</v>
      </c>
      <c r="E95" s="287">
        <v>7</v>
      </c>
      <c r="F95" s="288">
        <f t="shared" si="29"/>
        <v>5.0359712230215825</v>
      </c>
      <c r="G95" s="286">
        <v>52</v>
      </c>
      <c r="H95" s="188">
        <f t="shared" si="24"/>
        <v>37.410071942446045</v>
      </c>
      <c r="I95" s="286">
        <v>80</v>
      </c>
      <c r="J95" s="29">
        <f t="shared" si="25"/>
        <v>57.553956834532372</v>
      </c>
      <c r="K95" s="299">
        <f t="shared" si="26"/>
        <v>94.964028776978424</v>
      </c>
    </row>
    <row r="96" spans="1:12" ht="15" customHeight="1" x14ac:dyDescent="0.25">
      <c r="A96" s="4">
        <v>8</v>
      </c>
      <c r="B96" s="2">
        <v>60560</v>
      </c>
      <c r="C96" s="20" t="s">
        <v>54</v>
      </c>
      <c r="D96" s="286">
        <f t="shared" si="30"/>
        <v>55</v>
      </c>
      <c r="E96" s="287"/>
      <c r="F96" s="288"/>
      <c r="G96" s="286">
        <v>23</v>
      </c>
      <c r="H96" s="188">
        <f t="shared" si="24"/>
        <v>41.81818181818182</v>
      </c>
      <c r="I96" s="286">
        <v>32</v>
      </c>
      <c r="J96" s="29">
        <f t="shared" si="25"/>
        <v>58.18181818181818</v>
      </c>
      <c r="K96" s="299">
        <f t="shared" si="26"/>
        <v>100</v>
      </c>
    </row>
    <row r="97" spans="1:11" ht="15" customHeight="1" x14ac:dyDescent="0.25">
      <c r="A97" s="4">
        <v>9</v>
      </c>
      <c r="B97" s="2">
        <v>60660</v>
      </c>
      <c r="C97" s="20" t="s">
        <v>55</v>
      </c>
      <c r="D97" s="286">
        <f t="shared" si="30"/>
        <v>24</v>
      </c>
      <c r="E97" s="287"/>
      <c r="F97" s="288"/>
      <c r="G97" s="286">
        <v>10</v>
      </c>
      <c r="H97" s="188">
        <f t="shared" si="24"/>
        <v>41.666666666666664</v>
      </c>
      <c r="I97" s="286">
        <v>14</v>
      </c>
      <c r="J97" s="29">
        <f t="shared" si="25"/>
        <v>58.333333333333336</v>
      </c>
      <c r="K97" s="299">
        <f t="shared" si="26"/>
        <v>100</v>
      </c>
    </row>
    <row r="98" spans="1:11" ht="15" customHeight="1" x14ac:dyDescent="0.25">
      <c r="A98" s="4">
        <v>10</v>
      </c>
      <c r="B98" s="2">
        <v>60001</v>
      </c>
      <c r="C98" s="20" t="s">
        <v>46</v>
      </c>
      <c r="D98" s="286">
        <f t="shared" si="30"/>
        <v>102</v>
      </c>
      <c r="E98" s="287">
        <v>2</v>
      </c>
      <c r="F98" s="288">
        <f>E98*100/D98</f>
        <v>1.9607843137254901</v>
      </c>
      <c r="G98" s="286">
        <v>59</v>
      </c>
      <c r="H98" s="188">
        <f>G98*100/D98</f>
        <v>57.843137254901961</v>
      </c>
      <c r="I98" s="286">
        <v>41</v>
      </c>
      <c r="J98" s="29">
        <f>I98*100/D98</f>
        <v>40.196078431372548</v>
      </c>
      <c r="K98" s="299">
        <f>(G98+I98)*100/D98</f>
        <v>98.039215686274517</v>
      </c>
    </row>
    <row r="99" spans="1:11" ht="15" customHeight="1" x14ac:dyDescent="0.25">
      <c r="A99" s="6">
        <v>11</v>
      </c>
      <c r="B99" s="2">
        <v>60701</v>
      </c>
      <c r="C99" s="20" t="s">
        <v>56</v>
      </c>
      <c r="D99" s="286">
        <f t="shared" si="30"/>
        <v>68</v>
      </c>
      <c r="E99" s="287">
        <v>3</v>
      </c>
      <c r="F99" s="288">
        <f t="shared" si="29"/>
        <v>4.4117647058823533</v>
      </c>
      <c r="G99" s="286">
        <v>23</v>
      </c>
      <c r="H99" s="188">
        <f t="shared" si="24"/>
        <v>33.823529411764703</v>
      </c>
      <c r="I99" s="286">
        <v>42</v>
      </c>
      <c r="J99" s="29">
        <f t="shared" si="25"/>
        <v>61.764705882352942</v>
      </c>
      <c r="K99" s="299">
        <f t="shared" si="26"/>
        <v>95.588235294117652</v>
      </c>
    </row>
    <row r="100" spans="1:11" ht="15" customHeight="1" x14ac:dyDescent="0.25">
      <c r="A100" s="4">
        <v>12</v>
      </c>
      <c r="B100" s="2">
        <v>60850</v>
      </c>
      <c r="C100" s="20" t="s">
        <v>57</v>
      </c>
      <c r="D100" s="286">
        <f t="shared" si="30"/>
        <v>90</v>
      </c>
      <c r="E100" s="287">
        <v>2</v>
      </c>
      <c r="F100" s="288">
        <f t="shared" si="29"/>
        <v>2.2222222222222223</v>
      </c>
      <c r="G100" s="286">
        <v>49</v>
      </c>
      <c r="H100" s="188">
        <f t="shared" si="24"/>
        <v>54.444444444444443</v>
      </c>
      <c r="I100" s="286">
        <v>39</v>
      </c>
      <c r="J100" s="29">
        <f t="shared" si="25"/>
        <v>43.333333333333336</v>
      </c>
      <c r="K100" s="299">
        <f t="shared" si="26"/>
        <v>97.777777777777771</v>
      </c>
    </row>
    <row r="101" spans="1:11" ht="15" customHeight="1" x14ac:dyDescent="0.25">
      <c r="A101" s="5">
        <v>13</v>
      </c>
      <c r="B101" s="2">
        <v>60910</v>
      </c>
      <c r="C101" s="20" t="s">
        <v>58</v>
      </c>
      <c r="D101" s="286">
        <f t="shared" si="30"/>
        <v>89</v>
      </c>
      <c r="E101" s="287">
        <v>6</v>
      </c>
      <c r="F101" s="288">
        <f t="shared" si="29"/>
        <v>6.7415730337078648</v>
      </c>
      <c r="G101" s="286">
        <v>55</v>
      </c>
      <c r="H101" s="188">
        <f t="shared" si="24"/>
        <v>61.797752808988761</v>
      </c>
      <c r="I101" s="286">
        <v>28</v>
      </c>
      <c r="J101" s="29">
        <f t="shared" si="25"/>
        <v>31.460674157303369</v>
      </c>
      <c r="K101" s="299">
        <f t="shared" si="26"/>
        <v>93.258426966292134</v>
      </c>
    </row>
    <row r="102" spans="1:11" ht="15" customHeight="1" x14ac:dyDescent="0.25">
      <c r="A102" s="9">
        <v>14</v>
      </c>
      <c r="B102" s="2">
        <v>60980</v>
      </c>
      <c r="C102" s="20" t="s">
        <v>59</v>
      </c>
      <c r="D102" s="286">
        <f t="shared" si="30"/>
        <v>87</v>
      </c>
      <c r="E102" s="287">
        <v>1</v>
      </c>
      <c r="F102" s="288">
        <f t="shared" si="29"/>
        <v>1.1494252873563218</v>
      </c>
      <c r="G102" s="286">
        <v>40</v>
      </c>
      <c r="H102" s="188">
        <f t="shared" si="24"/>
        <v>45.977011494252871</v>
      </c>
      <c r="I102" s="286">
        <v>46</v>
      </c>
      <c r="J102" s="29">
        <f t="shared" si="25"/>
        <v>52.873563218390807</v>
      </c>
      <c r="K102" s="299">
        <f t="shared" si="26"/>
        <v>98.850574712643677</v>
      </c>
    </row>
    <row r="103" spans="1:11" ht="15" customHeight="1" x14ac:dyDescent="0.25">
      <c r="A103" s="4">
        <v>15</v>
      </c>
      <c r="B103" s="2">
        <v>61080</v>
      </c>
      <c r="C103" s="20" t="s">
        <v>60</v>
      </c>
      <c r="D103" s="286">
        <f t="shared" si="30"/>
        <v>56</v>
      </c>
      <c r="E103" s="287">
        <v>6</v>
      </c>
      <c r="F103" s="288">
        <f t="shared" si="29"/>
        <v>10.714285714285714</v>
      </c>
      <c r="G103" s="286">
        <v>26</v>
      </c>
      <c r="H103" s="188">
        <f t="shared" si="24"/>
        <v>46.428571428571431</v>
      </c>
      <c r="I103" s="286">
        <v>24</v>
      </c>
      <c r="J103" s="29">
        <f t="shared" si="25"/>
        <v>42.857142857142854</v>
      </c>
      <c r="K103" s="299">
        <f t="shared" si="26"/>
        <v>89.285714285714292</v>
      </c>
    </row>
    <row r="104" spans="1:11" ht="15" customHeight="1" x14ac:dyDescent="0.25">
      <c r="A104" s="4">
        <v>16</v>
      </c>
      <c r="B104" s="2">
        <v>61150</v>
      </c>
      <c r="C104" s="20" t="s">
        <v>61</v>
      </c>
      <c r="D104" s="286">
        <f t="shared" si="30"/>
        <v>73</v>
      </c>
      <c r="E104" s="287"/>
      <c r="F104" s="288"/>
      <c r="G104" s="286">
        <v>42</v>
      </c>
      <c r="H104" s="188">
        <f t="shared" si="24"/>
        <v>57.534246575342465</v>
      </c>
      <c r="I104" s="286">
        <v>31</v>
      </c>
      <c r="J104" s="29">
        <f t="shared" si="25"/>
        <v>42.465753424657535</v>
      </c>
      <c r="K104" s="299">
        <f t="shared" si="26"/>
        <v>100</v>
      </c>
    </row>
    <row r="105" spans="1:11" ht="15" customHeight="1" x14ac:dyDescent="0.25">
      <c r="A105" s="4">
        <v>17</v>
      </c>
      <c r="B105" s="2">
        <v>61210</v>
      </c>
      <c r="C105" s="20" t="s">
        <v>62</v>
      </c>
      <c r="D105" s="286">
        <f t="shared" si="30"/>
        <v>78</v>
      </c>
      <c r="E105" s="287">
        <v>3</v>
      </c>
      <c r="F105" s="288">
        <f t="shared" si="29"/>
        <v>3.8461538461538463</v>
      </c>
      <c r="G105" s="286">
        <v>39</v>
      </c>
      <c r="H105" s="188">
        <f t="shared" si="24"/>
        <v>50</v>
      </c>
      <c r="I105" s="286">
        <v>36</v>
      </c>
      <c r="J105" s="29">
        <f t="shared" si="25"/>
        <v>46.153846153846153</v>
      </c>
      <c r="K105" s="299">
        <f t="shared" si="26"/>
        <v>96.15384615384616</v>
      </c>
    </row>
    <row r="106" spans="1:11" ht="15" customHeight="1" x14ac:dyDescent="0.25">
      <c r="A106" s="4">
        <v>18</v>
      </c>
      <c r="B106" s="2">
        <v>61290</v>
      </c>
      <c r="C106" s="20" t="s">
        <v>63</v>
      </c>
      <c r="D106" s="286">
        <f t="shared" si="30"/>
        <v>69</v>
      </c>
      <c r="E106" s="287">
        <v>1</v>
      </c>
      <c r="F106" s="288">
        <f t="shared" si="29"/>
        <v>1.4492753623188406</v>
      </c>
      <c r="G106" s="286">
        <v>33</v>
      </c>
      <c r="H106" s="188">
        <f t="shared" si="24"/>
        <v>47.826086956521742</v>
      </c>
      <c r="I106" s="286">
        <v>35</v>
      </c>
      <c r="J106" s="29">
        <f t="shared" si="25"/>
        <v>50.724637681159422</v>
      </c>
      <c r="K106" s="299">
        <f t="shared" si="26"/>
        <v>98.550724637681157</v>
      </c>
    </row>
    <row r="107" spans="1:11" ht="15" customHeight="1" x14ac:dyDescent="0.25">
      <c r="A107" s="4">
        <v>19</v>
      </c>
      <c r="B107" s="2">
        <v>61340</v>
      </c>
      <c r="C107" s="20" t="s">
        <v>64</v>
      </c>
      <c r="D107" s="286">
        <f t="shared" si="30"/>
        <v>139</v>
      </c>
      <c r="E107" s="287">
        <v>3</v>
      </c>
      <c r="F107" s="288">
        <f t="shared" si="29"/>
        <v>2.1582733812949639</v>
      </c>
      <c r="G107" s="286">
        <v>81</v>
      </c>
      <c r="H107" s="188">
        <f t="shared" si="24"/>
        <v>58.273381294964025</v>
      </c>
      <c r="I107" s="286">
        <v>55</v>
      </c>
      <c r="J107" s="29">
        <f t="shared" si="25"/>
        <v>39.568345323741006</v>
      </c>
      <c r="K107" s="299">
        <f t="shared" si="26"/>
        <v>97.841726618705039</v>
      </c>
    </row>
    <row r="108" spans="1:11" ht="15" customHeight="1" x14ac:dyDescent="0.25">
      <c r="A108" s="4">
        <v>20</v>
      </c>
      <c r="B108" s="2">
        <v>61390</v>
      </c>
      <c r="C108" s="20" t="s">
        <v>65</v>
      </c>
      <c r="D108" s="286">
        <f t="shared" si="30"/>
        <v>101</v>
      </c>
      <c r="E108" s="287">
        <v>11</v>
      </c>
      <c r="F108" s="288">
        <f t="shared" si="29"/>
        <v>10.891089108910892</v>
      </c>
      <c r="G108" s="286">
        <v>48</v>
      </c>
      <c r="H108" s="188">
        <f t="shared" si="24"/>
        <v>47.524752475247524</v>
      </c>
      <c r="I108" s="286">
        <v>42</v>
      </c>
      <c r="J108" s="29">
        <f t="shared" si="25"/>
        <v>41.584158415841586</v>
      </c>
      <c r="K108" s="299">
        <f t="shared" si="26"/>
        <v>89.10891089108911</v>
      </c>
    </row>
    <row r="109" spans="1:11" ht="15" customHeight="1" x14ac:dyDescent="0.25">
      <c r="A109" s="6">
        <v>21</v>
      </c>
      <c r="B109" s="2">
        <v>61410</v>
      </c>
      <c r="C109" s="20" t="s">
        <v>66</v>
      </c>
      <c r="D109" s="286">
        <f t="shared" si="30"/>
        <v>100</v>
      </c>
      <c r="E109" s="287">
        <v>3</v>
      </c>
      <c r="F109" s="288">
        <f t="shared" si="29"/>
        <v>3</v>
      </c>
      <c r="G109" s="286">
        <v>51</v>
      </c>
      <c r="H109" s="188">
        <f t="shared" si="24"/>
        <v>51</v>
      </c>
      <c r="I109" s="286">
        <v>46</v>
      </c>
      <c r="J109" s="29">
        <f t="shared" si="25"/>
        <v>46</v>
      </c>
      <c r="K109" s="299">
        <f t="shared" si="26"/>
        <v>97</v>
      </c>
    </row>
    <row r="110" spans="1:11" ht="15" customHeight="1" x14ac:dyDescent="0.25">
      <c r="A110" s="4">
        <v>22</v>
      </c>
      <c r="B110" s="2">
        <v>61430</v>
      </c>
      <c r="C110" s="20" t="s">
        <v>158</v>
      </c>
      <c r="D110" s="286">
        <f t="shared" si="30"/>
        <v>246</v>
      </c>
      <c r="E110" s="287">
        <v>8</v>
      </c>
      <c r="F110" s="288">
        <f t="shared" si="29"/>
        <v>3.2520325203252032</v>
      </c>
      <c r="G110" s="286">
        <v>140</v>
      </c>
      <c r="H110" s="188">
        <f t="shared" si="24"/>
        <v>56.91056910569106</v>
      </c>
      <c r="I110" s="286">
        <v>98</v>
      </c>
      <c r="J110" s="29">
        <f t="shared" si="25"/>
        <v>39.837398373983739</v>
      </c>
      <c r="K110" s="299">
        <f t="shared" si="26"/>
        <v>96.747967479674799</v>
      </c>
    </row>
    <row r="111" spans="1:11" ht="15" customHeight="1" x14ac:dyDescent="0.25">
      <c r="A111" s="4">
        <v>23</v>
      </c>
      <c r="B111" s="2">
        <v>61440</v>
      </c>
      <c r="C111" s="20" t="s">
        <v>67</v>
      </c>
      <c r="D111" s="286">
        <f t="shared" si="30"/>
        <v>247</v>
      </c>
      <c r="E111" s="287">
        <v>7</v>
      </c>
      <c r="F111" s="288">
        <f t="shared" si="29"/>
        <v>2.834008097165992</v>
      </c>
      <c r="G111" s="286">
        <v>150</v>
      </c>
      <c r="H111" s="188">
        <f t="shared" si="24"/>
        <v>60.728744939271252</v>
      </c>
      <c r="I111" s="286">
        <v>90</v>
      </c>
      <c r="J111" s="29">
        <f t="shared" si="25"/>
        <v>36.43724696356275</v>
      </c>
      <c r="K111" s="299">
        <f t="shared" si="26"/>
        <v>97.165991902834008</v>
      </c>
    </row>
    <row r="112" spans="1:11" ht="15" customHeight="1" x14ac:dyDescent="0.25">
      <c r="A112" s="4">
        <v>24</v>
      </c>
      <c r="B112" s="2">
        <v>61450</v>
      </c>
      <c r="C112" s="20" t="s">
        <v>155</v>
      </c>
      <c r="D112" s="286">
        <f t="shared" si="30"/>
        <v>143</v>
      </c>
      <c r="E112" s="287">
        <v>4</v>
      </c>
      <c r="F112" s="288">
        <f t="shared" si="29"/>
        <v>2.7972027972027971</v>
      </c>
      <c r="G112" s="286">
        <v>80</v>
      </c>
      <c r="H112" s="188">
        <f t="shared" si="24"/>
        <v>55.944055944055947</v>
      </c>
      <c r="I112" s="286">
        <v>59</v>
      </c>
      <c r="J112" s="29">
        <f t="shared" si="25"/>
        <v>41.25874125874126</v>
      </c>
      <c r="K112" s="299">
        <f t="shared" si="26"/>
        <v>97.2027972027972</v>
      </c>
    </row>
    <row r="113" spans="1:12" ht="15" customHeight="1" x14ac:dyDescent="0.25">
      <c r="A113" s="4">
        <v>25</v>
      </c>
      <c r="B113" s="2">
        <v>61470</v>
      </c>
      <c r="C113" s="20" t="s">
        <v>68</v>
      </c>
      <c r="D113" s="286">
        <f t="shared" si="30"/>
        <v>121</v>
      </c>
      <c r="E113" s="287">
        <v>4</v>
      </c>
      <c r="F113" s="288">
        <f t="shared" si="29"/>
        <v>3.3057851239669422</v>
      </c>
      <c r="G113" s="286">
        <v>71</v>
      </c>
      <c r="H113" s="188">
        <f t="shared" si="24"/>
        <v>58.67768595041322</v>
      </c>
      <c r="I113" s="286">
        <v>46</v>
      </c>
      <c r="J113" s="29">
        <f t="shared" si="25"/>
        <v>38.016528925619838</v>
      </c>
      <c r="K113" s="299">
        <f t="shared" si="26"/>
        <v>96.694214876033058</v>
      </c>
    </row>
    <row r="114" spans="1:12" ht="15" customHeight="1" x14ac:dyDescent="0.25">
      <c r="A114" s="4">
        <v>26</v>
      </c>
      <c r="B114" s="2">
        <v>61490</v>
      </c>
      <c r="C114" s="20" t="s">
        <v>156</v>
      </c>
      <c r="D114" s="286">
        <f t="shared" si="30"/>
        <v>246</v>
      </c>
      <c r="E114" s="287">
        <v>1</v>
      </c>
      <c r="F114" s="288">
        <f t="shared" si="29"/>
        <v>0.4065040650406504</v>
      </c>
      <c r="G114" s="286">
        <v>98</v>
      </c>
      <c r="H114" s="188">
        <f t="shared" si="24"/>
        <v>39.837398373983739</v>
      </c>
      <c r="I114" s="286">
        <v>147</v>
      </c>
      <c r="J114" s="29">
        <f t="shared" si="25"/>
        <v>59.756097560975611</v>
      </c>
      <c r="K114" s="299">
        <f t="shared" si="26"/>
        <v>99.59349593495935</v>
      </c>
    </row>
    <row r="115" spans="1:12" ht="15" customHeight="1" x14ac:dyDescent="0.25">
      <c r="A115" s="4">
        <v>27</v>
      </c>
      <c r="B115" s="2">
        <v>61500</v>
      </c>
      <c r="C115" s="20" t="s">
        <v>157</v>
      </c>
      <c r="D115" s="286">
        <f t="shared" si="30"/>
        <v>228</v>
      </c>
      <c r="E115" s="287">
        <v>5</v>
      </c>
      <c r="F115" s="288">
        <f t="shared" si="29"/>
        <v>2.192982456140351</v>
      </c>
      <c r="G115" s="286">
        <v>114</v>
      </c>
      <c r="H115" s="188">
        <f t="shared" si="24"/>
        <v>50</v>
      </c>
      <c r="I115" s="286">
        <v>109</v>
      </c>
      <c r="J115" s="29">
        <f t="shared" si="25"/>
        <v>47.807017543859651</v>
      </c>
      <c r="K115" s="299">
        <f t="shared" si="26"/>
        <v>97.807017543859644</v>
      </c>
    </row>
    <row r="116" spans="1:12" ht="15" customHeight="1" x14ac:dyDescent="0.25">
      <c r="A116" s="4">
        <v>28</v>
      </c>
      <c r="B116" s="2">
        <v>61510</v>
      </c>
      <c r="C116" s="20" t="s">
        <v>69</v>
      </c>
      <c r="D116" s="286">
        <f t="shared" si="30"/>
        <v>161</v>
      </c>
      <c r="E116" s="287">
        <v>5</v>
      </c>
      <c r="F116" s="288">
        <f t="shared" si="29"/>
        <v>3.1055900621118013</v>
      </c>
      <c r="G116" s="286">
        <v>77</v>
      </c>
      <c r="H116" s="188">
        <f t="shared" si="24"/>
        <v>47.826086956521742</v>
      </c>
      <c r="I116" s="286">
        <v>79</v>
      </c>
      <c r="J116" s="29">
        <f t="shared" si="25"/>
        <v>49.068322981366457</v>
      </c>
      <c r="K116" s="299">
        <f t="shared" si="26"/>
        <v>96.894409937888199</v>
      </c>
    </row>
    <row r="117" spans="1:12" ht="15" customHeight="1" x14ac:dyDescent="0.25">
      <c r="A117" s="6">
        <v>29</v>
      </c>
      <c r="B117" s="24">
        <v>61520</v>
      </c>
      <c r="C117" s="23" t="s">
        <v>154</v>
      </c>
      <c r="D117" s="291">
        <f t="shared" ref="D117" si="32">E117+G117+I117</f>
        <v>230</v>
      </c>
      <c r="E117" s="292">
        <v>5</v>
      </c>
      <c r="F117" s="293">
        <f t="shared" ref="F117" si="33">E117*100/D117</f>
        <v>2.1739130434782608</v>
      </c>
      <c r="G117" s="291">
        <v>117</v>
      </c>
      <c r="H117" s="219">
        <f t="shared" ref="H117" si="34">G117*100/D117</f>
        <v>50.869565217391305</v>
      </c>
      <c r="I117" s="291">
        <v>108</v>
      </c>
      <c r="J117" s="41">
        <f t="shared" ref="J117" si="35">I117*100/D117</f>
        <v>46.956521739130437</v>
      </c>
      <c r="K117" s="300">
        <f t="shared" ref="K117" si="36">(G117+I117)*100/D117</f>
        <v>97.826086956521735</v>
      </c>
    </row>
    <row r="118" spans="1:12" ht="15" customHeight="1" thickBot="1" x14ac:dyDescent="0.3">
      <c r="A118" s="5">
        <v>29</v>
      </c>
      <c r="B118" s="24">
        <v>61540</v>
      </c>
      <c r="C118" s="23" t="s">
        <v>176</v>
      </c>
      <c r="D118" s="291">
        <f t="shared" si="30"/>
        <v>96</v>
      </c>
      <c r="E118" s="292"/>
      <c r="F118" s="293"/>
      <c r="G118" s="291">
        <v>44</v>
      </c>
      <c r="H118" s="219">
        <f t="shared" si="24"/>
        <v>45.833333333333336</v>
      </c>
      <c r="I118" s="291">
        <v>52</v>
      </c>
      <c r="J118" s="41">
        <f t="shared" si="25"/>
        <v>54.166666666666664</v>
      </c>
      <c r="K118" s="300">
        <f t="shared" si="26"/>
        <v>100</v>
      </c>
    </row>
    <row r="119" spans="1:12" ht="15" customHeight="1" thickBot="1" x14ac:dyDescent="0.3">
      <c r="A119" s="251"/>
      <c r="B119" s="250"/>
      <c r="C119" s="200" t="s">
        <v>148</v>
      </c>
      <c r="D119" s="252">
        <f>SUM(D120:D127)</f>
        <v>897</v>
      </c>
      <c r="E119" s="253">
        <f>SUM(E120:E127)</f>
        <v>30</v>
      </c>
      <c r="F119" s="254">
        <f>E119*100/D119</f>
        <v>3.3444816053511706</v>
      </c>
      <c r="G119" s="252">
        <f>SUM(G120:G127)</f>
        <v>413</v>
      </c>
      <c r="H119" s="206">
        <f>G119*100/D119</f>
        <v>46.042363433667781</v>
      </c>
      <c r="I119" s="252">
        <f>SUM(I120:I127)</f>
        <v>454</v>
      </c>
      <c r="J119" s="206">
        <f>I119*100/D119</f>
        <v>50.613154960981049</v>
      </c>
      <c r="K119" s="255">
        <f>AVERAGE(K120:K127)</f>
        <v>96.71375557934698</v>
      </c>
      <c r="L119" s="270"/>
    </row>
    <row r="120" spans="1:12" ht="15" customHeight="1" x14ac:dyDescent="0.25">
      <c r="A120" s="3">
        <v>1</v>
      </c>
      <c r="B120" s="33">
        <v>70020</v>
      </c>
      <c r="C120" s="19" t="s">
        <v>70</v>
      </c>
      <c r="D120" s="305">
        <f t="shared" ref="D120:D127" si="37">E120+G120+I120</f>
        <v>105</v>
      </c>
      <c r="E120" s="306"/>
      <c r="F120" s="307"/>
      <c r="G120" s="305">
        <v>11</v>
      </c>
      <c r="H120" s="189">
        <f t="shared" si="24"/>
        <v>10.476190476190476</v>
      </c>
      <c r="I120" s="305">
        <v>94</v>
      </c>
      <c r="J120" s="35">
        <f t="shared" si="25"/>
        <v>89.523809523809518</v>
      </c>
      <c r="K120" s="308">
        <f t="shared" si="26"/>
        <v>100</v>
      </c>
    </row>
    <row r="121" spans="1:12" ht="15" customHeight="1" x14ac:dyDescent="0.25">
      <c r="A121" s="4">
        <v>2</v>
      </c>
      <c r="B121" s="2">
        <v>70110</v>
      </c>
      <c r="C121" s="20" t="s">
        <v>72</v>
      </c>
      <c r="D121" s="289">
        <f t="shared" si="37"/>
        <v>77</v>
      </c>
      <c r="E121" s="289">
        <v>2</v>
      </c>
      <c r="F121" s="288">
        <f>E121*100/D121</f>
        <v>2.5974025974025974</v>
      </c>
      <c r="G121" s="286">
        <v>43</v>
      </c>
      <c r="H121" s="188">
        <f>G121*100/D121</f>
        <v>55.844155844155843</v>
      </c>
      <c r="I121" s="286">
        <v>32</v>
      </c>
      <c r="J121" s="29">
        <f>I121*100/D121</f>
        <v>41.558441558441558</v>
      </c>
      <c r="K121" s="299">
        <f>(G121+I121)*100/D121</f>
        <v>97.402597402597408</v>
      </c>
    </row>
    <row r="122" spans="1:12" ht="15" customHeight="1" x14ac:dyDescent="0.25">
      <c r="A122" s="4">
        <v>3</v>
      </c>
      <c r="B122" s="2">
        <v>70021</v>
      </c>
      <c r="C122" s="20" t="s">
        <v>71</v>
      </c>
      <c r="D122" s="286">
        <f t="shared" si="37"/>
        <v>50</v>
      </c>
      <c r="E122" s="287">
        <v>1</v>
      </c>
      <c r="F122" s="288">
        <f t="shared" ref="F122" si="38">E122*100/D122</f>
        <v>2</v>
      </c>
      <c r="G122" s="286">
        <v>24</v>
      </c>
      <c r="H122" s="188">
        <f t="shared" si="24"/>
        <v>48</v>
      </c>
      <c r="I122" s="286">
        <v>25</v>
      </c>
      <c r="J122" s="29">
        <f t="shared" si="25"/>
        <v>50</v>
      </c>
      <c r="K122" s="299">
        <f t="shared" si="26"/>
        <v>98</v>
      </c>
    </row>
    <row r="123" spans="1:12" ht="15" customHeight="1" x14ac:dyDescent="0.25">
      <c r="A123" s="6">
        <v>4</v>
      </c>
      <c r="B123" s="2">
        <v>70040</v>
      </c>
      <c r="C123" s="20" t="s">
        <v>115</v>
      </c>
      <c r="D123" s="286">
        <f t="shared" si="37"/>
        <v>56</v>
      </c>
      <c r="E123" s="287"/>
      <c r="F123" s="288"/>
      <c r="G123" s="286">
        <v>18</v>
      </c>
      <c r="H123" s="188">
        <f t="shared" si="24"/>
        <v>32.142857142857146</v>
      </c>
      <c r="I123" s="286">
        <v>38</v>
      </c>
      <c r="J123" s="29">
        <f t="shared" si="25"/>
        <v>67.857142857142861</v>
      </c>
      <c r="K123" s="299">
        <f t="shared" si="26"/>
        <v>100</v>
      </c>
    </row>
    <row r="124" spans="1:12" ht="15" customHeight="1" x14ac:dyDescent="0.25">
      <c r="A124" s="10">
        <v>5</v>
      </c>
      <c r="B124" s="2">
        <v>70100</v>
      </c>
      <c r="C124" s="20" t="s">
        <v>150</v>
      </c>
      <c r="D124" s="286">
        <f t="shared" si="37"/>
        <v>97</v>
      </c>
      <c r="E124" s="287"/>
      <c r="F124" s="288"/>
      <c r="G124" s="286">
        <v>49</v>
      </c>
      <c r="H124" s="188">
        <f>G124*100/D124</f>
        <v>50.515463917525771</v>
      </c>
      <c r="I124" s="286">
        <v>48</v>
      </c>
      <c r="J124" s="29">
        <f>I124*100/D124</f>
        <v>49.484536082474229</v>
      </c>
      <c r="K124" s="299">
        <f>(G124+I124)*100/D124</f>
        <v>100</v>
      </c>
    </row>
    <row r="125" spans="1:12" ht="15" customHeight="1" x14ac:dyDescent="0.25">
      <c r="A125" s="11">
        <v>6</v>
      </c>
      <c r="B125" s="2">
        <v>70270</v>
      </c>
      <c r="C125" s="20" t="s">
        <v>73</v>
      </c>
      <c r="D125" s="286">
        <f t="shared" si="37"/>
        <v>62</v>
      </c>
      <c r="E125" s="287">
        <v>11</v>
      </c>
      <c r="F125" s="288">
        <f>E125*100/D125</f>
        <v>17.741935483870968</v>
      </c>
      <c r="G125" s="286">
        <v>31</v>
      </c>
      <c r="H125" s="188">
        <f>G125*100/D125</f>
        <v>50</v>
      </c>
      <c r="I125" s="286">
        <v>20</v>
      </c>
      <c r="J125" s="29">
        <f>I125*100/D125</f>
        <v>32.258064516129032</v>
      </c>
      <c r="K125" s="299">
        <f>(G125+I125)*100/D125</f>
        <v>82.258064516129039</v>
      </c>
    </row>
    <row r="126" spans="1:12" ht="15" customHeight="1" x14ac:dyDescent="0.25">
      <c r="A126" s="11">
        <v>7</v>
      </c>
      <c r="B126" s="2">
        <v>70510</v>
      </c>
      <c r="C126" s="256" t="s">
        <v>74</v>
      </c>
      <c r="D126" s="286">
        <f t="shared" si="37"/>
        <v>45</v>
      </c>
      <c r="E126" s="287"/>
      <c r="F126" s="288"/>
      <c r="G126" s="286">
        <v>19</v>
      </c>
      <c r="H126" s="188">
        <f>G126*100/D126</f>
        <v>42.222222222222221</v>
      </c>
      <c r="I126" s="286">
        <v>26</v>
      </c>
      <c r="J126" s="29">
        <f>I126*100/D126</f>
        <v>57.777777777777779</v>
      </c>
      <c r="K126" s="299">
        <f>(G126+I126)*100/D126</f>
        <v>100</v>
      </c>
    </row>
    <row r="127" spans="1:12" ht="15" customHeight="1" thickBot="1" x14ac:dyDescent="0.3">
      <c r="A127" s="12">
        <v>8</v>
      </c>
      <c r="B127" s="185">
        <v>10880</v>
      </c>
      <c r="C127" s="236" t="s">
        <v>177</v>
      </c>
      <c r="D127" s="309">
        <f t="shared" si="37"/>
        <v>405</v>
      </c>
      <c r="E127" s="310">
        <v>16</v>
      </c>
      <c r="F127" s="311">
        <f>E127*100/D127</f>
        <v>3.9506172839506171</v>
      </c>
      <c r="G127" s="309">
        <v>218</v>
      </c>
      <c r="H127" s="229">
        <f>G127*100/D127</f>
        <v>53.827160493827158</v>
      </c>
      <c r="I127" s="309">
        <v>171</v>
      </c>
      <c r="J127" s="186">
        <f>I127*100/D127</f>
        <v>42.222222222222221</v>
      </c>
      <c r="K127" s="312">
        <f>(G127+I127)*100/D127</f>
        <v>96.049382716049379</v>
      </c>
    </row>
    <row r="128" spans="1:12" ht="15" customHeight="1" x14ac:dyDescent="0.25">
      <c r="E128" s="257"/>
      <c r="F128" s="257"/>
      <c r="H128" s="258"/>
      <c r="I128" s="259"/>
      <c r="J128" s="260" t="s">
        <v>131</v>
      </c>
      <c r="K128" s="261">
        <f>AVERAGE(K7,K9:K17,K19:K31,K33:K51,K53:K71,K73:K87,K89:K118,K120:K127)</f>
        <v>96.95202942745334</v>
      </c>
    </row>
    <row r="131" spans="3:10" x14ac:dyDescent="0.25">
      <c r="H131" s="447"/>
      <c r="I131" s="447"/>
      <c r="J131" s="447"/>
    </row>
    <row r="132" spans="3:10" ht="24.75" customHeight="1" x14ac:dyDescent="0.25">
      <c r="C132" s="677" t="s">
        <v>117</v>
      </c>
      <c r="D132" s="666" t="s">
        <v>167</v>
      </c>
      <c r="E132" s="667"/>
      <c r="F132" s="667"/>
      <c r="G132" s="668"/>
      <c r="H132" s="678" t="s">
        <v>168</v>
      </c>
      <c r="I132" s="680" t="s">
        <v>169</v>
      </c>
      <c r="J132" s="664" t="s">
        <v>170</v>
      </c>
    </row>
    <row r="133" spans="3:10" ht="45" x14ac:dyDescent="0.25">
      <c r="C133" s="677"/>
      <c r="D133" s="448" t="s">
        <v>171</v>
      </c>
      <c r="E133" s="448" t="s">
        <v>172</v>
      </c>
      <c r="F133" s="448" t="s">
        <v>173</v>
      </c>
      <c r="G133" s="449" t="s">
        <v>178</v>
      </c>
      <c r="H133" s="679"/>
      <c r="I133" s="681"/>
      <c r="J133" s="665"/>
    </row>
    <row r="134" spans="3:10" x14ac:dyDescent="0.25">
      <c r="C134" s="459" t="s">
        <v>179</v>
      </c>
      <c r="D134" s="432">
        <v>2.96</v>
      </c>
      <c r="E134" s="432">
        <v>50.49</v>
      </c>
      <c r="F134" s="432">
        <v>46.54</v>
      </c>
      <c r="G134" s="433">
        <f>F134+E134</f>
        <v>97.03</v>
      </c>
      <c r="H134" s="445">
        <v>810</v>
      </c>
      <c r="I134" s="442">
        <v>874</v>
      </c>
      <c r="J134" s="434">
        <f>H134/I134</f>
        <v>0.92677345537757438</v>
      </c>
    </row>
    <row r="135" spans="3:10" x14ac:dyDescent="0.25">
      <c r="C135" s="459" t="s">
        <v>76</v>
      </c>
      <c r="D135" s="432">
        <v>2.39</v>
      </c>
      <c r="E135" s="432">
        <v>52.34</v>
      </c>
      <c r="F135" s="432">
        <v>45.27</v>
      </c>
      <c r="G135" s="433">
        <f t="shared" ref="G135:G141" si="39">F135+E135</f>
        <v>97.610000000000014</v>
      </c>
      <c r="H135" s="445">
        <v>1131</v>
      </c>
      <c r="I135" s="442">
        <v>1187</v>
      </c>
      <c r="J135" s="434">
        <f t="shared" ref="J135:J141" si="40">H135/I135</f>
        <v>0.95282224094355517</v>
      </c>
    </row>
    <row r="136" spans="3:10" x14ac:dyDescent="0.25">
      <c r="C136" s="459" t="s">
        <v>77</v>
      </c>
      <c r="D136" s="432">
        <v>2.46</v>
      </c>
      <c r="E136" s="432">
        <v>47.44</v>
      </c>
      <c r="F136" s="432">
        <v>50.09</v>
      </c>
      <c r="G136" s="433">
        <f t="shared" si="39"/>
        <v>97.53</v>
      </c>
      <c r="H136" s="445">
        <v>1623</v>
      </c>
      <c r="I136" s="442">
        <v>1720</v>
      </c>
      <c r="J136" s="434">
        <f t="shared" si="40"/>
        <v>0.94360465116279069</v>
      </c>
    </row>
    <row r="137" spans="3:10" x14ac:dyDescent="0.25">
      <c r="C137" s="459" t="s">
        <v>78</v>
      </c>
      <c r="D137" s="432">
        <v>2.99</v>
      </c>
      <c r="E137" s="432">
        <v>51.25</v>
      </c>
      <c r="F137" s="432">
        <v>45.76</v>
      </c>
      <c r="G137" s="433">
        <f t="shared" si="39"/>
        <v>97.009999999999991</v>
      </c>
      <c r="H137" s="445">
        <v>1641</v>
      </c>
      <c r="I137" s="442">
        <v>1812</v>
      </c>
      <c r="J137" s="434">
        <f t="shared" si="40"/>
        <v>0.9056291390728477</v>
      </c>
    </row>
    <row r="138" spans="3:10" x14ac:dyDescent="0.25">
      <c r="C138" s="459" t="s">
        <v>79</v>
      </c>
      <c r="D138" s="432">
        <v>3.97</v>
      </c>
      <c r="E138" s="432">
        <v>47.61</v>
      </c>
      <c r="F138" s="432">
        <v>48.43</v>
      </c>
      <c r="G138" s="433">
        <f t="shared" si="39"/>
        <v>96.039999999999992</v>
      </c>
      <c r="H138" s="445">
        <v>1462</v>
      </c>
      <c r="I138" s="442">
        <v>1529</v>
      </c>
      <c r="J138" s="434">
        <f t="shared" si="40"/>
        <v>0.95618051013734462</v>
      </c>
    </row>
    <row r="139" spans="3:10" x14ac:dyDescent="0.25">
      <c r="C139" s="459" t="s">
        <v>80</v>
      </c>
      <c r="D139" s="432">
        <v>3.06</v>
      </c>
      <c r="E139" s="432">
        <v>50.71</v>
      </c>
      <c r="F139" s="432">
        <v>46.23</v>
      </c>
      <c r="G139" s="433">
        <f t="shared" si="39"/>
        <v>96.94</v>
      </c>
      <c r="H139" s="445">
        <v>3591</v>
      </c>
      <c r="I139" s="442">
        <v>3854</v>
      </c>
      <c r="J139" s="434">
        <f t="shared" si="40"/>
        <v>0.93175921120913341</v>
      </c>
    </row>
    <row r="140" spans="3:10" ht="15.75" thickBot="1" x14ac:dyDescent="0.3">
      <c r="C140" s="460" t="s">
        <v>81</v>
      </c>
      <c r="D140" s="450">
        <v>3.34</v>
      </c>
      <c r="E140" s="450">
        <v>46.04</v>
      </c>
      <c r="F140" s="451">
        <v>50.61</v>
      </c>
      <c r="G140" s="452">
        <f t="shared" si="39"/>
        <v>96.65</v>
      </c>
      <c r="H140" s="453">
        <v>897</v>
      </c>
      <c r="I140" s="441">
        <v>967</v>
      </c>
      <c r="J140" s="454">
        <f t="shared" si="40"/>
        <v>0.92761116856256465</v>
      </c>
    </row>
    <row r="141" spans="3:10" ht="15.75" thickBot="1" x14ac:dyDescent="0.3">
      <c r="C141" s="435" t="s">
        <v>174</v>
      </c>
      <c r="D141" s="455">
        <f>AVERAGE(D134:D140)</f>
        <v>3.0242857142857145</v>
      </c>
      <c r="E141" s="455">
        <f t="shared" ref="E141:F141" si="41">AVERAGE(E134:E140)</f>
        <v>49.411428571428573</v>
      </c>
      <c r="F141" s="456">
        <f t="shared" si="41"/>
        <v>47.561428571428571</v>
      </c>
      <c r="G141" s="457">
        <f t="shared" si="39"/>
        <v>96.972857142857151</v>
      </c>
      <c r="H141" s="446">
        <f>SUM(H134:H140)</f>
        <v>11155</v>
      </c>
      <c r="I141" s="443">
        <f>SUM(I134:I140)</f>
        <v>11943</v>
      </c>
      <c r="J141" s="436">
        <f t="shared" si="40"/>
        <v>0.93401992799129196</v>
      </c>
    </row>
    <row r="142" spans="3:10" ht="15.75" thickBot="1" x14ac:dyDescent="0.3">
      <c r="C142" s="435" t="s">
        <v>175</v>
      </c>
      <c r="D142" s="437">
        <v>3.33</v>
      </c>
      <c r="E142" s="437">
        <v>49.22</v>
      </c>
      <c r="F142" s="437">
        <v>47.45</v>
      </c>
      <c r="G142" s="438">
        <f>F142+E142</f>
        <v>96.67</v>
      </c>
      <c r="H142" s="435">
        <v>32506</v>
      </c>
      <c r="I142" s="444"/>
      <c r="J142" s="439">
        <v>0.94920000000000004</v>
      </c>
    </row>
    <row r="143" spans="3:10" x14ac:dyDescent="0.25">
      <c r="C143" s="440"/>
      <c r="D143" s="440"/>
      <c r="E143" s="440"/>
      <c r="F143" s="440"/>
      <c r="G143" s="440"/>
      <c r="H143" s="440"/>
      <c r="I143" s="440"/>
    </row>
  </sheetData>
  <mergeCells count="11">
    <mergeCell ref="J132:J133"/>
    <mergeCell ref="D132:G132"/>
    <mergeCell ref="C2:D2"/>
    <mergeCell ref="E4:K4"/>
    <mergeCell ref="A4:A5"/>
    <mergeCell ref="B4:B5"/>
    <mergeCell ref="C4:C5"/>
    <mergeCell ref="D4:D5"/>
    <mergeCell ref="C132:C133"/>
    <mergeCell ref="H132:H133"/>
    <mergeCell ref="I132:I133"/>
  </mergeCells>
  <conditionalFormatting sqref="K6:K128">
    <cfRule type="cellIs" dxfId="518" priority="1" stopIfTrue="1" operator="lessThan">
      <formula>75</formula>
    </cfRule>
    <cfRule type="cellIs" dxfId="517" priority="2" stopIfTrue="1" operator="between">
      <formula>89.99</formula>
      <formula>75</formula>
    </cfRule>
    <cfRule type="cellIs" dxfId="516" priority="4" stopIfTrue="1" operator="between">
      <formula>90</formula>
      <formula>98.99</formula>
    </cfRule>
    <cfRule type="cellIs" dxfId="515" priority="5" stopIfTrue="1" operator="between">
      <formula>100</formula>
      <formula>99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ГП-4 диаграмма по районам</vt:lpstr>
      <vt:lpstr>ГП-4 диаграмма</vt:lpstr>
      <vt:lpstr>Рейтинги 2019 - 2015</vt:lpstr>
      <vt:lpstr>Рейтинг по сумме мест</vt:lpstr>
      <vt:lpstr>ГП-4 2019 Итоги</vt:lpstr>
      <vt:lpstr>ГП-4 2019 расклад</vt:lpstr>
    </vt:vector>
  </TitlesOfParts>
  <Company>DNS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</dc:creator>
  <cp:lastModifiedBy>gala</cp:lastModifiedBy>
  <dcterms:created xsi:type="dcterms:W3CDTF">2017-12-25T04:38:26Z</dcterms:created>
  <dcterms:modified xsi:type="dcterms:W3CDTF">2019-10-14T08:23:08Z</dcterms:modified>
</cp:coreProperties>
</file>