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5" windowWidth="20160" windowHeight="7890" tabRatio="481"/>
  </bookViews>
  <sheets>
    <sheet name="Информат-9 диаграмма по районам" sheetId="23" r:id="rId1"/>
    <sheet name="Информат-9 диаграмма" sheetId="20" r:id="rId2"/>
    <sheet name="Рейтинги 2019 - 2015" sheetId="19" r:id="rId3"/>
    <sheet name="Рейтинг по сумме мест" sheetId="11" r:id="rId4"/>
    <sheet name="Информатика-9 2019 Итоги" sheetId="22" r:id="rId5"/>
    <sheet name="Информатика-9 2019 расклад" sheetId="18" r:id="rId6"/>
  </sheets>
  <definedNames>
    <definedName name="_xlnm._FilterDatabase" localSheetId="0" hidden="1">'Информат-9 диаграмма по районам'!#REF!</definedName>
    <definedName name="_xlnm._FilterDatabase" localSheetId="2" hidden="1">'Рейтинги 2019 - 2015'!$A$5:$M$118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8" i="23" l="1"/>
  <c r="W127" i="23"/>
  <c r="W126" i="23"/>
  <c r="W125" i="23"/>
  <c r="W124" i="23"/>
  <c r="W123" i="23"/>
  <c r="W122" i="23"/>
  <c r="W121" i="23"/>
  <c r="W120" i="23"/>
  <c r="W119" i="23"/>
  <c r="W117" i="23"/>
  <c r="W116" i="23"/>
  <c r="W115" i="23"/>
  <c r="W114" i="23"/>
  <c r="W113" i="23"/>
  <c r="W112" i="23"/>
  <c r="W111" i="23"/>
  <c r="W110" i="23"/>
  <c r="W109" i="23"/>
  <c r="W108" i="23"/>
  <c r="W107" i="23"/>
  <c r="W106" i="23"/>
  <c r="W105" i="23"/>
  <c r="W104" i="23"/>
  <c r="W103" i="23"/>
  <c r="W102" i="23"/>
  <c r="W101" i="23"/>
  <c r="W100" i="23"/>
  <c r="W99" i="23"/>
  <c r="W98" i="23"/>
  <c r="W97" i="23"/>
  <c r="W96" i="23"/>
  <c r="W95" i="23"/>
  <c r="W94" i="23"/>
  <c r="W93" i="23"/>
  <c r="W92" i="23"/>
  <c r="W91" i="23"/>
  <c r="W90" i="23"/>
  <c r="W89" i="23"/>
  <c r="W88" i="23"/>
  <c r="W86" i="23"/>
  <c r="W85" i="23"/>
  <c r="W84" i="23"/>
  <c r="W83" i="23"/>
  <c r="W82" i="23"/>
  <c r="W81" i="23"/>
  <c r="W80" i="23"/>
  <c r="W79" i="23"/>
  <c r="W78" i="23"/>
  <c r="W77" i="23"/>
  <c r="W76" i="23"/>
  <c r="W75" i="23"/>
  <c r="W74" i="23"/>
  <c r="W73" i="23"/>
  <c r="W72" i="23"/>
  <c r="W71" i="23"/>
  <c r="W69" i="23"/>
  <c r="W68" i="23"/>
  <c r="W67" i="23"/>
  <c r="W66" i="23"/>
  <c r="W65" i="23"/>
  <c r="W64" i="23"/>
  <c r="W63" i="23"/>
  <c r="W62" i="23"/>
  <c r="W61" i="23"/>
  <c r="W60" i="23"/>
  <c r="W59" i="23"/>
  <c r="W58" i="23"/>
  <c r="W57" i="23"/>
  <c r="W56" i="23"/>
  <c r="W55" i="23"/>
  <c r="W54" i="23"/>
  <c r="W53" i="23"/>
  <c r="W52" i="23"/>
  <c r="W51" i="23"/>
  <c r="W49" i="23"/>
  <c r="W48" i="23"/>
  <c r="W47" i="23"/>
  <c r="W46" i="23"/>
  <c r="W45" i="23"/>
  <c r="W44" i="23"/>
  <c r="W43" i="23"/>
  <c r="W42" i="23"/>
  <c r="W41" i="23"/>
  <c r="W40" i="23"/>
  <c r="W39" i="23"/>
  <c r="W38" i="23"/>
  <c r="W37" i="23"/>
  <c r="W36" i="23"/>
  <c r="W35" i="23"/>
  <c r="W34" i="23"/>
  <c r="W33" i="23"/>
  <c r="W32" i="23"/>
  <c r="W31" i="23"/>
  <c r="W29" i="23"/>
  <c r="W28" i="23"/>
  <c r="W27" i="23"/>
  <c r="W26" i="23"/>
  <c r="W25" i="23"/>
  <c r="W24" i="23"/>
  <c r="W23" i="23"/>
  <c r="W22" i="23"/>
  <c r="W21" i="23"/>
  <c r="W20" i="23"/>
  <c r="W19" i="23"/>
  <c r="W18" i="23"/>
  <c r="W17" i="23"/>
  <c r="W16" i="23"/>
  <c r="W14" i="23"/>
  <c r="W13" i="23"/>
  <c r="W12" i="23"/>
  <c r="W11" i="23"/>
  <c r="W10" i="23"/>
  <c r="W9" i="23"/>
  <c r="W8" i="23"/>
  <c r="W7" i="23"/>
  <c r="W5" i="23"/>
  <c r="E118" i="23"/>
  <c r="D118" i="23"/>
  <c r="C118" i="23"/>
  <c r="E87" i="23"/>
  <c r="D87" i="23"/>
  <c r="C87" i="23"/>
  <c r="E70" i="23"/>
  <c r="D70" i="23"/>
  <c r="C70" i="23"/>
  <c r="E50" i="23"/>
  <c r="D50" i="23"/>
  <c r="C50" i="23"/>
  <c r="E30" i="23"/>
  <c r="D30" i="23"/>
  <c r="C30" i="23"/>
  <c r="E15" i="23"/>
  <c r="D15" i="23"/>
  <c r="C15" i="23"/>
  <c r="E6" i="23"/>
  <c r="D6" i="23"/>
  <c r="C6" i="23"/>
  <c r="E4" i="23"/>
  <c r="D4" i="23"/>
  <c r="D129" i="23" s="1"/>
  <c r="C4" i="23"/>
  <c r="W128" i="20"/>
  <c r="W127" i="20"/>
  <c r="W126" i="20"/>
  <c r="W125" i="20"/>
  <c r="W124" i="20"/>
  <c r="W123" i="20"/>
  <c r="W122" i="20"/>
  <c r="W121" i="20"/>
  <c r="W120" i="20"/>
  <c r="W119" i="20"/>
  <c r="W117" i="20"/>
  <c r="W116" i="20"/>
  <c r="W115" i="20"/>
  <c r="W114" i="20"/>
  <c r="W113" i="20"/>
  <c r="W112" i="20"/>
  <c r="W111" i="20"/>
  <c r="W110" i="20"/>
  <c r="W109" i="20"/>
  <c r="W108" i="20"/>
  <c r="W107" i="20"/>
  <c r="W106" i="20"/>
  <c r="W105" i="20"/>
  <c r="W104" i="20"/>
  <c r="W103" i="20"/>
  <c r="W102" i="20"/>
  <c r="W101" i="20"/>
  <c r="W100" i="20"/>
  <c r="W99" i="20"/>
  <c r="W98" i="20"/>
  <c r="W97" i="20"/>
  <c r="W96" i="20"/>
  <c r="W95" i="20"/>
  <c r="W94" i="20"/>
  <c r="W93" i="20"/>
  <c r="W92" i="20"/>
  <c r="W91" i="20"/>
  <c r="W90" i="20"/>
  <c r="W89" i="20"/>
  <c r="W88" i="20"/>
  <c r="W86" i="20"/>
  <c r="W85" i="20"/>
  <c r="W84" i="20"/>
  <c r="W83" i="20"/>
  <c r="W82" i="20"/>
  <c r="W81" i="20"/>
  <c r="W80" i="20"/>
  <c r="W79" i="20"/>
  <c r="W78" i="20"/>
  <c r="W77" i="20"/>
  <c r="W76" i="20"/>
  <c r="W75" i="20"/>
  <c r="W74" i="20"/>
  <c r="W73" i="20"/>
  <c r="W72" i="20"/>
  <c r="W71" i="20"/>
  <c r="W69" i="20"/>
  <c r="W68" i="20"/>
  <c r="W67" i="20"/>
  <c r="W66" i="20"/>
  <c r="W65" i="20"/>
  <c r="W64" i="20"/>
  <c r="W63" i="20"/>
  <c r="W62" i="20"/>
  <c r="W61" i="20"/>
  <c r="W60" i="20"/>
  <c r="W59" i="20"/>
  <c r="W58" i="20"/>
  <c r="W57" i="20"/>
  <c r="W56" i="20"/>
  <c r="W55" i="20"/>
  <c r="W54" i="20"/>
  <c r="W53" i="20"/>
  <c r="W52" i="20"/>
  <c r="W51" i="20"/>
  <c r="W49" i="20"/>
  <c r="W48" i="20"/>
  <c r="W47" i="20"/>
  <c r="W46" i="20"/>
  <c r="W45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6" i="20"/>
  <c r="W14" i="20"/>
  <c r="W13" i="20"/>
  <c r="W12" i="20"/>
  <c r="W11" i="20"/>
  <c r="W10" i="20"/>
  <c r="W9" i="20"/>
  <c r="W8" i="20"/>
  <c r="W7" i="20"/>
  <c r="W5" i="20"/>
  <c r="D129" i="20"/>
  <c r="D118" i="20"/>
  <c r="C118" i="20"/>
  <c r="D87" i="20"/>
  <c r="C87" i="20"/>
  <c r="D70" i="20"/>
  <c r="C70" i="20"/>
  <c r="D50" i="20"/>
  <c r="C50" i="20"/>
  <c r="D30" i="20"/>
  <c r="C30" i="20"/>
  <c r="D15" i="20"/>
  <c r="C15" i="20"/>
  <c r="D6" i="20"/>
  <c r="C6" i="20"/>
  <c r="D4" i="20"/>
  <c r="C4" i="20"/>
  <c r="E123" i="11" l="1"/>
  <c r="H123" i="11"/>
  <c r="K123" i="11"/>
  <c r="N123" i="11"/>
  <c r="Q123" i="11"/>
  <c r="T123" i="19"/>
  <c r="P123" i="19"/>
  <c r="D123" i="19"/>
  <c r="L123" i="19"/>
  <c r="H123" i="19"/>
  <c r="X115" i="11"/>
  <c r="X120" i="11"/>
  <c r="X122" i="11"/>
  <c r="X121" i="11"/>
  <c r="X118" i="11"/>
  <c r="X119" i="11"/>
  <c r="X99" i="11"/>
  <c r="X113" i="11"/>
  <c r="X117" i="11"/>
  <c r="X116" i="11"/>
  <c r="X114" i="11"/>
  <c r="X110" i="11"/>
  <c r="X106" i="11"/>
  <c r="X101" i="11"/>
  <c r="X104" i="11"/>
  <c r="X109" i="11"/>
  <c r="X111" i="11"/>
  <c r="X112" i="11"/>
  <c r="X97" i="11"/>
  <c r="X108" i="11"/>
  <c r="X105" i="11"/>
  <c r="X89" i="11"/>
  <c r="X76" i="11"/>
  <c r="X94" i="11"/>
  <c r="X92" i="11"/>
  <c r="X107" i="11"/>
  <c r="X86" i="11"/>
  <c r="X95" i="11"/>
  <c r="X88" i="11"/>
  <c r="X103" i="11"/>
  <c r="X96" i="11"/>
  <c r="X93" i="11"/>
  <c r="X91" i="11"/>
  <c r="X80" i="11"/>
  <c r="X83" i="11"/>
  <c r="X102" i="11"/>
  <c r="X98" i="11"/>
  <c r="X85" i="11"/>
  <c r="X87" i="11"/>
  <c r="X84" i="11"/>
  <c r="X100" i="11"/>
  <c r="X68" i="11"/>
  <c r="X72" i="11"/>
  <c r="X90" i="11"/>
  <c r="X77" i="11"/>
  <c r="X81" i="11"/>
  <c r="X64" i="11"/>
  <c r="X67" i="11"/>
  <c r="X82" i="11"/>
  <c r="X71" i="11"/>
  <c r="X73" i="11"/>
  <c r="X48" i="11"/>
  <c r="X62" i="11"/>
  <c r="X78" i="11"/>
  <c r="X59" i="11"/>
  <c r="X74" i="11"/>
  <c r="X51" i="11"/>
  <c r="X55" i="11"/>
  <c r="X46" i="11"/>
  <c r="X42" i="11"/>
  <c r="X53" i="11"/>
  <c r="X50" i="11"/>
  <c r="X56" i="11"/>
  <c r="X79" i="11"/>
  <c r="X40" i="11"/>
  <c r="X65" i="11"/>
  <c r="X69" i="11"/>
  <c r="X75" i="11"/>
  <c r="X70" i="11"/>
  <c r="X52" i="11"/>
  <c r="X66" i="11"/>
  <c r="X60" i="11"/>
  <c r="X43" i="11"/>
  <c r="X57" i="11"/>
  <c r="X63" i="11"/>
  <c r="X41" i="11"/>
  <c r="X54" i="11"/>
  <c r="X47" i="11"/>
  <c r="X49" i="11"/>
  <c r="X61" i="11"/>
  <c r="X58" i="11"/>
  <c r="X45" i="11"/>
  <c r="X38" i="11"/>
  <c r="X37" i="11"/>
  <c r="X35" i="11"/>
  <c r="X29" i="11"/>
  <c r="X26" i="11"/>
  <c r="X27" i="11"/>
  <c r="X28" i="11"/>
  <c r="X34" i="11"/>
  <c r="X44" i="11"/>
  <c r="X31" i="11"/>
  <c r="X33" i="11"/>
  <c r="X30" i="11"/>
  <c r="X25" i="11"/>
  <c r="X21" i="11"/>
  <c r="X36" i="11"/>
  <c r="X39" i="11"/>
  <c r="X32" i="11"/>
  <c r="X24" i="11"/>
  <c r="X22" i="11"/>
  <c r="X19" i="11"/>
  <c r="X18" i="11"/>
  <c r="X16" i="11"/>
  <c r="X23" i="11"/>
  <c r="X17" i="11"/>
  <c r="X14" i="11"/>
  <c r="X12" i="11"/>
  <c r="X20" i="11"/>
  <c r="X13" i="11"/>
  <c r="X11" i="11"/>
  <c r="X15" i="11"/>
  <c r="X10" i="11"/>
  <c r="X9" i="11"/>
  <c r="X8" i="11"/>
  <c r="X7" i="11"/>
  <c r="X6" i="11"/>
  <c r="I127" i="18"/>
  <c r="I4" i="23" l="1"/>
  <c r="I6" i="23"/>
  <c r="I15" i="23"/>
  <c r="I30" i="23"/>
  <c r="I50" i="23"/>
  <c r="I70" i="23"/>
  <c r="I87" i="23"/>
  <c r="I118" i="23"/>
  <c r="M4" i="23"/>
  <c r="M6" i="23"/>
  <c r="M15" i="23"/>
  <c r="M30" i="23"/>
  <c r="M50" i="23"/>
  <c r="M70" i="23"/>
  <c r="M87" i="23"/>
  <c r="M118" i="23"/>
  <c r="Q4" i="23"/>
  <c r="Q6" i="23"/>
  <c r="Q15" i="23"/>
  <c r="Q30" i="23"/>
  <c r="Q50" i="23"/>
  <c r="Q70" i="23"/>
  <c r="Q87" i="23"/>
  <c r="Q118" i="23"/>
  <c r="U4" i="23"/>
  <c r="U6" i="23"/>
  <c r="U15" i="23"/>
  <c r="U30" i="23"/>
  <c r="U50" i="23"/>
  <c r="U70" i="23"/>
  <c r="U87" i="23"/>
  <c r="U118" i="23"/>
  <c r="T4" i="23"/>
  <c r="T129" i="23" s="1"/>
  <c r="P4" i="23"/>
  <c r="P129" i="23" s="1"/>
  <c r="L4" i="23"/>
  <c r="L129" i="23" s="1"/>
  <c r="H4" i="23"/>
  <c r="H129" i="23" s="1"/>
  <c r="G118" i="23"/>
  <c r="T87" i="23"/>
  <c r="S87" i="23"/>
  <c r="P87" i="23"/>
  <c r="O87" i="23"/>
  <c r="L87" i="23"/>
  <c r="K87" i="23"/>
  <c r="H87" i="23"/>
  <c r="G87" i="23"/>
  <c r="T70" i="23"/>
  <c r="S70" i="23"/>
  <c r="P70" i="23"/>
  <c r="O70" i="23"/>
  <c r="L70" i="23"/>
  <c r="K70" i="23"/>
  <c r="H70" i="23"/>
  <c r="G70" i="23"/>
  <c r="T50" i="23"/>
  <c r="S50" i="23"/>
  <c r="P50" i="23"/>
  <c r="O50" i="23"/>
  <c r="L50" i="23"/>
  <c r="K50" i="23"/>
  <c r="H50" i="23"/>
  <c r="G50" i="23"/>
  <c r="T30" i="23"/>
  <c r="S30" i="23"/>
  <c r="P30" i="23"/>
  <c r="O30" i="23"/>
  <c r="L30" i="23"/>
  <c r="K30" i="23"/>
  <c r="H30" i="23"/>
  <c r="G30" i="23"/>
  <c r="T15" i="23"/>
  <c r="S15" i="23"/>
  <c r="P15" i="23"/>
  <c r="O15" i="23"/>
  <c r="L15" i="23"/>
  <c r="K15" i="23"/>
  <c r="H15" i="23"/>
  <c r="G15" i="23"/>
  <c r="T6" i="23"/>
  <c r="S6" i="23"/>
  <c r="P6" i="23"/>
  <c r="O6" i="23"/>
  <c r="L6" i="23"/>
  <c r="K6" i="23"/>
  <c r="H6" i="23"/>
  <c r="G6" i="23"/>
  <c r="S118" i="23"/>
  <c r="P118" i="23"/>
  <c r="O118" i="23"/>
  <c r="L118" i="23"/>
  <c r="K118" i="23"/>
  <c r="H118" i="23"/>
  <c r="S4" i="23"/>
  <c r="O4" i="23"/>
  <c r="K4" i="23"/>
  <c r="G4" i="23"/>
  <c r="S118" i="20" l="1"/>
  <c r="P118" i="20"/>
  <c r="O118" i="20"/>
  <c r="L118" i="20"/>
  <c r="K118" i="20"/>
  <c r="T87" i="20"/>
  <c r="S87" i="20"/>
  <c r="P87" i="20"/>
  <c r="O87" i="20"/>
  <c r="L87" i="20"/>
  <c r="K87" i="20"/>
  <c r="T70" i="20"/>
  <c r="S70" i="20"/>
  <c r="P70" i="20"/>
  <c r="O70" i="20"/>
  <c r="L70" i="20"/>
  <c r="K70" i="20"/>
  <c r="T50" i="20"/>
  <c r="S50" i="20"/>
  <c r="P50" i="20"/>
  <c r="O50" i="20"/>
  <c r="L50" i="20"/>
  <c r="K50" i="20"/>
  <c r="T30" i="20"/>
  <c r="S30" i="20"/>
  <c r="P30" i="20"/>
  <c r="O30" i="20"/>
  <c r="L30" i="20"/>
  <c r="K30" i="20"/>
  <c r="T15" i="20"/>
  <c r="S15" i="20"/>
  <c r="P15" i="20"/>
  <c r="O15" i="20"/>
  <c r="L15" i="20"/>
  <c r="K15" i="20"/>
  <c r="T6" i="20"/>
  <c r="S6" i="20"/>
  <c r="P6" i="20"/>
  <c r="O6" i="20"/>
  <c r="L6" i="20"/>
  <c r="K6" i="20"/>
  <c r="T4" i="20"/>
  <c r="S4" i="20"/>
  <c r="P4" i="20"/>
  <c r="O4" i="20"/>
  <c r="L4" i="20"/>
  <c r="K4" i="20"/>
  <c r="T129" i="20"/>
  <c r="P129" i="20"/>
  <c r="L129" i="20"/>
  <c r="H129" i="20"/>
  <c r="H4" i="20"/>
  <c r="G118" i="20"/>
  <c r="H118" i="20"/>
  <c r="H87" i="20"/>
  <c r="G87" i="20"/>
  <c r="H70" i="20"/>
  <c r="G70" i="20"/>
  <c r="H50" i="20"/>
  <c r="G50" i="20"/>
  <c r="H30" i="20"/>
  <c r="G30" i="20"/>
  <c r="H15" i="20"/>
  <c r="G15" i="20"/>
  <c r="H6" i="20"/>
  <c r="G6" i="20"/>
  <c r="G4" i="20" s="1"/>
  <c r="E6" i="22"/>
  <c r="D6" i="22"/>
  <c r="E120" i="22"/>
  <c r="H71" i="18"/>
  <c r="G71" i="18"/>
  <c r="F71" i="18"/>
  <c r="E71" i="18"/>
  <c r="D71" i="18"/>
  <c r="I71" i="18"/>
  <c r="I87" i="18"/>
  <c r="H87" i="18"/>
  <c r="G87" i="18"/>
  <c r="F87" i="18"/>
  <c r="E87" i="18"/>
  <c r="D87" i="18"/>
  <c r="D118" i="18"/>
  <c r="E118" i="18"/>
  <c r="F118" i="18"/>
  <c r="G118" i="18"/>
  <c r="H118" i="18"/>
  <c r="I51" i="18"/>
  <c r="H51" i="18"/>
  <c r="G51" i="18"/>
  <c r="F51" i="18"/>
  <c r="E51" i="18"/>
  <c r="D51" i="18"/>
  <c r="H31" i="18"/>
  <c r="G31" i="18"/>
  <c r="F31" i="18"/>
  <c r="E31" i="18"/>
  <c r="D31" i="18"/>
  <c r="I31" i="18"/>
  <c r="I17" i="18"/>
  <c r="H17" i="18"/>
  <c r="G17" i="18"/>
  <c r="F17" i="18"/>
  <c r="E17" i="18"/>
  <c r="D17" i="18"/>
  <c r="I118" i="18"/>
  <c r="I8" i="18"/>
  <c r="H8" i="18"/>
  <c r="G8" i="18"/>
  <c r="F8" i="18"/>
  <c r="E8" i="18"/>
  <c r="D8" i="18"/>
  <c r="D6" i="18" l="1"/>
  <c r="F6" i="18"/>
  <c r="H6" i="18"/>
  <c r="E6" i="18"/>
  <c r="G6" i="18"/>
</calcChain>
</file>

<file path=xl/sharedStrings.xml><?xml version="1.0" encoding="utf-8"?>
<sst xmlns="http://schemas.openxmlformats.org/spreadsheetml/2006/main" count="2130" uniqueCount="164">
  <si>
    <t>Центральный</t>
  </si>
  <si>
    <t>МБОУ СШ № 70</t>
  </si>
  <si>
    <t>Советский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</si>
  <si>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</si>
  <si>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</si>
  <si>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</si>
  <si>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</si>
  <si>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</si>
  <si>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</si>
  <si>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</si>
  <si>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</si>
  <si>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</si>
  <si>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</si>
  <si>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</si>
  <si>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</si>
  <si>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</si>
  <si>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</si>
  <si>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</si>
  <si>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</si>
  <si>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</si>
  <si>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</si>
  <si>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</si>
  <si>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</si>
  <si>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</si>
  <si>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</si>
  <si>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</si>
  <si>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</si>
  <si>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</si>
  <si>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</si>
  <si>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</si>
  <si>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</si>
  <si>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</si>
  <si>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</si>
  <si>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</si>
  <si>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</si>
  <si>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</si>
  <si>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</si>
  <si>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</si>
  <si>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</si>
  <si>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</si>
  <si>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</si>
  <si>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</si>
  <si>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</si>
  <si>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</si>
  <si>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</si>
  <si>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</si>
  <si>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</si>
  <si>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</si>
  <si>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</si>
  <si>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</si>
  <si>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</si>
  <si>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</si>
  <si>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</si>
  <si>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</si>
  <si>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</si>
  <si>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</si>
  <si>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</si>
  <si>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</si>
  <si>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</si>
  <si>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</si>
  <si>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</si>
  <si>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</si>
  <si>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</si>
  <si>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</si>
  <si>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</si>
  <si>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</si>
  <si>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</si>
  <si>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</si>
  <si>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</si>
  <si>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</si>
  <si>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</si>
  <si>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</si>
  <si>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</si>
  <si>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</si>
  <si>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</si>
  <si>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</si>
  <si>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</si>
  <si>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</si>
  <si>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</si>
  <si>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</si>
  <si>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</si>
  <si>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</si>
  <si>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</si>
  <si>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</si>
  <si>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</si>
  <si>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</si>
  <si>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</si>
  <si>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</si>
  <si>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</si>
  <si>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</si>
  <si>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</si>
  <si>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</si>
  <si>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</si>
  <si>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</si>
  <si>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</si>
  <si>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</si>
  <si>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</si>
  <si>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</si>
  <si>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</si>
  <si>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</si>
  <si>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</si>
  <si>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</si>
  <si>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</si>
  <si>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</si>
  <si>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</si>
  <si>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МАОУ Лицей № 1</t>
  </si>
  <si>
    <t>МБОУ Гимназия № 3</t>
  </si>
  <si>
    <t>МБОУ СШ № 76</t>
  </si>
  <si>
    <t>МБОУ СШ № 78</t>
  </si>
  <si>
    <t>Наименование ОУ (кратко)</t>
  </si>
  <si>
    <t>МАОУ Лицей № 9 "Лидер"</t>
  </si>
  <si>
    <t>МБОУ СШ № 25</t>
  </si>
  <si>
    <t>Код ОУ по КИАСУО</t>
  </si>
  <si>
    <t>Чел.</t>
  </si>
  <si>
    <t>отметки по 5 -балльной шкале</t>
  </si>
  <si>
    <t>средний балл</t>
  </si>
  <si>
    <t>Информатика, 9 кл.</t>
  </si>
  <si>
    <t>чел.</t>
  </si>
  <si>
    <t>ср. балл ОУ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</si>
  <si>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</si>
  <si>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</si>
  <si>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</si>
  <si>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</si>
  <si>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</si>
  <si>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</si>
  <si>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Сумма мест</t>
  </si>
  <si>
    <t>ср. балл по городу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</si>
  <si>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</si>
  <si>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</si>
  <si>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</si>
  <si>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</si>
  <si>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</si>
  <si>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</si>
  <si>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>МБОУ СШ № 81</t>
  </si>
  <si>
    <t xml:space="preserve">МБОУ СШ № 72 </t>
  </si>
  <si>
    <t>МБОУ СШ № 66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</si>
  <si>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</si>
  <si>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</si>
  <si>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</si>
  <si>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</si>
  <si>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</si>
  <si>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 xml:space="preserve">МБОУ СШ № 86 </t>
  </si>
  <si>
    <t>КИРОВСКИЙ РАЙОН</t>
  </si>
  <si>
    <t>ЖЕЛЕЗНОДОРОЖНЫЙ РАЙОН</t>
  </si>
  <si>
    <t>по городу Красноярску</t>
  </si>
  <si>
    <t xml:space="preserve">МАОУ Гимназия № 11 </t>
  </si>
  <si>
    <t>МБОУ Школа-интернат № 1</t>
  </si>
  <si>
    <t xml:space="preserve">МБОУ СШ № 10 </t>
  </si>
  <si>
    <t xml:space="preserve">МБОУ СШ № 14 </t>
  </si>
  <si>
    <t>МБОУ Гимназия № 12 "М и Т"</t>
  </si>
  <si>
    <t>МБОУ СШ № 73</t>
  </si>
  <si>
    <t>средний балл принят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</si>
  <si>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</si>
  <si>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</si>
  <si>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</si>
  <si>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</si>
  <si>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</si>
  <si>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</si>
  <si>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Лицей № 3</t>
  </si>
  <si>
    <t>Расчётное среднее значение среднего балла по ОУ</t>
  </si>
  <si>
    <t>Среднее значение среднего балла принято ГУО</t>
  </si>
  <si>
    <r>
      <t xml:space="preserve">МАОУ СШ </t>
    </r>
    <r>
      <rPr>
        <b/>
        <sz val="11"/>
        <color theme="1"/>
        <rFont val="Calibri"/>
        <family val="2"/>
        <charset val="204"/>
        <scheme val="minor"/>
      </rPr>
      <t>"Комплекс Покровский"</t>
    </r>
  </si>
  <si>
    <t>МАОУ СШ № 154</t>
  </si>
  <si>
    <t>МАОУ СШ "Комплекс 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</si>
</sst>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8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7" fillId="0" borderId="0"/>
    <xf numFmtId="165" fontId="17" fillId="0" borderId="0" applyBorder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</cellStyleXfs>
  <cellXfs count="795">
    <xf numFmtId="0" fontId="0" fillId="0" borderId="0" xfId="0"/>
    <xf numFmtId="0" fontId="11" fillId="0" borderId="0" xfId="4"/>
    <xf numFmtId="0" fontId="16" fillId="0" borderId="0" xfId="4" applyFont="1" applyAlignment="1">
      <alignment horizontal="left" vertical="top"/>
    </xf>
    <xf numFmtId="0" fontId="13" fillId="0" borderId="0" xfId="4" applyFont="1" applyAlignment="1">
      <alignment horizontal="left" vertical="center"/>
    </xf>
    <xf numFmtId="0" fontId="13" fillId="0" borderId="0" xfId="4" applyFont="1" applyBorder="1" applyAlignment="1">
      <alignment horizontal="left" vertical="center"/>
    </xf>
    <xf numFmtId="0" fontId="6" fillId="0" borderId="0" xfId="14" applyBorder="1"/>
    <xf numFmtId="0" fontId="16" fillId="0" borderId="0" xfId="14" applyFont="1" applyAlignment="1">
      <alignment wrapText="1"/>
    </xf>
    <xf numFmtId="0" fontId="16" fillId="0" borderId="0" xfId="14" applyFont="1"/>
    <xf numFmtId="0" fontId="6" fillId="0" borderId="0" xfId="14"/>
    <xf numFmtId="0" fontId="6" fillId="0" borderId="0" xfId="14" applyAlignment="1">
      <alignment horizontal="center" vertical="center"/>
    </xf>
    <xf numFmtId="0" fontId="14" fillId="0" borderId="0" xfId="14" applyFont="1" applyBorder="1"/>
    <xf numFmtId="0" fontId="14" fillId="0" borderId="0" xfId="14" applyFont="1" applyBorder="1" applyAlignment="1">
      <alignment horizontal="center" vertical="center"/>
    </xf>
    <xf numFmtId="0" fontId="14" fillId="0" borderId="0" xfId="14" applyFont="1" applyAlignment="1">
      <alignment horizontal="center" vertical="center"/>
    </xf>
    <xf numFmtId="0" fontId="14" fillId="0" borderId="0" xfId="14" applyFont="1"/>
    <xf numFmtId="0" fontId="15" fillId="0" borderId="0" xfId="14" applyFont="1" applyBorder="1"/>
    <xf numFmtId="0" fontId="15" fillId="0" borderId="0" xfId="14" applyFont="1" applyBorder="1" applyAlignment="1"/>
    <xf numFmtId="0" fontId="20" fillId="0" borderId="20" xfId="0" applyFont="1" applyBorder="1" applyAlignment="1">
      <alignment horizontal="center" vertical="center"/>
    </xf>
    <xf numFmtId="0" fontId="5" fillId="0" borderId="0" xfId="14" applyFont="1" applyBorder="1"/>
    <xf numFmtId="0" fontId="19" fillId="0" borderId="0" xfId="14" applyFont="1" applyBorder="1" applyAlignment="1"/>
    <xf numFmtId="0" fontId="5" fillId="0" borderId="0" xfId="14" applyFont="1" applyBorder="1" applyAlignment="1">
      <alignment horizontal="center" vertical="center"/>
    </xf>
    <xf numFmtId="0" fontId="19" fillId="0" borderId="0" xfId="14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23" fillId="0" borderId="4" xfId="0" applyFont="1" applyBorder="1" applyAlignment="1">
      <alignment horizontal="left" wrapText="1"/>
    </xf>
    <xf numFmtId="0" fontId="5" fillId="3" borderId="4" xfId="1" applyFont="1" applyFill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5" fillId="0" borderId="0" xfId="14" applyFont="1"/>
    <xf numFmtId="0" fontId="5" fillId="0" borderId="0" xfId="14" applyFont="1" applyAlignment="1">
      <alignment horizontal="center" vertical="center"/>
    </xf>
    <xf numFmtId="0" fontId="5" fillId="0" borderId="4" xfId="14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19" fillId="0" borderId="0" xfId="14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5" fillId="0" borderId="6" xfId="7" applyFont="1" applyBorder="1" applyAlignment="1">
      <alignment horizontal="left"/>
    </xf>
    <xf numFmtId="0" fontId="5" fillId="0" borderId="4" xfId="7" applyFont="1" applyBorder="1" applyAlignment="1">
      <alignment horizontal="left"/>
    </xf>
    <xf numFmtId="0" fontId="5" fillId="0" borderId="2" xfId="7" applyFont="1" applyBorder="1" applyAlignment="1">
      <alignment horizontal="left"/>
    </xf>
    <xf numFmtId="0" fontId="5" fillId="0" borderId="7" xfId="7" applyFont="1" applyBorder="1" applyAlignment="1">
      <alignment horizontal="left"/>
    </xf>
    <xf numFmtId="0" fontId="5" fillId="0" borderId="30" xfId="14" applyFont="1" applyFill="1" applyBorder="1" applyAlignment="1" applyProtection="1">
      <alignment horizontal="center"/>
      <protection locked="0"/>
    </xf>
    <xf numFmtId="0" fontId="5" fillId="0" borderId="4" xfId="4" applyFont="1" applyFill="1" applyBorder="1" applyAlignment="1" applyProtection="1">
      <alignment horizontal="left" wrapText="1"/>
      <protection locked="0"/>
    </xf>
    <xf numFmtId="0" fontId="5" fillId="0" borderId="30" xfId="7" applyFont="1" applyBorder="1" applyAlignment="1">
      <alignment horizontal="left"/>
    </xf>
    <xf numFmtId="0" fontId="19" fillId="2" borderId="0" xfId="14" applyFont="1" applyFill="1" applyBorder="1" applyAlignment="1"/>
    <xf numFmtId="0" fontId="11" fillId="0" borderId="0" xfId="7" applyAlignment="1">
      <alignment horizontal="center" vertical="center"/>
    </xf>
    <xf numFmtId="2" fontId="19" fillId="0" borderId="4" xfId="7" applyNumberFormat="1" applyFont="1" applyBorder="1" applyAlignment="1">
      <alignment horizontal="right" vertical="center"/>
    </xf>
    <xf numFmtId="0" fontId="19" fillId="2" borderId="0" xfId="14" applyFont="1" applyFill="1" applyBorder="1" applyAlignment="1" applyProtection="1">
      <alignment horizontal="center"/>
      <protection locked="0"/>
    </xf>
    <xf numFmtId="0" fontId="5" fillId="0" borderId="7" xfId="14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2" xfId="14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left" wrapText="1"/>
    </xf>
    <xf numFmtId="0" fontId="5" fillId="0" borderId="30" xfId="4" applyFont="1" applyFill="1" applyBorder="1" applyAlignment="1" applyProtection="1">
      <alignment horizontal="left" wrapText="1"/>
      <protection locked="0"/>
    </xf>
    <xf numFmtId="0" fontId="5" fillId="0" borderId="6" xfId="4" applyFont="1" applyFill="1" applyBorder="1" applyAlignment="1" applyProtection="1">
      <alignment horizontal="left" wrapText="1"/>
      <protection locked="0"/>
    </xf>
    <xf numFmtId="0" fontId="5" fillId="0" borderId="2" xfId="4" applyFont="1" applyFill="1" applyBorder="1" applyAlignment="1" applyProtection="1">
      <alignment horizontal="left" wrapText="1"/>
      <protection locked="0"/>
    </xf>
    <xf numFmtId="0" fontId="5" fillId="0" borderId="30" xfId="0" applyFont="1" applyBorder="1" applyAlignment="1">
      <alignment horizontal="left" wrapText="1"/>
    </xf>
    <xf numFmtId="0" fontId="5" fillId="0" borderId="7" xfId="4" applyFont="1" applyFill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left" wrapText="1"/>
    </xf>
    <xf numFmtId="0" fontId="28" fillId="9" borderId="0" xfId="0" applyFont="1" applyFill="1"/>
    <xf numFmtId="0" fontId="28" fillId="0" borderId="0" xfId="0" applyFont="1"/>
    <xf numFmtId="0" fontId="28" fillId="10" borderId="0" xfId="0" applyFont="1" applyFill="1"/>
    <xf numFmtId="0" fontId="28" fillId="11" borderId="0" xfId="0" applyFont="1" applyFill="1"/>
    <xf numFmtId="0" fontId="28" fillId="12" borderId="0" xfId="0" applyFont="1" applyFill="1"/>
    <xf numFmtId="0" fontId="23" fillId="0" borderId="35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2" fontId="23" fillId="6" borderId="4" xfId="15" applyNumberFormat="1" applyFont="1" applyFill="1" applyBorder="1" applyAlignment="1">
      <alignment horizontal="center"/>
    </xf>
    <xf numFmtId="164" fontId="5" fillId="0" borderId="4" xfId="15" applyNumberFormat="1" applyFont="1" applyBorder="1" applyAlignment="1">
      <alignment horizontal="center"/>
    </xf>
    <xf numFmtId="2" fontId="23" fillId="6" borderId="2" xfId="15" applyNumberFormat="1" applyFont="1" applyFill="1" applyBorder="1" applyAlignment="1">
      <alignment horizontal="center"/>
    </xf>
    <xf numFmtId="164" fontId="5" fillId="0" borderId="2" xfId="15" applyNumberFormat="1" applyFont="1" applyBorder="1" applyAlignment="1">
      <alignment horizontal="center"/>
    </xf>
    <xf numFmtId="2" fontId="23" fillId="6" borderId="6" xfId="15" applyNumberFormat="1" applyFont="1" applyFill="1" applyBorder="1" applyAlignment="1">
      <alignment horizontal="center"/>
    </xf>
    <xf numFmtId="164" fontId="5" fillId="0" borderId="6" xfId="15" applyNumberFormat="1" applyFont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2" fontId="5" fillId="0" borderId="5" xfId="4" applyNumberFormat="1" applyFont="1" applyBorder="1" applyAlignment="1">
      <alignment horizontal="center"/>
    </xf>
    <xf numFmtId="0" fontId="23" fillId="0" borderId="58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2" fontId="27" fillId="0" borderId="0" xfId="0" applyNumberFormat="1" applyFont="1" applyFill="1" applyAlignment="1">
      <alignment horizontal="center"/>
    </xf>
    <xf numFmtId="2" fontId="27" fillId="0" borderId="0" xfId="7" applyNumberFormat="1" applyFont="1" applyBorder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7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0" fontId="5" fillId="0" borderId="22" xfId="0" applyFont="1" applyBorder="1" applyAlignment="1">
      <alignment horizontal="left" wrapText="1"/>
    </xf>
    <xf numFmtId="0" fontId="5" fillId="0" borderId="31" xfId="4" applyFont="1" applyFill="1" applyBorder="1" applyAlignment="1" applyProtection="1">
      <alignment horizontal="left" wrapText="1"/>
      <protection locked="0"/>
    </xf>
    <xf numFmtId="0" fontId="5" fillId="0" borderId="31" xfId="0" applyFont="1" applyBorder="1" applyAlignment="1">
      <alignment horizontal="left" wrapText="1"/>
    </xf>
    <xf numFmtId="0" fontId="23" fillId="0" borderId="31" xfId="0" applyFont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23" fillId="6" borderId="8" xfId="4" applyFont="1" applyFill="1" applyBorder="1" applyAlignment="1">
      <alignment horizontal="center"/>
    </xf>
    <xf numFmtId="0" fontId="23" fillId="0" borderId="9" xfId="4" applyFont="1" applyBorder="1" applyAlignment="1">
      <alignment horizontal="center"/>
    </xf>
    <xf numFmtId="2" fontId="5" fillId="0" borderId="3" xfId="4" applyNumberFormat="1" applyFont="1" applyBorder="1" applyAlignment="1">
      <alignment horizontal="center"/>
    </xf>
    <xf numFmtId="0" fontId="5" fillId="6" borderId="9" xfId="4" applyFont="1" applyFill="1" applyBorder="1" applyAlignment="1">
      <alignment horizontal="center"/>
    </xf>
    <xf numFmtId="0" fontId="23" fillId="6" borderId="9" xfId="4" applyFont="1" applyFill="1" applyBorder="1" applyAlignment="1">
      <alignment horizontal="center"/>
    </xf>
    <xf numFmtId="2" fontId="5" fillId="0" borderId="1" xfId="4" applyNumberFormat="1" applyFont="1" applyBorder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5" xfId="4" applyNumberFormat="1" applyFont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3" xfId="4" applyNumberFormat="1" applyFont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5" fillId="2" borderId="9" xfId="15" applyNumberFormat="1" applyFont="1" applyFill="1" applyBorder="1" applyAlignment="1">
      <alignment horizontal="center"/>
    </xf>
    <xf numFmtId="0" fontId="5" fillId="0" borderId="1" xfId="4" applyNumberFormat="1" applyFont="1" applyBorder="1" applyAlignment="1">
      <alignment horizontal="center"/>
    </xf>
    <xf numFmtId="0" fontId="23" fillId="6" borderId="11" xfId="4" applyFont="1" applyFill="1" applyBorder="1" applyAlignment="1">
      <alignment horizontal="center"/>
    </xf>
    <xf numFmtId="2" fontId="23" fillId="6" borderId="7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5" fillId="0" borderId="38" xfId="4" applyNumberFormat="1" applyFont="1" applyBorder="1" applyAlignment="1">
      <alignment horizontal="center"/>
    </xf>
    <xf numFmtId="0" fontId="23" fillId="0" borderId="7" xfId="0" applyFont="1" applyBorder="1" applyAlignment="1">
      <alignment horizontal="right"/>
    </xf>
    <xf numFmtId="0" fontId="23" fillId="6" borderId="43" xfId="4" applyFont="1" applyFill="1" applyBorder="1" applyAlignment="1">
      <alignment horizontal="center"/>
    </xf>
    <xf numFmtId="2" fontId="5" fillId="0" borderId="44" xfId="4" applyNumberFormat="1" applyFont="1" applyBorder="1" applyAlignment="1">
      <alignment horizontal="center"/>
    </xf>
    <xf numFmtId="2" fontId="23" fillId="6" borderId="30" xfId="15" applyNumberFormat="1" applyFont="1" applyFill="1" applyBorder="1" applyAlignment="1">
      <alignment horizontal="center"/>
    </xf>
    <xf numFmtId="0" fontId="5" fillId="0" borderId="43" xfId="15" applyNumberFormat="1" applyFont="1" applyFill="1" applyBorder="1" applyAlignment="1">
      <alignment horizontal="center"/>
    </xf>
    <xf numFmtId="164" fontId="5" fillId="0" borderId="30" xfId="15" applyNumberFormat="1" applyFont="1" applyBorder="1" applyAlignment="1">
      <alignment horizontal="center"/>
    </xf>
    <xf numFmtId="0" fontId="5" fillId="0" borderId="44" xfId="4" applyNumberFormat="1" applyFont="1" applyBorder="1" applyAlignment="1">
      <alignment horizontal="center"/>
    </xf>
    <xf numFmtId="0" fontId="23" fillId="0" borderId="30" xfId="0" applyFont="1" applyBorder="1" applyAlignment="1">
      <alignment horizontal="right"/>
    </xf>
    <xf numFmtId="2" fontId="5" fillId="0" borderId="38" xfId="4" applyNumberFormat="1" applyFont="1" applyBorder="1" applyAlignment="1">
      <alignment horizontal="center"/>
    </xf>
    <xf numFmtId="0" fontId="5" fillId="0" borderId="11" xfId="15" applyNumberFormat="1" applyFont="1" applyBorder="1" applyAlignment="1">
      <alignment horizontal="center"/>
    </xf>
    <xf numFmtId="0" fontId="23" fillId="0" borderId="6" xfId="0" applyFont="1" applyBorder="1" applyAlignment="1">
      <alignment horizontal="right"/>
    </xf>
    <xf numFmtId="0" fontId="5" fillId="0" borderId="51" xfId="4" applyFont="1" applyFill="1" applyBorder="1" applyAlignment="1" applyProtection="1">
      <alignment horizontal="left" wrapText="1"/>
      <protection locked="0"/>
    </xf>
    <xf numFmtId="0" fontId="23" fillId="6" borderId="10" xfId="4" applyFont="1" applyFill="1" applyBorder="1" applyAlignment="1">
      <alignment horizontal="center"/>
    </xf>
    <xf numFmtId="0" fontId="5" fillId="0" borderId="10" xfId="15" applyNumberFormat="1" applyFont="1" applyBorder="1" applyAlignment="1">
      <alignment horizontal="center"/>
    </xf>
    <xf numFmtId="0" fontId="5" fillId="0" borderId="22" xfId="4" applyFont="1" applyFill="1" applyBorder="1" applyAlignment="1" applyProtection="1">
      <alignment horizontal="left" wrapText="1"/>
      <protection locked="0"/>
    </xf>
    <xf numFmtId="0" fontId="5" fillId="0" borderId="8" xfId="15" applyNumberFormat="1" applyFont="1" applyBorder="1" applyAlignment="1">
      <alignment horizontal="center"/>
    </xf>
    <xf numFmtId="0" fontId="5" fillId="0" borderId="51" xfId="0" applyFont="1" applyBorder="1" applyAlignment="1">
      <alignment horizontal="left" wrapText="1"/>
    </xf>
    <xf numFmtId="0" fontId="5" fillId="0" borderId="43" xfId="15" applyNumberFormat="1" applyFont="1" applyBorder="1" applyAlignment="1">
      <alignment horizontal="center"/>
    </xf>
    <xf numFmtId="0" fontId="21" fillId="0" borderId="0" xfId="14" applyFont="1" applyBorder="1" applyAlignment="1">
      <alignment horizontal="center"/>
    </xf>
    <xf numFmtId="2" fontId="23" fillId="5" borderId="7" xfId="0" applyNumberFormat="1" applyFont="1" applyFill="1" applyBorder="1" applyAlignment="1">
      <alignment horizontal="center"/>
    </xf>
    <xf numFmtId="2" fontId="23" fillId="5" borderId="21" xfId="0" applyNumberFormat="1" applyFont="1" applyFill="1" applyBorder="1" applyAlignment="1">
      <alignment horizontal="center"/>
    </xf>
    <xf numFmtId="2" fontId="23" fillId="5" borderId="55" xfId="0" applyNumberFormat="1" applyFont="1" applyFill="1" applyBorder="1" applyAlignment="1">
      <alignment horizontal="center"/>
    </xf>
    <xf numFmtId="2" fontId="23" fillId="5" borderId="22" xfId="0" applyNumberFormat="1" applyFont="1" applyFill="1" applyBorder="1" applyAlignment="1">
      <alignment horizontal="center"/>
    </xf>
    <xf numFmtId="2" fontId="23" fillId="5" borderId="26" xfId="0" applyNumberFormat="1" applyFont="1" applyFill="1" applyBorder="1" applyAlignment="1">
      <alignment horizontal="center"/>
    </xf>
    <xf numFmtId="2" fontId="23" fillId="5" borderId="31" xfId="0" applyNumberFormat="1" applyFont="1" applyFill="1" applyBorder="1" applyAlignment="1">
      <alignment horizontal="center"/>
    </xf>
    <xf numFmtId="2" fontId="23" fillId="5" borderId="18" xfId="0" applyNumberFormat="1" applyFont="1" applyFill="1" applyBorder="1" applyAlignment="1">
      <alignment horizontal="center"/>
    </xf>
    <xf numFmtId="2" fontId="23" fillId="7" borderId="21" xfId="0" applyNumberFormat="1" applyFont="1" applyFill="1" applyBorder="1" applyAlignment="1">
      <alignment horizontal="center"/>
    </xf>
    <xf numFmtId="2" fontId="23" fillId="5" borderId="57" xfId="0" applyNumberFormat="1" applyFont="1" applyFill="1" applyBorder="1" applyAlignment="1">
      <alignment horizontal="center"/>
    </xf>
    <xf numFmtId="2" fontId="23" fillId="5" borderId="51" xfId="0" applyNumberFormat="1" applyFont="1" applyFill="1" applyBorder="1" applyAlignment="1">
      <alignment horizontal="center"/>
    </xf>
    <xf numFmtId="2" fontId="5" fillId="0" borderId="7" xfId="15" applyNumberFormat="1" applyFont="1" applyBorder="1" applyAlignment="1">
      <alignment horizontal="center"/>
    </xf>
    <xf numFmtId="2" fontId="5" fillId="0" borderId="4" xfId="15" applyNumberFormat="1" applyFont="1" applyBorder="1" applyAlignment="1">
      <alignment horizontal="center"/>
    </xf>
    <xf numFmtId="2" fontId="5" fillId="0" borderId="30" xfId="15" applyNumberFormat="1" applyFont="1" applyBorder="1" applyAlignment="1">
      <alignment horizontal="center"/>
    </xf>
    <xf numFmtId="2" fontId="5" fillId="0" borderId="6" xfId="15" applyNumberFormat="1" applyFont="1" applyBorder="1" applyAlignment="1">
      <alignment horizontal="center"/>
    </xf>
    <xf numFmtId="2" fontId="5" fillId="0" borderId="31" xfId="15" applyNumberFormat="1" applyFont="1" applyBorder="1" applyAlignment="1">
      <alignment horizontal="center"/>
    </xf>
    <xf numFmtId="2" fontId="5" fillId="0" borderId="51" xfId="15" applyNumberFormat="1" applyFont="1" applyBorder="1" applyAlignment="1">
      <alignment horizontal="center"/>
    </xf>
    <xf numFmtId="2" fontId="5" fillId="0" borderId="21" xfId="15" applyNumberFormat="1" applyFont="1" applyBorder="1" applyAlignment="1">
      <alignment horizontal="center"/>
    </xf>
    <xf numFmtId="2" fontId="5" fillId="0" borderId="22" xfId="15" applyNumberFormat="1" applyFont="1" applyBorder="1" applyAlignment="1">
      <alignment horizontal="center"/>
    </xf>
    <xf numFmtId="2" fontId="5" fillId="0" borderId="2" xfId="15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0" fontId="16" fillId="0" borderId="0" xfId="4" applyFont="1" applyBorder="1" applyAlignment="1">
      <alignment horizontal="left" vertical="top"/>
    </xf>
    <xf numFmtId="2" fontId="23" fillId="5" borderId="4" xfId="0" applyNumberFormat="1" applyFont="1" applyFill="1" applyBorder="1" applyAlignment="1">
      <alignment horizontal="center"/>
    </xf>
    <xf numFmtId="0" fontId="23" fillId="4" borderId="11" xfId="0" applyFont="1" applyFill="1" applyBorder="1" applyAlignment="1">
      <alignment horizontal="right" vertical="center"/>
    </xf>
    <xf numFmtId="0" fontId="23" fillId="4" borderId="2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right" vertical="center"/>
    </xf>
    <xf numFmtId="0" fontId="23" fillId="4" borderId="35" xfId="0" applyFont="1" applyFill="1" applyBorder="1" applyAlignment="1">
      <alignment horizontal="right" vertical="center"/>
    </xf>
    <xf numFmtId="2" fontId="23" fillId="5" borderId="6" xfId="0" applyNumberFormat="1" applyFont="1" applyFill="1" applyBorder="1" applyAlignment="1">
      <alignment horizontal="center"/>
    </xf>
    <xf numFmtId="2" fontId="23" fillId="5" borderId="2" xfId="0" applyNumberFormat="1" applyFont="1" applyFill="1" applyBorder="1" applyAlignment="1">
      <alignment horizontal="center"/>
    </xf>
    <xf numFmtId="0" fontId="5" fillId="0" borderId="8" xfId="7" applyFont="1" applyBorder="1" applyAlignment="1">
      <alignment horizontal="left"/>
    </xf>
    <xf numFmtId="0" fontId="23" fillId="6" borderId="5" xfId="4" applyFont="1" applyFill="1" applyBorder="1" applyAlignment="1">
      <alignment horizontal="center"/>
    </xf>
    <xf numFmtId="0" fontId="5" fillId="0" borderId="9" xfId="7" applyFont="1" applyBorder="1" applyAlignment="1">
      <alignment horizontal="left"/>
    </xf>
    <xf numFmtId="0" fontId="23" fillId="6" borderId="3" xfId="4" applyFont="1" applyFill="1" applyBorder="1" applyAlignment="1">
      <alignment horizontal="center"/>
    </xf>
    <xf numFmtId="0" fontId="5" fillId="0" borderId="10" xfId="7" applyFont="1" applyBorder="1" applyAlignment="1">
      <alignment horizontal="left"/>
    </xf>
    <xf numFmtId="0" fontId="23" fillId="6" borderId="1" xfId="4" applyFont="1" applyFill="1" applyBorder="1" applyAlignment="1">
      <alignment horizontal="center"/>
    </xf>
    <xf numFmtId="2" fontId="23" fillId="5" borderId="30" xfId="0" applyNumberFormat="1" applyFont="1" applyFill="1" applyBorder="1" applyAlignment="1">
      <alignment horizontal="center"/>
    </xf>
    <xf numFmtId="0" fontId="23" fillId="6" borderId="44" xfId="4" applyFont="1" applyFill="1" applyBorder="1" applyAlignment="1">
      <alignment horizontal="center"/>
    </xf>
    <xf numFmtId="0" fontId="5" fillId="0" borderId="11" xfId="7" applyFont="1" applyBorder="1" applyAlignment="1">
      <alignment horizontal="left"/>
    </xf>
    <xf numFmtId="0" fontId="23" fillId="6" borderId="38" xfId="4" applyFont="1" applyFill="1" applyBorder="1" applyAlignment="1">
      <alignment horizontal="center"/>
    </xf>
    <xf numFmtId="0" fontId="23" fillId="0" borderId="7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0" fillId="0" borderId="8" xfId="0" applyBorder="1"/>
    <xf numFmtId="2" fontId="0" fillId="0" borderId="0" xfId="0" applyNumberFormat="1"/>
    <xf numFmtId="0" fontId="0" fillId="0" borderId="9" xfId="0" applyBorder="1"/>
    <xf numFmtId="0" fontId="0" fillId="0" borderId="35" xfId="0" applyBorder="1"/>
    <xf numFmtId="0" fontId="0" fillId="0" borderId="11" xfId="0" applyBorder="1"/>
    <xf numFmtId="0" fontId="2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2" fontId="27" fillId="0" borderId="0" xfId="0" applyNumberFormat="1" applyFont="1"/>
    <xf numFmtId="2" fontId="19" fillId="0" borderId="0" xfId="0" applyNumberFormat="1" applyFont="1" applyFill="1" applyBorder="1"/>
    <xf numFmtId="2" fontId="23" fillId="7" borderId="31" xfId="0" applyNumberFormat="1" applyFont="1" applyFill="1" applyBorder="1" applyAlignment="1">
      <alignment horizontal="center"/>
    </xf>
    <xf numFmtId="0" fontId="23" fillId="0" borderId="51" xfId="0" applyFont="1" applyBorder="1" applyAlignment="1">
      <alignment horizontal="left" wrapText="1"/>
    </xf>
    <xf numFmtId="0" fontId="0" fillId="0" borderId="24" xfId="0" applyBorder="1"/>
    <xf numFmtId="0" fontId="0" fillId="0" borderId="62" xfId="0" applyBorder="1"/>
    <xf numFmtId="0" fontId="5" fillId="6" borderId="8" xfId="4" applyFont="1" applyFill="1" applyBorder="1" applyAlignment="1">
      <alignment horizontal="center"/>
    </xf>
    <xf numFmtId="0" fontId="23" fillId="0" borderId="8" xfId="4" applyFont="1" applyBorder="1" applyAlignment="1">
      <alignment horizontal="center"/>
    </xf>
    <xf numFmtId="0" fontId="23" fillId="6" borderId="8" xfId="15" applyFont="1" applyFill="1" applyBorder="1" applyAlignment="1">
      <alignment horizontal="center"/>
    </xf>
    <xf numFmtId="0" fontId="23" fillId="6" borderId="9" xfId="15" applyFont="1" applyFill="1" applyBorder="1" applyAlignment="1">
      <alignment horizontal="center"/>
    </xf>
    <xf numFmtId="0" fontId="23" fillId="6" borderId="10" xfId="15" applyFont="1" applyFill="1" applyBorder="1" applyAlignment="1">
      <alignment horizontal="center"/>
    </xf>
    <xf numFmtId="0" fontId="5" fillId="6" borderId="8" xfId="15" applyFont="1" applyFill="1" applyBorder="1" applyAlignment="1">
      <alignment horizontal="center"/>
    </xf>
    <xf numFmtId="0" fontId="5" fillId="6" borderId="9" xfId="15" applyFont="1" applyFill="1" applyBorder="1" applyAlignment="1">
      <alignment horizontal="center"/>
    </xf>
    <xf numFmtId="0" fontId="23" fillId="6" borderId="9" xfId="15" applyFont="1" applyFill="1" applyBorder="1" applyAlignment="1">
      <alignment horizontal="center" wrapText="1"/>
    </xf>
    <xf numFmtId="0" fontId="23" fillId="0" borderId="9" xfId="15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1" fillId="0" borderId="0" xfId="14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1" fillId="0" borderId="0" xfId="14" applyFont="1" applyBorder="1" applyAlignment="1"/>
    <xf numFmtId="0" fontId="5" fillId="2" borderId="6" xfId="14" applyFont="1" applyFill="1" applyBorder="1" applyAlignment="1">
      <alignment horizontal="right" wrapText="1"/>
    </xf>
    <xf numFmtId="2" fontId="5" fillId="2" borderId="5" xfId="14" applyNumberFormat="1" applyFont="1" applyFill="1" applyBorder="1" applyAlignment="1">
      <alignment horizontal="right"/>
    </xf>
    <xf numFmtId="0" fontId="5" fillId="2" borderId="4" xfId="14" applyFont="1" applyFill="1" applyBorder="1" applyAlignment="1">
      <alignment horizontal="right" wrapText="1"/>
    </xf>
    <xf numFmtId="0" fontId="5" fillId="2" borderId="4" xfId="14" applyFont="1" applyFill="1" applyBorder="1" applyAlignment="1">
      <alignment horizontal="right"/>
    </xf>
    <xf numFmtId="2" fontId="5" fillId="2" borderId="3" xfId="14" applyNumberFormat="1" applyFont="1" applyFill="1" applyBorder="1" applyAlignment="1">
      <alignment horizontal="right"/>
    </xf>
    <xf numFmtId="0" fontId="24" fillId="2" borderId="4" xfId="14" applyFont="1" applyFill="1" applyBorder="1" applyAlignment="1">
      <alignment horizontal="right"/>
    </xf>
    <xf numFmtId="0" fontId="5" fillId="2" borderId="2" xfId="14" applyFont="1" applyFill="1" applyBorder="1" applyAlignment="1">
      <alignment horizontal="right" wrapText="1"/>
    </xf>
    <xf numFmtId="0" fontId="5" fillId="2" borderId="2" xfId="14" applyFont="1" applyFill="1" applyBorder="1" applyAlignment="1">
      <alignment horizontal="right"/>
    </xf>
    <xf numFmtId="2" fontId="5" fillId="2" borderId="1" xfId="14" applyNumberFormat="1" applyFont="1" applyFill="1" applyBorder="1" applyAlignment="1">
      <alignment horizontal="right"/>
    </xf>
    <xf numFmtId="0" fontId="5" fillId="2" borderId="7" xfId="14" applyFont="1" applyFill="1" applyBorder="1" applyAlignment="1">
      <alignment horizontal="right" wrapText="1"/>
    </xf>
    <xf numFmtId="0" fontId="5" fillId="2" borderId="7" xfId="14" applyFont="1" applyFill="1" applyBorder="1" applyAlignment="1">
      <alignment horizontal="right"/>
    </xf>
    <xf numFmtId="2" fontId="5" fillId="2" borderId="38" xfId="14" applyNumberFormat="1" applyFont="1" applyFill="1" applyBorder="1" applyAlignment="1">
      <alignment horizontal="right"/>
    </xf>
    <xf numFmtId="0" fontId="25" fillId="2" borderId="4" xfId="14" applyFont="1" applyFill="1" applyBorder="1" applyAlignment="1">
      <alignment horizontal="right"/>
    </xf>
    <xf numFmtId="0" fontId="5" fillId="2" borderId="30" xfId="14" applyFont="1" applyFill="1" applyBorder="1" applyAlignment="1">
      <alignment horizontal="right" wrapText="1"/>
    </xf>
    <xf numFmtId="0" fontId="5" fillId="2" borderId="30" xfId="14" applyFont="1" applyFill="1" applyBorder="1" applyAlignment="1">
      <alignment horizontal="right"/>
    </xf>
    <xf numFmtId="2" fontId="5" fillId="2" borderId="44" xfId="14" applyNumberFormat="1" applyFont="1" applyFill="1" applyBorder="1" applyAlignment="1">
      <alignment horizontal="right"/>
    </xf>
    <xf numFmtId="2" fontId="24" fillId="2" borderId="3" xfId="14" applyNumberFormat="1" applyFont="1" applyFill="1" applyBorder="1" applyAlignment="1">
      <alignment horizontal="right"/>
    </xf>
    <xf numFmtId="0" fontId="24" fillId="2" borderId="29" xfId="1" applyFont="1" applyFill="1" applyBorder="1" applyAlignment="1">
      <alignment horizontal="right"/>
    </xf>
    <xf numFmtId="2" fontId="24" fillId="8" borderId="39" xfId="1" applyNumberFormat="1" applyFont="1" applyFill="1" applyBorder="1" applyAlignment="1">
      <alignment horizontal="right"/>
    </xf>
    <xf numFmtId="2" fontId="23" fillId="7" borderId="3" xfId="14" applyNumberFormat="1" applyFont="1" applyFill="1" applyBorder="1" applyAlignment="1">
      <alignment horizontal="right"/>
    </xf>
    <xf numFmtId="0" fontId="23" fillId="5" borderId="15" xfId="0" applyFont="1" applyFill="1" applyBorder="1" applyAlignment="1">
      <alignment horizontal="right" wrapText="1"/>
    </xf>
    <xf numFmtId="0" fontId="23" fillId="2" borderId="15" xfId="0" applyFont="1" applyFill="1" applyBorder="1" applyAlignment="1">
      <alignment horizontal="right"/>
    </xf>
    <xf numFmtId="2" fontId="23" fillId="5" borderId="41" xfId="0" applyNumberFormat="1" applyFont="1" applyFill="1" applyBorder="1" applyAlignment="1">
      <alignment horizontal="right"/>
    </xf>
    <xf numFmtId="0" fontId="28" fillId="13" borderId="0" xfId="0" applyFont="1" applyFill="1"/>
    <xf numFmtId="0" fontId="28" fillId="14" borderId="0" xfId="0" applyFont="1" applyFill="1"/>
    <xf numFmtId="0" fontId="28" fillId="15" borderId="0" xfId="0" applyFont="1" applyFill="1"/>
    <xf numFmtId="0" fontId="5" fillId="2" borderId="28" xfId="14" applyFont="1" applyFill="1" applyBorder="1" applyAlignment="1">
      <alignment horizontal="right" wrapText="1"/>
    </xf>
    <xf numFmtId="2" fontId="5" fillId="2" borderId="61" xfId="14" applyNumberFormat="1" applyFont="1" applyFill="1" applyBorder="1" applyAlignment="1">
      <alignment horizontal="right"/>
    </xf>
    <xf numFmtId="0" fontId="23" fillId="0" borderId="67" xfId="0" applyFont="1" applyBorder="1" applyAlignment="1">
      <alignment horizontal="right"/>
    </xf>
    <xf numFmtId="0" fontId="20" fillId="0" borderId="67" xfId="0" applyFont="1" applyBorder="1" applyAlignment="1">
      <alignment horizontal="left" vertical="center"/>
    </xf>
    <xf numFmtId="0" fontId="19" fillId="0" borderId="23" xfId="14" applyFont="1" applyFill="1" applyBorder="1" applyAlignment="1" applyProtection="1">
      <alignment horizontal="left" vertical="center"/>
      <protection locked="0"/>
    </xf>
    <xf numFmtId="0" fontId="19" fillId="0" borderId="23" xfId="4" applyFont="1" applyFill="1" applyBorder="1" applyAlignment="1" applyProtection="1">
      <alignment horizontal="left" vertical="center" wrapText="1"/>
      <protection locked="0"/>
    </xf>
    <xf numFmtId="0" fontId="19" fillId="2" borderId="23" xfId="14" applyFont="1" applyFill="1" applyBorder="1" applyAlignment="1">
      <alignment horizontal="left" vertical="center" wrapText="1"/>
    </xf>
    <xf numFmtId="0" fontId="19" fillId="2" borderId="23" xfId="14" applyFont="1" applyFill="1" applyBorder="1" applyAlignment="1">
      <alignment horizontal="left" vertical="center"/>
    </xf>
    <xf numFmtId="2" fontId="19" fillId="2" borderId="49" xfId="14" applyNumberFormat="1" applyFont="1" applyFill="1" applyBorder="1" applyAlignment="1">
      <alignment horizontal="left" vertical="center"/>
    </xf>
    <xf numFmtId="0" fontId="23" fillId="0" borderId="43" xfId="0" applyFont="1" applyBorder="1" applyAlignment="1">
      <alignment horizontal="right"/>
    </xf>
    <xf numFmtId="0" fontId="19" fillId="0" borderId="13" xfId="14" applyFont="1" applyFill="1" applyBorder="1" applyAlignment="1" applyProtection="1">
      <alignment horizontal="left" vertical="center"/>
      <protection locked="0"/>
    </xf>
    <xf numFmtId="0" fontId="19" fillId="0" borderId="13" xfId="4" applyFont="1" applyFill="1" applyBorder="1" applyAlignment="1" applyProtection="1">
      <alignment horizontal="left" vertical="center" wrapText="1"/>
      <protection locked="0"/>
    </xf>
    <xf numFmtId="0" fontId="19" fillId="2" borderId="13" xfId="14" applyFont="1" applyFill="1" applyBorder="1" applyAlignment="1">
      <alignment horizontal="left" vertical="center" wrapText="1"/>
    </xf>
    <xf numFmtId="0" fontId="19" fillId="2" borderId="13" xfId="14" applyFont="1" applyFill="1" applyBorder="1" applyAlignment="1">
      <alignment horizontal="left" vertical="center"/>
    </xf>
    <xf numFmtId="2" fontId="19" fillId="2" borderId="12" xfId="14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2" fontId="29" fillId="2" borderId="12" xfId="14" applyNumberFormat="1" applyFont="1" applyFill="1" applyBorder="1" applyAlignment="1">
      <alignment horizontal="left" vertical="center"/>
    </xf>
    <xf numFmtId="2" fontId="24" fillId="2" borderId="38" xfId="14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30" fillId="0" borderId="6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3" fillId="0" borderId="67" xfId="0" applyFont="1" applyBorder="1" applyAlignment="1">
      <alignment vertical="center"/>
    </xf>
    <xf numFmtId="0" fontId="3" fillId="0" borderId="4" xfId="1" applyFont="1" applyBorder="1" applyAlignment="1">
      <alignment horizontal="left" wrapText="1"/>
    </xf>
    <xf numFmtId="0" fontId="23" fillId="5" borderId="28" xfId="0" applyFont="1" applyFill="1" applyBorder="1" applyAlignment="1">
      <alignment horizontal="right" wrapText="1"/>
    </xf>
    <xf numFmtId="0" fontId="23" fillId="2" borderId="28" xfId="0" applyFont="1" applyFill="1" applyBorder="1" applyAlignment="1">
      <alignment horizontal="right"/>
    </xf>
    <xf numFmtId="2" fontId="23" fillId="5" borderId="61" xfId="0" applyNumberFormat="1" applyFont="1" applyFill="1" applyBorder="1" applyAlignment="1">
      <alignment horizontal="right"/>
    </xf>
    <xf numFmtId="2" fontId="27" fillId="0" borderId="7" xfId="7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right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5" fillId="0" borderId="15" xfId="7" applyFont="1" applyBorder="1" applyAlignment="1">
      <alignment horizontal="left"/>
    </xf>
    <xf numFmtId="0" fontId="5" fillId="0" borderId="25" xfId="7" applyFont="1" applyBorder="1" applyAlignment="1">
      <alignment horizontal="left"/>
    </xf>
    <xf numFmtId="0" fontId="5" fillId="0" borderId="16" xfId="7" applyFont="1" applyBorder="1" applyAlignment="1">
      <alignment horizontal="left"/>
    </xf>
    <xf numFmtId="2" fontId="20" fillId="0" borderId="12" xfId="0" applyNumberFormat="1" applyFont="1" applyBorder="1" applyAlignment="1">
      <alignment horizontal="left" vertical="center" wrapText="1"/>
    </xf>
    <xf numFmtId="0" fontId="5" fillId="0" borderId="4" xfId="4" applyFont="1" applyFill="1" applyBorder="1" applyAlignment="1" applyProtection="1">
      <alignment horizontal="left" vertical="center" wrapText="1"/>
      <protection locked="0"/>
    </xf>
    <xf numFmtId="0" fontId="5" fillId="0" borderId="4" xfId="14" applyFont="1" applyFill="1" applyBorder="1" applyAlignment="1" applyProtection="1">
      <alignment horizontal="center" vertical="center"/>
      <protection locked="0"/>
    </xf>
    <xf numFmtId="0" fontId="5" fillId="0" borderId="28" xfId="7" applyFont="1" applyBorder="1" applyAlignment="1">
      <alignment horizontal="left"/>
    </xf>
    <xf numFmtId="0" fontId="23" fillId="0" borderId="72" xfId="0" applyFont="1" applyBorder="1" applyAlignment="1">
      <alignment horizontal="right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25" xfId="0" applyFont="1" applyBorder="1" applyAlignment="1">
      <alignment horizontal="left" wrapText="1"/>
    </xf>
    <xf numFmtId="0" fontId="23" fillId="5" borderId="25" xfId="0" applyFont="1" applyFill="1" applyBorder="1" applyAlignment="1">
      <alignment horizontal="right" wrapText="1"/>
    </xf>
    <xf numFmtId="0" fontId="23" fillId="2" borderId="25" xfId="0" applyFont="1" applyFill="1" applyBorder="1" applyAlignment="1">
      <alignment horizontal="right"/>
    </xf>
    <xf numFmtId="2" fontId="23" fillId="5" borderId="4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wrapText="1"/>
    </xf>
    <xf numFmtId="0" fontId="23" fillId="0" borderId="9" xfId="0" applyFont="1" applyBorder="1" applyAlignment="1">
      <alignment horizontal="right"/>
    </xf>
    <xf numFmtId="0" fontId="3" fillId="0" borderId="0" xfId="14" applyFont="1"/>
    <xf numFmtId="2" fontId="24" fillId="2" borderId="44" xfId="14" applyNumberFormat="1" applyFont="1" applyFill="1" applyBorder="1" applyAlignment="1">
      <alignment horizontal="right"/>
    </xf>
    <xf numFmtId="0" fontId="3" fillId="0" borderId="4" xfId="4" applyFont="1" applyFill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right" vertical="top"/>
    </xf>
    <xf numFmtId="2" fontId="30" fillId="0" borderId="12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/>
    </xf>
    <xf numFmtId="0" fontId="5" fillId="0" borderId="6" xfId="4" applyFont="1" applyFill="1" applyBorder="1" applyAlignment="1" applyProtection="1">
      <alignment horizontal="left" vertical="center" wrapText="1"/>
      <protection locked="0"/>
    </xf>
    <xf numFmtId="0" fontId="5" fillId="0" borderId="17" xfId="7" applyFont="1" applyBorder="1" applyAlignment="1">
      <alignment horizontal="left"/>
    </xf>
    <xf numFmtId="0" fontId="3" fillId="0" borderId="25" xfId="7" applyFont="1" applyBorder="1" applyAlignment="1">
      <alignment horizontal="left"/>
    </xf>
    <xf numFmtId="0" fontId="3" fillId="0" borderId="7" xfId="4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left" wrapText="1"/>
    </xf>
    <xf numFmtId="0" fontId="5" fillId="0" borderId="15" xfId="4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left" wrapText="1"/>
    </xf>
    <xf numFmtId="0" fontId="5" fillId="0" borderId="25" xfId="4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left" wrapText="1"/>
    </xf>
    <xf numFmtId="0" fontId="3" fillId="0" borderId="25" xfId="4" applyFont="1" applyFill="1" applyBorder="1" applyAlignment="1" applyProtection="1">
      <alignment horizontal="left" wrapText="1"/>
      <protection locked="0"/>
    </xf>
    <xf numFmtId="0" fontId="5" fillId="2" borderId="15" xfId="14" applyFont="1" applyFill="1" applyBorder="1" applyAlignment="1">
      <alignment horizontal="right" wrapText="1"/>
    </xf>
    <xf numFmtId="0" fontId="23" fillId="5" borderId="4" xfId="0" applyFont="1" applyFill="1" applyBorder="1" applyAlignment="1">
      <alignment horizontal="right" wrapText="1"/>
    </xf>
    <xf numFmtId="0" fontId="23" fillId="5" borderId="2" xfId="0" applyFont="1" applyFill="1" applyBorder="1" applyAlignment="1">
      <alignment horizontal="right" wrapText="1"/>
    </xf>
    <xf numFmtId="2" fontId="5" fillId="2" borderId="41" xfId="14" applyNumberFormat="1" applyFont="1" applyFill="1" applyBorder="1" applyAlignment="1">
      <alignment horizontal="right"/>
    </xf>
    <xf numFmtId="2" fontId="23" fillId="5" borderId="3" xfId="0" applyNumberFormat="1" applyFont="1" applyFill="1" applyBorder="1" applyAlignment="1">
      <alignment horizontal="right"/>
    </xf>
    <xf numFmtId="2" fontId="24" fillId="8" borderId="3" xfId="1" applyNumberFormat="1" applyFont="1" applyFill="1" applyBorder="1" applyAlignment="1">
      <alignment horizontal="right"/>
    </xf>
    <xf numFmtId="2" fontId="23" fillId="5" borderId="1" xfId="0" applyNumberFormat="1" applyFont="1" applyFill="1" applyBorder="1" applyAlignment="1">
      <alignment horizontal="right"/>
    </xf>
    <xf numFmtId="0" fontId="20" fillId="0" borderId="20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left"/>
    </xf>
    <xf numFmtId="0" fontId="20" fillId="0" borderId="42" xfId="0" applyFont="1" applyBorder="1" applyAlignment="1">
      <alignment horizontal="center" vertical="center" wrapText="1"/>
    </xf>
    <xf numFmtId="2" fontId="23" fillId="4" borderId="17" xfId="0" applyNumberFormat="1" applyFont="1" applyFill="1" applyBorder="1" applyAlignment="1">
      <alignment horizontal="center" vertical="center"/>
    </xf>
    <xf numFmtId="2" fontId="23" fillId="4" borderId="15" xfId="0" applyNumberFormat="1" applyFont="1" applyFill="1" applyBorder="1" applyAlignment="1">
      <alignment horizontal="center" vertical="center"/>
    </xf>
    <xf numFmtId="2" fontId="23" fillId="4" borderId="20" xfId="0" applyNumberFormat="1" applyFont="1" applyFill="1" applyBorder="1" applyAlignment="1">
      <alignment horizontal="center" vertical="center"/>
    </xf>
    <xf numFmtId="2" fontId="23" fillId="4" borderId="28" xfId="0" applyNumberFormat="1" applyFont="1" applyFill="1" applyBorder="1" applyAlignment="1">
      <alignment horizontal="center" vertical="center"/>
    </xf>
    <xf numFmtId="0" fontId="5" fillId="0" borderId="20" xfId="7" applyFont="1" applyBorder="1" applyAlignment="1">
      <alignment horizontal="left"/>
    </xf>
    <xf numFmtId="0" fontId="23" fillId="0" borderId="14" xfId="0" applyFont="1" applyBorder="1" applyAlignment="1">
      <alignment horizontal="left" wrapText="1"/>
    </xf>
    <xf numFmtId="0" fontId="5" fillId="0" borderId="52" xfId="7" applyFont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2" fontId="27" fillId="0" borderId="0" xfId="4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wrapText="1"/>
    </xf>
    <xf numFmtId="0" fontId="22" fillId="0" borderId="59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75" xfId="0" applyFont="1" applyBorder="1" applyAlignment="1">
      <alignment horizontal="right"/>
    </xf>
    <xf numFmtId="0" fontId="5" fillId="3" borderId="6" xfId="1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6" borderId="11" xfId="4" applyFont="1" applyFill="1" applyBorder="1" applyAlignment="1">
      <alignment horizontal="center"/>
    </xf>
    <xf numFmtId="0" fontId="23" fillId="0" borderId="11" xfId="4" applyFont="1" applyBorder="1" applyAlignment="1">
      <alignment horizontal="center"/>
    </xf>
    <xf numFmtId="0" fontId="23" fillId="0" borderId="43" xfId="4" applyFont="1" applyBorder="1" applyAlignment="1">
      <alignment horizontal="center"/>
    </xf>
    <xf numFmtId="164" fontId="5" fillId="0" borderId="7" xfId="15" applyNumberFormat="1" applyFont="1" applyBorder="1" applyAlignment="1">
      <alignment horizontal="center"/>
    </xf>
    <xf numFmtId="0" fontId="5" fillId="0" borderId="4" xfId="7" applyFont="1" applyFill="1" applyBorder="1" applyAlignment="1">
      <alignment horizontal="left"/>
    </xf>
    <xf numFmtId="0" fontId="3" fillId="0" borderId="4" xfId="7" applyFont="1" applyBorder="1" applyAlignment="1">
      <alignment horizontal="left"/>
    </xf>
    <xf numFmtId="0" fontId="5" fillId="0" borderId="54" xfId="15" applyNumberFormat="1" applyFont="1" applyBorder="1" applyAlignment="1">
      <alignment horizontal="center"/>
    </xf>
    <xf numFmtId="0" fontId="3" fillId="0" borderId="31" xfId="4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40" xfId="4" applyFont="1" applyFill="1" applyBorder="1" applyAlignment="1" applyProtection="1">
      <alignment horizontal="center" wrapText="1"/>
      <protection locked="0"/>
    </xf>
    <xf numFmtId="0" fontId="5" fillId="0" borderId="63" xfId="4" applyFont="1" applyFill="1" applyBorder="1" applyAlignment="1" applyProtection="1">
      <alignment horizontal="center" wrapText="1"/>
      <protection locked="0"/>
    </xf>
    <xf numFmtId="0" fontId="5" fillId="0" borderId="41" xfId="4" applyFont="1" applyFill="1" applyBorder="1" applyAlignment="1" applyProtection="1">
      <alignment horizontal="center" wrapText="1"/>
      <protection locked="0"/>
    </xf>
    <xf numFmtId="0" fontId="5" fillId="0" borderId="76" xfId="4" applyFont="1" applyFill="1" applyBorder="1" applyAlignment="1" applyProtection="1">
      <alignment horizontal="center" wrapText="1"/>
      <protection locked="0"/>
    </xf>
    <xf numFmtId="0" fontId="5" fillId="0" borderId="47" xfId="4" applyFont="1" applyFill="1" applyBorder="1" applyAlignment="1" applyProtection="1">
      <alignment horizontal="center" wrapText="1"/>
      <protection locked="0"/>
    </xf>
    <xf numFmtId="0" fontId="23" fillId="0" borderId="40" xfId="0" applyFont="1" applyBorder="1" applyAlignment="1">
      <alignment horizontal="center" wrapText="1"/>
    </xf>
    <xf numFmtId="0" fontId="23" fillId="0" borderId="76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6" xfId="4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 wrapText="1"/>
    </xf>
    <xf numFmtId="0" fontId="5" fillId="0" borderId="72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wrapText="1"/>
    </xf>
    <xf numFmtId="0" fontId="3" fillId="0" borderId="2" xfId="4" applyFont="1" applyFill="1" applyBorder="1" applyAlignment="1" applyProtection="1">
      <alignment horizontal="left" wrapText="1"/>
      <protection locked="0"/>
    </xf>
    <xf numFmtId="0" fontId="3" fillId="0" borderId="30" xfId="4" applyFont="1" applyFill="1" applyBorder="1" applyAlignment="1" applyProtection="1">
      <alignment horizontal="left" wrapText="1"/>
      <protection locked="0"/>
    </xf>
    <xf numFmtId="0" fontId="23" fillId="4" borderId="9" xfId="0" applyFont="1" applyFill="1" applyBorder="1" applyAlignment="1">
      <alignment horizontal="right" vertical="center"/>
    </xf>
    <xf numFmtId="0" fontId="23" fillId="0" borderId="64" xfId="0" applyFont="1" applyBorder="1" applyAlignment="1">
      <alignment horizontal="right"/>
    </xf>
    <xf numFmtId="0" fontId="5" fillId="0" borderId="17" xfId="4" applyFont="1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>
      <alignment horizontal="left" wrapText="1"/>
    </xf>
    <xf numFmtId="0" fontId="5" fillId="0" borderId="31" xfId="4" applyFont="1" applyFill="1" applyBorder="1" applyAlignment="1" applyProtection="1">
      <alignment horizontal="left" vertical="center" wrapText="1"/>
      <protection locked="0"/>
    </xf>
    <xf numFmtId="0" fontId="5" fillId="2" borderId="72" xfId="14" applyFont="1" applyFill="1" applyBorder="1" applyAlignment="1">
      <alignment horizontal="center" wrapText="1"/>
    </xf>
    <xf numFmtId="0" fontId="5" fillId="2" borderId="59" xfId="14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2" fontId="24" fillId="2" borderId="4" xfId="14" applyNumberFormat="1" applyFont="1" applyFill="1" applyBorder="1" applyAlignment="1">
      <alignment horizontal="center"/>
    </xf>
    <xf numFmtId="2" fontId="5" fillId="2" borderId="4" xfId="14" applyNumberFormat="1" applyFont="1" applyFill="1" applyBorder="1" applyAlignment="1">
      <alignment horizontal="center"/>
    </xf>
    <xf numFmtId="0" fontId="23" fillId="5" borderId="72" xfId="0" applyFont="1" applyFill="1" applyBorder="1" applyAlignment="1">
      <alignment horizontal="center" wrapText="1"/>
    </xf>
    <xf numFmtId="0" fontId="23" fillId="5" borderId="70" xfId="0" applyFont="1" applyFill="1" applyBorder="1" applyAlignment="1">
      <alignment horizontal="center" wrapText="1"/>
    </xf>
    <xf numFmtId="2" fontId="5" fillId="2" borderId="6" xfId="14" applyNumberFormat="1" applyFont="1" applyFill="1" applyBorder="1" applyAlignment="1">
      <alignment horizontal="center"/>
    </xf>
    <xf numFmtId="2" fontId="5" fillId="2" borderId="2" xfId="14" applyNumberFormat="1" applyFont="1" applyFill="1" applyBorder="1" applyAlignment="1">
      <alignment horizontal="center"/>
    </xf>
    <xf numFmtId="2" fontId="5" fillId="2" borderId="7" xfId="14" applyNumberFormat="1" applyFont="1" applyFill="1" applyBorder="1" applyAlignment="1">
      <alignment horizontal="center"/>
    </xf>
    <xf numFmtId="2" fontId="24" fillId="2" borderId="7" xfId="14" applyNumberFormat="1" applyFont="1" applyFill="1" applyBorder="1" applyAlignment="1">
      <alignment horizontal="center"/>
    </xf>
    <xf numFmtId="2" fontId="23" fillId="4" borderId="4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right" vertical="center"/>
    </xf>
    <xf numFmtId="2" fontId="23" fillId="4" borderId="2" xfId="0" applyNumberFormat="1" applyFont="1" applyFill="1" applyBorder="1" applyAlignment="1">
      <alignment horizontal="center" vertical="center"/>
    </xf>
    <xf numFmtId="0" fontId="5" fillId="2" borderId="70" xfId="14" applyFont="1" applyFill="1" applyBorder="1" applyAlignment="1">
      <alignment horizontal="center" wrapText="1"/>
    </xf>
    <xf numFmtId="2" fontId="23" fillId="7" borderId="7" xfId="14" applyNumberFormat="1" applyFont="1" applyFill="1" applyBorder="1" applyAlignment="1">
      <alignment horizontal="center"/>
    </xf>
    <xf numFmtId="2" fontId="5" fillId="2" borderId="30" xfId="14" applyNumberFormat="1" applyFont="1" applyFill="1" applyBorder="1" applyAlignment="1">
      <alignment horizontal="center"/>
    </xf>
    <xf numFmtId="2" fontId="23" fillId="7" borderId="22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3" fillId="0" borderId="9" xfId="7" applyFont="1" applyBorder="1" applyAlignment="1">
      <alignment horizontal="left"/>
    </xf>
    <xf numFmtId="0" fontId="3" fillId="0" borderId="6" xfId="7" applyFont="1" applyBorder="1" applyAlignment="1">
      <alignment horizontal="left"/>
    </xf>
    <xf numFmtId="0" fontId="3" fillId="0" borderId="3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5" fillId="0" borderId="22" xfId="4" applyFont="1" applyFill="1" applyBorder="1" applyAlignment="1" applyProtection="1">
      <alignment horizontal="left" vertical="center" wrapText="1"/>
      <protection locked="0"/>
    </xf>
    <xf numFmtId="2" fontId="5" fillId="0" borderId="6" xfId="0" applyNumberFormat="1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vertical="center"/>
    </xf>
    <xf numFmtId="0" fontId="23" fillId="6" borderId="11" xfId="15" applyFont="1" applyFill="1" applyBorder="1" applyAlignment="1">
      <alignment horizontal="center"/>
    </xf>
    <xf numFmtId="0" fontId="23" fillId="6" borderId="43" xfId="15" applyFont="1" applyFill="1" applyBorder="1" applyAlignment="1">
      <alignment horizontal="center"/>
    </xf>
    <xf numFmtId="0" fontId="5" fillId="6" borderId="11" xfId="15" applyFont="1" applyFill="1" applyBorder="1" applyAlignment="1">
      <alignment horizontal="center"/>
    </xf>
    <xf numFmtId="0" fontId="23" fillId="0" borderId="11" xfId="15" applyFont="1" applyBorder="1" applyAlignment="1">
      <alignment horizontal="center" wrapText="1"/>
    </xf>
    <xf numFmtId="0" fontId="23" fillId="0" borderId="43" xfId="15" applyFont="1" applyBorder="1" applyAlignment="1">
      <alignment horizontal="center" wrapText="1"/>
    </xf>
    <xf numFmtId="0" fontId="5" fillId="2" borderId="8" xfId="14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2" borderId="9" xfId="14" applyFont="1" applyFill="1" applyBorder="1" applyAlignment="1">
      <alignment horizontal="center" wrapText="1"/>
    </xf>
    <xf numFmtId="0" fontId="5" fillId="2" borderId="11" xfId="14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2" borderId="10" xfId="14" applyFont="1" applyFill="1" applyBorder="1" applyAlignment="1">
      <alignment horizontal="center" wrapText="1"/>
    </xf>
    <xf numFmtId="0" fontId="23" fillId="5" borderId="9" xfId="0" applyFont="1" applyFill="1" applyBorder="1" applyAlignment="1">
      <alignment horizontal="center" wrapText="1"/>
    </xf>
    <xf numFmtId="0" fontId="5" fillId="2" borderId="43" xfId="14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3" fillId="5" borderId="1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5" fillId="0" borderId="3" xfId="4" applyFont="1" applyFill="1" applyBorder="1" applyAlignment="1" applyProtection="1">
      <alignment horizontal="left" wrapText="1"/>
      <protection locked="0"/>
    </xf>
    <xf numFmtId="0" fontId="23" fillId="0" borderId="3" xfId="0" applyFont="1" applyBorder="1" applyAlignment="1">
      <alignment horizontal="left" wrapText="1"/>
    </xf>
    <xf numFmtId="0" fontId="23" fillId="0" borderId="44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3" fillId="0" borderId="38" xfId="4" applyFont="1" applyFill="1" applyBorder="1" applyAlignment="1" applyProtection="1">
      <alignment horizontal="left" wrapText="1"/>
      <protection locked="0"/>
    </xf>
    <xf numFmtId="0" fontId="3" fillId="0" borderId="3" xfId="4" applyFont="1" applyFill="1" applyBorder="1" applyAlignment="1" applyProtection="1">
      <alignment horizontal="left" wrapText="1"/>
      <protection locked="0"/>
    </xf>
    <xf numFmtId="0" fontId="5" fillId="0" borderId="5" xfId="4" applyFont="1" applyFill="1" applyBorder="1" applyAlignment="1" applyProtection="1">
      <alignment horizontal="left" wrapText="1"/>
      <protection locked="0"/>
    </xf>
    <xf numFmtId="0" fontId="5" fillId="0" borderId="38" xfId="4" applyFont="1" applyFill="1" applyBorder="1" applyAlignment="1" applyProtection="1">
      <alignment horizontal="left" wrapText="1"/>
      <protection locked="0"/>
    </xf>
    <xf numFmtId="0" fontId="5" fillId="0" borderId="44" xfId="4" applyFont="1" applyFill="1" applyBorder="1" applyAlignment="1" applyProtection="1">
      <alignment horizontal="left" wrapText="1"/>
      <protection locked="0"/>
    </xf>
    <xf numFmtId="0" fontId="5" fillId="0" borderId="38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2" fontId="5" fillId="2" borderId="78" xfId="14" applyNumberFormat="1" applyFont="1" applyFill="1" applyBorder="1" applyAlignment="1">
      <alignment horizontal="center"/>
    </xf>
    <xf numFmtId="0" fontId="19" fillId="0" borderId="67" xfId="0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/>
    </xf>
    <xf numFmtId="0" fontId="19" fillId="0" borderId="49" xfId="0" applyFont="1" applyBorder="1" applyAlignment="1">
      <alignment horizontal="left" vertical="center" wrapText="1"/>
    </xf>
    <xf numFmtId="0" fontId="19" fillId="0" borderId="67" xfId="0" applyFont="1" applyFill="1" applyBorder="1" applyAlignment="1">
      <alignment horizontal="left" vertical="center"/>
    </xf>
    <xf numFmtId="0" fontId="19" fillId="0" borderId="6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43" xfId="0" applyBorder="1"/>
    <xf numFmtId="0" fontId="19" fillId="0" borderId="69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6" borderId="67" xfId="4" applyFont="1" applyFill="1" applyBorder="1" applyAlignment="1">
      <alignment horizontal="left" vertical="center"/>
    </xf>
    <xf numFmtId="2" fontId="20" fillId="4" borderId="13" xfId="0" applyNumberFormat="1" applyFont="1" applyFill="1" applyBorder="1" applyAlignment="1">
      <alignment horizontal="left" vertical="center"/>
    </xf>
    <xf numFmtId="2" fontId="20" fillId="5" borderId="69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6" borderId="67" xfId="15" applyFont="1" applyFill="1" applyBorder="1" applyAlignment="1">
      <alignment horizontal="left" vertical="center"/>
    </xf>
    <xf numFmtId="2" fontId="19" fillId="0" borderId="13" xfId="0" applyNumberFormat="1" applyFont="1" applyFill="1" applyBorder="1" applyAlignment="1">
      <alignment horizontal="left" vertical="center"/>
    </xf>
    <xf numFmtId="2" fontId="20" fillId="6" borderId="13" xfId="15" applyNumberFormat="1" applyFont="1" applyFill="1" applyBorder="1" applyAlignment="1">
      <alignment horizontal="left" vertical="center"/>
    </xf>
    <xf numFmtId="2" fontId="20" fillId="0" borderId="13" xfId="0" applyNumberFormat="1" applyFont="1" applyFill="1" applyBorder="1" applyAlignment="1">
      <alignment horizontal="left" vertical="center"/>
    </xf>
    <xf numFmtId="0" fontId="19" fillId="0" borderId="56" xfId="0" applyFont="1" applyBorder="1" applyAlignment="1">
      <alignment horizontal="left" vertical="center" wrapText="1"/>
    </xf>
    <xf numFmtId="0" fontId="20" fillId="6" borderId="67" xfId="4" applyFont="1" applyFill="1" applyBorder="1" applyAlignment="1">
      <alignment horizontal="left" vertical="center"/>
    </xf>
    <xf numFmtId="0" fontId="20" fillId="6" borderId="67" xfId="15" applyFont="1" applyFill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19" fillId="0" borderId="69" xfId="4" applyFont="1" applyFill="1" applyBorder="1" applyAlignment="1" applyProtection="1">
      <alignment horizontal="left" vertical="center" wrapText="1"/>
      <protection locked="0"/>
    </xf>
    <xf numFmtId="0" fontId="19" fillId="0" borderId="56" xfId="4" applyFont="1" applyFill="1" applyBorder="1" applyAlignment="1" applyProtection="1">
      <alignment horizontal="left" vertical="center" wrapText="1"/>
      <protection locked="0"/>
    </xf>
    <xf numFmtId="0" fontId="19" fillId="0" borderId="49" xfId="4" applyFont="1" applyFill="1" applyBorder="1" applyAlignment="1" applyProtection="1">
      <alignment horizontal="left" vertical="center" wrapText="1"/>
      <protection locked="0"/>
    </xf>
    <xf numFmtId="2" fontId="19" fillId="0" borderId="13" xfId="15" applyNumberFormat="1" applyFont="1" applyBorder="1" applyAlignment="1">
      <alignment horizontal="left" vertical="center"/>
    </xf>
    <xf numFmtId="0" fontId="30" fillId="0" borderId="69" xfId="0" applyFont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67" xfId="0" applyFont="1" applyFill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wrapText="1"/>
    </xf>
    <xf numFmtId="0" fontId="19" fillId="0" borderId="0" xfId="0" applyFont="1"/>
    <xf numFmtId="0" fontId="32" fillId="0" borderId="6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2" borderId="66" xfId="0" applyFont="1" applyFill="1" applyBorder="1" applyAlignment="1">
      <alignment horizontal="left" vertical="center"/>
    </xf>
    <xf numFmtId="0" fontId="3" fillId="0" borderId="9" xfId="14" applyFont="1" applyBorder="1"/>
    <xf numFmtId="0" fontId="3" fillId="0" borderId="27" xfId="14" applyFont="1" applyBorder="1"/>
    <xf numFmtId="0" fontId="5" fillId="2" borderId="20" xfId="14" applyFont="1" applyFill="1" applyBorder="1" applyAlignment="1">
      <alignment horizontal="right" wrapText="1"/>
    </xf>
    <xf numFmtId="2" fontId="19" fillId="0" borderId="13" xfId="0" applyNumberFormat="1" applyFont="1" applyBorder="1" applyAlignment="1">
      <alignment horizontal="left" vertical="center" wrapText="1"/>
    </xf>
    <xf numFmtId="2" fontId="19" fillId="0" borderId="13" xfId="0" applyNumberFormat="1" applyFont="1" applyFill="1" applyBorder="1" applyAlignment="1">
      <alignment horizontal="left" vertical="center" wrapText="1"/>
    </xf>
    <xf numFmtId="0" fontId="20" fillId="0" borderId="67" xfId="4" applyFont="1" applyBorder="1" applyAlignment="1">
      <alignment horizontal="left" vertical="center"/>
    </xf>
    <xf numFmtId="2" fontId="20" fillId="7" borderId="69" xfId="0" applyNumberFormat="1" applyFont="1" applyFill="1" applyBorder="1" applyAlignment="1">
      <alignment horizontal="left" vertical="center"/>
    </xf>
    <xf numFmtId="0" fontId="20" fillId="0" borderId="67" xfId="15" applyFont="1" applyBorder="1" applyAlignment="1">
      <alignment horizontal="left" vertical="center" wrapText="1"/>
    </xf>
    <xf numFmtId="0" fontId="5" fillId="2" borderId="71" xfId="0" applyFont="1" applyFill="1" applyBorder="1" applyAlignment="1">
      <alignment horizontal="right" vertical="center"/>
    </xf>
    <xf numFmtId="2" fontId="19" fillId="0" borderId="13" xfId="4" applyNumberFormat="1" applyFont="1" applyFill="1" applyBorder="1" applyAlignment="1" applyProtection="1">
      <alignment horizontal="left" vertical="center" wrapText="1"/>
      <protection locked="0"/>
    </xf>
    <xf numFmtId="0" fontId="19" fillId="0" borderId="67" xfId="15" applyNumberFormat="1" applyFont="1" applyFill="1" applyBorder="1" applyAlignment="1">
      <alignment horizontal="left" vertical="center"/>
    </xf>
    <xf numFmtId="0" fontId="19" fillId="0" borderId="67" xfId="15" applyNumberFormat="1" applyFont="1" applyBorder="1" applyAlignment="1">
      <alignment horizontal="left" vertical="center"/>
    </xf>
    <xf numFmtId="2" fontId="32" fillId="0" borderId="13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8" xfId="0" applyFont="1" applyBorder="1" applyAlignment="1">
      <alignment horizontal="right" vertical="center"/>
    </xf>
    <xf numFmtId="0" fontId="0" fillId="0" borderId="27" xfId="0" applyFill="1" applyBorder="1"/>
    <xf numFmtId="2" fontId="32" fillId="0" borderId="69" xfId="0" applyNumberFormat="1" applyFont="1" applyBorder="1" applyAlignment="1">
      <alignment horizontal="center" vertical="center" wrapText="1"/>
    </xf>
    <xf numFmtId="2" fontId="19" fillId="0" borderId="69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/>
    </xf>
    <xf numFmtId="0" fontId="21" fillId="0" borderId="0" xfId="14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2" xfId="4" applyFont="1" applyFill="1" applyBorder="1" applyAlignment="1" applyProtection="1">
      <alignment horizontal="left" wrapText="1"/>
      <protection locked="0"/>
    </xf>
    <xf numFmtId="0" fontId="5" fillId="2" borderId="14" xfId="14" applyFont="1" applyFill="1" applyBorder="1" applyAlignment="1">
      <alignment horizontal="right" wrapText="1"/>
    </xf>
    <xf numFmtId="2" fontId="24" fillId="2" borderId="5" xfId="14" applyNumberFormat="1" applyFont="1" applyFill="1" applyBorder="1" applyAlignment="1">
      <alignment horizontal="right"/>
    </xf>
    <xf numFmtId="2" fontId="24" fillId="2" borderId="41" xfId="14" applyNumberFormat="1" applyFont="1" applyFill="1" applyBorder="1" applyAlignment="1">
      <alignment horizontal="right"/>
    </xf>
    <xf numFmtId="0" fontId="5" fillId="0" borderId="25" xfId="7" applyFont="1" applyBorder="1" applyAlignment="1">
      <alignment horizontal="left" vertical="center"/>
    </xf>
    <xf numFmtId="0" fontId="1" fillId="0" borderId="25" xfId="7" applyFont="1" applyBorder="1" applyAlignment="1">
      <alignment horizontal="left"/>
    </xf>
    <xf numFmtId="0" fontId="5" fillId="0" borderId="14" xfId="4" applyFont="1" applyFill="1" applyBorder="1" applyAlignment="1" applyProtection="1">
      <alignment horizontal="left" wrapText="1"/>
      <protection locked="0"/>
    </xf>
    <xf numFmtId="0" fontId="3" fillId="0" borderId="15" xfId="4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>
      <alignment horizontal="left" wrapText="1"/>
    </xf>
    <xf numFmtId="2" fontId="5" fillId="2" borderId="81" xfId="14" applyNumberFormat="1" applyFont="1" applyFill="1" applyBorder="1" applyAlignment="1">
      <alignment horizontal="right"/>
    </xf>
    <xf numFmtId="2" fontId="24" fillId="2" borderId="42" xfId="14" applyNumberFormat="1" applyFont="1" applyFill="1" applyBorder="1" applyAlignment="1">
      <alignment horizontal="right"/>
    </xf>
    <xf numFmtId="0" fontId="23" fillId="4" borderId="4" xfId="0" applyFont="1" applyFill="1" applyBorder="1" applyAlignment="1">
      <alignment horizontal="right" vertical="center"/>
    </xf>
    <xf numFmtId="2" fontId="3" fillId="0" borderId="5" xfId="7" applyNumberFormat="1" applyFont="1" applyBorder="1" applyAlignment="1">
      <alignment horizontal="center" vertical="center"/>
    </xf>
    <xf numFmtId="2" fontId="3" fillId="0" borderId="3" xfId="7" applyNumberFormat="1" applyFont="1" applyBorder="1" applyAlignment="1">
      <alignment horizontal="center" vertical="center"/>
    </xf>
    <xf numFmtId="0" fontId="5" fillId="0" borderId="35" xfId="7" applyFont="1" applyBorder="1" applyAlignment="1">
      <alignment horizontal="left"/>
    </xf>
    <xf numFmtId="2" fontId="3" fillId="0" borderId="1" xfId="7" applyNumberFormat="1" applyFont="1" applyBorder="1" applyAlignment="1">
      <alignment horizontal="center" vertical="center"/>
    </xf>
    <xf numFmtId="0" fontId="5" fillId="0" borderId="43" xfId="7" applyFont="1" applyBorder="1" applyAlignment="1">
      <alignment horizontal="left"/>
    </xf>
    <xf numFmtId="2" fontId="3" fillId="0" borderId="44" xfId="7" applyNumberFormat="1" applyFont="1" applyBorder="1" applyAlignment="1">
      <alignment horizontal="center" vertical="center"/>
    </xf>
    <xf numFmtId="0" fontId="5" fillId="0" borderId="8" xfId="7" applyFont="1" applyBorder="1" applyAlignment="1">
      <alignment horizontal="left" vertical="center"/>
    </xf>
    <xf numFmtId="0" fontId="5" fillId="0" borderId="27" xfId="7" applyFont="1" applyBorder="1" applyAlignment="1">
      <alignment horizontal="left"/>
    </xf>
    <xf numFmtId="0" fontId="3" fillId="0" borderId="43" xfId="7" applyFont="1" applyBorder="1" applyAlignment="1">
      <alignment horizontal="left"/>
    </xf>
    <xf numFmtId="0" fontId="23" fillId="4" borderId="17" xfId="0" applyFont="1" applyFill="1" applyBorder="1" applyAlignment="1">
      <alignment horizontal="left" vertical="center"/>
    </xf>
    <xf numFmtId="0" fontId="23" fillId="4" borderId="15" xfId="0" applyFont="1" applyFill="1" applyBorder="1" applyAlignment="1">
      <alignment horizontal="left" vertical="center"/>
    </xf>
    <xf numFmtId="0" fontId="23" fillId="4" borderId="20" xfId="0" applyFont="1" applyFill="1" applyBorder="1" applyAlignment="1">
      <alignment horizontal="left" vertical="center"/>
    </xf>
    <xf numFmtId="0" fontId="23" fillId="4" borderId="28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left" vertical="center"/>
    </xf>
    <xf numFmtId="0" fontId="23" fillId="4" borderId="25" xfId="0" applyFont="1" applyFill="1" applyBorder="1" applyAlignment="1">
      <alignment horizontal="left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2" fontId="24" fillId="2" borderId="6" xfId="14" applyNumberFormat="1" applyFont="1" applyFill="1" applyBorder="1" applyAlignment="1">
      <alignment horizontal="center"/>
    </xf>
    <xf numFmtId="2" fontId="24" fillId="2" borderId="30" xfId="14" applyNumberFormat="1" applyFont="1" applyFill="1" applyBorder="1" applyAlignment="1">
      <alignment horizontal="center"/>
    </xf>
    <xf numFmtId="2" fontId="24" fillId="8" borderId="4" xfId="1" applyNumberFormat="1" applyFont="1" applyFill="1" applyBorder="1" applyAlignment="1">
      <alignment horizontal="center"/>
    </xf>
    <xf numFmtId="2" fontId="23" fillId="7" borderId="4" xfId="14" applyNumberFormat="1" applyFont="1" applyFill="1" applyBorder="1" applyAlignment="1">
      <alignment horizontal="center"/>
    </xf>
    <xf numFmtId="2" fontId="24" fillId="2" borderId="14" xfId="14" applyNumberFormat="1" applyFont="1" applyFill="1" applyBorder="1" applyAlignment="1">
      <alignment horizontal="center"/>
    </xf>
    <xf numFmtId="2" fontId="5" fillId="2" borderId="37" xfId="14" applyNumberFormat="1" applyFont="1" applyFill="1" applyBorder="1" applyAlignment="1">
      <alignment horizontal="center"/>
    </xf>
    <xf numFmtId="0" fontId="23" fillId="4" borderId="7" xfId="0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right" vertical="center"/>
    </xf>
    <xf numFmtId="0" fontId="5" fillId="0" borderId="15" xfId="4" applyNumberFormat="1" applyFont="1" applyBorder="1" applyAlignment="1">
      <alignment horizontal="right"/>
    </xf>
    <xf numFmtId="0" fontId="5" fillId="0" borderId="28" xfId="4" applyNumberFormat="1" applyFont="1" applyBorder="1" applyAlignment="1">
      <alignment horizontal="right"/>
    </xf>
    <xf numFmtId="0" fontId="5" fillId="0" borderId="17" xfId="4" applyNumberFormat="1" applyFont="1" applyBorder="1" applyAlignment="1">
      <alignment horizontal="right"/>
    </xf>
    <xf numFmtId="0" fontId="5" fillId="0" borderId="20" xfId="4" applyNumberFormat="1" applyFont="1" applyBorder="1" applyAlignment="1">
      <alignment horizontal="right"/>
    </xf>
    <xf numFmtId="0" fontId="5" fillId="0" borderId="25" xfId="4" applyNumberFormat="1" applyFont="1" applyBorder="1" applyAlignment="1">
      <alignment horizontal="right"/>
    </xf>
    <xf numFmtId="0" fontId="5" fillId="0" borderId="52" xfId="4" applyNumberFormat="1" applyFont="1" applyBorder="1" applyAlignment="1">
      <alignment horizontal="right"/>
    </xf>
    <xf numFmtId="0" fontId="23" fillId="0" borderId="1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1" xfId="4" applyFont="1" applyFill="1" applyBorder="1" applyAlignment="1" applyProtection="1">
      <alignment horizontal="left" wrapText="1"/>
      <protection locked="0"/>
    </xf>
    <xf numFmtId="0" fontId="5" fillId="0" borderId="41" xfId="4" applyFont="1" applyFill="1" applyBorder="1" applyAlignment="1" applyProtection="1">
      <alignment horizontal="left" wrapText="1"/>
      <protection locked="0"/>
    </xf>
    <xf numFmtId="0" fontId="3" fillId="0" borderId="3" xfId="1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2" borderId="27" xfId="14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5" fillId="0" borderId="40" xfId="1" applyFont="1" applyBorder="1" applyAlignment="1">
      <alignment horizontal="center" wrapText="1"/>
    </xf>
    <xf numFmtId="0" fontId="5" fillId="0" borderId="10" xfId="15" applyNumberFormat="1" applyFont="1" applyFill="1" applyBorder="1" applyAlignment="1">
      <alignment horizontal="center"/>
    </xf>
    <xf numFmtId="0" fontId="5" fillId="0" borderId="9" xfId="15" applyFont="1" applyBorder="1" applyAlignment="1">
      <alignment horizontal="center"/>
    </xf>
    <xf numFmtId="0" fontId="24" fillId="0" borderId="9" xfId="2" applyNumberFormat="1" applyFont="1" applyFill="1" applyBorder="1" applyAlignment="1">
      <alignment horizontal="center"/>
    </xf>
    <xf numFmtId="0" fontId="23" fillId="0" borderId="40" xfId="0" applyFont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2" fontId="5" fillId="0" borderId="30" xfId="0" applyNumberFormat="1" applyFont="1" applyBorder="1" applyAlignment="1">
      <alignment horizontal="center" wrapText="1"/>
    </xf>
    <xf numFmtId="0" fontId="5" fillId="6" borderId="10" xfId="4" applyFont="1" applyFill="1" applyBorder="1" applyAlignment="1">
      <alignment horizontal="center"/>
    </xf>
    <xf numFmtId="0" fontId="23" fillId="0" borderId="10" xfId="4" applyFont="1" applyBorder="1" applyAlignment="1">
      <alignment horizontal="center"/>
    </xf>
    <xf numFmtId="0" fontId="5" fillId="6" borderId="10" xfId="15" applyFont="1" applyFill="1" applyBorder="1" applyAlignment="1">
      <alignment horizontal="center"/>
    </xf>
    <xf numFmtId="0" fontId="23" fillId="0" borderId="10" xfId="15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8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3" fillId="0" borderId="64" xfId="1" applyFont="1" applyBorder="1" applyAlignment="1">
      <alignment horizontal="center" wrapText="1"/>
    </xf>
    <xf numFmtId="0" fontId="5" fillId="0" borderId="19" xfId="4" applyFont="1" applyFill="1" applyBorder="1" applyAlignment="1" applyProtection="1">
      <alignment horizontal="center" wrapText="1"/>
      <protection locked="0"/>
    </xf>
    <xf numFmtId="0" fontId="5" fillId="0" borderId="65" xfId="4" applyFont="1" applyFill="1" applyBorder="1" applyAlignment="1" applyProtection="1">
      <alignment horizontal="center" wrapText="1"/>
      <protection locked="0"/>
    </xf>
    <xf numFmtId="0" fontId="5" fillId="0" borderId="64" xfId="4" applyFont="1" applyFill="1" applyBorder="1" applyAlignment="1" applyProtection="1">
      <alignment horizontal="center" wrapText="1"/>
      <protection locked="0"/>
    </xf>
    <xf numFmtId="0" fontId="3" fillId="0" borderId="64" xfId="4" applyFont="1" applyFill="1" applyBorder="1" applyAlignment="1" applyProtection="1">
      <alignment horizontal="center" wrapText="1"/>
      <protection locked="0"/>
    </xf>
    <xf numFmtId="0" fontId="5" fillId="0" borderId="68" xfId="4" applyFont="1" applyFill="1" applyBorder="1" applyAlignment="1" applyProtection="1">
      <alignment horizontal="center" wrapText="1"/>
      <protection locked="0"/>
    </xf>
    <xf numFmtId="0" fontId="5" fillId="0" borderId="82" xfId="4" applyFont="1" applyFill="1" applyBorder="1" applyAlignment="1" applyProtection="1">
      <alignment horizontal="center" wrapText="1"/>
      <protection locked="0"/>
    </xf>
    <xf numFmtId="0" fontId="3" fillId="0" borderId="82" xfId="4" applyFont="1" applyFill="1" applyBorder="1" applyAlignment="1" applyProtection="1">
      <alignment horizontal="center" wrapText="1"/>
      <protection locked="0"/>
    </xf>
    <xf numFmtId="0" fontId="3" fillId="0" borderId="65" xfId="4" applyFont="1" applyFill="1" applyBorder="1" applyAlignment="1" applyProtection="1">
      <alignment horizontal="center" wrapText="1"/>
      <protection locked="0"/>
    </xf>
    <xf numFmtId="0" fontId="23" fillId="0" borderId="82" xfId="0" applyFont="1" applyBorder="1" applyAlignment="1">
      <alignment horizontal="center" wrapText="1"/>
    </xf>
    <xf numFmtId="0" fontId="23" fillId="0" borderId="64" xfId="0" applyFont="1" applyBorder="1" applyAlignment="1">
      <alignment horizontal="center" wrapText="1"/>
    </xf>
    <xf numFmtId="0" fontId="5" fillId="2" borderId="65" xfId="14" applyFont="1" applyFill="1" applyBorder="1" applyAlignment="1">
      <alignment horizontal="center" wrapText="1"/>
    </xf>
    <xf numFmtId="0" fontId="5" fillId="2" borderId="64" xfId="14" applyFont="1" applyFill="1" applyBorder="1" applyAlignment="1">
      <alignment horizontal="center" wrapText="1"/>
    </xf>
    <xf numFmtId="0" fontId="5" fillId="0" borderId="11" xfId="4" applyFont="1" applyFill="1" applyBorder="1" applyAlignment="1" applyProtection="1">
      <alignment horizontal="left" wrapText="1"/>
      <protection locked="0"/>
    </xf>
    <xf numFmtId="0" fontId="23" fillId="0" borderId="9" xfId="0" applyFont="1" applyBorder="1" applyAlignment="1">
      <alignment horizontal="left" wrapText="1"/>
    </xf>
    <xf numFmtId="0" fontId="5" fillId="0" borderId="16" xfId="4" applyNumberFormat="1" applyFont="1" applyBorder="1" applyAlignment="1">
      <alignment horizontal="right"/>
    </xf>
    <xf numFmtId="2" fontId="5" fillId="0" borderId="34" xfId="4" applyNumberFormat="1" applyFont="1" applyBorder="1" applyAlignment="1">
      <alignment horizontal="center"/>
    </xf>
    <xf numFmtId="0" fontId="5" fillId="0" borderId="2" xfId="4" applyNumberFormat="1" applyFont="1" applyBorder="1" applyAlignment="1">
      <alignment horizontal="right"/>
    </xf>
    <xf numFmtId="0" fontId="31" fillId="0" borderId="68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3" fillId="0" borderId="82" xfId="0" applyFont="1" applyBorder="1" applyAlignment="1">
      <alignment horizontal="right"/>
    </xf>
    <xf numFmtId="0" fontId="23" fillId="0" borderId="51" xfId="0" applyFont="1" applyBorder="1" applyAlignment="1">
      <alignment horizontal="right"/>
    </xf>
    <xf numFmtId="0" fontId="5" fillId="0" borderId="74" xfId="4" applyFont="1" applyBorder="1" applyAlignment="1">
      <alignment horizontal="right"/>
    </xf>
    <xf numFmtId="0" fontId="5" fillId="0" borderId="71" xfId="4" applyFont="1" applyBorder="1" applyAlignment="1">
      <alignment horizontal="right"/>
    </xf>
    <xf numFmtId="0" fontId="5" fillId="0" borderId="80" xfId="4" applyFont="1" applyBorder="1" applyAlignment="1">
      <alignment horizontal="right"/>
    </xf>
    <xf numFmtId="0" fontId="5" fillId="0" borderId="73" xfId="4" applyFont="1" applyBorder="1" applyAlignment="1">
      <alignment horizontal="right"/>
    </xf>
    <xf numFmtId="0" fontId="5" fillId="0" borderId="79" xfId="4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5" fillId="0" borderId="5" xfId="4" applyFont="1" applyFill="1" applyBorder="1" applyAlignment="1" applyProtection="1">
      <alignment horizontal="left" vertical="center" wrapText="1"/>
      <protection locked="0"/>
    </xf>
    <xf numFmtId="0" fontId="5" fillId="2" borderId="68" xfId="14" applyFont="1" applyFill="1" applyBorder="1" applyAlignment="1">
      <alignment horizontal="center" wrapText="1"/>
    </xf>
    <xf numFmtId="0" fontId="5" fillId="0" borderId="19" xfId="4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3" fillId="5" borderId="3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2" borderId="46" xfId="14" applyFont="1" applyFill="1" applyBorder="1" applyAlignment="1">
      <alignment horizontal="center" wrapText="1"/>
    </xf>
    <xf numFmtId="0" fontId="5" fillId="0" borderId="11" xfId="4" applyFont="1" applyFill="1" applyBorder="1" applyAlignment="1" applyProtection="1">
      <alignment horizontal="center" wrapText="1"/>
      <protection locked="0"/>
    </xf>
    <xf numFmtId="0" fontId="5" fillId="0" borderId="7" xfId="4" applyFont="1" applyFill="1" applyBorder="1" applyAlignment="1" applyProtection="1">
      <alignment horizontal="center" wrapText="1"/>
      <protection locked="0"/>
    </xf>
    <xf numFmtId="0" fontId="23" fillId="0" borderId="8" xfId="15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3" borderId="44" xfId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3" borderId="8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5" xfId="14" applyFont="1" applyFill="1" applyBorder="1" applyAlignment="1">
      <alignment horizontal="center" wrapText="1"/>
    </xf>
    <xf numFmtId="0" fontId="23" fillId="4" borderId="43" xfId="0" applyFont="1" applyFill="1" applyBorder="1" applyAlignment="1">
      <alignment horizontal="right" vertical="center"/>
    </xf>
    <xf numFmtId="0" fontId="23" fillId="4" borderId="30" xfId="0" applyFont="1" applyFill="1" applyBorder="1" applyAlignment="1">
      <alignment horizontal="right" vertical="center"/>
    </xf>
    <xf numFmtId="0" fontId="23" fillId="4" borderId="76" xfId="0" applyFont="1" applyFill="1" applyBorder="1" applyAlignment="1">
      <alignment horizontal="center" vertical="center"/>
    </xf>
    <xf numFmtId="2" fontId="23" fillId="4" borderId="30" xfId="0" applyNumberFormat="1" applyFont="1" applyFill="1" applyBorder="1" applyAlignment="1">
      <alignment horizontal="center" vertical="center"/>
    </xf>
    <xf numFmtId="0" fontId="5" fillId="0" borderId="43" xfId="7" applyFont="1" applyFill="1" applyBorder="1" applyAlignment="1">
      <alignment horizontal="left"/>
    </xf>
    <xf numFmtId="0" fontId="23" fillId="6" borderId="22" xfId="4" applyFont="1" applyFill="1" applyBorder="1" applyAlignment="1">
      <alignment horizontal="center"/>
    </xf>
    <xf numFmtId="0" fontId="23" fillId="6" borderId="31" xfId="4" applyFont="1" applyFill="1" applyBorder="1" applyAlignment="1">
      <alignment horizontal="center"/>
    </xf>
    <xf numFmtId="0" fontId="23" fillId="6" borderId="51" xfId="4" applyFont="1" applyFill="1" applyBorder="1" applyAlignment="1">
      <alignment horizontal="center"/>
    </xf>
    <xf numFmtId="0" fontId="5" fillId="0" borderId="9" xfId="7" applyFont="1" applyFill="1" applyBorder="1" applyAlignment="1">
      <alignment horizontal="left"/>
    </xf>
    <xf numFmtId="0" fontId="3" fillId="0" borderId="10" xfId="7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1" fillId="0" borderId="2" xfId="7" applyFont="1" applyBorder="1" applyAlignment="1">
      <alignment horizontal="left"/>
    </xf>
    <xf numFmtId="0" fontId="5" fillId="0" borderId="7" xfId="7" applyFont="1" applyFill="1" applyBorder="1" applyAlignment="1">
      <alignment horizontal="left"/>
    </xf>
    <xf numFmtId="0" fontId="3" fillId="0" borderId="40" xfId="4" applyFont="1" applyFill="1" applyBorder="1" applyAlignment="1" applyProtection="1">
      <alignment horizontal="left" wrapText="1"/>
      <protection locked="0"/>
    </xf>
    <xf numFmtId="0" fontId="5" fillId="2" borderId="28" xfId="14" applyFont="1" applyFill="1" applyBorder="1" applyAlignment="1">
      <alignment horizontal="center" wrapText="1"/>
    </xf>
    <xf numFmtId="0" fontId="5" fillId="2" borderId="25" xfId="14" applyFont="1" applyFill="1" applyBorder="1" applyAlignment="1">
      <alignment horizontal="center" wrapText="1"/>
    </xf>
    <xf numFmtId="0" fontId="23" fillId="5" borderId="68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3" fillId="0" borderId="0" xfId="4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3" borderId="76" xfId="1" applyFont="1" applyFill="1" applyBorder="1" applyAlignment="1">
      <alignment horizont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1" fillId="0" borderId="0" xfId="14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 wrapText="1"/>
    </xf>
    <xf numFmtId="0" fontId="3" fillId="0" borderId="31" xfId="4" applyFont="1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>
      <alignment vertical="center"/>
    </xf>
    <xf numFmtId="0" fontId="5" fillId="2" borderId="9" xfId="14" applyFont="1" applyFill="1" applyBorder="1" applyAlignment="1">
      <alignment horizontal="right" vertical="center" wrapText="1"/>
    </xf>
    <xf numFmtId="2" fontId="5" fillId="2" borderId="4" xfId="14" applyNumberFormat="1" applyFont="1" applyFill="1" applyBorder="1" applyAlignment="1">
      <alignment horizontal="right" vertical="center"/>
    </xf>
    <xf numFmtId="0" fontId="5" fillId="0" borderId="4" xfId="4" applyFont="1" applyFill="1" applyBorder="1" applyAlignment="1" applyProtection="1">
      <alignment horizontal="right" vertical="center" wrapText="1"/>
      <protection locked="0"/>
    </xf>
    <xf numFmtId="0" fontId="5" fillId="0" borderId="3" xfId="4" applyNumberFormat="1" applyFont="1" applyBorder="1" applyAlignment="1">
      <alignment horizontal="right" vertical="center"/>
    </xf>
    <xf numFmtId="0" fontId="5" fillId="6" borderId="9" xfId="4" applyFont="1" applyFill="1" applyBorder="1" applyAlignment="1">
      <alignment horizontal="right" vertical="center"/>
    </xf>
    <xf numFmtId="2" fontId="23" fillId="5" borderId="4" xfId="0" applyNumberFormat="1" applyFont="1" applyFill="1" applyBorder="1" applyAlignment="1">
      <alignment horizontal="right" vertical="center"/>
    </xf>
    <xf numFmtId="2" fontId="5" fillId="0" borderId="4" xfId="4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6" borderId="9" xfId="15" applyFont="1" applyFill="1" applyBorder="1" applyAlignment="1">
      <alignment horizontal="right" vertical="center"/>
    </xf>
    <xf numFmtId="2" fontId="23" fillId="6" borderId="4" xfId="15" applyNumberFormat="1" applyFont="1" applyFill="1" applyBorder="1" applyAlignment="1">
      <alignment horizontal="right" vertical="center"/>
    </xf>
    <xf numFmtId="0" fontId="5" fillId="0" borderId="9" xfId="15" applyNumberFormat="1" applyFont="1" applyBorder="1" applyAlignment="1">
      <alignment horizontal="right" vertical="center"/>
    </xf>
    <xf numFmtId="2" fontId="5" fillId="0" borderId="4" xfId="15" applyNumberFormat="1" applyFont="1" applyBorder="1" applyAlignment="1">
      <alignment horizontal="right" vertical="center"/>
    </xf>
    <xf numFmtId="2" fontId="20" fillId="0" borderId="13" xfId="0" applyNumberFormat="1" applyFont="1" applyBorder="1" applyAlignment="1">
      <alignment horizontal="left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5" fillId="0" borderId="6" xfId="4" applyFont="1" applyFill="1" applyBorder="1" applyAlignment="1" applyProtection="1">
      <alignment horizontal="right" vertical="center" wrapText="1"/>
      <protection locked="0"/>
    </xf>
    <xf numFmtId="0" fontId="5" fillId="2" borderId="74" xfId="0" applyFont="1" applyFill="1" applyBorder="1" applyAlignment="1">
      <alignment horizontal="right" vertical="center"/>
    </xf>
    <xf numFmtId="0" fontId="5" fillId="2" borderId="8" xfId="14" applyFont="1" applyFill="1" applyBorder="1" applyAlignment="1">
      <alignment horizontal="right" vertical="center" wrapText="1"/>
    </xf>
    <xf numFmtId="2" fontId="5" fillId="2" borderId="6" xfId="14" applyNumberFormat="1" applyFont="1" applyFill="1" applyBorder="1" applyAlignment="1">
      <alignment horizontal="right" vertical="center"/>
    </xf>
    <xf numFmtId="0" fontId="5" fillId="0" borderId="5" xfId="4" applyNumberFormat="1" applyFont="1" applyBorder="1" applyAlignment="1">
      <alignment horizontal="right" vertical="center"/>
    </xf>
    <xf numFmtId="0" fontId="23" fillId="0" borderId="8" xfId="4" applyFont="1" applyBorder="1" applyAlignment="1">
      <alignment horizontal="right" vertical="center"/>
    </xf>
    <xf numFmtId="2" fontId="23" fillId="5" borderId="6" xfId="0" applyNumberFormat="1" applyFont="1" applyFill="1" applyBorder="1" applyAlignment="1">
      <alignment horizontal="right" vertical="center"/>
    </xf>
    <xf numFmtId="2" fontId="5" fillId="0" borderId="6" xfId="4" applyNumberFormat="1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8" xfId="15" applyFont="1" applyBorder="1" applyAlignment="1">
      <alignment horizontal="right" vertical="center"/>
    </xf>
    <xf numFmtId="2" fontId="23" fillId="6" borderId="6" xfId="15" applyNumberFormat="1" applyFont="1" applyFill="1" applyBorder="1" applyAlignment="1">
      <alignment horizontal="right" vertical="center"/>
    </xf>
    <xf numFmtId="0" fontId="23" fillId="6" borderId="6" xfId="4" applyFont="1" applyFill="1" applyBorder="1" applyAlignment="1">
      <alignment horizontal="right" vertical="center"/>
    </xf>
    <xf numFmtId="0" fontId="5" fillId="0" borderId="8" xfId="15" applyNumberFormat="1" applyFont="1" applyFill="1" applyBorder="1" applyAlignment="1">
      <alignment horizontal="right" vertical="center"/>
    </xf>
    <xf numFmtId="2" fontId="5" fillId="0" borderId="6" xfId="15" applyNumberFormat="1" applyFont="1" applyBorder="1" applyAlignment="1">
      <alignment horizontal="right" vertical="center"/>
    </xf>
    <xf numFmtId="0" fontId="5" fillId="0" borderId="6" xfId="4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23" fillId="6" borderId="9" xfId="4" applyFont="1" applyFill="1" applyBorder="1" applyAlignment="1">
      <alignment horizontal="right" vertical="center"/>
    </xf>
    <xf numFmtId="0" fontId="23" fillId="6" borderId="4" xfId="4" applyFont="1" applyFill="1" applyBorder="1" applyAlignment="1">
      <alignment horizontal="right" vertical="center"/>
    </xf>
    <xf numFmtId="0" fontId="5" fillId="0" borderId="9" xfId="15" applyNumberFormat="1" applyFont="1" applyFill="1" applyBorder="1" applyAlignment="1">
      <alignment horizontal="right" vertical="center"/>
    </xf>
    <xf numFmtId="0" fontId="5" fillId="0" borderId="4" xfId="4" applyNumberFormat="1" applyFont="1" applyBorder="1" applyAlignment="1">
      <alignment horizontal="right" vertical="center"/>
    </xf>
    <xf numFmtId="0" fontId="5" fillId="2" borderId="79" xfId="0" applyFont="1" applyFill="1" applyBorder="1" applyAlignment="1">
      <alignment horizontal="right" vertical="center"/>
    </xf>
    <xf numFmtId="0" fontId="5" fillId="2" borderId="80" xfId="0" applyFont="1" applyFill="1" applyBorder="1" applyAlignment="1">
      <alignment horizontal="right" vertical="center"/>
    </xf>
    <xf numFmtId="0" fontId="5" fillId="6" borderId="9" xfId="15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164" fontId="5" fillId="0" borderId="4" xfId="15" applyNumberFormat="1" applyFont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2" fontId="24" fillId="2" borderId="4" xfId="14" applyNumberFormat="1" applyFont="1" applyFill="1" applyBorder="1" applyAlignment="1">
      <alignment horizontal="right" vertical="center"/>
    </xf>
    <xf numFmtId="0" fontId="5" fillId="2" borderId="9" xfId="15" applyNumberFormat="1" applyFont="1" applyFill="1" applyBorder="1" applyAlignment="1">
      <alignment horizontal="right" vertical="center"/>
    </xf>
    <xf numFmtId="0" fontId="3" fillId="0" borderId="31" xfId="1" applyFont="1" applyBorder="1" applyAlignment="1">
      <alignment horizontal="left" vertical="center" wrapText="1"/>
    </xf>
    <xf numFmtId="2" fontId="24" fillId="8" borderId="4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 wrapText="1"/>
    </xf>
    <xf numFmtId="2" fontId="23" fillId="7" borderId="4" xfId="0" applyNumberFormat="1" applyFont="1" applyFill="1" applyBorder="1" applyAlignment="1">
      <alignment horizontal="right" vertical="center"/>
    </xf>
    <xf numFmtId="0" fontId="24" fillId="0" borderId="9" xfId="2" applyNumberFormat="1" applyFont="1" applyFill="1" applyBorder="1" applyAlignment="1">
      <alignment horizontal="right" vertical="center"/>
    </xf>
    <xf numFmtId="0" fontId="23" fillId="6" borderId="9" xfId="15" applyFont="1" applyFill="1" applyBorder="1" applyAlignment="1">
      <alignment horizontal="right" vertical="center" wrapText="1"/>
    </xf>
    <xf numFmtId="0" fontId="5" fillId="3" borderId="31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right" vertical="center" wrapText="1"/>
    </xf>
    <xf numFmtId="0" fontId="5" fillId="2" borderId="77" xfId="0" applyFont="1" applyFill="1" applyBorder="1" applyAlignment="1">
      <alignment horizontal="right" vertical="center"/>
    </xf>
    <xf numFmtId="0" fontId="23" fillId="0" borderId="9" xfId="4" applyFont="1" applyBorder="1" applyAlignment="1">
      <alignment horizontal="right" vertical="center"/>
    </xf>
    <xf numFmtId="0" fontId="23" fillId="0" borderId="9" xfId="15" applyFont="1" applyBorder="1" applyAlignment="1">
      <alignment horizontal="right" vertical="center" wrapText="1"/>
    </xf>
    <xf numFmtId="0" fontId="0" fillId="0" borderId="77" xfId="0" applyBorder="1" applyAlignment="1">
      <alignment vertical="center"/>
    </xf>
    <xf numFmtId="0" fontId="3" fillId="0" borderId="4" xfId="4" applyFont="1" applyFill="1" applyBorder="1" applyAlignment="1" applyProtection="1">
      <alignment horizontal="right" vertical="center" wrapText="1"/>
      <protection locked="0"/>
    </xf>
    <xf numFmtId="2" fontId="23" fillId="7" borderId="4" xfId="14" applyNumberFormat="1" applyFont="1" applyFill="1" applyBorder="1" applyAlignment="1">
      <alignment horizontal="right" vertical="center"/>
    </xf>
    <xf numFmtId="0" fontId="5" fillId="0" borderId="9" xfId="4" applyFont="1" applyFill="1" applyBorder="1" applyAlignment="1" applyProtection="1">
      <alignment horizontal="right" vertical="center" wrapText="1"/>
      <protection locked="0"/>
    </xf>
    <xf numFmtId="0" fontId="23" fillId="0" borderId="31" xfId="0" applyFont="1" applyBorder="1" applyAlignment="1">
      <alignment horizontal="left" vertical="center" wrapText="1"/>
    </xf>
    <xf numFmtId="0" fontId="23" fillId="5" borderId="9" xfId="0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0" fontId="5" fillId="2" borderId="74" xfId="0" applyFont="1" applyFill="1" applyBorder="1" applyAlignment="1">
      <alignment vertical="center"/>
    </xf>
    <xf numFmtId="0" fontId="5" fillId="2" borderId="71" xfId="0" applyFont="1" applyFill="1" applyBorder="1" applyAlignment="1">
      <alignment vertical="center"/>
    </xf>
    <xf numFmtId="0" fontId="5" fillId="0" borderId="9" xfId="15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 wrapText="1"/>
    </xf>
    <xf numFmtId="0" fontId="5" fillId="2" borderId="80" xfId="0" applyFont="1" applyFill="1" applyBorder="1" applyAlignment="1">
      <alignment vertical="center"/>
    </xf>
    <xf numFmtId="0" fontId="23" fillId="0" borderId="5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5" fillId="0" borderId="1" xfId="4" applyNumberFormat="1" applyFont="1" applyBorder="1" applyAlignment="1">
      <alignment horizontal="right" vertical="center"/>
    </xf>
    <xf numFmtId="0" fontId="23" fillId="5" borderId="10" xfId="0" applyFont="1" applyFill="1" applyBorder="1" applyAlignment="1">
      <alignment horizontal="right" vertical="center" wrapText="1"/>
    </xf>
    <xf numFmtId="2" fontId="23" fillId="5" borderId="2" xfId="0" applyNumberFormat="1" applyFont="1" applyFill="1" applyBorder="1" applyAlignment="1">
      <alignment horizontal="right" vertical="center"/>
    </xf>
    <xf numFmtId="0" fontId="23" fillId="6" borderId="10" xfId="4" applyFont="1" applyFill="1" applyBorder="1" applyAlignment="1">
      <alignment horizontal="right" vertical="center"/>
    </xf>
    <xf numFmtId="2" fontId="5" fillId="0" borderId="2" xfId="4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6" borderId="10" xfId="15" applyFont="1" applyFill="1" applyBorder="1" applyAlignment="1">
      <alignment horizontal="right" vertical="center"/>
    </xf>
    <xf numFmtId="2" fontId="23" fillId="6" borderId="2" xfId="15" applyNumberFormat="1" applyFont="1" applyFill="1" applyBorder="1" applyAlignment="1">
      <alignment horizontal="right" vertical="center"/>
    </xf>
    <xf numFmtId="0" fontId="23" fillId="6" borderId="2" xfId="4" applyFont="1" applyFill="1" applyBorder="1" applyAlignment="1">
      <alignment horizontal="right" vertical="center"/>
    </xf>
    <xf numFmtId="0" fontId="5" fillId="0" borderId="10" xfId="15" applyNumberFormat="1" applyFont="1" applyFill="1" applyBorder="1" applyAlignment="1">
      <alignment horizontal="right" vertical="center"/>
    </xf>
    <xf numFmtId="2" fontId="5" fillId="0" borderId="2" xfId="15" applyNumberFormat="1" applyFont="1" applyBorder="1" applyAlignment="1">
      <alignment horizontal="right" vertical="center"/>
    </xf>
    <xf numFmtId="0" fontId="5" fillId="0" borderId="2" xfId="4" applyNumberFormat="1" applyFont="1" applyBorder="1" applyAlignment="1">
      <alignment horizontal="right" vertical="center"/>
    </xf>
    <xf numFmtId="0" fontId="5" fillId="2" borderId="73" xfId="0" applyFont="1" applyFill="1" applyBorder="1" applyAlignment="1">
      <alignment vertical="center"/>
    </xf>
    <xf numFmtId="0" fontId="5" fillId="0" borderId="5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right" vertical="center" wrapText="1"/>
    </xf>
    <xf numFmtId="2" fontId="5" fillId="2" borderId="2" xfId="14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10" xfId="15" applyFont="1" applyBorder="1" applyAlignment="1">
      <alignment horizontal="right" vertical="center"/>
    </xf>
    <xf numFmtId="0" fontId="23" fillId="0" borderId="9" xfId="15" applyFont="1" applyBorder="1" applyAlignment="1">
      <alignment horizontal="right" vertical="center"/>
    </xf>
    <xf numFmtId="0" fontId="23" fillId="6" borderId="8" xfId="15" applyFont="1" applyFill="1" applyBorder="1" applyAlignment="1">
      <alignment horizontal="right" vertical="center"/>
    </xf>
    <xf numFmtId="0" fontId="23" fillId="6" borderId="8" xfId="4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right" vertical="center" wrapText="1"/>
    </xf>
    <xf numFmtId="0" fontId="5" fillId="2" borderId="10" xfId="14" applyFont="1" applyFill="1" applyBorder="1" applyAlignment="1">
      <alignment horizontal="right" vertical="center" wrapText="1"/>
    </xf>
    <xf numFmtId="0" fontId="23" fillId="0" borderId="22" xfId="0" applyFont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</cellXfs>
  <cellStyles count="18">
    <cellStyle name="Excel Built-in Normal" xfId="1"/>
    <cellStyle name="Excel Built-in Normal 1" xfId="6"/>
    <cellStyle name="Excel Built-in Normal 2" xfId="2"/>
    <cellStyle name="TableStyleLight1" xfId="5"/>
    <cellStyle name="Обычный" xfId="0" builtinId="0"/>
    <cellStyle name="Обычный 2" xfId="7"/>
    <cellStyle name="Обычный 2 2" xfId="8"/>
    <cellStyle name="Обычный 2 3" xfId="16"/>
    <cellStyle name="Обычный 3" xfId="4"/>
    <cellStyle name="Обычный 4" xfId="3"/>
    <cellStyle name="Обычный 4 2" xfId="9"/>
    <cellStyle name="Обычный 4 3" xfId="11"/>
    <cellStyle name="Обычный 4 4" xfId="13"/>
    <cellStyle name="Обычный 4 5" xfId="15"/>
    <cellStyle name="Обычный 5" xfId="10"/>
    <cellStyle name="Обычный 6" xfId="12"/>
    <cellStyle name="Обычный 7" xfId="14"/>
    <cellStyle name="Обычный 8" xfId="17"/>
  </cellStyles>
  <dxfs count="130"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A20000"/>
      <color rgb="FFFF66CC"/>
      <color rgb="FF660066"/>
      <color rgb="FF66FFFF"/>
      <color rgb="FF0033CC"/>
      <color rgb="FF008000"/>
      <color rgb="FFFFED0D"/>
      <color rgb="FFCCFF99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Информатика </a:t>
            </a:r>
            <a:r>
              <a:rPr lang="ru-RU" baseline="0"/>
              <a:t> ОГЭ 2019-2018-2017-2016-2015</a:t>
            </a:r>
            <a:endParaRPr lang="ru-RU"/>
          </a:p>
        </c:rich>
      </c:tx>
      <c:layout>
        <c:manualLayout>
          <c:xMode val="edge"/>
          <c:yMode val="edge"/>
          <c:x val="3.5194555325784013E-2"/>
          <c:y val="6.996710854181202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071823076982222E-2"/>
          <c:y val="6.5259643177514204E-2"/>
          <c:w val="0.98356737670727323"/>
          <c:h val="0.56905093192464862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районам'!$E$5:$E$128</c:f>
              <c:numCache>
                <c:formatCode>Основной</c:formatCode>
                <c:ptCount val="124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  <c:pt idx="115">
                  <c:v>3.78</c:v>
                </c:pt>
                <c:pt idx="116">
                  <c:v>3.78</c:v>
                </c:pt>
                <c:pt idx="117">
                  <c:v>3.78</c:v>
                </c:pt>
                <c:pt idx="118">
                  <c:v>3.78</c:v>
                </c:pt>
                <c:pt idx="119">
                  <c:v>3.78</c:v>
                </c:pt>
                <c:pt idx="120">
                  <c:v>3.78</c:v>
                </c:pt>
                <c:pt idx="121">
                  <c:v>3.78</c:v>
                </c:pt>
                <c:pt idx="122">
                  <c:v>3.78</c:v>
                </c:pt>
                <c:pt idx="123">
                  <c:v>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5400" cap="rnd">
              <a:solidFill>
                <a:srgbClr val="A2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районам'!$D$5:$D$128</c:f>
              <c:numCache>
                <c:formatCode>0,00</c:formatCode>
                <c:ptCount val="124"/>
                <c:pt idx="0">
                  <c:v>4.07</c:v>
                </c:pt>
                <c:pt idx="1">
                  <c:v>3.9412500000000006</c:v>
                </c:pt>
                <c:pt idx="2">
                  <c:v>4.07</c:v>
                </c:pt>
                <c:pt idx="3">
                  <c:v>3.88</c:v>
                </c:pt>
                <c:pt idx="4">
                  <c:v>4.72</c:v>
                </c:pt>
                <c:pt idx="5">
                  <c:v>4</c:v>
                </c:pt>
                <c:pt idx="6">
                  <c:v>3.94</c:v>
                </c:pt>
                <c:pt idx="7">
                  <c:v>3.8</c:v>
                </c:pt>
                <c:pt idx="8">
                  <c:v>3.78</c:v>
                </c:pt>
                <c:pt idx="9">
                  <c:v>3.34</c:v>
                </c:pt>
                <c:pt idx="10">
                  <c:v>3.8307692307692305</c:v>
                </c:pt>
                <c:pt idx="11">
                  <c:v>3.96</c:v>
                </c:pt>
                <c:pt idx="12">
                  <c:v>4.4000000000000004</c:v>
                </c:pt>
                <c:pt idx="13">
                  <c:v>4.3600000000000003</c:v>
                </c:pt>
                <c:pt idx="14">
                  <c:v>4.22</c:v>
                </c:pt>
                <c:pt idx="15">
                  <c:v>3.84</c:v>
                </c:pt>
                <c:pt idx="16">
                  <c:v>4.04</c:v>
                </c:pt>
                <c:pt idx="17">
                  <c:v>3.74</c:v>
                </c:pt>
                <c:pt idx="18">
                  <c:v>3.53</c:v>
                </c:pt>
                <c:pt idx="19">
                  <c:v>3.77</c:v>
                </c:pt>
                <c:pt idx="20">
                  <c:v>3.5</c:v>
                </c:pt>
                <c:pt idx="22">
                  <c:v>3.07</c:v>
                </c:pt>
                <c:pt idx="23">
                  <c:v>3.62</c:v>
                </c:pt>
                <c:pt idx="24">
                  <c:v>3.75</c:v>
                </c:pt>
                <c:pt idx="25">
                  <c:v>3.5057894736842106</c:v>
                </c:pt>
                <c:pt idx="26">
                  <c:v>3.91</c:v>
                </c:pt>
                <c:pt idx="27">
                  <c:v>3.87</c:v>
                </c:pt>
                <c:pt idx="28">
                  <c:v>3.5</c:v>
                </c:pt>
                <c:pt idx="29">
                  <c:v>3.71</c:v>
                </c:pt>
                <c:pt idx="30">
                  <c:v>3.47</c:v>
                </c:pt>
                <c:pt idx="31">
                  <c:v>3.43</c:v>
                </c:pt>
                <c:pt idx="32">
                  <c:v>3.4</c:v>
                </c:pt>
                <c:pt idx="33">
                  <c:v>3.29</c:v>
                </c:pt>
                <c:pt idx="34">
                  <c:v>3.04</c:v>
                </c:pt>
                <c:pt idx="35">
                  <c:v>3.88</c:v>
                </c:pt>
                <c:pt idx="36">
                  <c:v>4</c:v>
                </c:pt>
                <c:pt idx="37">
                  <c:v>3.56</c:v>
                </c:pt>
                <c:pt idx="38">
                  <c:v>3.46</c:v>
                </c:pt>
                <c:pt idx="39">
                  <c:v>3.32</c:v>
                </c:pt>
                <c:pt idx="40">
                  <c:v>3.5</c:v>
                </c:pt>
                <c:pt idx="41">
                  <c:v>3.11</c:v>
                </c:pt>
                <c:pt idx="42">
                  <c:v>3.18</c:v>
                </c:pt>
                <c:pt idx="43">
                  <c:v>3.63</c:v>
                </c:pt>
                <c:pt idx="44">
                  <c:v>3.35</c:v>
                </c:pt>
                <c:pt idx="45">
                  <c:v>3.8531578947368419</c:v>
                </c:pt>
                <c:pt idx="46">
                  <c:v>4.17</c:v>
                </c:pt>
                <c:pt idx="47">
                  <c:v>4.12</c:v>
                </c:pt>
                <c:pt idx="48">
                  <c:v>4.21</c:v>
                </c:pt>
                <c:pt idx="49">
                  <c:v>4.3099999999999996</c:v>
                </c:pt>
                <c:pt idx="50">
                  <c:v>3.87</c:v>
                </c:pt>
                <c:pt idx="51">
                  <c:v>3.93</c:v>
                </c:pt>
                <c:pt idx="52">
                  <c:v>4.7300000000000004</c:v>
                </c:pt>
                <c:pt idx="53">
                  <c:v>3.48</c:v>
                </c:pt>
                <c:pt idx="54">
                  <c:v>3.72</c:v>
                </c:pt>
                <c:pt idx="55">
                  <c:v>4</c:v>
                </c:pt>
                <c:pt idx="56">
                  <c:v>3.07</c:v>
                </c:pt>
                <c:pt idx="57">
                  <c:v>3.48</c:v>
                </c:pt>
                <c:pt idx="58">
                  <c:v>4</c:v>
                </c:pt>
                <c:pt idx="59">
                  <c:v>4</c:v>
                </c:pt>
                <c:pt idx="60">
                  <c:v>4.0999999999999996</c:v>
                </c:pt>
                <c:pt idx="61">
                  <c:v>3.41</c:v>
                </c:pt>
                <c:pt idx="62">
                  <c:v>3.15</c:v>
                </c:pt>
                <c:pt idx="63">
                  <c:v>3.91</c:v>
                </c:pt>
                <c:pt idx="64">
                  <c:v>3.55</c:v>
                </c:pt>
                <c:pt idx="65">
                  <c:v>3.8360000000000003</c:v>
                </c:pt>
                <c:pt idx="66">
                  <c:v>4</c:v>
                </c:pt>
                <c:pt idx="67">
                  <c:v>4.1100000000000003</c:v>
                </c:pt>
                <c:pt idx="68">
                  <c:v>4.08</c:v>
                </c:pt>
                <c:pt idx="69">
                  <c:v>4.1399999999999997</c:v>
                </c:pt>
                <c:pt idx="70">
                  <c:v>4.1100000000000003</c:v>
                </c:pt>
                <c:pt idx="72">
                  <c:v>3.33</c:v>
                </c:pt>
                <c:pt idx="73">
                  <c:v>3.67</c:v>
                </c:pt>
                <c:pt idx="74">
                  <c:v>3.77</c:v>
                </c:pt>
                <c:pt idx="75">
                  <c:v>3.29</c:v>
                </c:pt>
                <c:pt idx="76">
                  <c:v>4.3099999999999996</c:v>
                </c:pt>
                <c:pt idx="77">
                  <c:v>3.6</c:v>
                </c:pt>
                <c:pt idx="78">
                  <c:v>4.47</c:v>
                </c:pt>
                <c:pt idx="79">
                  <c:v>3.41</c:v>
                </c:pt>
                <c:pt idx="80">
                  <c:v>3.49</c:v>
                </c:pt>
                <c:pt idx="81">
                  <c:v>3.76</c:v>
                </c:pt>
                <c:pt idx="82" formatCode="Основной">
                  <c:v>3.7023333333333328</c:v>
                </c:pt>
                <c:pt idx="83">
                  <c:v>4.25</c:v>
                </c:pt>
                <c:pt idx="84">
                  <c:v>3</c:v>
                </c:pt>
                <c:pt idx="85">
                  <c:v>3.82</c:v>
                </c:pt>
                <c:pt idx="86">
                  <c:v>4.09</c:v>
                </c:pt>
                <c:pt idx="87">
                  <c:v>3.57</c:v>
                </c:pt>
                <c:pt idx="88">
                  <c:v>3.61</c:v>
                </c:pt>
                <c:pt idx="89">
                  <c:v>3.61</c:v>
                </c:pt>
                <c:pt idx="90">
                  <c:v>4</c:v>
                </c:pt>
                <c:pt idx="91">
                  <c:v>3.4</c:v>
                </c:pt>
                <c:pt idx="92">
                  <c:v>3.25</c:v>
                </c:pt>
                <c:pt idx="93">
                  <c:v>3.13</c:v>
                </c:pt>
                <c:pt idx="94">
                  <c:v>3.92</c:v>
                </c:pt>
                <c:pt idx="95">
                  <c:v>4</c:v>
                </c:pt>
                <c:pt idx="96">
                  <c:v>3.77</c:v>
                </c:pt>
                <c:pt idx="97">
                  <c:v>3.59</c:v>
                </c:pt>
                <c:pt idx="98">
                  <c:v>3.21</c:v>
                </c:pt>
                <c:pt idx="99">
                  <c:v>3.86</c:v>
                </c:pt>
                <c:pt idx="100">
                  <c:v>3.38</c:v>
                </c:pt>
                <c:pt idx="101">
                  <c:v>3.32</c:v>
                </c:pt>
                <c:pt idx="102">
                  <c:v>3.35</c:v>
                </c:pt>
                <c:pt idx="103">
                  <c:v>3.66</c:v>
                </c:pt>
                <c:pt idx="104">
                  <c:v>4.2300000000000004</c:v>
                </c:pt>
                <c:pt idx="105">
                  <c:v>3.86</c:v>
                </c:pt>
                <c:pt idx="106">
                  <c:v>3.91</c:v>
                </c:pt>
                <c:pt idx="107">
                  <c:v>3.69</c:v>
                </c:pt>
                <c:pt idx="108">
                  <c:v>4.04</c:v>
                </c:pt>
                <c:pt idx="109">
                  <c:v>3.82</c:v>
                </c:pt>
                <c:pt idx="110">
                  <c:v>3.91</c:v>
                </c:pt>
                <c:pt idx="111">
                  <c:v>4.18</c:v>
                </c:pt>
                <c:pt idx="112">
                  <c:v>3.64</c:v>
                </c:pt>
                <c:pt idx="113">
                  <c:v>3.71875</c:v>
                </c:pt>
                <c:pt idx="114">
                  <c:v>4.72</c:v>
                </c:pt>
                <c:pt idx="116">
                  <c:v>3.58</c:v>
                </c:pt>
                <c:pt idx="117">
                  <c:v>3.95</c:v>
                </c:pt>
                <c:pt idx="118">
                  <c:v>3.68</c:v>
                </c:pt>
                <c:pt idx="119">
                  <c:v>4.1399999999999997</c:v>
                </c:pt>
                <c:pt idx="121">
                  <c:v>3.46</c:v>
                </c:pt>
                <c:pt idx="122">
                  <c:v>2.8</c:v>
                </c:pt>
                <c:pt idx="123">
                  <c:v>3.42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ED0D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районам'!$I$5:$I$128</c:f>
              <c:numCache>
                <c:formatCode>Основной</c:formatCode>
                <c:ptCount val="124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  <c:pt idx="115">
                  <c:v>3.78</c:v>
                </c:pt>
                <c:pt idx="116">
                  <c:v>3.78</c:v>
                </c:pt>
                <c:pt idx="117">
                  <c:v>3.78</c:v>
                </c:pt>
                <c:pt idx="118">
                  <c:v>3.78</c:v>
                </c:pt>
                <c:pt idx="119">
                  <c:v>3.78</c:v>
                </c:pt>
                <c:pt idx="120">
                  <c:v>3.78</c:v>
                </c:pt>
                <c:pt idx="121">
                  <c:v>3.78</c:v>
                </c:pt>
                <c:pt idx="122">
                  <c:v>3.78</c:v>
                </c:pt>
                <c:pt idx="123">
                  <c:v>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районам'!$H$5:$H$128</c:f>
              <c:numCache>
                <c:formatCode>0,00</c:formatCode>
                <c:ptCount val="124"/>
                <c:pt idx="0">
                  <c:v>3.83</c:v>
                </c:pt>
                <c:pt idx="1">
                  <c:v>4.0426355542216887</c:v>
                </c:pt>
                <c:pt idx="2">
                  <c:v>4.0357142857142856</c:v>
                </c:pt>
                <c:pt idx="3">
                  <c:v>3.7142857142857144</c:v>
                </c:pt>
                <c:pt idx="4">
                  <c:v>4.7755102040816331</c:v>
                </c:pt>
                <c:pt idx="5">
                  <c:v>4.4666666666666668</c:v>
                </c:pt>
                <c:pt idx="6">
                  <c:v>3.8571428571428572</c:v>
                </c:pt>
                <c:pt idx="7">
                  <c:v>4.25</c:v>
                </c:pt>
                <c:pt idx="8">
                  <c:v>3.9117647058823528</c:v>
                </c:pt>
                <c:pt idx="9">
                  <c:v>3.33</c:v>
                </c:pt>
                <c:pt idx="10">
                  <c:v>3.7759379896085594</c:v>
                </c:pt>
                <c:pt idx="11">
                  <c:v>3.75</c:v>
                </c:pt>
                <c:pt idx="12">
                  <c:v>4.2</c:v>
                </c:pt>
                <c:pt idx="13">
                  <c:v>4.2333333333333334</c:v>
                </c:pt>
                <c:pt idx="14">
                  <c:v>4.1851851851851851</c:v>
                </c:pt>
                <c:pt idx="15">
                  <c:v>3.9375</c:v>
                </c:pt>
                <c:pt idx="16">
                  <c:v>3.7142857142857144</c:v>
                </c:pt>
                <c:pt idx="17">
                  <c:v>3.4871794871794872</c:v>
                </c:pt>
                <c:pt idx="18">
                  <c:v>3.4166666666666665</c:v>
                </c:pt>
                <c:pt idx="19">
                  <c:v>4</c:v>
                </c:pt>
                <c:pt idx="20">
                  <c:v>3.0869565217391304</c:v>
                </c:pt>
                <c:pt idx="22">
                  <c:v>4</c:v>
                </c:pt>
                <c:pt idx="23">
                  <c:v>3.25</c:v>
                </c:pt>
                <c:pt idx="24">
                  <c:v>3.8260869565217392</c:v>
                </c:pt>
                <c:pt idx="25">
                  <c:v>3.751147358320067</c:v>
                </c:pt>
                <c:pt idx="26">
                  <c:v>3.9302325581395348</c:v>
                </c:pt>
                <c:pt idx="27">
                  <c:v>3.8208955223880596</c:v>
                </c:pt>
                <c:pt idx="28">
                  <c:v>3.6551724137931036</c:v>
                </c:pt>
                <c:pt idx="29">
                  <c:v>3.9795918367346941</c:v>
                </c:pt>
                <c:pt idx="30">
                  <c:v>3.8947368421052633</c:v>
                </c:pt>
                <c:pt idx="31">
                  <c:v>4.5714285714285712</c:v>
                </c:pt>
                <c:pt idx="32">
                  <c:v>3.9444444444444446</c:v>
                </c:pt>
                <c:pt idx="33">
                  <c:v>3.8333333333333335</c:v>
                </c:pt>
                <c:pt idx="34">
                  <c:v>3.1666666666666665</c:v>
                </c:pt>
                <c:pt idx="35">
                  <c:v>3.4</c:v>
                </c:pt>
                <c:pt idx="36">
                  <c:v>4.5</c:v>
                </c:pt>
                <c:pt idx="37">
                  <c:v>3.3214285714285716</c:v>
                </c:pt>
                <c:pt idx="38">
                  <c:v>4.1142857142857139</c:v>
                </c:pt>
                <c:pt idx="39">
                  <c:v>3.25</c:v>
                </c:pt>
                <c:pt idx="40">
                  <c:v>3.375</c:v>
                </c:pt>
                <c:pt idx="41">
                  <c:v>3.4</c:v>
                </c:pt>
                <c:pt idx="42">
                  <c:v>3</c:v>
                </c:pt>
                <c:pt idx="43">
                  <c:v>3.78125</c:v>
                </c:pt>
                <c:pt idx="44">
                  <c:v>4.333333333333333</c:v>
                </c:pt>
                <c:pt idx="45">
                  <c:v>3.828371485801175</c:v>
                </c:pt>
                <c:pt idx="46">
                  <c:v>4.1956521739130439</c:v>
                </c:pt>
                <c:pt idx="47">
                  <c:v>4.6923076923076925</c:v>
                </c:pt>
                <c:pt idx="48">
                  <c:v>4</c:v>
                </c:pt>
                <c:pt idx="49">
                  <c:v>4</c:v>
                </c:pt>
                <c:pt idx="50">
                  <c:v>3.6129032258064515</c:v>
                </c:pt>
                <c:pt idx="51">
                  <c:v>3.7619047619047619</c:v>
                </c:pt>
                <c:pt idx="52">
                  <c:v>4.6363636363636367</c:v>
                </c:pt>
                <c:pt idx="53">
                  <c:v>3.8333333333333335</c:v>
                </c:pt>
                <c:pt idx="54">
                  <c:v>3.3</c:v>
                </c:pt>
                <c:pt idx="55">
                  <c:v>4.333333333333333</c:v>
                </c:pt>
                <c:pt idx="56">
                  <c:v>3.2</c:v>
                </c:pt>
                <c:pt idx="57">
                  <c:v>3.5</c:v>
                </c:pt>
                <c:pt idx="58">
                  <c:v>3.4857142857142858</c:v>
                </c:pt>
                <c:pt idx="59">
                  <c:v>3.5</c:v>
                </c:pt>
                <c:pt idx="60">
                  <c:v>3.9</c:v>
                </c:pt>
                <c:pt idx="61">
                  <c:v>3.5</c:v>
                </c:pt>
                <c:pt idx="62">
                  <c:v>3.1923076923076925</c:v>
                </c:pt>
                <c:pt idx="63">
                  <c:v>4.0952380952380949</c:v>
                </c:pt>
                <c:pt idx="64">
                  <c:v>4</c:v>
                </c:pt>
                <c:pt idx="65">
                  <c:v>3.7687382597908909</c:v>
                </c:pt>
                <c:pt idx="66">
                  <c:v>3.7222222222222223</c:v>
                </c:pt>
                <c:pt idx="67">
                  <c:v>4.25</c:v>
                </c:pt>
                <c:pt idx="68">
                  <c:v>4.2121212121212119</c:v>
                </c:pt>
                <c:pt idx="69">
                  <c:v>3.6</c:v>
                </c:pt>
                <c:pt idx="70">
                  <c:v>3.8484848484848486</c:v>
                </c:pt>
                <c:pt idx="72">
                  <c:v>3.3076923076923075</c:v>
                </c:pt>
                <c:pt idx="73">
                  <c:v>4</c:v>
                </c:pt>
                <c:pt idx="74">
                  <c:v>3.1875</c:v>
                </c:pt>
                <c:pt idx="75">
                  <c:v>3.4666666666666668</c:v>
                </c:pt>
                <c:pt idx="76">
                  <c:v>4.083333333333333</c:v>
                </c:pt>
                <c:pt idx="77">
                  <c:v>3.3</c:v>
                </c:pt>
                <c:pt idx="78">
                  <c:v>4.5625</c:v>
                </c:pt>
                <c:pt idx="79">
                  <c:v>3.6666666666666665</c:v>
                </c:pt>
                <c:pt idx="80">
                  <c:v>3.6923076923076925</c:v>
                </c:pt>
                <c:pt idx="81">
                  <c:v>3.6315789473684212</c:v>
                </c:pt>
                <c:pt idx="82">
                  <c:v>3.6216567336769541</c:v>
                </c:pt>
                <c:pt idx="83">
                  <c:v>3.48</c:v>
                </c:pt>
                <c:pt idx="84">
                  <c:v>3</c:v>
                </c:pt>
                <c:pt idx="85">
                  <c:v>3.96</c:v>
                </c:pt>
                <c:pt idx="86">
                  <c:v>3.9545454545454546</c:v>
                </c:pt>
                <c:pt idx="87">
                  <c:v>3.45</c:v>
                </c:pt>
                <c:pt idx="88">
                  <c:v>3.75</c:v>
                </c:pt>
                <c:pt idx="89">
                  <c:v>3.88</c:v>
                </c:pt>
                <c:pt idx="90">
                  <c:v>3.3333333333333335</c:v>
                </c:pt>
                <c:pt idx="91">
                  <c:v>3</c:v>
                </c:pt>
                <c:pt idx="92">
                  <c:v>3.1578947368421053</c:v>
                </c:pt>
                <c:pt idx="93">
                  <c:v>3.2857142857142856</c:v>
                </c:pt>
                <c:pt idx="94">
                  <c:v>3.6764705882352939</c:v>
                </c:pt>
                <c:pt idx="95">
                  <c:v>3.9047619047619047</c:v>
                </c:pt>
                <c:pt idx="96">
                  <c:v>3.5714285714285716</c:v>
                </c:pt>
                <c:pt idx="97">
                  <c:v>3.7142857142857144</c:v>
                </c:pt>
                <c:pt idx="98">
                  <c:v>3.2285714285714286</c:v>
                </c:pt>
                <c:pt idx="99">
                  <c:v>3.4782608695652173</c:v>
                </c:pt>
                <c:pt idx="100">
                  <c:v>4</c:v>
                </c:pt>
                <c:pt idx="101">
                  <c:v>3.5</c:v>
                </c:pt>
                <c:pt idx="102">
                  <c:v>3.3333333333333335</c:v>
                </c:pt>
                <c:pt idx="103">
                  <c:v>3.4285714285714284</c:v>
                </c:pt>
                <c:pt idx="104">
                  <c:v>4.1509433962264151</c:v>
                </c:pt>
                <c:pt idx="105">
                  <c:v>3.5277777777777777</c:v>
                </c:pt>
                <c:pt idx="106">
                  <c:v>3.8888888888888888</c:v>
                </c:pt>
                <c:pt idx="107">
                  <c:v>3.45</c:v>
                </c:pt>
                <c:pt idx="108">
                  <c:v>3.8888888888888888</c:v>
                </c:pt>
                <c:pt idx="109">
                  <c:v>4.0851063829787231</c:v>
                </c:pt>
                <c:pt idx="110">
                  <c:v>3.8292682926829267</c:v>
                </c:pt>
                <c:pt idx="111">
                  <c:v>4.12</c:v>
                </c:pt>
                <c:pt idx="113">
                  <c:v>3.6992811890838206</c:v>
                </c:pt>
                <c:pt idx="114">
                  <c:v>4.4736842105263159</c:v>
                </c:pt>
                <c:pt idx="116">
                  <c:v>3.65</c:v>
                </c:pt>
                <c:pt idx="117">
                  <c:v>4.4736842105263159</c:v>
                </c:pt>
                <c:pt idx="118">
                  <c:v>3.40625</c:v>
                </c:pt>
                <c:pt idx="119">
                  <c:v>4.333333333333333</c:v>
                </c:pt>
                <c:pt idx="120">
                  <c:v>3.55</c:v>
                </c:pt>
                <c:pt idx="121">
                  <c:v>3.6315789473684212</c:v>
                </c:pt>
                <c:pt idx="122">
                  <c:v>2.625</c:v>
                </c:pt>
                <c:pt idx="123">
                  <c:v>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районам'!$M$5:$M$128</c:f>
              <c:numCache>
                <c:formatCode>0,00</c:formatCode>
                <c:ptCount val="124"/>
                <c:pt idx="0">
                  <c:v>3.89</c:v>
                </c:pt>
                <c:pt idx="1">
                  <c:v>3.89</c:v>
                </c:pt>
                <c:pt idx="2">
                  <c:v>3.89</c:v>
                </c:pt>
                <c:pt idx="3">
                  <c:v>3.89</c:v>
                </c:pt>
                <c:pt idx="4">
                  <c:v>3.89</c:v>
                </c:pt>
                <c:pt idx="5">
                  <c:v>3.89</c:v>
                </c:pt>
                <c:pt idx="6">
                  <c:v>3.89</c:v>
                </c:pt>
                <c:pt idx="7">
                  <c:v>3.89</c:v>
                </c:pt>
                <c:pt idx="8">
                  <c:v>3.89</c:v>
                </c:pt>
                <c:pt idx="9">
                  <c:v>3.89</c:v>
                </c:pt>
                <c:pt idx="10">
                  <c:v>3.89</c:v>
                </c:pt>
                <c:pt idx="11">
                  <c:v>3.89</c:v>
                </c:pt>
                <c:pt idx="12">
                  <c:v>3.89</c:v>
                </c:pt>
                <c:pt idx="13">
                  <c:v>3.89</c:v>
                </c:pt>
                <c:pt idx="14">
                  <c:v>3.89</c:v>
                </c:pt>
                <c:pt idx="15">
                  <c:v>3.89</c:v>
                </c:pt>
                <c:pt idx="16">
                  <c:v>3.89</c:v>
                </c:pt>
                <c:pt idx="17">
                  <c:v>3.89</c:v>
                </c:pt>
                <c:pt idx="18">
                  <c:v>3.89</c:v>
                </c:pt>
                <c:pt idx="19">
                  <c:v>3.89</c:v>
                </c:pt>
                <c:pt idx="20">
                  <c:v>3.89</c:v>
                </c:pt>
                <c:pt idx="21">
                  <c:v>3.89</c:v>
                </c:pt>
                <c:pt idx="22">
                  <c:v>3.89</c:v>
                </c:pt>
                <c:pt idx="23">
                  <c:v>3.89</c:v>
                </c:pt>
                <c:pt idx="24">
                  <c:v>3.89</c:v>
                </c:pt>
                <c:pt idx="25">
                  <c:v>3.89</c:v>
                </c:pt>
                <c:pt idx="26">
                  <c:v>3.89</c:v>
                </c:pt>
                <c:pt idx="27">
                  <c:v>3.89</c:v>
                </c:pt>
                <c:pt idx="28">
                  <c:v>3.89</c:v>
                </c:pt>
                <c:pt idx="29">
                  <c:v>3.89</c:v>
                </c:pt>
                <c:pt idx="30">
                  <c:v>3.89</c:v>
                </c:pt>
                <c:pt idx="31">
                  <c:v>3.89</c:v>
                </c:pt>
                <c:pt idx="32">
                  <c:v>3.89</c:v>
                </c:pt>
                <c:pt idx="33">
                  <c:v>3.89</c:v>
                </c:pt>
                <c:pt idx="34">
                  <c:v>3.89</c:v>
                </c:pt>
                <c:pt idx="35">
                  <c:v>3.89</c:v>
                </c:pt>
                <c:pt idx="36">
                  <c:v>3.89</c:v>
                </c:pt>
                <c:pt idx="37">
                  <c:v>3.89</c:v>
                </c:pt>
                <c:pt idx="38">
                  <c:v>3.89</c:v>
                </c:pt>
                <c:pt idx="39">
                  <c:v>3.89</c:v>
                </c:pt>
                <c:pt idx="40">
                  <c:v>3.89</c:v>
                </c:pt>
                <c:pt idx="41">
                  <c:v>3.89</c:v>
                </c:pt>
                <c:pt idx="42">
                  <c:v>3.89</c:v>
                </c:pt>
                <c:pt idx="43">
                  <c:v>3.89</c:v>
                </c:pt>
                <c:pt idx="44">
                  <c:v>3.89</c:v>
                </c:pt>
                <c:pt idx="45">
                  <c:v>3.89</c:v>
                </c:pt>
                <c:pt idx="46">
                  <c:v>3.89</c:v>
                </c:pt>
                <c:pt idx="47">
                  <c:v>3.89</c:v>
                </c:pt>
                <c:pt idx="48">
                  <c:v>3.89</c:v>
                </c:pt>
                <c:pt idx="49">
                  <c:v>3.89</c:v>
                </c:pt>
                <c:pt idx="50">
                  <c:v>3.89</c:v>
                </c:pt>
                <c:pt idx="51">
                  <c:v>3.89</c:v>
                </c:pt>
                <c:pt idx="52">
                  <c:v>3.89</c:v>
                </c:pt>
                <c:pt idx="53">
                  <c:v>3.89</c:v>
                </c:pt>
                <c:pt idx="54">
                  <c:v>3.89</c:v>
                </c:pt>
                <c:pt idx="55">
                  <c:v>3.89</c:v>
                </c:pt>
                <c:pt idx="56">
                  <c:v>3.89</c:v>
                </c:pt>
                <c:pt idx="57">
                  <c:v>3.89</c:v>
                </c:pt>
                <c:pt idx="58">
                  <c:v>3.89</c:v>
                </c:pt>
                <c:pt idx="59">
                  <c:v>3.89</c:v>
                </c:pt>
                <c:pt idx="60">
                  <c:v>3.89</c:v>
                </c:pt>
                <c:pt idx="61">
                  <c:v>3.89</c:v>
                </c:pt>
                <c:pt idx="62">
                  <c:v>3.89</c:v>
                </c:pt>
                <c:pt idx="63">
                  <c:v>3.89</c:v>
                </c:pt>
                <c:pt idx="64">
                  <c:v>3.89</c:v>
                </c:pt>
                <c:pt idx="65">
                  <c:v>3.89</c:v>
                </c:pt>
                <c:pt idx="66">
                  <c:v>3.89</c:v>
                </c:pt>
                <c:pt idx="67">
                  <c:v>3.89</c:v>
                </c:pt>
                <c:pt idx="68">
                  <c:v>3.89</c:v>
                </c:pt>
                <c:pt idx="69">
                  <c:v>3.89</c:v>
                </c:pt>
                <c:pt idx="70">
                  <c:v>3.89</c:v>
                </c:pt>
                <c:pt idx="71">
                  <c:v>3.89</c:v>
                </c:pt>
                <c:pt idx="72">
                  <c:v>3.89</c:v>
                </c:pt>
                <c:pt idx="73">
                  <c:v>3.89</c:v>
                </c:pt>
                <c:pt idx="74">
                  <c:v>3.89</c:v>
                </c:pt>
                <c:pt idx="75">
                  <c:v>3.89</c:v>
                </c:pt>
                <c:pt idx="76">
                  <c:v>3.89</c:v>
                </c:pt>
                <c:pt idx="77">
                  <c:v>3.89</c:v>
                </c:pt>
                <c:pt idx="78">
                  <c:v>3.89</c:v>
                </c:pt>
                <c:pt idx="79">
                  <c:v>3.89</c:v>
                </c:pt>
                <c:pt idx="80">
                  <c:v>3.89</c:v>
                </c:pt>
                <c:pt idx="81">
                  <c:v>3.89</c:v>
                </c:pt>
                <c:pt idx="82">
                  <c:v>3.89</c:v>
                </c:pt>
                <c:pt idx="83">
                  <c:v>3.89</c:v>
                </c:pt>
                <c:pt idx="84">
                  <c:v>3.89</c:v>
                </c:pt>
                <c:pt idx="85">
                  <c:v>3.89</c:v>
                </c:pt>
                <c:pt idx="86">
                  <c:v>3.89</c:v>
                </c:pt>
                <c:pt idx="87">
                  <c:v>3.89</c:v>
                </c:pt>
                <c:pt idx="88">
                  <c:v>3.89</c:v>
                </c:pt>
                <c:pt idx="89">
                  <c:v>3.89</c:v>
                </c:pt>
                <c:pt idx="90">
                  <c:v>3.89</c:v>
                </c:pt>
                <c:pt idx="91">
                  <c:v>3.89</c:v>
                </c:pt>
                <c:pt idx="92">
                  <c:v>3.89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3.89</c:v>
                </c:pt>
                <c:pt idx="98">
                  <c:v>3.89</c:v>
                </c:pt>
                <c:pt idx="99">
                  <c:v>3.89</c:v>
                </c:pt>
                <c:pt idx="100">
                  <c:v>3.89</c:v>
                </c:pt>
                <c:pt idx="101">
                  <c:v>3.89</c:v>
                </c:pt>
                <c:pt idx="102">
                  <c:v>3.89</c:v>
                </c:pt>
                <c:pt idx="103">
                  <c:v>3.89</c:v>
                </c:pt>
                <c:pt idx="104">
                  <c:v>3.89</c:v>
                </c:pt>
                <c:pt idx="105">
                  <c:v>3.89</c:v>
                </c:pt>
                <c:pt idx="106">
                  <c:v>3.89</c:v>
                </c:pt>
                <c:pt idx="107">
                  <c:v>3.89</c:v>
                </c:pt>
                <c:pt idx="108">
                  <c:v>3.89</c:v>
                </c:pt>
                <c:pt idx="109">
                  <c:v>3.89</c:v>
                </c:pt>
                <c:pt idx="110">
                  <c:v>3.89</c:v>
                </c:pt>
                <c:pt idx="111">
                  <c:v>3.89</c:v>
                </c:pt>
                <c:pt idx="112">
                  <c:v>3.89</c:v>
                </c:pt>
                <c:pt idx="113">
                  <c:v>3.89</c:v>
                </c:pt>
                <c:pt idx="114">
                  <c:v>3.89</c:v>
                </c:pt>
                <c:pt idx="115">
                  <c:v>3.89</c:v>
                </c:pt>
                <c:pt idx="116">
                  <c:v>3.89</c:v>
                </c:pt>
                <c:pt idx="117">
                  <c:v>3.89</c:v>
                </c:pt>
                <c:pt idx="118">
                  <c:v>3.89</c:v>
                </c:pt>
                <c:pt idx="119">
                  <c:v>3.89</c:v>
                </c:pt>
                <c:pt idx="120">
                  <c:v>3.89</c:v>
                </c:pt>
                <c:pt idx="121">
                  <c:v>3.89</c:v>
                </c:pt>
                <c:pt idx="122">
                  <c:v>3.89</c:v>
                </c:pt>
                <c:pt idx="123">
                  <c:v>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районам'!$L$5:$L$128</c:f>
              <c:numCache>
                <c:formatCode>0,00</c:formatCode>
                <c:ptCount val="124"/>
                <c:pt idx="0">
                  <c:v>4.4285714285714288</c:v>
                </c:pt>
                <c:pt idx="1">
                  <c:v>4.010212001083711</c:v>
                </c:pt>
                <c:pt idx="2">
                  <c:v>4.1624999999999996</c:v>
                </c:pt>
                <c:pt idx="3">
                  <c:v>3.5789473684210527</c:v>
                </c:pt>
                <c:pt idx="4">
                  <c:v>4.6060606060606064</c:v>
                </c:pt>
                <c:pt idx="5">
                  <c:v>4.1111111111111107</c:v>
                </c:pt>
                <c:pt idx="6">
                  <c:v>3.5</c:v>
                </c:pt>
                <c:pt idx="7">
                  <c:v>4.2</c:v>
                </c:pt>
                <c:pt idx="8">
                  <c:v>4</c:v>
                </c:pt>
                <c:pt idx="9">
                  <c:v>3.9230769230769229</c:v>
                </c:pt>
                <c:pt idx="10">
                  <c:v>3.7324186558069621</c:v>
                </c:pt>
                <c:pt idx="11">
                  <c:v>4.1904761904761907</c:v>
                </c:pt>
                <c:pt idx="12">
                  <c:v>4.083333333333333</c:v>
                </c:pt>
                <c:pt idx="13">
                  <c:v>3.75</c:v>
                </c:pt>
                <c:pt idx="14">
                  <c:v>4.1206896551724137</c:v>
                </c:pt>
                <c:pt idx="15">
                  <c:v>4.1739130434782608</c:v>
                </c:pt>
                <c:pt idx="16">
                  <c:v>4.166666666666667</c:v>
                </c:pt>
                <c:pt idx="17">
                  <c:v>3.6666666666666665</c:v>
                </c:pt>
                <c:pt idx="18">
                  <c:v>3.6363636363636362</c:v>
                </c:pt>
                <c:pt idx="19">
                  <c:v>3</c:v>
                </c:pt>
                <c:pt idx="20">
                  <c:v>3.75</c:v>
                </c:pt>
                <c:pt idx="21">
                  <c:v>3.25</c:v>
                </c:pt>
                <c:pt idx="23">
                  <c:v>3.7333333333333334</c:v>
                </c:pt>
                <c:pt idx="24">
                  <c:v>3</c:v>
                </c:pt>
                <c:pt idx="25">
                  <c:v>3.808214912203832</c:v>
                </c:pt>
                <c:pt idx="26">
                  <c:v>3.9545454545454546</c:v>
                </c:pt>
                <c:pt idx="27">
                  <c:v>4.1428571428571432</c:v>
                </c:pt>
                <c:pt idx="28">
                  <c:v>3.7272727272727271</c:v>
                </c:pt>
                <c:pt idx="29">
                  <c:v>4.1315789473684212</c:v>
                </c:pt>
                <c:pt idx="30">
                  <c:v>4.0476190476190474</c:v>
                </c:pt>
                <c:pt idx="31">
                  <c:v>4</c:v>
                </c:pt>
                <c:pt idx="32">
                  <c:v>4.333333333333333</c:v>
                </c:pt>
                <c:pt idx="33">
                  <c:v>4.25</c:v>
                </c:pt>
                <c:pt idx="34">
                  <c:v>3.6153846153846154</c:v>
                </c:pt>
                <c:pt idx="35">
                  <c:v>3.8888888888888888</c:v>
                </c:pt>
                <c:pt idx="36">
                  <c:v>3.5</c:v>
                </c:pt>
                <c:pt idx="37">
                  <c:v>3.4444444444444446</c:v>
                </c:pt>
                <c:pt idx="38">
                  <c:v>3.84</c:v>
                </c:pt>
                <c:pt idx="39">
                  <c:v>3.6666666666666665</c:v>
                </c:pt>
                <c:pt idx="40">
                  <c:v>3.4444444444444446</c:v>
                </c:pt>
                <c:pt idx="41">
                  <c:v>3.75</c:v>
                </c:pt>
                <c:pt idx="42">
                  <c:v>3.3333333333333335</c:v>
                </c:pt>
                <c:pt idx="43">
                  <c:v>3.2857142857142856</c:v>
                </c:pt>
                <c:pt idx="44">
                  <c:v>4</c:v>
                </c:pt>
                <c:pt idx="45">
                  <c:v>3.7463682399080591</c:v>
                </c:pt>
                <c:pt idx="46">
                  <c:v>3.625</c:v>
                </c:pt>
                <c:pt idx="47">
                  <c:v>4.625</c:v>
                </c:pt>
                <c:pt idx="48">
                  <c:v>4.3921568627450984</c:v>
                </c:pt>
                <c:pt idx="49">
                  <c:v>3.9682539682539684</c:v>
                </c:pt>
                <c:pt idx="50">
                  <c:v>3.7446808510638299</c:v>
                </c:pt>
                <c:pt idx="51">
                  <c:v>3.8888888888888888</c:v>
                </c:pt>
                <c:pt idx="52">
                  <c:v>4</c:v>
                </c:pt>
                <c:pt idx="53">
                  <c:v>3.8181818181818183</c:v>
                </c:pt>
                <c:pt idx="54">
                  <c:v>3.125</c:v>
                </c:pt>
                <c:pt idx="55">
                  <c:v>3</c:v>
                </c:pt>
                <c:pt idx="56">
                  <c:v>3.1818181818181817</c:v>
                </c:pt>
                <c:pt idx="57">
                  <c:v>3.4782608695652173</c:v>
                </c:pt>
                <c:pt idx="58">
                  <c:v>3.7692307692307692</c:v>
                </c:pt>
                <c:pt idx="60">
                  <c:v>4.0625</c:v>
                </c:pt>
                <c:pt idx="61">
                  <c:v>3.375</c:v>
                </c:pt>
                <c:pt idx="62">
                  <c:v>3.4615384615384617</c:v>
                </c:pt>
                <c:pt idx="63">
                  <c:v>4.2941176470588234</c:v>
                </c:pt>
                <c:pt idx="64">
                  <c:v>3.625</c:v>
                </c:pt>
                <c:pt idx="65">
                  <c:v>3.7980006762911529</c:v>
                </c:pt>
                <c:pt idx="66">
                  <c:v>4.0555555555555554</c:v>
                </c:pt>
                <c:pt idx="67">
                  <c:v>4.0952380952380949</c:v>
                </c:pt>
                <c:pt idx="68">
                  <c:v>3.9473684210526314</c:v>
                </c:pt>
                <c:pt idx="69">
                  <c:v>3.1428571428571428</c:v>
                </c:pt>
                <c:pt idx="70">
                  <c:v>3.9268292682926829</c:v>
                </c:pt>
                <c:pt idx="71">
                  <c:v>4</c:v>
                </c:pt>
                <c:pt idx="72">
                  <c:v>3.3333333333333335</c:v>
                </c:pt>
                <c:pt idx="73">
                  <c:v>3</c:v>
                </c:pt>
                <c:pt idx="74">
                  <c:v>3.3333333333333335</c:v>
                </c:pt>
                <c:pt idx="75">
                  <c:v>3.625</c:v>
                </c:pt>
                <c:pt idx="76">
                  <c:v>3.9285714285714284</c:v>
                </c:pt>
                <c:pt idx="77">
                  <c:v>4.2</c:v>
                </c:pt>
                <c:pt idx="78">
                  <c:v>4.9375</c:v>
                </c:pt>
                <c:pt idx="79">
                  <c:v>4</c:v>
                </c:pt>
                <c:pt idx="80">
                  <c:v>3.3333333333333335</c:v>
                </c:pt>
                <c:pt idx="81">
                  <c:v>3.9090909090909092</c:v>
                </c:pt>
                <c:pt idx="82">
                  <c:v>3.8138012840917122</c:v>
                </c:pt>
                <c:pt idx="83">
                  <c:v>3.8333333333333335</c:v>
                </c:pt>
                <c:pt idx="84">
                  <c:v>3.3333333333333335</c:v>
                </c:pt>
                <c:pt idx="85">
                  <c:v>3.8214285714285716</c:v>
                </c:pt>
                <c:pt idx="86">
                  <c:v>4.5</c:v>
                </c:pt>
                <c:pt idx="87">
                  <c:v>3.4615384615384617</c:v>
                </c:pt>
                <c:pt idx="88">
                  <c:v>3.5714285714285716</c:v>
                </c:pt>
                <c:pt idx="89">
                  <c:v>3.6486486486486487</c:v>
                </c:pt>
                <c:pt idx="90">
                  <c:v>4.333333333333333</c:v>
                </c:pt>
                <c:pt idx="92">
                  <c:v>4</c:v>
                </c:pt>
                <c:pt idx="93">
                  <c:v>3.6666666666666665</c:v>
                </c:pt>
                <c:pt idx="94">
                  <c:v>3.7272727272727271</c:v>
                </c:pt>
                <c:pt idx="95">
                  <c:v>3.8461538461538463</c:v>
                </c:pt>
                <c:pt idx="96">
                  <c:v>4</c:v>
                </c:pt>
                <c:pt idx="97">
                  <c:v>3.9310344827586206</c:v>
                </c:pt>
                <c:pt idx="98">
                  <c:v>3.9285714285714284</c:v>
                </c:pt>
                <c:pt idx="99">
                  <c:v>3.7647058823529411</c:v>
                </c:pt>
                <c:pt idx="101">
                  <c:v>3.35</c:v>
                </c:pt>
                <c:pt idx="102">
                  <c:v>3.2222222222222223</c:v>
                </c:pt>
                <c:pt idx="103">
                  <c:v>4</c:v>
                </c:pt>
                <c:pt idx="104">
                  <c:v>3.8378378378378377</c:v>
                </c:pt>
                <c:pt idx="105">
                  <c:v>3.9838709677419355</c:v>
                </c:pt>
                <c:pt idx="106">
                  <c:v>3.8620689655172415</c:v>
                </c:pt>
                <c:pt idx="107">
                  <c:v>3.7307692307692308</c:v>
                </c:pt>
                <c:pt idx="108">
                  <c:v>3.8823529411764706</c:v>
                </c:pt>
                <c:pt idx="109">
                  <c:v>3.8</c:v>
                </c:pt>
                <c:pt idx="110">
                  <c:v>4.229166666666667</c:v>
                </c:pt>
                <c:pt idx="111">
                  <c:v>3.7068965517241379</c:v>
                </c:pt>
                <c:pt idx="113">
                  <c:v>4.049664902998237</c:v>
                </c:pt>
                <c:pt idx="114">
                  <c:v>4.87</c:v>
                </c:pt>
                <c:pt idx="115">
                  <c:v>4</c:v>
                </c:pt>
                <c:pt idx="116">
                  <c:v>3.7619047619047619</c:v>
                </c:pt>
                <c:pt idx="117">
                  <c:v>4.5</c:v>
                </c:pt>
                <c:pt idx="118">
                  <c:v>3.5555555555555554</c:v>
                </c:pt>
                <c:pt idx="119">
                  <c:v>4.3928571428571432</c:v>
                </c:pt>
                <c:pt idx="120">
                  <c:v>3.7</c:v>
                </c:pt>
                <c:pt idx="121">
                  <c:v>4.1111111111111107</c:v>
                </c:pt>
                <c:pt idx="123">
                  <c:v>3.5555555555555554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5400">
              <a:solidFill>
                <a:srgbClr val="0033CC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районам'!$Q$5:$Q$128</c:f>
              <c:numCache>
                <c:formatCode>0,00</c:formatCode>
                <c:ptCount val="124"/>
                <c:pt idx="0" formatCode="Основной">
                  <c:v>3.78</c:v>
                </c:pt>
                <c:pt idx="1">
                  <c:v>3.78</c:v>
                </c:pt>
                <c:pt idx="2" formatCode="Основной">
                  <c:v>3.78</c:v>
                </c:pt>
                <c:pt idx="3" formatCode="Основной">
                  <c:v>3.78</c:v>
                </c:pt>
                <c:pt idx="4" formatCode="Основной">
                  <c:v>3.78</c:v>
                </c:pt>
                <c:pt idx="5" formatCode="Основной">
                  <c:v>3.78</c:v>
                </c:pt>
                <c:pt idx="6" formatCode="Основной">
                  <c:v>3.78</c:v>
                </c:pt>
                <c:pt idx="7" formatCode="Основной">
                  <c:v>3.78</c:v>
                </c:pt>
                <c:pt idx="8" formatCode="Основной">
                  <c:v>3.78</c:v>
                </c:pt>
                <c:pt idx="9" formatCode="Основной">
                  <c:v>3.78</c:v>
                </c:pt>
                <c:pt idx="10">
                  <c:v>3.78</c:v>
                </c:pt>
                <c:pt idx="11" formatCode="Основной">
                  <c:v>3.78</c:v>
                </c:pt>
                <c:pt idx="12" formatCode="Основной">
                  <c:v>3.78</c:v>
                </c:pt>
                <c:pt idx="13" formatCode="Основной">
                  <c:v>3.78</c:v>
                </c:pt>
                <c:pt idx="14" formatCode="Основной">
                  <c:v>3.78</c:v>
                </c:pt>
                <c:pt idx="15" formatCode="Основной">
                  <c:v>3.78</c:v>
                </c:pt>
                <c:pt idx="16" formatCode="Основной">
                  <c:v>3.78</c:v>
                </c:pt>
                <c:pt idx="17" formatCode="Основной">
                  <c:v>3.78</c:v>
                </c:pt>
                <c:pt idx="18" formatCode="Основной">
                  <c:v>3.78</c:v>
                </c:pt>
                <c:pt idx="19" formatCode="Основной">
                  <c:v>3.78</c:v>
                </c:pt>
                <c:pt idx="20" formatCode="Основной">
                  <c:v>3.78</c:v>
                </c:pt>
                <c:pt idx="21" formatCode="Основной">
                  <c:v>3.78</c:v>
                </c:pt>
                <c:pt idx="22" formatCode="Основной">
                  <c:v>3.78</c:v>
                </c:pt>
                <c:pt idx="23" formatCode="Основной">
                  <c:v>3.78</c:v>
                </c:pt>
                <c:pt idx="24" formatCode="Основной">
                  <c:v>3.78</c:v>
                </c:pt>
                <c:pt idx="25">
                  <c:v>3.78</c:v>
                </c:pt>
                <c:pt idx="26" formatCode="Основной">
                  <c:v>3.78</c:v>
                </c:pt>
                <c:pt idx="27" formatCode="Основной">
                  <c:v>3.78</c:v>
                </c:pt>
                <c:pt idx="28" formatCode="Основной">
                  <c:v>3.78</c:v>
                </c:pt>
                <c:pt idx="29" formatCode="Основной">
                  <c:v>3.78</c:v>
                </c:pt>
                <c:pt idx="30" formatCode="Основной">
                  <c:v>3.78</c:v>
                </c:pt>
                <c:pt idx="31" formatCode="Основной">
                  <c:v>3.78</c:v>
                </c:pt>
                <c:pt idx="32" formatCode="Основной">
                  <c:v>3.78</c:v>
                </c:pt>
                <c:pt idx="33" formatCode="Основной">
                  <c:v>3.78</c:v>
                </c:pt>
                <c:pt idx="34" formatCode="Основной">
                  <c:v>3.78</c:v>
                </c:pt>
                <c:pt idx="35" formatCode="Основной">
                  <c:v>3.78</c:v>
                </c:pt>
                <c:pt idx="36" formatCode="Основной">
                  <c:v>3.78</c:v>
                </c:pt>
                <c:pt idx="37" formatCode="Основной">
                  <c:v>3.78</c:v>
                </c:pt>
                <c:pt idx="38" formatCode="Основной">
                  <c:v>3.78</c:v>
                </c:pt>
                <c:pt idx="39" formatCode="Основной">
                  <c:v>3.78</c:v>
                </c:pt>
                <c:pt idx="40" formatCode="Основной">
                  <c:v>3.78</c:v>
                </c:pt>
                <c:pt idx="41" formatCode="Основной">
                  <c:v>3.78</c:v>
                </c:pt>
                <c:pt idx="42" formatCode="Основной">
                  <c:v>3.78</c:v>
                </c:pt>
                <c:pt idx="43" formatCode="Основной">
                  <c:v>3.78</c:v>
                </c:pt>
                <c:pt idx="44" formatCode="Основной">
                  <c:v>3.78</c:v>
                </c:pt>
                <c:pt idx="45">
                  <c:v>3.78</c:v>
                </c:pt>
                <c:pt idx="46" formatCode="Основной">
                  <c:v>3.78</c:v>
                </c:pt>
                <c:pt idx="47" formatCode="Основной">
                  <c:v>3.78</c:v>
                </c:pt>
                <c:pt idx="48" formatCode="Основной">
                  <c:v>3.78</c:v>
                </c:pt>
                <c:pt idx="49" formatCode="Основной">
                  <c:v>3.78</c:v>
                </c:pt>
                <c:pt idx="50" formatCode="Основной">
                  <c:v>3.78</c:v>
                </c:pt>
                <c:pt idx="51" formatCode="Основной">
                  <c:v>3.78</c:v>
                </c:pt>
                <c:pt idx="52" formatCode="Основной">
                  <c:v>3.78</c:v>
                </c:pt>
                <c:pt idx="53" formatCode="Основной">
                  <c:v>3.78</c:v>
                </c:pt>
                <c:pt idx="54" formatCode="Основной">
                  <c:v>3.78</c:v>
                </c:pt>
                <c:pt idx="55" formatCode="Основной">
                  <c:v>3.78</c:v>
                </c:pt>
                <c:pt idx="56" formatCode="Основной">
                  <c:v>3.78</c:v>
                </c:pt>
                <c:pt idx="57" formatCode="Основной">
                  <c:v>3.78</c:v>
                </c:pt>
                <c:pt idx="58" formatCode="Основной">
                  <c:v>3.78</c:v>
                </c:pt>
                <c:pt idx="59" formatCode="Основной">
                  <c:v>3.78</c:v>
                </c:pt>
                <c:pt idx="60" formatCode="Основной">
                  <c:v>3.78</c:v>
                </c:pt>
                <c:pt idx="61" formatCode="Основной">
                  <c:v>3.78</c:v>
                </c:pt>
                <c:pt idx="62" formatCode="Основной">
                  <c:v>3.78</c:v>
                </c:pt>
                <c:pt idx="63" formatCode="Основной">
                  <c:v>3.78</c:v>
                </c:pt>
                <c:pt idx="64" formatCode="Основной">
                  <c:v>3.78</c:v>
                </c:pt>
                <c:pt idx="65">
                  <c:v>3.78</c:v>
                </c:pt>
                <c:pt idx="66" formatCode="Основной">
                  <c:v>3.78</c:v>
                </c:pt>
                <c:pt idx="67" formatCode="Основной">
                  <c:v>3.78</c:v>
                </c:pt>
                <c:pt idx="68" formatCode="Основной">
                  <c:v>3.78</c:v>
                </c:pt>
                <c:pt idx="69" formatCode="Основной">
                  <c:v>3.78</c:v>
                </c:pt>
                <c:pt idx="70" formatCode="Основной">
                  <c:v>3.78</c:v>
                </c:pt>
                <c:pt idx="71" formatCode="Основной">
                  <c:v>3.78</c:v>
                </c:pt>
                <c:pt idx="72" formatCode="Основной">
                  <c:v>3.78</c:v>
                </c:pt>
                <c:pt idx="73" formatCode="Основной">
                  <c:v>3.78</c:v>
                </c:pt>
                <c:pt idx="74" formatCode="Основной">
                  <c:v>3.78</c:v>
                </c:pt>
                <c:pt idx="75" formatCode="Основной">
                  <c:v>3.78</c:v>
                </c:pt>
                <c:pt idx="76" formatCode="Основной">
                  <c:v>3.78</c:v>
                </c:pt>
                <c:pt idx="77" formatCode="Основной">
                  <c:v>3.78</c:v>
                </c:pt>
                <c:pt idx="78" formatCode="Основной">
                  <c:v>3.78</c:v>
                </c:pt>
                <c:pt idx="79" formatCode="Основной">
                  <c:v>3.78</c:v>
                </c:pt>
                <c:pt idx="80" formatCode="Основной">
                  <c:v>3.78</c:v>
                </c:pt>
                <c:pt idx="81" formatCode="Основной">
                  <c:v>3.78</c:v>
                </c:pt>
                <c:pt idx="82">
                  <c:v>3.78</c:v>
                </c:pt>
                <c:pt idx="83" formatCode="Основной">
                  <c:v>3.78</c:v>
                </c:pt>
                <c:pt idx="84" formatCode="Основной">
                  <c:v>3.78</c:v>
                </c:pt>
                <c:pt idx="85" formatCode="Основной">
                  <c:v>3.78</c:v>
                </c:pt>
                <c:pt idx="86" formatCode="Основной">
                  <c:v>3.78</c:v>
                </c:pt>
                <c:pt idx="87" formatCode="Основной">
                  <c:v>3.78</c:v>
                </c:pt>
                <c:pt idx="88" formatCode="Основной">
                  <c:v>3.78</c:v>
                </c:pt>
                <c:pt idx="89" formatCode="Основной">
                  <c:v>3.78</c:v>
                </c:pt>
                <c:pt idx="90" formatCode="Основной">
                  <c:v>3.78</c:v>
                </c:pt>
                <c:pt idx="91" formatCode="Основной">
                  <c:v>3.78</c:v>
                </c:pt>
                <c:pt idx="92" formatCode="Основной">
                  <c:v>3.78</c:v>
                </c:pt>
                <c:pt idx="93" formatCode="Основной">
                  <c:v>3.78</c:v>
                </c:pt>
                <c:pt idx="94" formatCode="Основной">
                  <c:v>3.78</c:v>
                </c:pt>
                <c:pt idx="95" formatCode="Основной">
                  <c:v>3.78</c:v>
                </c:pt>
                <c:pt idx="96" formatCode="Основной">
                  <c:v>3.78</c:v>
                </c:pt>
                <c:pt idx="97" formatCode="Основной">
                  <c:v>3.78</c:v>
                </c:pt>
                <c:pt idx="98" formatCode="Основной">
                  <c:v>3.78</c:v>
                </c:pt>
                <c:pt idx="99" formatCode="Основной">
                  <c:v>3.78</c:v>
                </c:pt>
                <c:pt idx="100" formatCode="Основной">
                  <c:v>3.78</c:v>
                </c:pt>
                <c:pt idx="101" formatCode="Основной">
                  <c:v>3.78</c:v>
                </c:pt>
                <c:pt idx="102" formatCode="Основной">
                  <c:v>3.78</c:v>
                </c:pt>
                <c:pt idx="103" formatCode="Основной">
                  <c:v>3.78</c:v>
                </c:pt>
                <c:pt idx="104" formatCode="Основной">
                  <c:v>3.78</c:v>
                </c:pt>
                <c:pt idx="105" formatCode="Основной">
                  <c:v>3.78</c:v>
                </c:pt>
                <c:pt idx="106" formatCode="Основной">
                  <c:v>3.78</c:v>
                </c:pt>
                <c:pt idx="107" formatCode="Основной">
                  <c:v>3.78</c:v>
                </c:pt>
                <c:pt idx="108" formatCode="Основной">
                  <c:v>3.78</c:v>
                </c:pt>
                <c:pt idx="109" formatCode="Основной">
                  <c:v>3.78</c:v>
                </c:pt>
                <c:pt idx="110" formatCode="Основной">
                  <c:v>3.78</c:v>
                </c:pt>
                <c:pt idx="111" formatCode="Основной">
                  <c:v>3.78</c:v>
                </c:pt>
                <c:pt idx="112" formatCode="Основной">
                  <c:v>3.78</c:v>
                </c:pt>
                <c:pt idx="113">
                  <c:v>3.78</c:v>
                </c:pt>
                <c:pt idx="114" formatCode="Основной">
                  <c:v>3.78</c:v>
                </c:pt>
                <c:pt idx="115" formatCode="Основной">
                  <c:v>3.78</c:v>
                </c:pt>
                <c:pt idx="116" formatCode="Основной">
                  <c:v>3.78</c:v>
                </c:pt>
                <c:pt idx="117" formatCode="Основной">
                  <c:v>3.78</c:v>
                </c:pt>
                <c:pt idx="118" formatCode="Основной">
                  <c:v>3.78</c:v>
                </c:pt>
                <c:pt idx="119" formatCode="Основной">
                  <c:v>3.78</c:v>
                </c:pt>
                <c:pt idx="120" formatCode="Основной">
                  <c:v>3.78</c:v>
                </c:pt>
                <c:pt idx="121" formatCode="Основной">
                  <c:v>3.78</c:v>
                </c:pt>
                <c:pt idx="122" formatCode="Основной">
                  <c:v>3.78</c:v>
                </c:pt>
                <c:pt idx="123" formatCode="Основной">
                  <c:v>3.78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районам'!$P$5:$P$128</c:f>
              <c:numCache>
                <c:formatCode>0,00</c:formatCode>
                <c:ptCount val="124"/>
                <c:pt idx="0">
                  <c:v>5</c:v>
                </c:pt>
                <c:pt idx="1">
                  <c:v>3.9662500000000001</c:v>
                </c:pt>
                <c:pt idx="2">
                  <c:v>3.98</c:v>
                </c:pt>
                <c:pt idx="3">
                  <c:v>3.68</c:v>
                </c:pt>
                <c:pt idx="4">
                  <c:v>4.6100000000000003</c:v>
                </c:pt>
                <c:pt idx="5">
                  <c:v>3.89</c:v>
                </c:pt>
                <c:pt idx="6">
                  <c:v>3.44</c:v>
                </c:pt>
                <c:pt idx="7">
                  <c:v>4.07</c:v>
                </c:pt>
                <c:pt idx="8">
                  <c:v>4.25</c:v>
                </c:pt>
                <c:pt idx="9">
                  <c:v>3.81</c:v>
                </c:pt>
                <c:pt idx="10">
                  <c:v>3.7466666666666661</c:v>
                </c:pt>
                <c:pt idx="11">
                  <c:v>3.8</c:v>
                </c:pt>
                <c:pt idx="12">
                  <c:v>4.29</c:v>
                </c:pt>
                <c:pt idx="13">
                  <c:v>3.88</c:v>
                </c:pt>
                <c:pt idx="14">
                  <c:v>4.18</c:v>
                </c:pt>
                <c:pt idx="15">
                  <c:v>3.92</c:v>
                </c:pt>
                <c:pt idx="16">
                  <c:v>3.83</c:v>
                </c:pt>
                <c:pt idx="17">
                  <c:v>3.45</c:v>
                </c:pt>
                <c:pt idx="18">
                  <c:v>4.5</c:v>
                </c:pt>
                <c:pt idx="20">
                  <c:v>3.17</c:v>
                </c:pt>
                <c:pt idx="21">
                  <c:v>2.75</c:v>
                </c:pt>
                <c:pt idx="23">
                  <c:v>3.44</c:v>
                </c:pt>
                <c:pt idx="24">
                  <c:v>3.75</c:v>
                </c:pt>
                <c:pt idx="25">
                  <c:v>3.6462499999999998</c:v>
                </c:pt>
                <c:pt idx="26">
                  <c:v>4.07</c:v>
                </c:pt>
                <c:pt idx="27">
                  <c:v>4.07</c:v>
                </c:pt>
                <c:pt idx="28">
                  <c:v>3.6</c:v>
                </c:pt>
                <c:pt idx="29">
                  <c:v>4</c:v>
                </c:pt>
                <c:pt idx="30">
                  <c:v>4.13</c:v>
                </c:pt>
                <c:pt idx="33">
                  <c:v>3.25</c:v>
                </c:pt>
                <c:pt idx="34">
                  <c:v>2.8</c:v>
                </c:pt>
                <c:pt idx="35">
                  <c:v>3.29</c:v>
                </c:pt>
                <c:pt idx="37">
                  <c:v>3.67</c:v>
                </c:pt>
                <c:pt idx="38">
                  <c:v>3.58</c:v>
                </c:pt>
                <c:pt idx="39">
                  <c:v>4</c:v>
                </c:pt>
                <c:pt idx="40">
                  <c:v>3.8</c:v>
                </c:pt>
                <c:pt idx="41">
                  <c:v>3.5</c:v>
                </c:pt>
                <c:pt idx="42">
                  <c:v>3.07</c:v>
                </c:pt>
                <c:pt idx="43">
                  <c:v>4.08</c:v>
                </c:pt>
                <c:pt idx="44">
                  <c:v>3.43</c:v>
                </c:pt>
                <c:pt idx="45">
                  <c:v>3.8744444444444444</c:v>
                </c:pt>
                <c:pt idx="46">
                  <c:v>4.0999999999999996</c:v>
                </c:pt>
                <c:pt idx="47">
                  <c:v>4.8</c:v>
                </c:pt>
                <c:pt idx="48">
                  <c:v>4.1500000000000004</c:v>
                </c:pt>
                <c:pt idx="49">
                  <c:v>3.77</c:v>
                </c:pt>
                <c:pt idx="50">
                  <c:v>3.48</c:v>
                </c:pt>
                <c:pt idx="51">
                  <c:v>3.7</c:v>
                </c:pt>
                <c:pt idx="52">
                  <c:v>4.8</c:v>
                </c:pt>
                <c:pt idx="53">
                  <c:v>4.71</c:v>
                </c:pt>
                <c:pt idx="54">
                  <c:v>3.38</c:v>
                </c:pt>
                <c:pt idx="55">
                  <c:v>3.2</c:v>
                </c:pt>
                <c:pt idx="56">
                  <c:v>3.33</c:v>
                </c:pt>
                <c:pt idx="57">
                  <c:v>3.4</c:v>
                </c:pt>
                <c:pt idx="58">
                  <c:v>3.71</c:v>
                </c:pt>
                <c:pt idx="60">
                  <c:v>4.67</c:v>
                </c:pt>
                <c:pt idx="61">
                  <c:v>3.5</c:v>
                </c:pt>
                <c:pt idx="62">
                  <c:v>3.08</c:v>
                </c:pt>
                <c:pt idx="63">
                  <c:v>4.16</c:v>
                </c:pt>
                <c:pt idx="64">
                  <c:v>3.8</c:v>
                </c:pt>
                <c:pt idx="65">
                  <c:v>3.6421428571428573</c:v>
                </c:pt>
                <c:pt idx="66">
                  <c:v>4.4400000000000004</c:v>
                </c:pt>
                <c:pt idx="67">
                  <c:v>3.5</c:v>
                </c:pt>
                <c:pt idx="68">
                  <c:v>4.1399999999999997</c:v>
                </c:pt>
                <c:pt idx="69">
                  <c:v>3.47</c:v>
                </c:pt>
                <c:pt idx="70">
                  <c:v>4.17</c:v>
                </c:pt>
                <c:pt idx="72">
                  <c:v>3.67</c:v>
                </c:pt>
                <c:pt idx="73">
                  <c:v>2</c:v>
                </c:pt>
                <c:pt idx="74">
                  <c:v>3.8</c:v>
                </c:pt>
                <c:pt idx="75">
                  <c:v>3.67</c:v>
                </c:pt>
                <c:pt idx="76">
                  <c:v>3</c:v>
                </c:pt>
                <c:pt idx="78">
                  <c:v>4.29</c:v>
                </c:pt>
                <c:pt idx="79">
                  <c:v>3.67</c:v>
                </c:pt>
                <c:pt idx="80">
                  <c:v>3</c:v>
                </c:pt>
                <c:pt idx="81">
                  <c:v>4.17</c:v>
                </c:pt>
                <c:pt idx="82">
                  <c:v>3.6362962962962961</c:v>
                </c:pt>
                <c:pt idx="83">
                  <c:v>3.57</c:v>
                </c:pt>
                <c:pt idx="85">
                  <c:v>3.58</c:v>
                </c:pt>
                <c:pt idx="86">
                  <c:v>3.68</c:v>
                </c:pt>
                <c:pt idx="87">
                  <c:v>2.95</c:v>
                </c:pt>
                <c:pt idx="88">
                  <c:v>5</c:v>
                </c:pt>
                <c:pt idx="89">
                  <c:v>4.09</c:v>
                </c:pt>
                <c:pt idx="90">
                  <c:v>3.6</c:v>
                </c:pt>
                <c:pt idx="92">
                  <c:v>3.11</c:v>
                </c:pt>
                <c:pt idx="93">
                  <c:v>3.25</c:v>
                </c:pt>
                <c:pt idx="94">
                  <c:v>3.91</c:v>
                </c:pt>
                <c:pt idx="95">
                  <c:v>3.77</c:v>
                </c:pt>
                <c:pt idx="96">
                  <c:v>4.0999999999999996</c:v>
                </c:pt>
                <c:pt idx="97">
                  <c:v>3.73</c:v>
                </c:pt>
                <c:pt idx="98">
                  <c:v>2.6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3.43</c:v>
                </c:pt>
                <c:pt idx="103">
                  <c:v>3.63</c:v>
                </c:pt>
                <c:pt idx="104">
                  <c:v>3.41</c:v>
                </c:pt>
                <c:pt idx="105">
                  <c:v>3.92</c:v>
                </c:pt>
                <c:pt idx="106">
                  <c:v>3.58</c:v>
                </c:pt>
                <c:pt idx="107">
                  <c:v>3.29</c:v>
                </c:pt>
                <c:pt idx="108">
                  <c:v>4</c:v>
                </c:pt>
                <c:pt idx="109">
                  <c:v>3.63</c:v>
                </c:pt>
                <c:pt idx="110">
                  <c:v>3.91</c:v>
                </c:pt>
                <c:pt idx="111">
                  <c:v>3.44</c:v>
                </c:pt>
                <c:pt idx="113">
                  <c:v>3.7880000000000003</c:v>
                </c:pt>
                <c:pt idx="114">
                  <c:v>4</c:v>
                </c:pt>
                <c:pt idx="115">
                  <c:v>4.5</c:v>
                </c:pt>
                <c:pt idx="116">
                  <c:v>3.3</c:v>
                </c:pt>
                <c:pt idx="117">
                  <c:v>4.22</c:v>
                </c:pt>
                <c:pt idx="118">
                  <c:v>3.39</c:v>
                </c:pt>
                <c:pt idx="119">
                  <c:v>4.4400000000000004</c:v>
                </c:pt>
                <c:pt idx="120">
                  <c:v>3.57</c:v>
                </c:pt>
                <c:pt idx="121">
                  <c:v>4</c:v>
                </c:pt>
                <c:pt idx="122">
                  <c:v>3.5</c:v>
                </c:pt>
                <c:pt idx="123">
                  <c:v>2.96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районам'!$U$5:$U$128</c:f>
              <c:numCache>
                <c:formatCode>0,00</c:formatCode>
                <c:ptCount val="124"/>
                <c:pt idx="0" formatCode="Основной">
                  <c:v>4.2300000000000004</c:v>
                </c:pt>
                <c:pt idx="1">
                  <c:v>4.2300000000000004</c:v>
                </c:pt>
                <c:pt idx="2" formatCode="Основной">
                  <c:v>4.2300000000000004</c:v>
                </c:pt>
                <c:pt idx="3" formatCode="Основной">
                  <c:v>4.2300000000000004</c:v>
                </c:pt>
                <c:pt idx="4" formatCode="Основной">
                  <c:v>4.2300000000000004</c:v>
                </c:pt>
                <c:pt idx="5" formatCode="Основной">
                  <c:v>4.2300000000000004</c:v>
                </c:pt>
                <c:pt idx="6" formatCode="Основной">
                  <c:v>4.2300000000000004</c:v>
                </c:pt>
                <c:pt idx="7" formatCode="Основной">
                  <c:v>4.2300000000000004</c:v>
                </c:pt>
                <c:pt idx="8" formatCode="Основной">
                  <c:v>4.2300000000000004</c:v>
                </c:pt>
                <c:pt idx="9" formatCode="Основной">
                  <c:v>4.2300000000000004</c:v>
                </c:pt>
                <c:pt idx="10">
                  <c:v>4.2300000000000004</c:v>
                </c:pt>
                <c:pt idx="11" formatCode="Основной">
                  <c:v>4.2300000000000004</c:v>
                </c:pt>
                <c:pt idx="12" formatCode="Основной">
                  <c:v>4.2300000000000004</c:v>
                </c:pt>
                <c:pt idx="13" formatCode="Основной">
                  <c:v>4.2300000000000004</c:v>
                </c:pt>
                <c:pt idx="14" formatCode="Основной">
                  <c:v>4.2300000000000004</c:v>
                </c:pt>
                <c:pt idx="15" formatCode="Основной">
                  <c:v>4.2300000000000004</c:v>
                </c:pt>
                <c:pt idx="16" formatCode="Основной">
                  <c:v>4.2300000000000004</c:v>
                </c:pt>
                <c:pt idx="17" formatCode="Основной">
                  <c:v>4.2300000000000004</c:v>
                </c:pt>
                <c:pt idx="18" formatCode="Основной">
                  <c:v>4.2300000000000004</c:v>
                </c:pt>
                <c:pt idx="19" formatCode="Основной">
                  <c:v>4.2300000000000004</c:v>
                </c:pt>
                <c:pt idx="20" formatCode="Основной">
                  <c:v>4.2300000000000004</c:v>
                </c:pt>
                <c:pt idx="21" formatCode="Основной">
                  <c:v>4.2300000000000004</c:v>
                </c:pt>
                <c:pt idx="22" formatCode="Основной">
                  <c:v>4.2300000000000004</c:v>
                </c:pt>
                <c:pt idx="23" formatCode="Основной">
                  <c:v>4.2300000000000004</c:v>
                </c:pt>
                <c:pt idx="24" formatCode="Основной">
                  <c:v>4.2300000000000004</c:v>
                </c:pt>
                <c:pt idx="25">
                  <c:v>4.2300000000000004</c:v>
                </c:pt>
                <c:pt idx="26" formatCode="Основной">
                  <c:v>4.2300000000000004</c:v>
                </c:pt>
                <c:pt idx="27" formatCode="Основной">
                  <c:v>4.2300000000000004</c:v>
                </c:pt>
                <c:pt idx="28" formatCode="Основной">
                  <c:v>4.2300000000000004</c:v>
                </c:pt>
                <c:pt idx="29" formatCode="Основной">
                  <c:v>4.2300000000000004</c:v>
                </c:pt>
                <c:pt idx="30" formatCode="Основной">
                  <c:v>4.2300000000000004</c:v>
                </c:pt>
                <c:pt idx="31" formatCode="Основной">
                  <c:v>4.2300000000000004</c:v>
                </c:pt>
                <c:pt idx="32" formatCode="Основной">
                  <c:v>4.2300000000000004</c:v>
                </c:pt>
                <c:pt idx="33" formatCode="Основной">
                  <c:v>4.2300000000000004</c:v>
                </c:pt>
                <c:pt idx="34" formatCode="Основной">
                  <c:v>4.2300000000000004</c:v>
                </c:pt>
                <c:pt idx="35" formatCode="Основной">
                  <c:v>4.2300000000000004</c:v>
                </c:pt>
                <c:pt idx="36" formatCode="Основной">
                  <c:v>4.2300000000000004</c:v>
                </c:pt>
                <c:pt idx="37" formatCode="Основной">
                  <c:v>4.2300000000000004</c:v>
                </c:pt>
                <c:pt idx="38" formatCode="Основной">
                  <c:v>4.2300000000000004</c:v>
                </c:pt>
                <c:pt idx="39" formatCode="Основной">
                  <c:v>4.2300000000000004</c:v>
                </c:pt>
                <c:pt idx="40" formatCode="Основной">
                  <c:v>4.2300000000000004</c:v>
                </c:pt>
                <c:pt idx="41" formatCode="Основной">
                  <c:v>4.2300000000000004</c:v>
                </c:pt>
                <c:pt idx="42" formatCode="Основной">
                  <c:v>4.2300000000000004</c:v>
                </c:pt>
                <c:pt idx="43" formatCode="Основной">
                  <c:v>4.2300000000000004</c:v>
                </c:pt>
                <c:pt idx="44" formatCode="Основной">
                  <c:v>4.2300000000000004</c:v>
                </c:pt>
                <c:pt idx="45">
                  <c:v>4.2300000000000004</c:v>
                </c:pt>
                <c:pt idx="46" formatCode="Основной">
                  <c:v>4.2300000000000004</c:v>
                </c:pt>
                <c:pt idx="47" formatCode="Основной">
                  <c:v>4.2300000000000004</c:v>
                </c:pt>
                <c:pt idx="48" formatCode="Основной">
                  <c:v>4.2300000000000004</c:v>
                </c:pt>
                <c:pt idx="49" formatCode="Основной">
                  <c:v>4.2300000000000004</c:v>
                </c:pt>
                <c:pt idx="50" formatCode="Основной">
                  <c:v>4.2300000000000004</c:v>
                </c:pt>
                <c:pt idx="51" formatCode="Основной">
                  <c:v>4.2300000000000004</c:v>
                </c:pt>
                <c:pt idx="52" formatCode="Основной">
                  <c:v>4.2300000000000004</c:v>
                </c:pt>
                <c:pt idx="53" formatCode="Основной">
                  <c:v>4.2300000000000004</c:v>
                </c:pt>
                <c:pt idx="54" formatCode="Основной">
                  <c:v>4.2300000000000004</c:v>
                </c:pt>
                <c:pt idx="55" formatCode="Основной">
                  <c:v>4.2300000000000004</c:v>
                </c:pt>
                <c:pt idx="56" formatCode="Основной">
                  <c:v>4.2300000000000004</c:v>
                </c:pt>
                <c:pt idx="57" formatCode="Основной">
                  <c:v>4.2300000000000004</c:v>
                </c:pt>
                <c:pt idx="58" formatCode="Основной">
                  <c:v>4.2300000000000004</c:v>
                </c:pt>
                <c:pt idx="59" formatCode="Основной">
                  <c:v>4.2300000000000004</c:v>
                </c:pt>
                <c:pt idx="60" formatCode="Основной">
                  <c:v>4.2300000000000004</c:v>
                </c:pt>
                <c:pt idx="61" formatCode="Основной">
                  <c:v>4.2300000000000004</c:v>
                </c:pt>
                <c:pt idx="62" formatCode="Основной">
                  <c:v>4.2300000000000004</c:v>
                </c:pt>
                <c:pt idx="63" formatCode="Основной">
                  <c:v>4.2300000000000004</c:v>
                </c:pt>
                <c:pt idx="64" formatCode="Основной">
                  <c:v>4.2300000000000004</c:v>
                </c:pt>
                <c:pt idx="65">
                  <c:v>4.2300000000000004</c:v>
                </c:pt>
                <c:pt idx="66" formatCode="Основной">
                  <c:v>4.2300000000000004</c:v>
                </c:pt>
                <c:pt idx="67" formatCode="Основной">
                  <c:v>4.2300000000000004</c:v>
                </c:pt>
                <c:pt idx="68" formatCode="Основной">
                  <c:v>4.2300000000000004</c:v>
                </c:pt>
                <c:pt idx="69" formatCode="Основной">
                  <c:v>4.2300000000000004</c:v>
                </c:pt>
                <c:pt idx="70" formatCode="Основной">
                  <c:v>4.2300000000000004</c:v>
                </c:pt>
                <c:pt idx="71" formatCode="Основной">
                  <c:v>4.2300000000000004</c:v>
                </c:pt>
                <c:pt idx="72" formatCode="Основной">
                  <c:v>4.2300000000000004</c:v>
                </c:pt>
                <c:pt idx="73" formatCode="Основной">
                  <c:v>4.2300000000000004</c:v>
                </c:pt>
                <c:pt idx="74" formatCode="Основной">
                  <c:v>4.2300000000000004</c:v>
                </c:pt>
                <c:pt idx="75" formatCode="Основной">
                  <c:v>4.2300000000000004</c:v>
                </c:pt>
                <c:pt idx="76" formatCode="Основной">
                  <c:v>4.2300000000000004</c:v>
                </c:pt>
                <c:pt idx="77" formatCode="Основной">
                  <c:v>4.2300000000000004</c:v>
                </c:pt>
                <c:pt idx="78" formatCode="Основной">
                  <c:v>4.2300000000000004</c:v>
                </c:pt>
                <c:pt idx="79" formatCode="Основной">
                  <c:v>4.2300000000000004</c:v>
                </c:pt>
                <c:pt idx="80" formatCode="Основной">
                  <c:v>4.2300000000000004</c:v>
                </c:pt>
                <c:pt idx="81" formatCode="Основной">
                  <c:v>4.2300000000000004</c:v>
                </c:pt>
                <c:pt idx="82">
                  <c:v>4.2300000000000004</c:v>
                </c:pt>
                <c:pt idx="83" formatCode="Основной">
                  <c:v>4.2300000000000004</c:v>
                </c:pt>
                <c:pt idx="84" formatCode="Основной">
                  <c:v>4.2300000000000004</c:v>
                </c:pt>
                <c:pt idx="85" formatCode="Основной">
                  <c:v>4.2300000000000004</c:v>
                </c:pt>
                <c:pt idx="86" formatCode="Основной">
                  <c:v>4.2300000000000004</c:v>
                </c:pt>
                <c:pt idx="87" formatCode="Основной">
                  <c:v>4.2300000000000004</c:v>
                </c:pt>
                <c:pt idx="88" formatCode="Основной">
                  <c:v>4.2300000000000004</c:v>
                </c:pt>
                <c:pt idx="89" formatCode="Основной">
                  <c:v>4.2300000000000004</c:v>
                </c:pt>
                <c:pt idx="90" formatCode="Основной">
                  <c:v>4.2300000000000004</c:v>
                </c:pt>
                <c:pt idx="91" formatCode="Основной">
                  <c:v>4.2300000000000004</c:v>
                </c:pt>
                <c:pt idx="92" formatCode="Основной">
                  <c:v>4.2300000000000004</c:v>
                </c:pt>
                <c:pt idx="93" formatCode="Основной">
                  <c:v>4.2300000000000004</c:v>
                </c:pt>
                <c:pt idx="94" formatCode="Основной">
                  <c:v>4.2300000000000004</c:v>
                </c:pt>
                <c:pt idx="95" formatCode="Основной">
                  <c:v>4.2300000000000004</c:v>
                </c:pt>
                <c:pt idx="96" formatCode="Основной">
                  <c:v>4.2300000000000004</c:v>
                </c:pt>
                <c:pt idx="97" formatCode="Основной">
                  <c:v>4.2300000000000004</c:v>
                </c:pt>
                <c:pt idx="98" formatCode="Основной">
                  <c:v>4.2300000000000004</c:v>
                </c:pt>
                <c:pt idx="99" formatCode="Основной">
                  <c:v>4.2300000000000004</c:v>
                </c:pt>
                <c:pt idx="100" formatCode="Основной">
                  <c:v>4.2300000000000004</c:v>
                </c:pt>
                <c:pt idx="101" formatCode="Основной">
                  <c:v>4.2300000000000004</c:v>
                </c:pt>
                <c:pt idx="102" formatCode="Основной">
                  <c:v>4.2300000000000004</c:v>
                </c:pt>
                <c:pt idx="103" formatCode="Основной">
                  <c:v>4.2300000000000004</c:v>
                </c:pt>
                <c:pt idx="104" formatCode="Основной">
                  <c:v>4.2300000000000004</c:v>
                </c:pt>
                <c:pt idx="105" formatCode="Основной">
                  <c:v>4.2300000000000004</c:v>
                </c:pt>
                <c:pt idx="106" formatCode="Основной">
                  <c:v>4.2300000000000004</c:v>
                </c:pt>
                <c:pt idx="107" formatCode="Основной">
                  <c:v>4.2300000000000004</c:v>
                </c:pt>
                <c:pt idx="108" formatCode="Основной">
                  <c:v>4.2300000000000004</c:v>
                </c:pt>
                <c:pt idx="109" formatCode="Основной">
                  <c:v>4.2300000000000004</c:v>
                </c:pt>
                <c:pt idx="110" formatCode="Основной">
                  <c:v>4.2300000000000004</c:v>
                </c:pt>
                <c:pt idx="111" formatCode="Основной">
                  <c:v>4.2300000000000004</c:v>
                </c:pt>
                <c:pt idx="112" formatCode="Основной">
                  <c:v>4.2300000000000004</c:v>
                </c:pt>
                <c:pt idx="113">
                  <c:v>4.2300000000000004</c:v>
                </c:pt>
                <c:pt idx="114" formatCode="Основной">
                  <c:v>4.2300000000000004</c:v>
                </c:pt>
                <c:pt idx="115" formatCode="Основной">
                  <c:v>4.2300000000000004</c:v>
                </c:pt>
                <c:pt idx="116" formatCode="Основной">
                  <c:v>4.2300000000000004</c:v>
                </c:pt>
                <c:pt idx="117" formatCode="Основной">
                  <c:v>4.2300000000000004</c:v>
                </c:pt>
                <c:pt idx="118" formatCode="Основной">
                  <c:v>4.2300000000000004</c:v>
                </c:pt>
                <c:pt idx="119" formatCode="Основной">
                  <c:v>4.2300000000000004</c:v>
                </c:pt>
                <c:pt idx="120" formatCode="Основной">
                  <c:v>4.2300000000000004</c:v>
                </c:pt>
                <c:pt idx="121" formatCode="Основной">
                  <c:v>4.2300000000000004</c:v>
                </c:pt>
                <c:pt idx="122" formatCode="Основной">
                  <c:v>4.2300000000000004</c:v>
                </c:pt>
                <c:pt idx="123" formatCode="Основной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'Информат-9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'Информат-9 диаграмма по районам'!$T$5:$T$128</c:f>
              <c:numCache>
                <c:formatCode>Основной</c:formatCode>
                <c:ptCount val="124"/>
                <c:pt idx="0" formatCode="0,00">
                  <c:v>3.5</c:v>
                </c:pt>
                <c:pt idx="1">
                  <c:v>3.88</c:v>
                </c:pt>
                <c:pt idx="2" formatCode="0,00">
                  <c:v>3</c:v>
                </c:pt>
                <c:pt idx="3" formatCode="0,00">
                  <c:v>4.5999999999999996</c:v>
                </c:pt>
                <c:pt idx="5" formatCode="0,00">
                  <c:v>4.5</c:v>
                </c:pt>
                <c:pt idx="7" formatCode="0,00">
                  <c:v>4.3</c:v>
                </c:pt>
                <c:pt idx="8" formatCode="0,00">
                  <c:v>3</c:v>
                </c:pt>
                <c:pt idx="10" formatCode="0,00">
                  <c:v>4.4249999999999998</c:v>
                </c:pt>
                <c:pt idx="11" formatCode="0,00">
                  <c:v>3.8</c:v>
                </c:pt>
                <c:pt idx="12" formatCode="0,00">
                  <c:v>5</c:v>
                </c:pt>
                <c:pt idx="13" formatCode="0,00">
                  <c:v>5</c:v>
                </c:pt>
                <c:pt idx="14" formatCode="0,00">
                  <c:v>3.9</c:v>
                </c:pt>
                <c:pt idx="25" formatCode="0,00">
                  <c:v>3.95</c:v>
                </c:pt>
                <c:pt idx="26" formatCode="0,00">
                  <c:v>4.3</c:v>
                </c:pt>
                <c:pt idx="27" formatCode="0,00">
                  <c:v>3.6</c:v>
                </c:pt>
                <c:pt idx="45" formatCode="0,00">
                  <c:v>4.2769230769230768</c:v>
                </c:pt>
                <c:pt idx="46" formatCode="0,00">
                  <c:v>4.2</c:v>
                </c:pt>
                <c:pt idx="47" formatCode="0,00">
                  <c:v>4.8</c:v>
                </c:pt>
                <c:pt idx="48" formatCode="0,00">
                  <c:v>4.3</c:v>
                </c:pt>
                <c:pt idx="49" formatCode="0,00">
                  <c:v>4.2</c:v>
                </c:pt>
                <c:pt idx="50" formatCode="0,00">
                  <c:v>4.0999999999999996</c:v>
                </c:pt>
                <c:pt idx="52" formatCode="0,00">
                  <c:v>4.5</c:v>
                </c:pt>
                <c:pt idx="53" formatCode="0,00">
                  <c:v>5</c:v>
                </c:pt>
                <c:pt idx="54" formatCode="0,00">
                  <c:v>4</c:v>
                </c:pt>
                <c:pt idx="56" formatCode="0,00">
                  <c:v>3</c:v>
                </c:pt>
                <c:pt idx="57" formatCode="0,00">
                  <c:v>5</c:v>
                </c:pt>
                <c:pt idx="58" formatCode="0,00">
                  <c:v>4.5</c:v>
                </c:pt>
                <c:pt idx="60" formatCode="0,00">
                  <c:v>4</c:v>
                </c:pt>
                <c:pt idx="61" formatCode="0,00">
                  <c:v>4</c:v>
                </c:pt>
                <c:pt idx="65" formatCode="0,00">
                  <c:v>4.4000000000000004</c:v>
                </c:pt>
                <c:pt idx="66" formatCode="0,00">
                  <c:v>5</c:v>
                </c:pt>
                <c:pt idx="67" formatCode="0,00">
                  <c:v>4.5</c:v>
                </c:pt>
                <c:pt idx="68" formatCode="0,00">
                  <c:v>4</c:v>
                </c:pt>
                <c:pt idx="80" formatCode="0,00">
                  <c:v>5</c:v>
                </c:pt>
                <c:pt idx="81" formatCode="0,00">
                  <c:v>3.5</c:v>
                </c:pt>
                <c:pt idx="82" formatCode="0,00">
                  <c:v>4.4799999999999995</c:v>
                </c:pt>
                <c:pt idx="83" formatCode="0,00">
                  <c:v>5</c:v>
                </c:pt>
                <c:pt idx="90" formatCode="0,00">
                  <c:v>5</c:v>
                </c:pt>
                <c:pt idx="97" formatCode="0,00">
                  <c:v>4.7</c:v>
                </c:pt>
                <c:pt idx="109" formatCode="0,00">
                  <c:v>4</c:v>
                </c:pt>
                <c:pt idx="110" formatCode="0,00">
                  <c:v>3.7</c:v>
                </c:pt>
                <c:pt idx="113" formatCode="0,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4224"/>
        <c:axId val="78965760"/>
      </c:lineChart>
      <c:catAx>
        <c:axId val="7896422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65760"/>
        <c:crosses val="autoZero"/>
        <c:auto val="1"/>
        <c:lblAlgn val="ctr"/>
        <c:lblOffset val="100"/>
        <c:noMultiLvlLbl val="0"/>
      </c:catAx>
      <c:valAx>
        <c:axId val="7896576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9642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73152852204979"/>
          <c:y val="1.086394327154311E-2"/>
          <c:w val="0.72748511594073217"/>
          <c:h val="4.2721818000598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Информатика </a:t>
            </a:r>
            <a:r>
              <a:rPr lang="ru-RU" baseline="0"/>
              <a:t> ОГЭ 2019-2018-2017-2016-2015</a:t>
            </a:r>
            <a:endParaRPr lang="ru-RU"/>
          </a:p>
        </c:rich>
      </c:tx>
      <c:layout>
        <c:manualLayout>
          <c:xMode val="edge"/>
          <c:yMode val="edge"/>
          <c:x val="3.9140301624860395E-2"/>
          <c:y val="9.533717798357424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7518944404785557E-2"/>
          <c:y val="7.2870564973410462E-2"/>
          <c:w val="0.98211437216560427"/>
          <c:h val="0.56221767160741976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317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диаграмма'!$E$5:$E$128</c:f>
              <c:numCache>
                <c:formatCode>Основной</c:formatCode>
                <c:ptCount val="124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  <c:pt idx="115">
                  <c:v>3.78</c:v>
                </c:pt>
                <c:pt idx="116">
                  <c:v>3.78</c:v>
                </c:pt>
                <c:pt idx="117">
                  <c:v>3.78</c:v>
                </c:pt>
                <c:pt idx="118">
                  <c:v>3.78</c:v>
                </c:pt>
                <c:pt idx="119">
                  <c:v>3.78</c:v>
                </c:pt>
                <c:pt idx="120">
                  <c:v>3.78</c:v>
                </c:pt>
                <c:pt idx="121">
                  <c:v>3.78</c:v>
                </c:pt>
                <c:pt idx="122">
                  <c:v>3.78</c:v>
                </c:pt>
                <c:pt idx="123">
                  <c:v>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5400" cap="rnd">
              <a:solidFill>
                <a:srgbClr val="A200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диаграмма'!$D$5:$D$128</c:f>
              <c:numCache>
                <c:formatCode>0,00</c:formatCode>
                <c:ptCount val="124"/>
                <c:pt idx="0">
                  <c:v>4.07</c:v>
                </c:pt>
                <c:pt idx="1">
                  <c:v>3.9412500000000001</c:v>
                </c:pt>
                <c:pt idx="2">
                  <c:v>4.72</c:v>
                </c:pt>
                <c:pt idx="3">
                  <c:v>4.07</c:v>
                </c:pt>
                <c:pt idx="4">
                  <c:v>4</c:v>
                </c:pt>
                <c:pt idx="5">
                  <c:v>3.94</c:v>
                </c:pt>
                <c:pt idx="6">
                  <c:v>3.88</c:v>
                </c:pt>
                <c:pt idx="7">
                  <c:v>3.8</c:v>
                </c:pt>
                <c:pt idx="8">
                  <c:v>3.78</c:v>
                </c:pt>
                <c:pt idx="9">
                  <c:v>3.34</c:v>
                </c:pt>
                <c:pt idx="10">
                  <c:v>3.8307692307692309</c:v>
                </c:pt>
                <c:pt idx="11">
                  <c:v>4.4000000000000004</c:v>
                </c:pt>
                <c:pt idx="12">
                  <c:v>4.3600000000000003</c:v>
                </c:pt>
                <c:pt idx="13">
                  <c:v>4.22</c:v>
                </c:pt>
                <c:pt idx="14">
                  <c:v>4.04</c:v>
                </c:pt>
                <c:pt idx="15">
                  <c:v>3.96</c:v>
                </c:pt>
                <c:pt idx="16">
                  <c:v>3.84</c:v>
                </c:pt>
                <c:pt idx="17">
                  <c:v>3.77</c:v>
                </c:pt>
                <c:pt idx="18">
                  <c:v>3.75</c:v>
                </c:pt>
                <c:pt idx="19">
                  <c:v>3.74</c:v>
                </c:pt>
                <c:pt idx="20">
                  <c:v>3.62</c:v>
                </c:pt>
                <c:pt idx="21">
                  <c:v>3.53</c:v>
                </c:pt>
                <c:pt idx="22">
                  <c:v>3.5</c:v>
                </c:pt>
                <c:pt idx="23">
                  <c:v>3.07</c:v>
                </c:pt>
                <c:pt idx="25">
                  <c:v>3.5057894736842106</c:v>
                </c:pt>
                <c:pt idx="26">
                  <c:v>4</c:v>
                </c:pt>
                <c:pt idx="27">
                  <c:v>3.91</c:v>
                </c:pt>
                <c:pt idx="28">
                  <c:v>3.88</c:v>
                </c:pt>
                <c:pt idx="29">
                  <c:v>3.87</c:v>
                </c:pt>
                <c:pt idx="30">
                  <c:v>3.71</c:v>
                </c:pt>
                <c:pt idx="31">
                  <c:v>3.63</c:v>
                </c:pt>
                <c:pt idx="32">
                  <c:v>3.56</c:v>
                </c:pt>
                <c:pt idx="33">
                  <c:v>3.5</c:v>
                </c:pt>
                <c:pt idx="34">
                  <c:v>3.5</c:v>
                </c:pt>
                <c:pt idx="35">
                  <c:v>3.47</c:v>
                </c:pt>
                <c:pt idx="36">
                  <c:v>3.46</c:v>
                </c:pt>
                <c:pt idx="37">
                  <c:v>3.43</c:v>
                </c:pt>
                <c:pt idx="38">
                  <c:v>3.4</c:v>
                </c:pt>
                <c:pt idx="39">
                  <c:v>3.35</c:v>
                </c:pt>
                <c:pt idx="40">
                  <c:v>3.32</c:v>
                </c:pt>
                <c:pt idx="41">
                  <c:v>3.29</c:v>
                </c:pt>
                <c:pt idx="42">
                  <c:v>3.18</c:v>
                </c:pt>
                <c:pt idx="43">
                  <c:v>3.11</c:v>
                </c:pt>
                <c:pt idx="44">
                  <c:v>3.04</c:v>
                </c:pt>
                <c:pt idx="45">
                  <c:v>3.8531578947368419</c:v>
                </c:pt>
                <c:pt idx="46">
                  <c:v>4.7300000000000004</c:v>
                </c:pt>
                <c:pt idx="47">
                  <c:v>4.3099999999999996</c:v>
                </c:pt>
                <c:pt idx="48">
                  <c:v>4.21</c:v>
                </c:pt>
                <c:pt idx="49">
                  <c:v>4.17</c:v>
                </c:pt>
                <c:pt idx="50">
                  <c:v>4.12</c:v>
                </c:pt>
                <c:pt idx="51">
                  <c:v>4.0999999999999996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3.93</c:v>
                </c:pt>
                <c:pt idx="56">
                  <c:v>3.91</c:v>
                </c:pt>
                <c:pt idx="57">
                  <c:v>3.87</c:v>
                </c:pt>
                <c:pt idx="58">
                  <c:v>3.72</c:v>
                </c:pt>
                <c:pt idx="59">
                  <c:v>3.55</c:v>
                </c:pt>
                <c:pt idx="60">
                  <c:v>3.48</c:v>
                </c:pt>
                <c:pt idx="61">
                  <c:v>3.48</c:v>
                </c:pt>
                <c:pt idx="62">
                  <c:v>3.41</c:v>
                </c:pt>
                <c:pt idx="63">
                  <c:v>3.15</c:v>
                </c:pt>
                <c:pt idx="64">
                  <c:v>3.07</c:v>
                </c:pt>
                <c:pt idx="65">
                  <c:v>3.8359999999999999</c:v>
                </c:pt>
                <c:pt idx="66">
                  <c:v>4.47</c:v>
                </c:pt>
                <c:pt idx="67">
                  <c:v>4.3099999999999996</c:v>
                </c:pt>
                <c:pt idx="68">
                  <c:v>4.1399999999999997</c:v>
                </c:pt>
                <c:pt idx="69">
                  <c:v>4.1100000000000003</c:v>
                </c:pt>
                <c:pt idx="70">
                  <c:v>4.1100000000000003</c:v>
                </c:pt>
                <c:pt idx="71">
                  <c:v>4.08</c:v>
                </c:pt>
                <c:pt idx="72">
                  <c:v>4</c:v>
                </c:pt>
                <c:pt idx="73">
                  <c:v>3.77</c:v>
                </c:pt>
                <c:pt idx="74">
                  <c:v>3.76</c:v>
                </c:pt>
                <c:pt idx="75">
                  <c:v>3.67</c:v>
                </c:pt>
                <c:pt idx="76">
                  <c:v>3.6</c:v>
                </c:pt>
                <c:pt idx="77">
                  <c:v>3.49</c:v>
                </c:pt>
                <c:pt idx="78">
                  <c:v>3.41</c:v>
                </c:pt>
                <c:pt idx="79">
                  <c:v>3.33</c:v>
                </c:pt>
                <c:pt idx="80">
                  <c:v>3.29</c:v>
                </c:pt>
                <c:pt idx="82">
                  <c:v>3.7023333333333328</c:v>
                </c:pt>
                <c:pt idx="83">
                  <c:v>4.25</c:v>
                </c:pt>
                <c:pt idx="84">
                  <c:v>4.2300000000000004</c:v>
                </c:pt>
                <c:pt idx="85">
                  <c:v>4.18</c:v>
                </c:pt>
                <c:pt idx="86">
                  <c:v>4.09</c:v>
                </c:pt>
                <c:pt idx="87">
                  <c:v>4.04</c:v>
                </c:pt>
                <c:pt idx="88">
                  <c:v>4</c:v>
                </c:pt>
                <c:pt idx="89">
                  <c:v>4</c:v>
                </c:pt>
                <c:pt idx="90">
                  <c:v>3.92</c:v>
                </c:pt>
                <c:pt idx="91">
                  <c:v>3.91</c:v>
                </c:pt>
                <c:pt idx="92">
                  <c:v>3.91</c:v>
                </c:pt>
                <c:pt idx="93">
                  <c:v>3.86</c:v>
                </c:pt>
                <c:pt idx="94">
                  <c:v>3.86</c:v>
                </c:pt>
                <c:pt idx="95">
                  <c:v>3.82</c:v>
                </c:pt>
                <c:pt idx="96">
                  <c:v>3.82</c:v>
                </c:pt>
                <c:pt idx="97">
                  <c:v>3.77</c:v>
                </c:pt>
                <c:pt idx="98">
                  <c:v>3.69</c:v>
                </c:pt>
                <c:pt idx="99">
                  <c:v>3.66</c:v>
                </c:pt>
                <c:pt idx="100">
                  <c:v>3.64</c:v>
                </c:pt>
                <c:pt idx="101">
                  <c:v>3.61</c:v>
                </c:pt>
                <c:pt idx="102">
                  <c:v>3.61</c:v>
                </c:pt>
                <c:pt idx="103">
                  <c:v>3.59</c:v>
                </c:pt>
                <c:pt idx="104">
                  <c:v>3.57</c:v>
                </c:pt>
                <c:pt idx="105">
                  <c:v>3.4</c:v>
                </c:pt>
                <c:pt idx="106">
                  <c:v>3.38</c:v>
                </c:pt>
                <c:pt idx="107">
                  <c:v>3.35</c:v>
                </c:pt>
                <c:pt idx="108">
                  <c:v>3.32</c:v>
                </c:pt>
                <c:pt idx="109">
                  <c:v>3.25</c:v>
                </c:pt>
                <c:pt idx="110">
                  <c:v>3.21</c:v>
                </c:pt>
                <c:pt idx="111">
                  <c:v>3.13</c:v>
                </c:pt>
                <c:pt idx="112">
                  <c:v>3</c:v>
                </c:pt>
                <c:pt idx="113">
                  <c:v>3.7187500000000004</c:v>
                </c:pt>
                <c:pt idx="114">
                  <c:v>4.72</c:v>
                </c:pt>
                <c:pt idx="115">
                  <c:v>4.1399999999999997</c:v>
                </c:pt>
                <c:pt idx="116">
                  <c:v>3.95</c:v>
                </c:pt>
                <c:pt idx="117">
                  <c:v>3.68</c:v>
                </c:pt>
                <c:pt idx="118">
                  <c:v>3.58</c:v>
                </c:pt>
                <c:pt idx="119">
                  <c:v>3.46</c:v>
                </c:pt>
                <c:pt idx="120">
                  <c:v>3.42</c:v>
                </c:pt>
                <c:pt idx="121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ED0D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диаграмма'!$I$5:$I$128</c:f>
              <c:numCache>
                <c:formatCode>Основной</c:formatCode>
                <c:ptCount val="124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>
                  <c:v>3.78</c:v>
                </c:pt>
                <c:pt idx="114">
                  <c:v>3.78</c:v>
                </c:pt>
                <c:pt idx="115">
                  <c:v>3.78</c:v>
                </c:pt>
                <c:pt idx="116">
                  <c:v>3.78</c:v>
                </c:pt>
                <c:pt idx="117">
                  <c:v>3.78</c:v>
                </c:pt>
                <c:pt idx="118">
                  <c:v>3.78</c:v>
                </c:pt>
                <c:pt idx="119">
                  <c:v>3.78</c:v>
                </c:pt>
                <c:pt idx="120">
                  <c:v>3.78</c:v>
                </c:pt>
                <c:pt idx="121">
                  <c:v>3.78</c:v>
                </c:pt>
                <c:pt idx="122">
                  <c:v>3.78</c:v>
                </c:pt>
                <c:pt idx="123">
                  <c:v>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диаграмма'!$H$5:$H$128</c:f>
              <c:numCache>
                <c:formatCode>0,00</c:formatCode>
                <c:ptCount val="124"/>
                <c:pt idx="0">
                  <c:v>3.83</c:v>
                </c:pt>
                <c:pt idx="1">
                  <c:v>4.0426355542216887</c:v>
                </c:pt>
                <c:pt idx="2">
                  <c:v>4.7755102040816331</c:v>
                </c:pt>
                <c:pt idx="3">
                  <c:v>4.0357142857142856</c:v>
                </c:pt>
                <c:pt idx="4">
                  <c:v>4.4666666666666668</c:v>
                </c:pt>
                <c:pt idx="5">
                  <c:v>3.8571428571428572</c:v>
                </c:pt>
                <c:pt idx="6">
                  <c:v>3.7142857142857144</c:v>
                </c:pt>
                <c:pt idx="7">
                  <c:v>4.25</c:v>
                </c:pt>
                <c:pt idx="8">
                  <c:v>3.9117647058823528</c:v>
                </c:pt>
                <c:pt idx="9">
                  <c:v>3.33</c:v>
                </c:pt>
                <c:pt idx="10">
                  <c:v>3.7759379896085581</c:v>
                </c:pt>
                <c:pt idx="11">
                  <c:v>4.2</c:v>
                </c:pt>
                <c:pt idx="12">
                  <c:v>4.2333333333333334</c:v>
                </c:pt>
                <c:pt idx="13">
                  <c:v>4.1851851851851851</c:v>
                </c:pt>
                <c:pt idx="14">
                  <c:v>3.7142857142857144</c:v>
                </c:pt>
                <c:pt idx="15">
                  <c:v>3.75</c:v>
                </c:pt>
                <c:pt idx="16">
                  <c:v>3.9375</c:v>
                </c:pt>
                <c:pt idx="17">
                  <c:v>4</c:v>
                </c:pt>
                <c:pt idx="18">
                  <c:v>3.8260869565217392</c:v>
                </c:pt>
                <c:pt idx="19">
                  <c:v>3.4871794871794872</c:v>
                </c:pt>
                <c:pt idx="20">
                  <c:v>3.25</c:v>
                </c:pt>
                <c:pt idx="21">
                  <c:v>3.4166666666666665</c:v>
                </c:pt>
                <c:pt idx="22">
                  <c:v>3.0869565217391304</c:v>
                </c:pt>
                <c:pt idx="23">
                  <c:v>4</c:v>
                </c:pt>
                <c:pt idx="25">
                  <c:v>3.7511473583200683</c:v>
                </c:pt>
                <c:pt idx="26">
                  <c:v>4.5</c:v>
                </c:pt>
                <c:pt idx="27">
                  <c:v>3.9302325581395348</c:v>
                </c:pt>
                <c:pt idx="28">
                  <c:v>3.4</c:v>
                </c:pt>
                <c:pt idx="29">
                  <c:v>3.8208955223880596</c:v>
                </c:pt>
                <c:pt idx="30">
                  <c:v>3.9795918367346941</c:v>
                </c:pt>
                <c:pt idx="31">
                  <c:v>3.78125</c:v>
                </c:pt>
                <c:pt idx="32">
                  <c:v>3.3214285714285716</c:v>
                </c:pt>
                <c:pt idx="33">
                  <c:v>3.6551724137931036</c:v>
                </c:pt>
                <c:pt idx="34">
                  <c:v>3.375</c:v>
                </c:pt>
                <c:pt idx="35">
                  <c:v>3.8947368421052633</c:v>
                </c:pt>
                <c:pt idx="36">
                  <c:v>4.1142857142857139</c:v>
                </c:pt>
                <c:pt idx="37">
                  <c:v>4.5714285714285712</c:v>
                </c:pt>
                <c:pt idx="38">
                  <c:v>3.9444444444444446</c:v>
                </c:pt>
                <c:pt idx="39">
                  <c:v>4.333333333333333</c:v>
                </c:pt>
                <c:pt idx="40">
                  <c:v>3.25</c:v>
                </c:pt>
                <c:pt idx="41">
                  <c:v>3.8333333333333335</c:v>
                </c:pt>
                <c:pt idx="42">
                  <c:v>3</c:v>
                </c:pt>
                <c:pt idx="43">
                  <c:v>3.4</c:v>
                </c:pt>
                <c:pt idx="44">
                  <c:v>3.1666666666666665</c:v>
                </c:pt>
                <c:pt idx="45">
                  <c:v>3.828371485801175</c:v>
                </c:pt>
                <c:pt idx="46">
                  <c:v>4.6363636363636367</c:v>
                </c:pt>
                <c:pt idx="47">
                  <c:v>4</c:v>
                </c:pt>
                <c:pt idx="48">
                  <c:v>4</c:v>
                </c:pt>
                <c:pt idx="49">
                  <c:v>4.1956521739130439</c:v>
                </c:pt>
                <c:pt idx="50">
                  <c:v>4.6923076923076925</c:v>
                </c:pt>
                <c:pt idx="51">
                  <c:v>3.9</c:v>
                </c:pt>
                <c:pt idx="52">
                  <c:v>4.333333333333333</c:v>
                </c:pt>
                <c:pt idx="53">
                  <c:v>3.4857142857142858</c:v>
                </c:pt>
                <c:pt idx="54">
                  <c:v>3.5</c:v>
                </c:pt>
                <c:pt idx="55">
                  <c:v>3.7619047619047619</c:v>
                </c:pt>
                <c:pt idx="56">
                  <c:v>4.0952380952380949</c:v>
                </c:pt>
                <c:pt idx="57">
                  <c:v>3.6129032258064515</c:v>
                </c:pt>
                <c:pt idx="58">
                  <c:v>3.3</c:v>
                </c:pt>
                <c:pt idx="59">
                  <c:v>4</c:v>
                </c:pt>
                <c:pt idx="60">
                  <c:v>3.8333333333333335</c:v>
                </c:pt>
                <c:pt idx="61">
                  <c:v>3.5</c:v>
                </c:pt>
                <c:pt idx="62">
                  <c:v>3.5</c:v>
                </c:pt>
                <c:pt idx="63">
                  <c:v>3.1923076923076925</c:v>
                </c:pt>
                <c:pt idx="64">
                  <c:v>3.2</c:v>
                </c:pt>
                <c:pt idx="65">
                  <c:v>3.7687382597908909</c:v>
                </c:pt>
                <c:pt idx="66">
                  <c:v>4.5625</c:v>
                </c:pt>
                <c:pt idx="67">
                  <c:v>4.083333333333333</c:v>
                </c:pt>
                <c:pt idx="68">
                  <c:v>3.6</c:v>
                </c:pt>
                <c:pt idx="69">
                  <c:v>4.25</c:v>
                </c:pt>
                <c:pt idx="70">
                  <c:v>3.8484848484848486</c:v>
                </c:pt>
                <c:pt idx="71">
                  <c:v>4.2121212121212119</c:v>
                </c:pt>
                <c:pt idx="72">
                  <c:v>3.7222222222222223</c:v>
                </c:pt>
                <c:pt idx="73">
                  <c:v>3.1875</c:v>
                </c:pt>
                <c:pt idx="74">
                  <c:v>3.6315789473684212</c:v>
                </c:pt>
                <c:pt idx="75">
                  <c:v>4</c:v>
                </c:pt>
                <c:pt idx="76">
                  <c:v>3.3</c:v>
                </c:pt>
                <c:pt idx="77">
                  <c:v>3.6923076923076925</c:v>
                </c:pt>
                <c:pt idx="78">
                  <c:v>3.6666666666666665</c:v>
                </c:pt>
                <c:pt idx="79">
                  <c:v>3.3076923076923075</c:v>
                </c:pt>
                <c:pt idx="80">
                  <c:v>3.4666666666666668</c:v>
                </c:pt>
                <c:pt idx="82">
                  <c:v>3.6216567336769545</c:v>
                </c:pt>
                <c:pt idx="83">
                  <c:v>3.48</c:v>
                </c:pt>
                <c:pt idx="84">
                  <c:v>4.1509433962264151</c:v>
                </c:pt>
                <c:pt idx="85">
                  <c:v>4.12</c:v>
                </c:pt>
                <c:pt idx="86">
                  <c:v>3.9545454545454546</c:v>
                </c:pt>
                <c:pt idx="87">
                  <c:v>3.8888888888888888</c:v>
                </c:pt>
                <c:pt idx="88">
                  <c:v>3.3333333333333335</c:v>
                </c:pt>
                <c:pt idx="89">
                  <c:v>3.9047619047619047</c:v>
                </c:pt>
                <c:pt idx="90">
                  <c:v>3.6764705882352939</c:v>
                </c:pt>
                <c:pt idx="91">
                  <c:v>3.8888888888888888</c:v>
                </c:pt>
                <c:pt idx="92">
                  <c:v>3.8292682926829267</c:v>
                </c:pt>
                <c:pt idx="93">
                  <c:v>3.4782608695652173</c:v>
                </c:pt>
                <c:pt idx="94">
                  <c:v>3.5277777777777777</c:v>
                </c:pt>
                <c:pt idx="95">
                  <c:v>4.0851063829787231</c:v>
                </c:pt>
                <c:pt idx="96">
                  <c:v>3.96</c:v>
                </c:pt>
                <c:pt idx="97">
                  <c:v>3.5714285714285716</c:v>
                </c:pt>
                <c:pt idx="98">
                  <c:v>3.45</c:v>
                </c:pt>
                <c:pt idx="99">
                  <c:v>3.4285714285714284</c:v>
                </c:pt>
                <c:pt idx="101">
                  <c:v>3.75</c:v>
                </c:pt>
                <c:pt idx="102">
                  <c:v>3.88</c:v>
                </c:pt>
                <c:pt idx="103">
                  <c:v>3.7142857142857144</c:v>
                </c:pt>
                <c:pt idx="104">
                  <c:v>3.45</c:v>
                </c:pt>
                <c:pt idx="105">
                  <c:v>3</c:v>
                </c:pt>
                <c:pt idx="106">
                  <c:v>4</c:v>
                </c:pt>
                <c:pt idx="107">
                  <c:v>3.3333333333333335</c:v>
                </c:pt>
                <c:pt idx="108">
                  <c:v>3.5</c:v>
                </c:pt>
                <c:pt idx="109">
                  <c:v>3.1578947368421053</c:v>
                </c:pt>
                <c:pt idx="110">
                  <c:v>3.2285714285714286</c:v>
                </c:pt>
                <c:pt idx="111">
                  <c:v>3.2857142857142856</c:v>
                </c:pt>
                <c:pt idx="112">
                  <c:v>3</c:v>
                </c:pt>
                <c:pt idx="113">
                  <c:v>3.6992811890838206</c:v>
                </c:pt>
                <c:pt idx="114">
                  <c:v>4.4736842105263159</c:v>
                </c:pt>
                <c:pt idx="115">
                  <c:v>4.333333333333333</c:v>
                </c:pt>
                <c:pt idx="116">
                  <c:v>4.4736842105263159</c:v>
                </c:pt>
                <c:pt idx="117">
                  <c:v>3.40625</c:v>
                </c:pt>
                <c:pt idx="118">
                  <c:v>3.65</c:v>
                </c:pt>
                <c:pt idx="119">
                  <c:v>3.6315789473684212</c:v>
                </c:pt>
                <c:pt idx="120">
                  <c:v>3.15</c:v>
                </c:pt>
                <c:pt idx="121">
                  <c:v>2.625</c:v>
                </c:pt>
                <c:pt idx="123">
                  <c:v>3.55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диаграмма'!$M$5:$M$128</c:f>
              <c:numCache>
                <c:formatCode>Основной</c:formatCode>
                <c:ptCount val="124"/>
                <c:pt idx="0" formatCode="0,00">
                  <c:v>3.89</c:v>
                </c:pt>
                <c:pt idx="1">
                  <c:v>3.89</c:v>
                </c:pt>
                <c:pt idx="2" formatCode="0,00">
                  <c:v>3.89</c:v>
                </c:pt>
                <c:pt idx="3" formatCode="0,00">
                  <c:v>3.89</c:v>
                </c:pt>
                <c:pt idx="4" formatCode="0,00">
                  <c:v>3.89</c:v>
                </c:pt>
                <c:pt idx="5" formatCode="0,00">
                  <c:v>3.89</c:v>
                </c:pt>
                <c:pt idx="6" formatCode="0,00">
                  <c:v>3.89</c:v>
                </c:pt>
                <c:pt idx="7" formatCode="0,00">
                  <c:v>3.89</c:v>
                </c:pt>
                <c:pt idx="8" formatCode="0,00">
                  <c:v>3.89</c:v>
                </c:pt>
                <c:pt idx="9" formatCode="0,00">
                  <c:v>3.89</c:v>
                </c:pt>
                <c:pt idx="10" formatCode="0,00">
                  <c:v>3.89</c:v>
                </c:pt>
                <c:pt idx="11" formatCode="0,00">
                  <c:v>3.89</c:v>
                </c:pt>
                <c:pt idx="12" formatCode="0,00">
                  <c:v>3.89</c:v>
                </c:pt>
                <c:pt idx="13" formatCode="0,00">
                  <c:v>3.89</c:v>
                </c:pt>
                <c:pt idx="14" formatCode="0,00">
                  <c:v>3.89</c:v>
                </c:pt>
                <c:pt idx="15" formatCode="0,00">
                  <c:v>3.89</c:v>
                </c:pt>
                <c:pt idx="16" formatCode="0,00">
                  <c:v>3.89</c:v>
                </c:pt>
                <c:pt idx="17" formatCode="0,00">
                  <c:v>3.89</c:v>
                </c:pt>
                <c:pt idx="18" formatCode="0,00">
                  <c:v>3.89</c:v>
                </c:pt>
                <c:pt idx="19" formatCode="0,00">
                  <c:v>3.89</c:v>
                </c:pt>
                <c:pt idx="20" formatCode="0,00">
                  <c:v>3.89</c:v>
                </c:pt>
                <c:pt idx="21" formatCode="0,00">
                  <c:v>3.89</c:v>
                </c:pt>
                <c:pt idx="22" formatCode="0,00">
                  <c:v>3.89</c:v>
                </c:pt>
                <c:pt idx="23" formatCode="0,00">
                  <c:v>3.89</c:v>
                </c:pt>
                <c:pt idx="24" formatCode="0,00">
                  <c:v>3.89</c:v>
                </c:pt>
                <c:pt idx="25" formatCode="0,00">
                  <c:v>3.89</c:v>
                </c:pt>
                <c:pt idx="26" formatCode="0,00">
                  <c:v>3.89</c:v>
                </c:pt>
                <c:pt idx="27" formatCode="0,00">
                  <c:v>3.89</c:v>
                </c:pt>
                <c:pt idx="28" formatCode="0,00">
                  <c:v>3.89</c:v>
                </c:pt>
                <c:pt idx="29" formatCode="0,00">
                  <c:v>3.89</c:v>
                </c:pt>
                <c:pt idx="30" formatCode="0,00">
                  <c:v>3.89</c:v>
                </c:pt>
                <c:pt idx="31" formatCode="0,00">
                  <c:v>3.89</c:v>
                </c:pt>
                <c:pt idx="32" formatCode="0,00">
                  <c:v>3.89</c:v>
                </c:pt>
                <c:pt idx="33" formatCode="0,00">
                  <c:v>3.89</c:v>
                </c:pt>
                <c:pt idx="34" formatCode="0,00">
                  <c:v>3.89</c:v>
                </c:pt>
                <c:pt idx="35" formatCode="0,00">
                  <c:v>3.89</c:v>
                </c:pt>
                <c:pt idx="36" formatCode="0,00">
                  <c:v>3.89</c:v>
                </c:pt>
                <c:pt idx="37" formatCode="0,00">
                  <c:v>3.89</c:v>
                </c:pt>
                <c:pt idx="38" formatCode="0,00">
                  <c:v>3.89</c:v>
                </c:pt>
                <c:pt idx="39" formatCode="0,00">
                  <c:v>3.89</c:v>
                </c:pt>
                <c:pt idx="40" formatCode="0,00">
                  <c:v>3.89</c:v>
                </c:pt>
                <c:pt idx="41" formatCode="0,00">
                  <c:v>3.89</c:v>
                </c:pt>
                <c:pt idx="42" formatCode="0,00">
                  <c:v>3.89</c:v>
                </c:pt>
                <c:pt idx="43" formatCode="0,00">
                  <c:v>3.89</c:v>
                </c:pt>
                <c:pt idx="44" formatCode="0,00">
                  <c:v>3.89</c:v>
                </c:pt>
                <c:pt idx="45" formatCode="0,00">
                  <c:v>3.89</c:v>
                </c:pt>
                <c:pt idx="46" formatCode="0,00">
                  <c:v>3.89</c:v>
                </c:pt>
                <c:pt idx="47" formatCode="0,00">
                  <c:v>3.89</c:v>
                </c:pt>
                <c:pt idx="48" formatCode="0,00">
                  <c:v>3.89</c:v>
                </c:pt>
                <c:pt idx="49" formatCode="0,00">
                  <c:v>3.89</c:v>
                </c:pt>
                <c:pt idx="50" formatCode="0,00">
                  <c:v>3.89</c:v>
                </c:pt>
                <c:pt idx="51" formatCode="0,00">
                  <c:v>3.89</c:v>
                </c:pt>
                <c:pt idx="52" formatCode="0,00">
                  <c:v>3.89</c:v>
                </c:pt>
                <c:pt idx="53" formatCode="0,00">
                  <c:v>3.89</c:v>
                </c:pt>
                <c:pt idx="54" formatCode="0,00">
                  <c:v>3.89</c:v>
                </c:pt>
                <c:pt idx="55" formatCode="0,00">
                  <c:v>3.89</c:v>
                </c:pt>
                <c:pt idx="56" formatCode="0,00">
                  <c:v>3.89</c:v>
                </c:pt>
                <c:pt idx="57" formatCode="0,00">
                  <c:v>3.89</c:v>
                </c:pt>
                <c:pt idx="58" formatCode="0,00">
                  <c:v>3.89</c:v>
                </c:pt>
                <c:pt idx="59" formatCode="0,00">
                  <c:v>3.89</c:v>
                </c:pt>
                <c:pt idx="60" formatCode="0,00">
                  <c:v>3.89</c:v>
                </c:pt>
                <c:pt idx="61" formatCode="0,00">
                  <c:v>3.89</c:v>
                </c:pt>
                <c:pt idx="62" formatCode="0,00">
                  <c:v>3.89</c:v>
                </c:pt>
                <c:pt idx="63" formatCode="0,00">
                  <c:v>3.89</c:v>
                </c:pt>
                <c:pt idx="64" formatCode="0,00">
                  <c:v>3.89</c:v>
                </c:pt>
                <c:pt idx="65" formatCode="0,00">
                  <c:v>3.89</c:v>
                </c:pt>
                <c:pt idx="66" formatCode="0,00">
                  <c:v>3.89</c:v>
                </c:pt>
                <c:pt idx="67" formatCode="0,00">
                  <c:v>3.89</c:v>
                </c:pt>
                <c:pt idx="68" formatCode="0,00">
                  <c:v>3.89</c:v>
                </c:pt>
                <c:pt idx="69" formatCode="0,00">
                  <c:v>3.89</c:v>
                </c:pt>
                <c:pt idx="70" formatCode="0,00">
                  <c:v>3.89</c:v>
                </c:pt>
                <c:pt idx="71" formatCode="0,00">
                  <c:v>3.89</c:v>
                </c:pt>
                <c:pt idx="72" formatCode="0,00">
                  <c:v>3.89</c:v>
                </c:pt>
                <c:pt idx="73" formatCode="0,00">
                  <c:v>3.89</c:v>
                </c:pt>
                <c:pt idx="74" formatCode="0,00">
                  <c:v>3.89</c:v>
                </c:pt>
                <c:pt idx="75" formatCode="0,00">
                  <c:v>3.89</c:v>
                </c:pt>
                <c:pt idx="76" formatCode="0,00">
                  <c:v>3.89</c:v>
                </c:pt>
                <c:pt idx="77" formatCode="0,00">
                  <c:v>3.89</c:v>
                </c:pt>
                <c:pt idx="78" formatCode="0,00">
                  <c:v>3.89</c:v>
                </c:pt>
                <c:pt idx="79" formatCode="0,00">
                  <c:v>3.89</c:v>
                </c:pt>
                <c:pt idx="80" formatCode="0,00">
                  <c:v>3.89</c:v>
                </c:pt>
                <c:pt idx="81" formatCode="0,00">
                  <c:v>3.89</c:v>
                </c:pt>
                <c:pt idx="82" formatCode="0,00">
                  <c:v>3.89</c:v>
                </c:pt>
                <c:pt idx="83" formatCode="0,00">
                  <c:v>3.89</c:v>
                </c:pt>
                <c:pt idx="84" formatCode="0,00">
                  <c:v>3.89</c:v>
                </c:pt>
                <c:pt idx="85" formatCode="0,00">
                  <c:v>3.89</c:v>
                </c:pt>
                <c:pt idx="86" formatCode="0,00">
                  <c:v>3.89</c:v>
                </c:pt>
                <c:pt idx="87" formatCode="0,00">
                  <c:v>3.89</c:v>
                </c:pt>
                <c:pt idx="88" formatCode="0,00">
                  <c:v>3.89</c:v>
                </c:pt>
                <c:pt idx="89" formatCode="0,00">
                  <c:v>3.89</c:v>
                </c:pt>
                <c:pt idx="90" formatCode="0,00">
                  <c:v>3.89</c:v>
                </c:pt>
                <c:pt idx="91" formatCode="0,00">
                  <c:v>3.89</c:v>
                </c:pt>
                <c:pt idx="92" formatCode="0,00">
                  <c:v>3.89</c:v>
                </c:pt>
                <c:pt idx="93" formatCode="0,00">
                  <c:v>3.89</c:v>
                </c:pt>
                <c:pt idx="94" formatCode="0,00">
                  <c:v>3.89</c:v>
                </c:pt>
                <c:pt idx="95" formatCode="0,00">
                  <c:v>3.89</c:v>
                </c:pt>
                <c:pt idx="96" formatCode="0,00">
                  <c:v>3.89</c:v>
                </c:pt>
                <c:pt idx="97" formatCode="0,00">
                  <c:v>3.89</c:v>
                </c:pt>
                <c:pt idx="98" formatCode="0,00">
                  <c:v>3.89</c:v>
                </c:pt>
                <c:pt idx="99" formatCode="0,00">
                  <c:v>3.89</c:v>
                </c:pt>
                <c:pt idx="100" formatCode="0,00">
                  <c:v>3.89</c:v>
                </c:pt>
                <c:pt idx="101" formatCode="0,00">
                  <c:v>3.89</c:v>
                </c:pt>
                <c:pt idx="102" formatCode="0,00">
                  <c:v>3.89</c:v>
                </c:pt>
                <c:pt idx="103" formatCode="0,00">
                  <c:v>3.89</c:v>
                </c:pt>
                <c:pt idx="104" formatCode="0,00">
                  <c:v>3.89</c:v>
                </c:pt>
                <c:pt idx="105" formatCode="0,00">
                  <c:v>3.89</c:v>
                </c:pt>
                <c:pt idx="106" formatCode="0,00">
                  <c:v>3.89</c:v>
                </c:pt>
                <c:pt idx="107" formatCode="0,00">
                  <c:v>3.89</c:v>
                </c:pt>
                <c:pt idx="108" formatCode="0,00">
                  <c:v>3.89</c:v>
                </c:pt>
                <c:pt idx="109" formatCode="0,00">
                  <c:v>3.89</c:v>
                </c:pt>
                <c:pt idx="110" formatCode="0,00">
                  <c:v>3.89</c:v>
                </c:pt>
                <c:pt idx="111" formatCode="0,00">
                  <c:v>3.89</c:v>
                </c:pt>
                <c:pt idx="112" formatCode="0,00">
                  <c:v>3.89</c:v>
                </c:pt>
                <c:pt idx="113" formatCode="0,00">
                  <c:v>3.89</c:v>
                </c:pt>
                <c:pt idx="114" formatCode="0,00">
                  <c:v>3.89</c:v>
                </c:pt>
                <c:pt idx="115" formatCode="0,00">
                  <c:v>3.89</c:v>
                </c:pt>
                <c:pt idx="116" formatCode="0,00">
                  <c:v>3.89</c:v>
                </c:pt>
                <c:pt idx="117" formatCode="0,00">
                  <c:v>3.89</c:v>
                </c:pt>
                <c:pt idx="118" formatCode="0,00">
                  <c:v>3.89</c:v>
                </c:pt>
                <c:pt idx="119" formatCode="0,00">
                  <c:v>3.89</c:v>
                </c:pt>
                <c:pt idx="120" formatCode="0,00">
                  <c:v>3.89</c:v>
                </c:pt>
                <c:pt idx="121" formatCode="0,00">
                  <c:v>3.89</c:v>
                </c:pt>
                <c:pt idx="122" formatCode="0,00">
                  <c:v>3.89</c:v>
                </c:pt>
                <c:pt idx="123" formatCode="0,00">
                  <c:v>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диаграмма'!$L$5:$L$128</c:f>
              <c:numCache>
                <c:formatCode>0,00</c:formatCode>
                <c:ptCount val="124"/>
                <c:pt idx="0">
                  <c:v>4.4285714285714288</c:v>
                </c:pt>
                <c:pt idx="1">
                  <c:v>4.010212001083711</c:v>
                </c:pt>
                <c:pt idx="2">
                  <c:v>4.6060606060606064</c:v>
                </c:pt>
                <c:pt idx="3">
                  <c:v>4.1624999999999996</c:v>
                </c:pt>
                <c:pt idx="4">
                  <c:v>4.1111111111111107</c:v>
                </c:pt>
                <c:pt idx="5">
                  <c:v>3.5</c:v>
                </c:pt>
                <c:pt idx="6">
                  <c:v>3.5789473684210527</c:v>
                </c:pt>
                <c:pt idx="7">
                  <c:v>4.2</c:v>
                </c:pt>
                <c:pt idx="8">
                  <c:v>4</c:v>
                </c:pt>
                <c:pt idx="9">
                  <c:v>3.9230769230769229</c:v>
                </c:pt>
                <c:pt idx="10">
                  <c:v>3.7324186558069616</c:v>
                </c:pt>
                <c:pt idx="11">
                  <c:v>4.083333333333333</c:v>
                </c:pt>
                <c:pt idx="12">
                  <c:v>3.75</c:v>
                </c:pt>
                <c:pt idx="13">
                  <c:v>4.1206896551724137</c:v>
                </c:pt>
                <c:pt idx="14">
                  <c:v>4.166666666666667</c:v>
                </c:pt>
                <c:pt idx="15">
                  <c:v>4.1904761904761907</c:v>
                </c:pt>
                <c:pt idx="16">
                  <c:v>4.1739130434782608</c:v>
                </c:pt>
                <c:pt idx="17">
                  <c:v>3</c:v>
                </c:pt>
                <c:pt idx="18">
                  <c:v>3</c:v>
                </c:pt>
                <c:pt idx="19">
                  <c:v>3.6666666666666665</c:v>
                </c:pt>
                <c:pt idx="20">
                  <c:v>3.7333333333333334</c:v>
                </c:pt>
                <c:pt idx="21">
                  <c:v>3.6363636363636362</c:v>
                </c:pt>
                <c:pt idx="22">
                  <c:v>3.75</c:v>
                </c:pt>
                <c:pt idx="24">
                  <c:v>3.25</c:v>
                </c:pt>
                <c:pt idx="25">
                  <c:v>3.8082149122038316</c:v>
                </c:pt>
                <c:pt idx="26">
                  <c:v>3.5</c:v>
                </c:pt>
                <c:pt idx="27">
                  <c:v>3.9545454545454546</c:v>
                </c:pt>
                <c:pt idx="28">
                  <c:v>3.8888888888888888</c:v>
                </c:pt>
                <c:pt idx="29">
                  <c:v>4.1428571428571432</c:v>
                </c:pt>
                <c:pt idx="30">
                  <c:v>4.1315789473684212</c:v>
                </c:pt>
                <c:pt idx="31">
                  <c:v>3.2857142857142856</c:v>
                </c:pt>
                <c:pt idx="32">
                  <c:v>3.4444444444444446</c:v>
                </c:pt>
                <c:pt idx="33">
                  <c:v>3.7272727272727271</c:v>
                </c:pt>
                <c:pt idx="34">
                  <c:v>3.4444444444444446</c:v>
                </c:pt>
                <c:pt idx="35">
                  <c:v>4.0476190476190474</c:v>
                </c:pt>
                <c:pt idx="36">
                  <c:v>3.84</c:v>
                </c:pt>
                <c:pt idx="37">
                  <c:v>4</c:v>
                </c:pt>
                <c:pt idx="38">
                  <c:v>4.333333333333333</c:v>
                </c:pt>
                <c:pt idx="39">
                  <c:v>4</c:v>
                </c:pt>
                <c:pt idx="40">
                  <c:v>3.6666666666666665</c:v>
                </c:pt>
                <c:pt idx="41">
                  <c:v>4.25</c:v>
                </c:pt>
                <c:pt idx="42">
                  <c:v>3.3333333333333335</c:v>
                </c:pt>
                <c:pt idx="43">
                  <c:v>3.75</c:v>
                </c:pt>
                <c:pt idx="44">
                  <c:v>3.6153846153846154</c:v>
                </c:pt>
                <c:pt idx="45">
                  <c:v>3.7463682399080591</c:v>
                </c:pt>
                <c:pt idx="46">
                  <c:v>4</c:v>
                </c:pt>
                <c:pt idx="47">
                  <c:v>3.9682539682539684</c:v>
                </c:pt>
                <c:pt idx="48">
                  <c:v>4.3921568627450984</c:v>
                </c:pt>
                <c:pt idx="49">
                  <c:v>3.625</c:v>
                </c:pt>
                <c:pt idx="50">
                  <c:v>4.625</c:v>
                </c:pt>
                <c:pt idx="51">
                  <c:v>4.0625</c:v>
                </c:pt>
                <c:pt idx="52">
                  <c:v>3</c:v>
                </c:pt>
                <c:pt idx="53">
                  <c:v>3.7692307692307692</c:v>
                </c:pt>
                <c:pt idx="55">
                  <c:v>3.8888888888888888</c:v>
                </c:pt>
                <c:pt idx="56">
                  <c:v>4.2941176470588234</c:v>
                </c:pt>
                <c:pt idx="57">
                  <c:v>3.7446808510638299</c:v>
                </c:pt>
                <c:pt idx="58">
                  <c:v>3.125</c:v>
                </c:pt>
                <c:pt idx="59">
                  <c:v>3.625</c:v>
                </c:pt>
                <c:pt idx="60">
                  <c:v>3.8181818181818183</c:v>
                </c:pt>
                <c:pt idx="61">
                  <c:v>3.4782608695652173</c:v>
                </c:pt>
                <c:pt idx="62">
                  <c:v>3.375</c:v>
                </c:pt>
                <c:pt idx="63">
                  <c:v>3.4615384615384617</c:v>
                </c:pt>
                <c:pt idx="64">
                  <c:v>3.1818181818181817</c:v>
                </c:pt>
                <c:pt idx="65">
                  <c:v>3.7980006762911529</c:v>
                </c:pt>
                <c:pt idx="66">
                  <c:v>4.9375</c:v>
                </c:pt>
                <c:pt idx="67">
                  <c:v>3.9285714285714284</c:v>
                </c:pt>
                <c:pt idx="68">
                  <c:v>3.1428571428571428</c:v>
                </c:pt>
                <c:pt idx="69">
                  <c:v>4.0952380952380949</c:v>
                </c:pt>
                <c:pt idx="70">
                  <c:v>3.9268292682926829</c:v>
                </c:pt>
                <c:pt idx="71">
                  <c:v>3.9473684210526314</c:v>
                </c:pt>
                <c:pt idx="72">
                  <c:v>4.0555555555555554</c:v>
                </c:pt>
                <c:pt idx="73">
                  <c:v>3.3333333333333335</c:v>
                </c:pt>
                <c:pt idx="74">
                  <c:v>3.9090909090909092</c:v>
                </c:pt>
                <c:pt idx="75">
                  <c:v>3</c:v>
                </c:pt>
                <c:pt idx="76">
                  <c:v>4.2</c:v>
                </c:pt>
                <c:pt idx="77">
                  <c:v>3.3333333333333335</c:v>
                </c:pt>
                <c:pt idx="78">
                  <c:v>4</c:v>
                </c:pt>
                <c:pt idx="79">
                  <c:v>3.3333333333333335</c:v>
                </c:pt>
                <c:pt idx="80">
                  <c:v>3.625</c:v>
                </c:pt>
                <c:pt idx="81">
                  <c:v>4</c:v>
                </c:pt>
                <c:pt idx="82">
                  <c:v>3.8138012840917122</c:v>
                </c:pt>
                <c:pt idx="83">
                  <c:v>3.8333333333333335</c:v>
                </c:pt>
                <c:pt idx="84">
                  <c:v>3.8378378378378377</c:v>
                </c:pt>
                <c:pt idx="85">
                  <c:v>3.7068965517241379</c:v>
                </c:pt>
                <c:pt idx="86">
                  <c:v>4.5</c:v>
                </c:pt>
                <c:pt idx="87">
                  <c:v>3.8823529411764706</c:v>
                </c:pt>
                <c:pt idx="88">
                  <c:v>4.333333333333333</c:v>
                </c:pt>
                <c:pt idx="89">
                  <c:v>3.8461538461538463</c:v>
                </c:pt>
                <c:pt idx="90">
                  <c:v>3.7272727272727271</c:v>
                </c:pt>
                <c:pt idx="91">
                  <c:v>3.8620689655172415</c:v>
                </c:pt>
                <c:pt idx="92">
                  <c:v>4.229166666666667</c:v>
                </c:pt>
                <c:pt idx="93">
                  <c:v>3.7647058823529411</c:v>
                </c:pt>
                <c:pt idx="94">
                  <c:v>3.9838709677419355</c:v>
                </c:pt>
                <c:pt idx="95">
                  <c:v>3.8</c:v>
                </c:pt>
                <c:pt idx="96">
                  <c:v>3.8214285714285716</c:v>
                </c:pt>
                <c:pt idx="97">
                  <c:v>4</c:v>
                </c:pt>
                <c:pt idx="98">
                  <c:v>3.7307692307692308</c:v>
                </c:pt>
                <c:pt idx="99">
                  <c:v>4</c:v>
                </c:pt>
                <c:pt idx="101">
                  <c:v>3.5714285714285716</c:v>
                </c:pt>
                <c:pt idx="102">
                  <c:v>3.6486486486486487</c:v>
                </c:pt>
                <c:pt idx="103">
                  <c:v>3.9310344827586206</c:v>
                </c:pt>
                <c:pt idx="104">
                  <c:v>3.4615384615384617</c:v>
                </c:pt>
                <c:pt idx="107">
                  <c:v>3.2222222222222223</c:v>
                </c:pt>
                <c:pt idx="108">
                  <c:v>3.35</c:v>
                </c:pt>
                <c:pt idx="109">
                  <c:v>4</c:v>
                </c:pt>
                <c:pt idx="110">
                  <c:v>3.9285714285714284</c:v>
                </c:pt>
                <c:pt idx="111">
                  <c:v>3.6666666666666665</c:v>
                </c:pt>
                <c:pt idx="112">
                  <c:v>3.3333333333333335</c:v>
                </c:pt>
                <c:pt idx="113">
                  <c:v>4.049664902998237</c:v>
                </c:pt>
                <c:pt idx="114">
                  <c:v>4.87</c:v>
                </c:pt>
                <c:pt idx="115">
                  <c:v>4.3928571428571432</c:v>
                </c:pt>
                <c:pt idx="116">
                  <c:v>4.5</c:v>
                </c:pt>
                <c:pt idx="117">
                  <c:v>3.5555555555555554</c:v>
                </c:pt>
                <c:pt idx="118">
                  <c:v>3.7619047619047619</c:v>
                </c:pt>
                <c:pt idx="119">
                  <c:v>4.1111111111111107</c:v>
                </c:pt>
                <c:pt idx="120">
                  <c:v>3.5555555555555554</c:v>
                </c:pt>
                <c:pt idx="122">
                  <c:v>4</c:v>
                </c:pt>
                <c:pt idx="123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0033CC"/>
              </a:solidFill>
            </a:ln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диаграмма'!$Q$5:$Q$128</c:f>
              <c:numCache>
                <c:formatCode>Основной</c:formatCode>
                <c:ptCount val="124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3.78</c:v>
                </c:pt>
                <c:pt idx="7">
                  <c:v>3.78</c:v>
                </c:pt>
                <c:pt idx="8">
                  <c:v>3.78</c:v>
                </c:pt>
                <c:pt idx="9">
                  <c:v>3.78</c:v>
                </c:pt>
                <c:pt idx="10" formatCode="0,00">
                  <c:v>3.78</c:v>
                </c:pt>
                <c:pt idx="11">
                  <c:v>3.78</c:v>
                </c:pt>
                <c:pt idx="12">
                  <c:v>3.78</c:v>
                </c:pt>
                <c:pt idx="13">
                  <c:v>3.78</c:v>
                </c:pt>
                <c:pt idx="14">
                  <c:v>3.78</c:v>
                </c:pt>
                <c:pt idx="15">
                  <c:v>3.78</c:v>
                </c:pt>
                <c:pt idx="16">
                  <c:v>3.78</c:v>
                </c:pt>
                <c:pt idx="17">
                  <c:v>3.78</c:v>
                </c:pt>
                <c:pt idx="18">
                  <c:v>3.78</c:v>
                </c:pt>
                <c:pt idx="19">
                  <c:v>3.78</c:v>
                </c:pt>
                <c:pt idx="20">
                  <c:v>3.78</c:v>
                </c:pt>
                <c:pt idx="21">
                  <c:v>3.78</c:v>
                </c:pt>
                <c:pt idx="22">
                  <c:v>3.78</c:v>
                </c:pt>
                <c:pt idx="23">
                  <c:v>3.78</c:v>
                </c:pt>
                <c:pt idx="24">
                  <c:v>3.78</c:v>
                </c:pt>
                <c:pt idx="25" formatCode="0,00">
                  <c:v>3.78</c:v>
                </c:pt>
                <c:pt idx="26">
                  <c:v>3.78</c:v>
                </c:pt>
                <c:pt idx="27">
                  <c:v>3.78</c:v>
                </c:pt>
                <c:pt idx="28">
                  <c:v>3.78</c:v>
                </c:pt>
                <c:pt idx="29">
                  <c:v>3.78</c:v>
                </c:pt>
                <c:pt idx="30">
                  <c:v>3.78</c:v>
                </c:pt>
                <c:pt idx="31">
                  <c:v>3.78</c:v>
                </c:pt>
                <c:pt idx="32">
                  <c:v>3.78</c:v>
                </c:pt>
                <c:pt idx="33">
                  <c:v>3.78</c:v>
                </c:pt>
                <c:pt idx="34">
                  <c:v>3.78</c:v>
                </c:pt>
                <c:pt idx="35">
                  <c:v>3.78</c:v>
                </c:pt>
                <c:pt idx="36">
                  <c:v>3.78</c:v>
                </c:pt>
                <c:pt idx="37">
                  <c:v>3.78</c:v>
                </c:pt>
                <c:pt idx="38">
                  <c:v>3.78</c:v>
                </c:pt>
                <c:pt idx="39">
                  <c:v>3.78</c:v>
                </c:pt>
                <c:pt idx="40">
                  <c:v>3.78</c:v>
                </c:pt>
                <c:pt idx="41">
                  <c:v>3.78</c:v>
                </c:pt>
                <c:pt idx="42">
                  <c:v>3.78</c:v>
                </c:pt>
                <c:pt idx="43">
                  <c:v>3.78</c:v>
                </c:pt>
                <c:pt idx="44">
                  <c:v>3.78</c:v>
                </c:pt>
                <c:pt idx="45" formatCode="0,00">
                  <c:v>3.78</c:v>
                </c:pt>
                <c:pt idx="46">
                  <c:v>3.78</c:v>
                </c:pt>
                <c:pt idx="47">
                  <c:v>3.78</c:v>
                </c:pt>
                <c:pt idx="48">
                  <c:v>3.78</c:v>
                </c:pt>
                <c:pt idx="49">
                  <c:v>3.78</c:v>
                </c:pt>
                <c:pt idx="50">
                  <c:v>3.78</c:v>
                </c:pt>
                <c:pt idx="51">
                  <c:v>3.78</c:v>
                </c:pt>
                <c:pt idx="52">
                  <c:v>3.78</c:v>
                </c:pt>
                <c:pt idx="53">
                  <c:v>3.78</c:v>
                </c:pt>
                <c:pt idx="54">
                  <c:v>3.78</c:v>
                </c:pt>
                <c:pt idx="55">
                  <c:v>3.78</c:v>
                </c:pt>
                <c:pt idx="56">
                  <c:v>3.78</c:v>
                </c:pt>
                <c:pt idx="57">
                  <c:v>3.78</c:v>
                </c:pt>
                <c:pt idx="58">
                  <c:v>3.78</c:v>
                </c:pt>
                <c:pt idx="59">
                  <c:v>3.78</c:v>
                </c:pt>
                <c:pt idx="60">
                  <c:v>3.78</c:v>
                </c:pt>
                <c:pt idx="61">
                  <c:v>3.78</c:v>
                </c:pt>
                <c:pt idx="62">
                  <c:v>3.78</c:v>
                </c:pt>
                <c:pt idx="63">
                  <c:v>3.78</c:v>
                </c:pt>
                <c:pt idx="64">
                  <c:v>3.78</c:v>
                </c:pt>
                <c:pt idx="65" formatCode="0,00">
                  <c:v>3.78</c:v>
                </c:pt>
                <c:pt idx="66">
                  <c:v>3.78</c:v>
                </c:pt>
                <c:pt idx="67">
                  <c:v>3.78</c:v>
                </c:pt>
                <c:pt idx="68">
                  <c:v>3.78</c:v>
                </c:pt>
                <c:pt idx="69">
                  <c:v>3.78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3.78</c:v>
                </c:pt>
                <c:pt idx="74">
                  <c:v>3.78</c:v>
                </c:pt>
                <c:pt idx="75">
                  <c:v>3.78</c:v>
                </c:pt>
                <c:pt idx="76">
                  <c:v>3.78</c:v>
                </c:pt>
                <c:pt idx="77">
                  <c:v>3.78</c:v>
                </c:pt>
                <c:pt idx="78">
                  <c:v>3.78</c:v>
                </c:pt>
                <c:pt idx="79">
                  <c:v>3.78</c:v>
                </c:pt>
                <c:pt idx="80">
                  <c:v>3.78</c:v>
                </c:pt>
                <c:pt idx="81">
                  <c:v>3.78</c:v>
                </c:pt>
                <c:pt idx="82" formatCode="0,00">
                  <c:v>3.78</c:v>
                </c:pt>
                <c:pt idx="83">
                  <c:v>3.78</c:v>
                </c:pt>
                <c:pt idx="84">
                  <c:v>3.78</c:v>
                </c:pt>
                <c:pt idx="85">
                  <c:v>3.78</c:v>
                </c:pt>
                <c:pt idx="86">
                  <c:v>3.78</c:v>
                </c:pt>
                <c:pt idx="87">
                  <c:v>3.78</c:v>
                </c:pt>
                <c:pt idx="88">
                  <c:v>3.78</c:v>
                </c:pt>
                <c:pt idx="89">
                  <c:v>3.78</c:v>
                </c:pt>
                <c:pt idx="90">
                  <c:v>3.78</c:v>
                </c:pt>
                <c:pt idx="91">
                  <c:v>3.78</c:v>
                </c:pt>
                <c:pt idx="92">
                  <c:v>3.78</c:v>
                </c:pt>
                <c:pt idx="93">
                  <c:v>3.78</c:v>
                </c:pt>
                <c:pt idx="94">
                  <c:v>3.78</c:v>
                </c:pt>
                <c:pt idx="95">
                  <c:v>3.78</c:v>
                </c:pt>
                <c:pt idx="96">
                  <c:v>3.78</c:v>
                </c:pt>
                <c:pt idx="97">
                  <c:v>3.78</c:v>
                </c:pt>
                <c:pt idx="98">
                  <c:v>3.78</c:v>
                </c:pt>
                <c:pt idx="99">
                  <c:v>3.78</c:v>
                </c:pt>
                <c:pt idx="100">
                  <c:v>3.78</c:v>
                </c:pt>
                <c:pt idx="101">
                  <c:v>3.78</c:v>
                </c:pt>
                <c:pt idx="102">
                  <c:v>3.78</c:v>
                </c:pt>
                <c:pt idx="103">
                  <c:v>3.78</c:v>
                </c:pt>
                <c:pt idx="104">
                  <c:v>3.78</c:v>
                </c:pt>
                <c:pt idx="105">
                  <c:v>3.78</c:v>
                </c:pt>
                <c:pt idx="106">
                  <c:v>3.78</c:v>
                </c:pt>
                <c:pt idx="107">
                  <c:v>3.78</c:v>
                </c:pt>
                <c:pt idx="108">
                  <c:v>3.78</c:v>
                </c:pt>
                <c:pt idx="109">
                  <c:v>3.78</c:v>
                </c:pt>
                <c:pt idx="110">
                  <c:v>3.78</c:v>
                </c:pt>
                <c:pt idx="111">
                  <c:v>3.78</c:v>
                </c:pt>
                <c:pt idx="112">
                  <c:v>3.78</c:v>
                </c:pt>
                <c:pt idx="113" formatCode="0,00">
                  <c:v>3.78</c:v>
                </c:pt>
                <c:pt idx="114">
                  <c:v>3.78</c:v>
                </c:pt>
                <c:pt idx="115">
                  <c:v>3.78</c:v>
                </c:pt>
                <c:pt idx="116">
                  <c:v>3.78</c:v>
                </c:pt>
                <c:pt idx="117">
                  <c:v>3.78</c:v>
                </c:pt>
                <c:pt idx="118">
                  <c:v>3.78</c:v>
                </c:pt>
                <c:pt idx="119">
                  <c:v>3.78</c:v>
                </c:pt>
                <c:pt idx="120">
                  <c:v>3.78</c:v>
                </c:pt>
                <c:pt idx="121">
                  <c:v>3.78</c:v>
                </c:pt>
                <c:pt idx="122">
                  <c:v>3.78</c:v>
                </c:pt>
                <c:pt idx="123">
                  <c:v>3.78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диаграмма'!$P$5:$P$128</c:f>
              <c:numCache>
                <c:formatCode>0,00</c:formatCode>
                <c:ptCount val="124"/>
                <c:pt idx="0">
                  <c:v>5</c:v>
                </c:pt>
                <c:pt idx="1">
                  <c:v>3.9662500000000001</c:v>
                </c:pt>
                <c:pt idx="2">
                  <c:v>4.6100000000000003</c:v>
                </c:pt>
                <c:pt idx="3">
                  <c:v>3.98</c:v>
                </c:pt>
                <c:pt idx="4">
                  <c:v>3.89</c:v>
                </c:pt>
                <c:pt idx="5">
                  <c:v>3.44</c:v>
                </c:pt>
                <c:pt idx="6">
                  <c:v>3.68</c:v>
                </c:pt>
                <c:pt idx="7">
                  <c:v>4.07</c:v>
                </c:pt>
                <c:pt idx="8">
                  <c:v>4.25</c:v>
                </c:pt>
                <c:pt idx="9">
                  <c:v>3.81</c:v>
                </c:pt>
                <c:pt idx="10">
                  <c:v>3.7466666666666666</c:v>
                </c:pt>
                <c:pt idx="11">
                  <c:v>4.29</c:v>
                </c:pt>
                <c:pt idx="12">
                  <c:v>3.88</c:v>
                </c:pt>
                <c:pt idx="13">
                  <c:v>4.18</c:v>
                </c:pt>
                <c:pt idx="14">
                  <c:v>3.83</c:v>
                </c:pt>
                <c:pt idx="15">
                  <c:v>3.8</c:v>
                </c:pt>
                <c:pt idx="16">
                  <c:v>3.92</c:v>
                </c:pt>
                <c:pt idx="18">
                  <c:v>3.75</c:v>
                </c:pt>
                <c:pt idx="19">
                  <c:v>3.45</c:v>
                </c:pt>
                <c:pt idx="20">
                  <c:v>3.44</c:v>
                </c:pt>
                <c:pt idx="21">
                  <c:v>4.5</c:v>
                </c:pt>
                <c:pt idx="22">
                  <c:v>3.17</c:v>
                </c:pt>
                <c:pt idx="24">
                  <c:v>2.75</c:v>
                </c:pt>
                <c:pt idx="25">
                  <c:v>3.6462499999999998</c:v>
                </c:pt>
                <c:pt idx="27">
                  <c:v>4.07</c:v>
                </c:pt>
                <c:pt idx="28">
                  <c:v>3.29</c:v>
                </c:pt>
                <c:pt idx="29">
                  <c:v>4.07</c:v>
                </c:pt>
                <c:pt idx="30">
                  <c:v>4</c:v>
                </c:pt>
                <c:pt idx="31">
                  <c:v>4.08</c:v>
                </c:pt>
                <c:pt idx="32">
                  <c:v>3.67</c:v>
                </c:pt>
                <c:pt idx="33">
                  <c:v>3.6</c:v>
                </c:pt>
                <c:pt idx="34">
                  <c:v>3.8</c:v>
                </c:pt>
                <c:pt idx="35">
                  <c:v>4.13</c:v>
                </c:pt>
                <c:pt idx="36">
                  <c:v>3.58</c:v>
                </c:pt>
                <c:pt idx="39">
                  <c:v>3.43</c:v>
                </c:pt>
                <c:pt idx="40">
                  <c:v>4</c:v>
                </c:pt>
                <c:pt idx="41">
                  <c:v>3.25</c:v>
                </c:pt>
                <c:pt idx="42">
                  <c:v>3.07</c:v>
                </c:pt>
                <c:pt idx="43">
                  <c:v>3.5</c:v>
                </c:pt>
                <c:pt idx="44">
                  <c:v>2.8</c:v>
                </c:pt>
                <c:pt idx="45">
                  <c:v>3.8744444444444444</c:v>
                </c:pt>
                <c:pt idx="46">
                  <c:v>4.8</c:v>
                </c:pt>
                <c:pt idx="47">
                  <c:v>3.77</c:v>
                </c:pt>
                <c:pt idx="48">
                  <c:v>4.1500000000000004</c:v>
                </c:pt>
                <c:pt idx="49">
                  <c:v>4.0999999999999996</c:v>
                </c:pt>
                <c:pt idx="50">
                  <c:v>4.8</c:v>
                </c:pt>
                <c:pt idx="51">
                  <c:v>4.67</c:v>
                </c:pt>
                <c:pt idx="52">
                  <c:v>3.2</c:v>
                </c:pt>
                <c:pt idx="53">
                  <c:v>3.71</c:v>
                </c:pt>
                <c:pt idx="55">
                  <c:v>3.7</c:v>
                </c:pt>
                <c:pt idx="56">
                  <c:v>4.16</c:v>
                </c:pt>
                <c:pt idx="57">
                  <c:v>3.48</c:v>
                </c:pt>
                <c:pt idx="58">
                  <c:v>3.38</c:v>
                </c:pt>
                <c:pt idx="59">
                  <c:v>3.8</c:v>
                </c:pt>
                <c:pt idx="60">
                  <c:v>4.71</c:v>
                </c:pt>
                <c:pt idx="61">
                  <c:v>3.4</c:v>
                </c:pt>
                <c:pt idx="62">
                  <c:v>3.5</c:v>
                </c:pt>
                <c:pt idx="63">
                  <c:v>3.08</c:v>
                </c:pt>
                <c:pt idx="64">
                  <c:v>3.33</c:v>
                </c:pt>
                <c:pt idx="65">
                  <c:v>3.6421428571428578</c:v>
                </c:pt>
                <c:pt idx="66">
                  <c:v>4.29</c:v>
                </c:pt>
                <c:pt idx="67">
                  <c:v>3</c:v>
                </c:pt>
                <c:pt idx="68">
                  <c:v>3.47</c:v>
                </c:pt>
                <c:pt idx="69">
                  <c:v>3.5</c:v>
                </c:pt>
                <c:pt idx="70">
                  <c:v>4.17</c:v>
                </c:pt>
                <c:pt idx="71">
                  <c:v>4.1399999999999997</c:v>
                </c:pt>
                <c:pt idx="72">
                  <c:v>4.4400000000000004</c:v>
                </c:pt>
                <c:pt idx="73">
                  <c:v>3.8</c:v>
                </c:pt>
                <c:pt idx="74">
                  <c:v>4.17</c:v>
                </c:pt>
                <c:pt idx="75">
                  <c:v>2</c:v>
                </c:pt>
                <c:pt idx="77">
                  <c:v>3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2">
                  <c:v>3.636296296296297</c:v>
                </c:pt>
                <c:pt idx="83">
                  <c:v>3.57</c:v>
                </c:pt>
                <c:pt idx="84">
                  <c:v>3.41</c:v>
                </c:pt>
                <c:pt idx="85">
                  <c:v>3.44</c:v>
                </c:pt>
                <c:pt idx="86">
                  <c:v>3.68</c:v>
                </c:pt>
                <c:pt idx="87">
                  <c:v>4</c:v>
                </c:pt>
                <c:pt idx="88">
                  <c:v>3.6</c:v>
                </c:pt>
                <c:pt idx="89">
                  <c:v>3.77</c:v>
                </c:pt>
                <c:pt idx="90">
                  <c:v>3.91</c:v>
                </c:pt>
                <c:pt idx="91">
                  <c:v>3.58</c:v>
                </c:pt>
                <c:pt idx="92">
                  <c:v>3.91</c:v>
                </c:pt>
                <c:pt idx="93">
                  <c:v>4</c:v>
                </c:pt>
                <c:pt idx="94">
                  <c:v>3.92</c:v>
                </c:pt>
                <c:pt idx="95">
                  <c:v>3.63</c:v>
                </c:pt>
                <c:pt idx="96">
                  <c:v>3.58</c:v>
                </c:pt>
                <c:pt idx="97">
                  <c:v>4.0999999999999996</c:v>
                </c:pt>
                <c:pt idx="98">
                  <c:v>3.29</c:v>
                </c:pt>
                <c:pt idx="99">
                  <c:v>3.63</c:v>
                </c:pt>
                <c:pt idx="101">
                  <c:v>5</c:v>
                </c:pt>
                <c:pt idx="102">
                  <c:v>4.09</c:v>
                </c:pt>
                <c:pt idx="103">
                  <c:v>3.73</c:v>
                </c:pt>
                <c:pt idx="104">
                  <c:v>2.95</c:v>
                </c:pt>
                <c:pt idx="106">
                  <c:v>4</c:v>
                </c:pt>
                <c:pt idx="107">
                  <c:v>3.43</c:v>
                </c:pt>
                <c:pt idx="108">
                  <c:v>3</c:v>
                </c:pt>
                <c:pt idx="109">
                  <c:v>3.11</c:v>
                </c:pt>
                <c:pt idx="110">
                  <c:v>2.6</c:v>
                </c:pt>
                <c:pt idx="111">
                  <c:v>3.25</c:v>
                </c:pt>
                <c:pt idx="113">
                  <c:v>3.7880000000000003</c:v>
                </c:pt>
                <c:pt idx="114">
                  <c:v>4</c:v>
                </c:pt>
                <c:pt idx="115">
                  <c:v>4.4400000000000004</c:v>
                </c:pt>
                <c:pt idx="116">
                  <c:v>4.22</c:v>
                </c:pt>
                <c:pt idx="117">
                  <c:v>3.39</c:v>
                </c:pt>
                <c:pt idx="118">
                  <c:v>3.3</c:v>
                </c:pt>
                <c:pt idx="119">
                  <c:v>4</c:v>
                </c:pt>
                <c:pt idx="120">
                  <c:v>2.96</c:v>
                </c:pt>
                <c:pt idx="121">
                  <c:v>3.5</c:v>
                </c:pt>
                <c:pt idx="122">
                  <c:v>4.5</c:v>
                </c:pt>
                <c:pt idx="123">
                  <c:v>3.57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диаграмма'!$U$5:$U$128</c:f>
              <c:numCache>
                <c:formatCode>Основной</c:formatCode>
                <c:ptCount val="124"/>
                <c:pt idx="0">
                  <c:v>4.2300000000000004</c:v>
                </c:pt>
                <c:pt idx="1">
                  <c:v>4.2300000000000004</c:v>
                </c:pt>
                <c:pt idx="2">
                  <c:v>4.2300000000000004</c:v>
                </c:pt>
                <c:pt idx="3">
                  <c:v>4.2300000000000004</c:v>
                </c:pt>
                <c:pt idx="4">
                  <c:v>4.2300000000000004</c:v>
                </c:pt>
                <c:pt idx="5">
                  <c:v>4.2300000000000004</c:v>
                </c:pt>
                <c:pt idx="6">
                  <c:v>4.2300000000000004</c:v>
                </c:pt>
                <c:pt idx="7">
                  <c:v>4.2300000000000004</c:v>
                </c:pt>
                <c:pt idx="8">
                  <c:v>4.2300000000000004</c:v>
                </c:pt>
                <c:pt idx="9">
                  <c:v>4.2300000000000004</c:v>
                </c:pt>
                <c:pt idx="10" formatCode="0,00">
                  <c:v>4.2300000000000004</c:v>
                </c:pt>
                <c:pt idx="11">
                  <c:v>4.2300000000000004</c:v>
                </c:pt>
                <c:pt idx="12">
                  <c:v>4.2300000000000004</c:v>
                </c:pt>
                <c:pt idx="13">
                  <c:v>4.2300000000000004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4.2300000000000004</c:v>
                </c:pt>
                <c:pt idx="17">
                  <c:v>4.2300000000000004</c:v>
                </c:pt>
                <c:pt idx="18">
                  <c:v>4.2300000000000004</c:v>
                </c:pt>
                <c:pt idx="19">
                  <c:v>4.2300000000000004</c:v>
                </c:pt>
                <c:pt idx="20">
                  <c:v>4.2300000000000004</c:v>
                </c:pt>
                <c:pt idx="21">
                  <c:v>4.2300000000000004</c:v>
                </c:pt>
                <c:pt idx="22">
                  <c:v>4.2300000000000004</c:v>
                </c:pt>
                <c:pt idx="23">
                  <c:v>4.2300000000000004</c:v>
                </c:pt>
                <c:pt idx="24">
                  <c:v>4.2300000000000004</c:v>
                </c:pt>
                <c:pt idx="25" formatCode="0,00">
                  <c:v>4.2300000000000004</c:v>
                </c:pt>
                <c:pt idx="26">
                  <c:v>4.2300000000000004</c:v>
                </c:pt>
                <c:pt idx="27">
                  <c:v>4.2300000000000004</c:v>
                </c:pt>
                <c:pt idx="28">
                  <c:v>4.2300000000000004</c:v>
                </c:pt>
                <c:pt idx="29">
                  <c:v>4.2300000000000004</c:v>
                </c:pt>
                <c:pt idx="30">
                  <c:v>4.2300000000000004</c:v>
                </c:pt>
                <c:pt idx="31">
                  <c:v>4.2300000000000004</c:v>
                </c:pt>
                <c:pt idx="32">
                  <c:v>4.2300000000000004</c:v>
                </c:pt>
                <c:pt idx="33">
                  <c:v>4.2300000000000004</c:v>
                </c:pt>
                <c:pt idx="34">
                  <c:v>4.2300000000000004</c:v>
                </c:pt>
                <c:pt idx="35">
                  <c:v>4.2300000000000004</c:v>
                </c:pt>
                <c:pt idx="36">
                  <c:v>4.2300000000000004</c:v>
                </c:pt>
                <c:pt idx="37">
                  <c:v>4.2300000000000004</c:v>
                </c:pt>
                <c:pt idx="38">
                  <c:v>4.2300000000000004</c:v>
                </c:pt>
                <c:pt idx="39">
                  <c:v>4.2300000000000004</c:v>
                </c:pt>
                <c:pt idx="40">
                  <c:v>4.2300000000000004</c:v>
                </c:pt>
                <c:pt idx="41">
                  <c:v>4.2300000000000004</c:v>
                </c:pt>
                <c:pt idx="42">
                  <c:v>4.2300000000000004</c:v>
                </c:pt>
                <c:pt idx="43">
                  <c:v>4.2300000000000004</c:v>
                </c:pt>
                <c:pt idx="44">
                  <c:v>4.2300000000000004</c:v>
                </c:pt>
                <c:pt idx="45" formatCode="0,00">
                  <c:v>4.2300000000000004</c:v>
                </c:pt>
                <c:pt idx="46">
                  <c:v>4.2300000000000004</c:v>
                </c:pt>
                <c:pt idx="47">
                  <c:v>4.2300000000000004</c:v>
                </c:pt>
                <c:pt idx="48">
                  <c:v>4.2300000000000004</c:v>
                </c:pt>
                <c:pt idx="49">
                  <c:v>4.2300000000000004</c:v>
                </c:pt>
                <c:pt idx="50">
                  <c:v>4.2300000000000004</c:v>
                </c:pt>
                <c:pt idx="51">
                  <c:v>4.2300000000000004</c:v>
                </c:pt>
                <c:pt idx="52">
                  <c:v>4.2300000000000004</c:v>
                </c:pt>
                <c:pt idx="53">
                  <c:v>4.2300000000000004</c:v>
                </c:pt>
                <c:pt idx="54">
                  <c:v>4.2300000000000004</c:v>
                </c:pt>
                <c:pt idx="55">
                  <c:v>4.2300000000000004</c:v>
                </c:pt>
                <c:pt idx="56">
                  <c:v>4.2300000000000004</c:v>
                </c:pt>
                <c:pt idx="57">
                  <c:v>4.2300000000000004</c:v>
                </c:pt>
                <c:pt idx="58">
                  <c:v>4.2300000000000004</c:v>
                </c:pt>
                <c:pt idx="59">
                  <c:v>4.2300000000000004</c:v>
                </c:pt>
                <c:pt idx="60">
                  <c:v>4.2300000000000004</c:v>
                </c:pt>
                <c:pt idx="61">
                  <c:v>4.2300000000000004</c:v>
                </c:pt>
                <c:pt idx="62">
                  <c:v>4.2300000000000004</c:v>
                </c:pt>
                <c:pt idx="63">
                  <c:v>4.2300000000000004</c:v>
                </c:pt>
                <c:pt idx="64">
                  <c:v>4.2300000000000004</c:v>
                </c:pt>
                <c:pt idx="65" formatCode="0,00">
                  <c:v>4.2300000000000004</c:v>
                </c:pt>
                <c:pt idx="66">
                  <c:v>4.2300000000000004</c:v>
                </c:pt>
                <c:pt idx="67">
                  <c:v>4.2300000000000004</c:v>
                </c:pt>
                <c:pt idx="68">
                  <c:v>4.2300000000000004</c:v>
                </c:pt>
                <c:pt idx="69">
                  <c:v>4.2300000000000004</c:v>
                </c:pt>
                <c:pt idx="70">
                  <c:v>4.2300000000000004</c:v>
                </c:pt>
                <c:pt idx="71">
                  <c:v>4.2300000000000004</c:v>
                </c:pt>
                <c:pt idx="72">
                  <c:v>4.2300000000000004</c:v>
                </c:pt>
                <c:pt idx="73">
                  <c:v>4.2300000000000004</c:v>
                </c:pt>
                <c:pt idx="74">
                  <c:v>4.2300000000000004</c:v>
                </c:pt>
                <c:pt idx="75">
                  <c:v>4.2300000000000004</c:v>
                </c:pt>
                <c:pt idx="76">
                  <c:v>4.2300000000000004</c:v>
                </c:pt>
                <c:pt idx="77">
                  <c:v>4.2300000000000004</c:v>
                </c:pt>
                <c:pt idx="78">
                  <c:v>4.2300000000000004</c:v>
                </c:pt>
                <c:pt idx="79">
                  <c:v>4.2300000000000004</c:v>
                </c:pt>
                <c:pt idx="80">
                  <c:v>4.2300000000000004</c:v>
                </c:pt>
                <c:pt idx="81">
                  <c:v>4.2300000000000004</c:v>
                </c:pt>
                <c:pt idx="82" formatCode="0,00">
                  <c:v>4.2300000000000004</c:v>
                </c:pt>
                <c:pt idx="83">
                  <c:v>4.2300000000000004</c:v>
                </c:pt>
                <c:pt idx="84">
                  <c:v>4.2300000000000004</c:v>
                </c:pt>
                <c:pt idx="85">
                  <c:v>4.2300000000000004</c:v>
                </c:pt>
                <c:pt idx="86">
                  <c:v>4.2300000000000004</c:v>
                </c:pt>
                <c:pt idx="87">
                  <c:v>4.2300000000000004</c:v>
                </c:pt>
                <c:pt idx="88">
                  <c:v>4.2300000000000004</c:v>
                </c:pt>
                <c:pt idx="89">
                  <c:v>4.2300000000000004</c:v>
                </c:pt>
                <c:pt idx="90">
                  <c:v>4.2300000000000004</c:v>
                </c:pt>
                <c:pt idx="91">
                  <c:v>4.2300000000000004</c:v>
                </c:pt>
                <c:pt idx="92">
                  <c:v>4.2300000000000004</c:v>
                </c:pt>
                <c:pt idx="93">
                  <c:v>4.2300000000000004</c:v>
                </c:pt>
                <c:pt idx="94">
                  <c:v>4.2300000000000004</c:v>
                </c:pt>
                <c:pt idx="95">
                  <c:v>4.2300000000000004</c:v>
                </c:pt>
                <c:pt idx="96">
                  <c:v>4.2300000000000004</c:v>
                </c:pt>
                <c:pt idx="97">
                  <c:v>4.2300000000000004</c:v>
                </c:pt>
                <c:pt idx="98">
                  <c:v>4.2300000000000004</c:v>
                </c:pt>
                <c:pt idx="99">
                  <c:v>4.2300000000000004</c:v>
                </c:pt>
                <c:pt idx="100">
                  <c:v>4.2300000000000004</c:v>
                </c:pt>
                <c:pt idx="101">
                  <c:v>4.2300000000000004</c:v>
                </c:pt>
                <c:pt idx="102">
                  <c:v>4.2300000000000004</c:v>
                </c:pt>
                <c:pt idx="103">
                  <c:v>4.2300000000000004</c:v>
                </c:pt>
                <c:pt idx="104">
                  <c:v>4.2300000000000004</c:v>
                </c:pt>
                <c:pt idx="105">
                  <c:v>4.2300000000000004</c:v>
                </c:pt>
                <c:pt idx="106">
                  <c:v>4.2300000000000004</c:v>
                </c:pt>
                <c:pt idx="107">
                  <c:v>4.2300000000000004</c:v>
                </c:pt>
                <c:pt idx="108">
                  <c:v>4.2300000000000004</c:v>
                </c:pt>
                <c:pt idx="109">
                  <c:v>4.2300000000000004</c:v>
                </c:pt>
                <c:pt idx="110">
                  <c:v>4.2300000000000004</c:v>
                </c:pt>
                <c:pt idx="111">
                  <c:v>4.2300000000000004</c:v>
                </c:pt>
                <c:pt idx="112">
                  <c:v>4.2300000000000004</c:v>
                </c:pt>
                <c:pt idx="113" formatCode="0,00">
                  <c:v>4.2300000000000004</c:v>
                </c:pt>
                <c:pt idx="114">
                  <c:v>4.2300000000000004</c:v>
                </c:pt>
                <c:pt idx="115">
                  <c:v>4.2300000000000004</c:v>
                </c:pt>
                <c:pt idx="116">
                  <c:v>4.2300000000000004</c:v>
                </c:pt>
                <c:pt idx="117">
                  <c:v>4.2300000000000004</c:v>
                </c:pt>
                <c:pt idx="118">
                  <c:v>4.2300000000000004</c:v>
                </c:pt>
                <c:pt idx="119">
                  <c:v>4.2300000000000004</c:v>
                </c:pt>
                <c:pt idx="120">
                  <c:v>4.2300000000000004</c:v>
                </c:pt>
                <c:pt idx="121">
                  <c:v>4.2300000000000004</c:v>
                </c:pt>
                <c:pt idx="122">
                  <c:v>4.2300000000000004</c:v>
                </c:pt>
                <c:pt idx="123">
                  <c:v>4.2300000000000004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'Информат-9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Гимназия № 8</c:v>
                </c:pt>
                <c:pt idx="4">
                  <c:v>МБОУ Лицей № 28</c:v>
                </c:pt>
                <c:pt idx="5">
                  <c:v>МБОУ СШ № 12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МБОУ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СШ № 55</c:v>
                </c:pt>
                <c:pt idx="18">
                  <c:v>МБОУ СШ № 135</c:v>
                </c:pt>
                <c:pt idx="19">
                  <c:v>МБОУ СШ № 46</c:v>
                </c:pt>
                <c:pt idx="20">
                  <c:v>МБОУ СШ № 90</c:v>
                </c:pt>
                <c:pt idx="21">
                  <c:v>МБОУ СШ № 49</c:v>
                </c:pt>
                <c:pt idx="22">
                  <c:v>МБОУ СШ № 63</c:v>
                </c:pt>
                <c:pt idx="23">
                  <c:v>МБОУ СШ № 81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50</c:v>
                </c:pt>
                <c:pt idx="27">
                  <c:v>МБОУ Гимназия № 7</c:v>
                </c:pt>
                <c:pt idx="28">
                  <c:v>МБОУ СШ № 47</c:v>
                </c:pt>
                <c:pt idx="29">
                  <c:v>МАОУ Гимназия № 11 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МБОУ СШ № 53</c:v>
                </c:pt>
                <c:pt idx="33">
                  <c:v>МАОУ Гимназия № 15</c:v>
                </c:pt>
                <c:pt idx="34">
                  <c:v>МБОУ СШ № 79</c:v>
                </c:pt>
                <c:pt idx="35">
                  <c:v>МАОУ Лицей № 12</c:v>
                </c:pt>
                <c:pt idx="36">
                  <c:v>МБОУ СШ № 64</c:v>
                </c:pt>
                <c:pt idx="37">
                  <c:v>МБОУ СШ № 13</c:v>
                </c:pt>
                <c:pt idx="38">
                  <c:v>МБОУ СШ № 16</c:v>
                </c:pt>
                <c:pt idx="39">
                  <c:v>МАОУ СШ № 148</c:v>
                </c:pt>
                <c:pt idx="40">
                  <c:v>МБОУ СШ № 65</c:v>
                </c:pt>
                <c:pt idx="41">
                  <c:v>МБОУ СШ № 31</c:v>
                </c:pt>
                <c:pt idx="42">
                  <c:v>МБОУ СШ № 89</c:v>
                </c:pt>
                <c:pt idx="43">
                  <c:v>МБОУ СШ № 88</c:v>
                </c:pt>
                <c:pt idx="44">
                  <c:v>МБОУ СШ № 44</c:v>
                </c:pt>
                <c:pt idx="45">
                  <c:v>ОКТЯБРЬСКИЙ РАЙОН</c:v>
                </c:pt>
                <c:pt idx="46">
                  <c:v>МБОУ Школа-интернат № 1</c:v>
                </c:pt>
                <c:pt idx="47">
                  <c:v>МАОУ Лицей № 1</c:v>
                </c:pt>
                <c:pt idx="48">
                  <c:v>МАОУ Гимназия № 13 "Академ"</c:v>
                </c:pt>
                <c:pt idx="49">
                  <c:v>МАОУ "КУГ № 1 - Универс"</c:v>
                </c:pt>
                <c:pt idx="50">
                  <c:v>МАОУ Гимназия № 3</c:v>
                </c:pt>
                <c:pt idx="51">
                  <c:v>МБОУ СШ № 82</c:v>
                </c:pt>
                <c:pt idx="52">
                  <c:v>МБОУ СШ № 30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МБОУ Лицей № 10</c:v>
                </c:pt>
                <c:pt idx="56">
                  <c:v>МБОУ СШ № 99</c:v>
                </c:pt>
                <c:pt idx="57">
                  <c:v>МБОУ Лицей № 8</c:v>
                </c:pt>
                <c:pt idx="58">
                  <c:v>МБОУ СШ № 21</c:v>
                </c:pt>
                <c:pt idx="59">
                  <c:v>МБОУ СШ № 133 </c:v>
                </c:pt>
                <c:pt idx="60">
                  <c:v>МБОУ СШ № 3</c:v>
                </c:pt>
                <c:pt idx="61">
                  <c:v>МБОУ СШ № 39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92</c:v>
                </c:pt>
                <c:pt idx="67">
                  <c:v>МБОУ СШ № 76</c:v>
                </c:pt>
                <c:pt idx="68">
                  <c:v>МБОУ СШ № 17</c:v>
                </c:pt>
                <c:pt idx="69">
                  <c:v>МАОУ Лицей № 9 "Лидер"</c:v>
                </c:pt>
                <c:pt idx="70">
                  <c:v>МБОУ СШ № 23</c:v>
                </c:pt>
                <c:pt idx="71">
                  <c:v>МБОУ СШ № 6</c:v>
                </c:pt>
                <c:pt idx="72">
                  <c:v>МАОУ Гимназия № 14</c:v>
                </c:pt>
                <c:pt idx="73">
                  <c:v>МБОУ СШ № 45</c:v>
                </c:pt>
                <c:pt idx="74">
                  <c:v>МБОУ СШ № 137</c:v>
                </c:pt>
                <c:pt idx="75">
                  <c:v>МБОУ СШ № 42</c:v>
                </c:pt>
                <c:pt idx="76">
                  <c:v>МБОУ СШ № 78</c:v>
                </c:pt>
                <c:pt idx="77">
                  <c:v>МБОУ СШ № 97</c:v>
                </c:pt>
                <c:pt idx="78">
                  <c:v>МБОУ СШ № 93</c:v>
                </c:pt>
                <c:pt idx="79">
                  <c:v>МБОУ СШ № 34</c:v>
                </c:pt>
                <c:pt idx="80">
                  <c:v>МБОУ СШ № 62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МАОУ СШ № 143</c:v>
                </c:pt>
                <c:pt idx="85">
                  <c:v>МАОУ СШ № 152</c:v>
                </c:pt>
                <c:pt idx="86">
                  <c:v>МБОУ СШ № 7</c:v>
                </c:pt>
                <c:pt idx="87">
                  <c:v>МАОУ СШ № 149</c:v>
                </c:pt>
                <c:pt idx="88">
                  <c:v>МБОУ СШ № 56</c:v>
                </c:pt>
                <c:pt idx="89">
                  <c:v>МБОУ СШ № 91</c:v>
                </c:pt>
                <c:pt idx="90">
                  <c:v>МБОУ СШ № 85</c:v>
                </c:pt>
                <c:pt idx="91">
                  <c:v>МАОУ СШ № 145</c:v>
                </c:pt>
                <c:pt idx="92">
                  <c:v>МАОУ СШ № 151</c:v>
                </c:pt>
                <c:pt idx="93">
                  <c:v>МБОУ СШ № 121</c:v>
                </c:pt>
                <c:pt idx="94">
                  <c:v>МБОУ СШ № 144</c:v>
                </c:pt>
                <c:pt idx="95">
                  <c:v>МАОУ СШ № 150</c:v>
                </c:pt>
                <c:pt idx="96">
                  <c:v>МБОУ СШ № 5</c:v>
                </c:pt>
                <c:pt idx="97">
                  <c:v>МБОУ СШ № 98</c:v>
                </c:pt>
                <c:pt idx="98">
                  <c:v>МБОУ СШ № 147</c:v>
                </c:pt>
                <c:pt idx="99">
                  <c:v>МБОУ СШ № 141</c:v>
                </c:pt>
                <c:pt idx="100">
                  <c:v>МАОУ СШ № 154</c:v>
                </c:pt>
                <c:pt idx="101">
                  <c:v>МБОУ СШ № 22</c:v>
                </c:pt>
                <c:pt idx="102">
                  <c:v>МБОУ СШ № 24</c:v>
                </c:pt>
                <c:pt idx="103">
                  <c:v>МБОУ СШ № 108</c:v>
                </c:pt>
                <c:pt idx="104">
                  <c:v>МБОУ СШ № 18</c:v>
                </c:pt>
                <c:pt idx="105">
                  <c:v>МБОУ СШ № 66</c:v>
                </c:pt>
                <c:pt idx="106">
                  <c:v>МБОУ СШ № 129</c:v>
                </c:pt>
                <c:pt idx="107">
                  <c:v>МБОУ СШ № 139</c:v>
                </c:pt>
                <c:pt idx="108">
                  <c:v>МБОУ СШ № 134</c:v>
                </c:pt>
                <c:pt idx="109">
                  <c:v>МБОУ СШ № 69</c:v>
                </c:pt>
                <c:pt idx="110">
                  <c:v>МБОУ СШ № 115</c:v>
                </c:pt>
                <c:pt idx="111">
                  <c:v>МБОУ СШ № 70</c:v>
                </c:pt>
                <c:pt idx="112">
                  <c:v>МБОУ СШ № 2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МБОУ СШ № 4</c:v>
                </c:pt>
                <c:pt idx="118">
                  <c:v>МБОУ Гимназия  № 16</c:v>
                </c:pt>
                <c:pt idx="119">
                  <c:v>МБОУ СШ № 27</c:v>
                </c:pt>
                <c:pt idx="120">
                  <c:v>МАОУ СШ "Комплекс Покровский"</c:v>
                </c:pt>
                <c:pt idx="121">
                  <c:v>МБОУ СШ № 51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'Информат-9 диаграмма'!$T$5:$T$128</c:f>
              <c:numCache>
                <c:formatCode>Основной</c:formatCode>
                <c:ptCount val="124"/>
                <c:pt idx="0" formatCode="0,00">
                  <c:v>3.5</c:v>
                </c:pt>
                <c:pt idx="1">
                  <c:v>3.88</c:v>
                </c:pt>
                <c:pt idx="3" formatCode="0,00">
                  <c:v>3</c:v>
                </c:pt>
                <c:pt idx="4" formatCode="0,00">
                  <c:v>4.5</c:v>
                </c:pt>
                <c:pt idx="6" formatCode="0,00">
                  <c:v>4.5999999999999996</c:v>
                </c:pt>
                <c:pt idx="7" formatCode="0,00">
                  <c:v>4.3</c:v>
                </c:pt>
                <c:pt idx="8" formatCode="0,00">
                  <c:v>3</c:v>
                </c:pt>
                <c:pt idx="10" formatCode="0,00">
                  <c:v>4.4249999999999998</c:v>
                </c:pt>
                <c:pt idx="11" formatCode="0,00">
                  <c:v>5</c:v>
                </c:pt>
                <c:pt idx="12" formatCode="0,00">
                  <c:v>5</c:v>
                </c:pt>
                <c:pt idx="13" formatCode="0,00">
                  <c:v>3.9</c:v>
                </c:pt>
                <c:pt idx="15" formatCode="0,00">
                  <c:v>3.8</c:v>
                </c:pt>
                <c:pt idx="25" formatCode="0,00">
                  <c:v>3.95</c:v>
                </c:pt>
                <c:pt idx="27" formatCode="0,00">
                  <c:v>4.3</c:v>
                </c:pt>
                <c:pt idx="29" formatCode="0,00">
                  <c:v>3.6</c:v>
                </c:pt>
                <c:pt idx="45" formatCode="0,00">
                  <c:v>4.2769230769230768</c:v>
                </c:pt>
                <c:pt idx="46" formatCode="0,00">
                  <c:v>4.5</c:v>
                </c:pt>
                <c:pt idx="47" formatCode="0,00">
                  <c:v>4.2</c:v>
                </c:pt>
                <c:pt idx="48" formatCode="0,00">
                  <c:v>4.3</c:v>
                </c:pt>
                <c:pt idx="49" formatCode="0,00">
                  <c:v>4.2</c:v>
                </c:pt>
                <c:pt idx="50" formatCode="0,00">
                  <c:v>4.8</c:v>
                </c:pt>
                <c:pt idx="51" formatCode="0,00">
                  <c:v>4</c:v>
                </c:pt>
                <c:pt idx="53" formatCode="0,00">
                  <c:v>4.5</c:v>
                </c:pt>
                <c:pt idx="57" formatCode="0,00">
                  <c:v>4.0999999999999996</c:v>
                </c:pt>
                <c:pt idx="58" formatCode="0,00">
                  <c:v>4</c:v>
                </c:pt>
                <c:pt idx="60" formatCode="0,00">
                  <c:v>5</c:v>
                </c:pt>
                <c:pt idx="61" formatCode="0,00">
                  <c:v>5</c:v>
                </c:pt>
                <c:pt idx="62" formatCode="0,00">
                  <c:v>4</c:v>
                </c:pt>
                <c:pt idx="64" formatCode="0,00">
                  <c:v>3</c:v>
                </c:pt>
                <c:pt idx="65" formatCode="0,00">
                  <c:v>4.4000000000000004</c:v>
                </c:pt>
                <c:pt idx="69" formatCode="0,00">
                  <c:v>4.5</c:v>
                </c:pt>
                <c:pt idx="71" formatCode="0,00">
                  <c:v>4</c:v>
                </c:pt>
                <c:pt idx="72" formatCode="0,00">
                  <c:v>5</c:v>
                </c:pt>
                <c:pt idx="74" formatCode="0,00">
                  <c:v>3.5</c:v>
                </c:pt>
                <c:pt idx="77" formatCode="0,00">
                  <c:v>5</c:v>
                </c:pt>
                <c:pt idx="82" formatCode="0,00">
                  <c:v>4.4799999999999995</c:v>
                </c:pt>
                <c:pt idx="83" formatCode="0,00">
                  <c:v>5</c:v>
                </c:pt>
                <c:pt idx="88" formatCode="0,00">
                  <c:v>5</c:v>
                </c:pt>
                <c:pt idx="92" formatCode="0,00">
                  <c:v>3.7</c:v>
                </c:pt>
                <c:pt idx="95" formatCode="0,00">
                  <c:v>4</c:v>
                </c:pt>
                <c:pt idx="103" formatCode="0,00">
                  <c:v>4.7</c:v>
                </c:pt>
                <c:pt idx="113" formatCode="0,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23584"/>
        <c:axId val="86737664"/>
      </c:lineChart>
      <c:catAx>
        <c:axId val="8672358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37664"/>
        <c:crosses val="autoZero"/>
        <c:auto val="1"/>
        <c:lblAlgn val="ctr"/>
        <c:lblOffset val="100"/>
        <c:noMultiLvlLbl val="0"/>
      </c:catAx>
      <c:valAx>
        <c:axId val="867376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72358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70440167158796"/>
          <c:y val="1.086394327154311E-2"/>
          <c:w val="0.73143086223980858"/>
          <c:h val="4.5349133835019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71436</xdr:rowOff>
    </xdr:from>
    <xdr:to>
      <xdr:col>33</xdr:col>
      <xdr:colOff>35717</xdr:colOff>
      <xdr:row>0</xdr:row>
      <xdr:rowOff>5087936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389468</xdr:colOff>
      <xdr:row>0</xdr:row>
      <xdr:rowOff>2466974</xdr:rowOff>
    </xdr:from>
    <xdr:to>
      <xdr:col>12</xdr:col>
      <xdr:colOff>0</xdr:colOff>
      <xdr:row>0</xdr:row>
      <xdr:rowOff>2606771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DBD97A3C-90EC-40C9-968D-A4DED74BD39B}"/>
            </a:ext>
          </a:extLst>
        </xdr:cNvPr>
        <xdr:cNvSpPr txBox="1"/>
      </xdr:nvSpPr>
      <xdr:spPr>
        <a:xfrm>
          <a:off x="5656793" y="2466974"/>
          <a:ext cx="124882" cy="1397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0.0987</cdr:x>
      <cdr:y>0.0617</cdr:y>
    </cdr:from>
    <cdr:to>
      <cdr:x>0.10036</cdr:x>
      <cdr:y>0.65243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925594" y="309513"/>
          <a:ext cx="32323" cy="29633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0.21754</cdr:x>
      <cdr:y>0.06659</cdr:y>
    </cdr:from>
    <cdr:to>
      <cdr:x>0.21916</cdr:x>
      <cdr:y>0.65032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244001" y="334043"/>
          <a:ext cx="31666" cy="29282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0.37716</cdr:x>
      <cdr:y>0.0619</cdr:y>
    </cdr:from>
    <cdr:to>
      <cdr:x>0.37757</cdr:x>
      <cdr:y>0.65243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357939" y="310517"/>
          <a:ext cx="8061" cy="2962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0.53543</cdr:x>
      <cdr:y>0.0616</cdr:y>
    </cdr:from>
    <cdr:to>
      <cdr:x>0.53569</cdr:x>
      <cdr:y>0.65454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0445750" y="309008"/>
          <a:ext cx="5106" cy="29744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0.67022</cdr:x>
      <cdr:y>0.06172</cdr:y>
    </cdr:from>
    <cdr:to>
      <cdr:x>0.67051</cdr:x>
      <cdr:y>0.65454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3075359" y="309609"/>
          <a:ext cx="5641" cy="29738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0.91509</cdr:x>
      <cdr:y>0.07106</cdr:y>
    </cdr:from>
    <cdr:to>
      <cdr:x>0.9168</cdr:x>
      <cdr:y>0.65032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852487" y="356464"/>
          <a:ext cx="33346" cy="2905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0.02741</cdr:x>
      <cdr:y>0.0575</cdr:y>
    </cdr:from>
    <cdr:to>
      <cdr:x>0.02821</cdr:x>
      <cdr:y>0.65243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534647" y="288449"/>
          <a:ext cx="15686" cy="29844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44981</xdr:colOff>
      <xdr:row>0</xdr:row>
      <xdr:rowOff>74082</xdr:rowOff>
    </xdr:from>
    <xdr:to>
      <xdr:col>32</xdr:col>
      <xdr:colOff>592667</xdr:colOff>
      <xdr:row>0</xdr:row>
      <xdr:rowOff>5079999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389468</xdr:colOff>
      <xdr:row>0</xdr:row>
      <xdr:rowOff>2466974</xdr:rowOff>
    </xdr:from>
    <xdr:to>
      <xdr:col>12</xdr:col>
      <xdr:colOff>0</xdr:colOff>
      <xdr:row>0</xdr:row>
      <xdr:rowOff>2606771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DBD97A3C-90EC-40C9-968D-A4DED74BD39B}"/>
            </a:ext>
          </a:extLst>
        </xdr:cNvPr>
        <xdr:cNvSpPr txBox="1"/>
      </xdr:nvSpPr>
      <xdr:spPr>
        <a:xfrm>
          <a:off x="5266268" y="2466974"/>
          <a:ext cx="124882" cy="1397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0.10051</cdr:x>
      <cdr:y>0.06594</cdr:y>
    </cdr:from>
    <cdr:to>
      <cdr:x>0.1008</cdr:x>
      <cdr:y>0.65539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960216" y="330095"/>
          <a:ext cx="5636" cy="2950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0.21935</cdr:x>
      <cdr:y>0.0645</cdr:y>
    </cdr:from>
    <cdr:to>
      <cdr:x>0.21964</cdr:x>
      <cdr:y>0.65539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277833" y="322865"/>
          <a:ext cx="5769" cy="29579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0.3777</cdr:x>
      <cdr:y>0.0746</cdr:y>
    </cdr:from>
    <cdr:to>
      <cdr:x>0.37865</cdr:x>
      <cdr:y>0.65116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7365992" y="373429"/>
          <a:ext cx="18527" cy="28862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0.53602</cdr:x>
      <cdr:y>0.07008</cdr:y>
    </cdr:from>
    <cdr:to>
      <cdr:x>0.53732</cdr:x>
      <cdr:y>0.65328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0453686" y="350824"/>
          <a:ext cx="25336" cy="29194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0.66968</cdr:x>
      <cdr:y>0.07232</cdr:y>
    </cdr:from>
    <cdr:to>
      <cdr:x>0.6706</cdr:x>
      <cdr:y>0.65328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3060301" y="362007"/>
          <a:ext cx="18051" cy="29082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0.91509</cdr:x>
      <cdr:y>0.06897</cdr:y>
    </cdr:from>
    <cdr:to>
      <cdr:x>0.91751</cdr:x>
      <cdr:y>0.65328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846446" y="345262"/>
          <a:ext cx="47324" cy="2924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0.02934</cdr:x>
      <cdr:y>0.06807</cdr:y>
    </cdr:from>
    <cdr:to>
      <cdr:x>0.03025</cdr:x>
      <cdr:y>0.65328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572175" y="340756"/>
          <a:ext cx="17844" cy="29294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85546875" customWidth="1"/>
    <col min="3" max="24" width="7.7109375" customWidth="1"/>
  </cols>
  <sheetData>
    <row r="1" spans="1:28" ht="409.5" customHeight="1" thickBot="1" x14ac:dyDescent="0.3">
      <c r="K1" s="483"/>
      <c r="L1" s="183"/>
      <c r="M1" s="183"/>
      <c r="N1" s="483"/>
    </row>
    <row r="2" spans="1:28" ht="15" customHeight="1" x14ac:dyDescent="0.25">
      <c r="A2" s="641" t="s">
        <v>68</v>
      </c>
      <c r="B2" s="643" t="s">
        <v>131</v>
      </c>
      <c r="C2" s="645">
        <v>2019</v>
      </c>
      <c r="D2" s="646"/>
      <c r="E2" s="646"/>
      <c r="F2" s="647"/>
      <c r="G2" s="645">
        <v>2018</v>
      </c>
      <c r="H2" s="646"/>
      <c r="I2" s="646"/>
      <c r="J2" s="647"/>
      <c r="K2" s="648">
        <v>2017</v>
      </c>
      <c r="L2" s="649"/>
      <c r="M2" s="649"/>
      <c r="N2" s="650"/>
      <c r="O2" s="651">
        <v>2016</v>
      </c>
      <c r="P2" s="652"/>
      <c r="Q2" s="652"/>
      <c r="R2" s="653"/>
      <c r="S2" s="651">
        <v>2015</v>
      </c>
      <c r="T2" s="652"/>
      <c r="U2" s="652"/>
      <c r="V2" s="653"/>
      <c r="W2" s="639" t="s">
        <v>125</v>
      </c>
    </row>
    <row r="3" spans="1:28" ht="45" customHeight="1" thickBot="1" x14ac:dyDescent="0.3">
      <c r="A3" s="642"/>
      <c r="B3" s="644"/>
      <c r="C3" s="424" t="s">
        <v>117</v>
      </c>
      <c r="D3" s="425" t="s">
        <v>118</v>
      </c>
      <c r="E3" s="688" t="s">
        <v>126</v>
      </c>
      <c r="F3" s="426" t="s">
        <v>132</v>
      </c>
      <c r="G3" s="424" t="s">
        <v>117</v>
      </c>
      <c r="H3" s="425" t="s">
        <v>118</v>
      </c>
      <c r="I3" s="425" t="s">
        <v>126</v>
      </c>
      <c r="J3" s="426" t="s">
        <v>132</v>
      </c>
      <c r="K3" s="64" t="s">
        <v>117</v>
      </c>
      <c r="L3" s="425" t="s">
        <v>118</v>
      </c>
      <c r="M3" s="425" t="s">
        <v>126</v>
      </c>
      <c r="N3" s="427" t="s">
        <v>132</v>
      </c>
      <c r="O3" s="64" t="s">
        <v>117</v>
      </c>
      <c r="P3" s="425" t="s">
        <v>118</v>
      </c>
      <c r="Q3" s="425" t="s">
        <v>126</v>
      </c>
      <c r="R3" s="427" t="s">
        <v>132</v>
      </c>
      <c r="S3" s="64" t="s">
        <v>117</v>
      </c>
      <c r="T3" s="425" t="s">
        <v>118</v>
      </c>
      <c r="U3" s="425" t="s">
        <v>126</v>
      </c>
      <c r="V3" s="427" t="s">
        <v>132</v>
      </c>
      <c r="W3" s="640"/>
    </row>
    <row r="4" spans="1:28" ht="15" customHeight="1" thickBot="1" x14ac:dyDescent="0.3">
      <c r="A4" s="423"/>
      <c r="B4" s="455" t="s">
        <v>144</v>
      </c>
      <c r="C4" s="680">
        <f>C5+C6+C15+C30+C50+C70+C87+C118</f>
        <v>3489</v>
      </c>
      <c r="D4" s="704">
        <f>AVERAGE(D5,D7:D14,D16:D29,D31:D49,D51:D69,D71:D86,D88:D117,D119:D128)</f>
        <v>3.7484955752212401</v>
      </c>
      <c r="E4" s="684">
        <f t="shared" ref="E4" si="0">$H$130</f>
        <v>3.78</v>
      </c>
      <c r="F4" s="681"/>
      <c r="G4" s="456">
        <f>G5+G6+G15+G30+G50+G70+G87+G118</f>
        <v>2799</v>
      </c>
      <c r="H4" s="479">
        <f>AVERAGE(H5,H7:H14,H16:H29,H31:H49,H51:H69,H71:H86,H88:H117,H119:H128)</f>
        <v>3.7532901434711308</v>
      </c>
      <c r="I4" s="457">
        <f t="shared" ref="I4:I35" si="1">$H$130</f>
        <v>3.78</v>
      </c>
      <c r="J4" s="458"/>
      <c r="K4" s="459">
        <f>K5+K6+K15+K30+K50+K70+K87+K118</f>
        <v>2188</v>
      </c>
      <c r="L4" s="479">
        <f>AVERAGE(L5,L7:L14,L16:L29,L31:L49,L51:L69,L71:L86,L88:L117,L119:L128)</f>
        <v>3.828919380460075</v>
      </c>
      <c r="M4" s="486">
        <f t="shared" ref="M4:M35" si="2">$L$130</f>
        <v>3.89</v>
      </c>
      <c r="N4" s="461"/>
      <c r="O4" s="459">
        <f>O5+O6+O15+O30+O50+O70+O87+O118</f>
        <v>1510</v>
      </c>
      <c r="P4" s="479">
        <f>AVERAGE(P5,P7:P14,P16:P29,P31:P49,P51:P69,P71:P86,P88:P117,P119:P128)</f>
        <v>3.7435849056603785</v>
      </c>
      <c r="Q4" s="479">
        <f t="shared" ref="Q4:Q35" si="3">$P$130</f>
        <v>3.78</v>
      </c>
      <c r="R4" s="461"/>
      <c r="S4" s="459">
        <f>S5+S6+S15+S30+S50+S70+S87+S118</f>
        <v>129</v>
      </c>
      <c r="T4" s="479">
        <f>AVERAGE(T5,T7:T14,T16:T29,T31:T49,T51:T69,T71:T86,T88:T117,T119:T128)</f>
        <v>4.242857142857142</v>
      </c>
      <c r="U4" s="479">
        <f t="shared" ref="U4:U35" si="4">$T$130</f>
        <v>4.2300000000000004</v>
      </c>
      <c r="V4" s="461"/>
      <c r="W4" s="464"/>
      <c r="Y4" s="227"/>
      <c r="Z4" s="56" t="s">
        <v>120</v>
      </c>
    </row>
    <row r="5" spans="1:28" ht="15" customHeight="1" thickBot="1" x14ac:dyDescent="0.3">
      <c r="A5" s="450">
        <v>1</v>
      </c>
      <c r="B5" s="366" t="s">
        <v>26</v>
      </c>
      <c r="C5" s="691">
        <v>30</v>
      </c>
      <c r="D5" s="692">
        <v>4.07</v>
      </c>
      <c r="E5" s="693">
        <v>3.78</v>
      </c>
      <c r="F5" s="694">
        <v>24</v>
      </c>
      <c r="G5" s="691">
        <v>12</v>
      </c>
      <c r="H5" s="692">
        <v>3.83</v>
      </c>
      <c r="I5" s="693">
        <v>3.78</v>
      </c>
      <c r="J5" s="694">
        <v>51</v>
      </c>
      <c r="K5" s="753">
        <v>7</v>
      </c>
      <c r="L5" s="696">
        <v>4.4285714285714288</v>
      </c>
      <c r="M5" s="697">
        <v>3.89</v>
      </c>
      <c r="N5" s="698">
        <v>7</v>
      </c>
      <c r="O5" s="788">
        <v>1</v>
      </c>
      <c r="P5" s="700">
        <v>5</v>
      </c>
      <c r="Q5" s="725">
        <v>3.78</v>
      </c>
      <c r="R5" s="698">
        <v>1</v>
      </c>
      <c r="S5" s="726">
        <v>2</v>
      </c>
      <c r="T5" s="702">
        <v>3.5</v>
      </c>
      <c r="U5" s="727">
        <v>4.2300000000000004</v>
      </c>
      <c r="V5" s="698">
        <v>31</v>
      </c>
      <c r="W5" s="475">
        <f>V5+R5+N5+J5+F5</f>
        <v>114</v>
      </c>
      <c r="Y5" s="225"/>
      <c r="Z5" s="56" t="s">
        <v>121</v>
      </c>
    </row>
    <row r="6" spans="1:28" ht="15" customHeight="1" thickBot="1" x14ac:dyDescent="0.3">
      <c r="A6" s="428"/>
      <c r="B6" s="429" t="s">
        <v>143</v>
      </c>
      <c r="C6" s="682">
        <f>SUM(C7:C14)</f>
        <v>288</v>
      </c>
      <c r="D6" s="703">
        <f>AVERAGE(D7:D14)</f>
        <v>3.9412500000000006</v>
      </c>
      <c r="E6" s="685">
        <f t="shared" ref="E6" si="5">$H$130</f>
        <v>3.78</v>
      </c>
      <c r="F6" s="683"/>
      <c r="G6" s="430">
        <f>SUM(G7:G14)</f>
        <v>256</v>
      </c>
      <c r="H6" s="470">
        <f>AVERAGE(H7:H14)</f>
        <v>4.0426355542216887</v>
      </c>
      <c r="I6" s="243">
        <f t="shared" si="1"/>
        <v>3.78</v>
      </c>
      <c r="J6" s="431"/>
      <c r="K6" s="432">
        <f>SUM(K7:K14)</f>
        <v>222</v>
      </c>
      <c r="L6" s="470">
        <f>AVERAGE(L7:L14)</f>
        <v>4.010212001083711</v>
      </c>
      <c r="M6" s="487">
        <f t="shared" si="2"/>
        <v>3.89</v>
      </c>
      <c r="N6" s="434"/>
      <c r="O6" s="432">
        <f>SUM(O7:O14)</f>
        <v>187</v>
      </c>
      <c r="P6" s="470">
        <f>AVERAGE(P7:P14)</f>
        <v>3.9662500000000001</v>
      </c>
      <c r="Q6" s="470">
        <f t="shared" si="3"/>
        <v>3.78</v>
      </c>
      <c r="R6" s="434"/>
      <c r="S6" s="432">
        <f>SUM(S7:S14)</f>
        <v>12</v>
      </c>
      <c r="T6" s="243">
        <f>AVERAGE(T7:T14)</f>
        <v>3.88</v>
      </c>
      <c r="U6" s="470">
        <f t="shared" si="4"/>
        <v>4.2300000000000004</v>
      </c>
      <c r="V6" s="434"/>
      <c r="W6" s="465"/>
      <c r="Y6" s="226"/>
      <c r="Z6" s="56" t="s">
        <v>122</v>
      </c>
    </row>
    <row r="7" spans="1:28" ht="15" customHeight="1" x14ac:dyDescent="0.25">
      <c r="A7" s="484">
        <v>1</v>
      </c>
      <c r="B7" s="720" t="s">
        <v>83</v>
      </c>
      <c r="C7" s="691">
        <v>69</v>
      </c>
      <c r="D7" s="692">
        <v>4.07</v>
      </c>
      <c r="E7" s="721">
        <v>3.78</v>
      </c>
      <c r="F7" s="694">
        <v>23</v>
      </c>
      <c r="G7" s="722">
        <v>56</v>
      </c>
      <c r="H7" s="723">
        <v>4.0357142857142856</v>
      </c>
      <c r="I7" s="721">
        <v>3.78</v>
      </c>
      <c r="J7" s="694">
        <v>26</v>
      </c>
      <c r="K7" s="724">
        <v>80</v>
      </c>
      <c r="L7" s="696">
        <v>4.1624999999999996</v>
      </c>
      <c r="M7" s="697">
        <v>3.89</v>
      </c>
      <c r="N7" s="698">
        <v>20</v>
      </c>
      <c r="O7" s="699">
        <v>48</v>
      </c>
      <c r="P7" s="700">
        <v>3.98</v>
      </c>
      <c r="Q7" s="725">
        <v>3.78</v>
      </c>
      <c r="R7" s="698">
        <v>37</v>
      </c>
      <c r="S7" s="701">
        <v>1</v>
      </c>
      <c r="T7" s="702">
        <v>3</v>
      </c>
      <c r="U7" s="727">
        <v>4.2300000000000004</v>
      </c>
      <c r="V7" s="698">
        <v>33</v>
      </c>
      <c r="W7" s="706">
        <f>V7+R7+N7+J7+F7</f>
        <v>139</v>
      </c>
      <c r="Y7" s="59"/>
      <c r="Z7" s="56" t="s">
        <v>123</v>
      </c>
    </row>
    <row r="8" spans="1:28" ht="15" customHeight="1" x14ac:dyDescent="0.25">
      <c r="A8" s="176">
        <v>2</v>
      </c>
      <c r="B8" s="720" t="s">
        <v>85</v>
      </c>
      <c r="C8" s="691">
        <v>34</v>
      </c>
      <c r="D8" s="692">
        <v>3.88</v>
      </c>
      <c r="E8" s="721">
        <v>3.78</v>
      </c>
      <c r="F8" s="694">
        <v>44</v>
      </c>
      <c r="G8" s="722">
        <v>49</v>
      </c>
      <c r="H8" s="723">
        <v>3.7142857142857144</v>
      </c>
      <c r="I8" s="721">
        <v>3.78</v>
      </c>
      <c r="J8" s="694">
        <v>60</v>
      </c>
      <c r="K8" s="724">
        <v>19</v>
      </c>
      <c r="L8" s="696">
        <v>3.5789473684210527</v>
      </c>
      <c r="M8" s="697">
        <v>3.89</v>
      </c>
      <c r="N8" s="698">
        <v>84</v>
      </c>
      <c r="O8" s="699">
        <v>25</v>
      </c>
      <c r="P8" s="700">
        <v>3.68</v>
      </c>
      <c r="Q8" s="725">
        <v>3.78</v>
      </c>
      <c r="R8" s="698">
        <v>56</v>
      </c>
      <c r="S8" s="701">
        <v>5</v>
      </c>
      <c r="T8" s="702">
        <v>4.5999999999999996</v>
      </c>
      <c r="U8" s="727">
        <v>4.2300000000000004</v>
      </c>
      <c r="V8" s="698">
        <v>11</v>
      </c>
      <c r="W8" s="728">
        <f t="shared" ref="W8:W14" si="6">V8+R8+N8+J8+F8</f>
        <v>255</v>
      </c>
      <c r="AB8" s="173"/>
    </row>
    <row r="9" spans="1:28" ht="15" customHeight="1" x14ac:dyDescent="0.25">
      <c r="A9" s="174">
        <v>3</v>
      </c>
      <c r="B9" s="720" t="s">
        <v>81</v>
      </c>
      <c r="C9" s="691">
        <v>57</v>
      </c>
      <c r="D9" s="692">
        <v>4.72</v>
      </c>
      <c r="E9" s="721">
        <v>3.78</v>
      </c>
      <c r="F9" s="694">
        <v>2</v>
      </c>
      <c r="G9" s="722">
        <v>49</v>
      </c>
      <c r="H9" s="723">
        <v>4.7755102040816331</v>
      </c>
      <c r="I9" s="721">
        <v>3.78</v>
      </c>
      <c r="J9" s="694">
        <v>1</v>
      </c>
      <c r="K9" s="724">
        <v>33</v>
      </c>
      <c r="L9" s="696">
        <v>4.6060606060606064</v>
      </c>
      <c r="M9" s="697">
        <v>3.89</v>
      </c>
      <c r="N9" s="698">
        <v>4</v>
      </c>
      <c r="O9" s="699">
        <v>38</v>
      </c>
      <c r="P9" s="700">
        <v>4.6100000000000003</v>
      </c>
      <c r="Q9" s="725">
        <v>3.78</v>
      </c>
      <c r="R9" s="698">
        <v>7</v>
      </c>
      <c r="S9" s="726"/>
      <c r="T9" s="702"/>
      <c r="U9" s="727">
        <v>4.2300000000000004</v>
      </c>
      <c r="V9" s="698">
        <v>36</v>
      </c>
      <c r="W9" s="475">
        <f t="shared" si="6"/>
        <v>50</v>
      </c>
      <c r="AB9" s="173"/>
    </row>
    <row r="10" spans="1:28" ht="15" customHeight="1" x14ac:dyDescent="0.25">
      <c r="A10" s="174">
        <v>4</v>
      </c>
      <c r="B10" s="720" t="s">
        <v>82</v>
      </c>
      <c r="C10" s="691">
        <v>8</v>
      </c>
      <c r="D10" s="692">
        <v>4</v>
      </c>
      <c r="E10" s="721">
        <v>3.78</v>
      </c>
      <c r="F10" s="694">
        <v>29</v>
      </c>
      <c r="G10" s="722">
        <v>15</v>
      </c>
      <c r="H10" s="723">
        <v>4.4666666666666668</v>
      </c>
      <c r="I10" s="721">
        <v>3.78</v>
      </c>
      <c r="J10" s="694">
        <v>9</v>
      </c>
      <c r="K10" s="724">
        <v>9</v>
      </c>
      <c r="L10" s="696">
        <v>4.1111111111111107</v>
      </c>
      <c r="M10" s="697">
        <v>3.89</v>
      </c>
      <c r="N10" s="698">
        <v>24</v>
      </c>
      <c r="O10" s="699">
        <v>9</v>
      </c>
      <c r="P10" s="700">
        <v>3.89</v>
      </c>
      <c r="Q10" s="725">
        <v>3.78</v>
      </c>
      <c r="R10" s="698">
        <v>42</v>
      </c>
      <c r="S10" s="701">
        <v>2</v>
      </c>
      <c r="T10" s="702">
        <v>4.5</v>
      </c>
      <c r="U10" s="727">
        <v>4.2300000000000004</v>
      </c>
      <c r="V10" s="698">
        <v>13</v>
      </c>
      <c r="W10" s="475">
        <f t="shared" si="6"/>
        <v>117</v>
      </c>
      <c r="Z10" s="173"/>
      <c r="AB10" s="173"/>
    </row>
    <row r="11" spans="1:28" ht="15" customHeight="1" x14ac:dyDescent="0.25">
      <c r="A11" s="174">
        <v>5</v>
      </c>
      <c r="B11" s="720" t="s">
        <v>87</v>
      </c>
      <c r="C11" s="691">
        <v>33</v>
      </c>
      <c r="D11" s="692">
        <v>3.94</v>
      </c>
      <c r="E11" s="721">
        <v>3.78</v>
      </c>
      <c r="F11" s="694">
        <v>37</v>
      </c>
      <c r="G11" s="722">
        <v>7</v>
      </c>
      <c r="H11" s="723">
        <v>3.8571428571428572</v>
      </c>
      <c r="I11" s="721">
        <v>3.78</v>
      </c>
      <c r="J11" s="694">
        <v>47</v>
      </c>
      <c r="K11" s="724">
        <v>43</v>
      </c>
      <c r="L11" s="696">
        <v>3.5</v>
      </c>
      <c r="M11" s="697">
        <v>3.89</v>
      </c>
      <c r="N11" s="698">
        <v>88</v>
      </c>
      <c r="O11" s="699">
        <v>9</v>
      </c>
      <c r="P11" s="700">
        <v>3.44</v>
      </c>
      <c r="Q11" s="725">
        <v>3.78</v>
      </c>
      <c r="R11" s="698">
        <v>79</v>
      </c>
      <c r="S11" s="726"/>
      <c r="T11" s="702"/>
      <c r="U11" s="727">
        <v>4.2300000000000004</v>
      </c>
      <c r="V11" s="698">
        <v>36</v>
      </c>
      <c r="W11" s="475">
        <f t="shared" si="6"/>
        <v>287</v>
      </c>
      <c r="Z11" s="173"/>
      <c r="AB11" s="173"/>
    </row>
    <row r="12" spans="1:28" ht="15" customHeight="1" x14ac:dyDescent="0.25">
      <c r="A12" s="174">
        <v>6</v>
      </c>
      <c r="B12" s="720" t="s">
        <v>84</v>
      </c>
      <c r="C12" s="691">
        <v>20</v>
      </c>
      <c r="D12" s="692">
        <v>3.8</v>
      </c>
      <c r="E12" s="721">
        <v>3.78</v>
      </c>
      <c r="F12" s="694">
        <v>53</v>
      </c>
      <c r="G12" s="722">
        <v>28</v>
      </c>
      <c r="H12" s="723">
        <v>4.25</v>
      </c>
      <c r="I12" s="721">
        <v>3.78</v>
      </c>
      <c r="J12" s="694">
        <v>13</v>
      </c>
      <c r="K12" s="724">
        <v>5</v>
      </c>
      <c r="L12" s="696">
        <v>4.2</v>
      </c>
      <c r="M12" s="697">
        <v>3.89</v>
      </c>
      <c r="N12" s="698">
        <v>15</v>
      </c>
      <c r="O12" s="699">
        <v>29</v>
      </c>
      <c r="P12" s="700">
        <v>4.07</v>
      </c>
      <c r="Q12" s="725">
        <v>3.78</v>
      </c>
      <c r="R12" s="698">
        <v>28</v>
      </c>
      <c r="S12" s="701">
        <v>3</v>
      </c>
      <c r="T12" s="702">
        <v>4.3</v>
      </c>
      <c r="U12" s="727">
        <v>4.2300000000000004</v>
      </c>
      <c r="V12" s="698">
        <v>18</v>
      </c>
      <c r="W12" s="728">
        <f t="shared" si="6"/>
        <v>127</v>
      </c>
      <c r="Z12" s="173"/>
      <c r="AB12" s="173"/>
    </row>
    <row r="13" spans="1:28" ht="15" customHeight="1" x14ac:dyDescent="0.25">
      <c r="A13" s="174">
        <v>7</v>
      </c>
      <c r="B13" s="720" t="s">
        <v>86</v>
      </c>
      <c r="C13" s="691">
        <v>32</v>
      </c>
      <c r="D13" s="692">
        <v>3.78</v>
      </c>
      <c r="E13" s="721">
        <v>3.78</v>
      </c>
      <c r="F13" s="694">
        <v>54</v>
      </c>
      <c r="G13" s="722">
        <v>34</v>
      </c>
      <c r="H13" s="723">
        <v>3.9117647058823528</v>
      </c>
      <c r="I13" s="721">
        <v>3.78</v>
      </c>
      <c r="J13" s="694">
        <v>40</v>
      </c>
      <c r="K13" s="724">
        <v>7</v>
      </c>
      <c r="L13" s="696">
        <v>4</v>
      </c>
      <c r="M13" s="697">
        <v>3.89</v>
      </c>
      <c r="N13" s="698">
        <v>32</v>
      </c>
      <c r="O13" s="699">
        <v>8</v>
      </c>
      <c r="P13" s="700">
        <v>4.25</v>
      </c>
      <c r="Q13" s="725">
        <v>3.78</v>
      </c>
      <c r="R13" s="698">
        <v>14</v>
      </c>
      <c r="S13" s="701">
        <v>1</v>
      </c>
      <c r="T13" s="702">
        <v>3</v>
      </c>
      <c r="U13" s="727">
        <v>4.2300000000000004</v>
      </c>
      <c r="V13" s="698">
        <v>34</v>
      </c>
      <c r="W13" s="475">
        <f t="shared" si="6"/>
        <v>174</v>
      </c>
      <c r="Z13" s="173"/>
      <c r="AB13" s="173"/>
    </row>
    <row r="14" spans="1:28" ht="15" customHeight="1" thickBot="1" x14ac:dyDescent="0.3">
      <c r="A14" s="435">
        <v>8</v>
      </c>
      <c r="B14" s="783" t="s">
        <v>141</v>
      </c>
      <c r="C14" s="691">
        <v>35</v>
      </c>
      <c r="D14" s="692">
        <v>3.34</v>
      </c>
      <c r="E14" s="721">
        <v>3.78</v>
      </c>
      <c r="F14" s="694">
        <v>97</v>
      </c>
      <c r="G14" s="722">
        <v>18</v>
      </c>
      <c r="H14" s="723">
        <v>3.33</v>
      </c>
      <c r="I14" s="721">
        <v>3.78</v>
      </c>
      <c r="J14" s="694">
        <v>93</v>
      </c>
      <c r="K14" s="724">
        <v>26</v>
      </c>
      <c r="L14" s="696">
        <v>3.9230769230769229</v>
      </c>
      <c r="M14" s="697">
        <v>3.89</v>
      </c>
      <c r="N14" s="698">
        <v>49</v>
      </c>
      <c r="O14" s="699">
        <v>21</v>
      </c>
      <c r="P14" s="700">
        <v>3.81</v>
      </c>
      <c r="Q14" s="725">
        <v>3.78</v>
      </c>
      <c r="R14" s="698">
        <v>45</v>
      </c>
      <c r="S14" s="726"/>
      <c r="T14" s="702"/>
      <c r="U14" s="727">
        <v>4.2300000000000004</v>
      </c>
      <c r="V14" s="698">
        <v>36</v>
      </c>
      <c r="W14" s="729">
        <f t="shared" si="6"/>
        <v>320</v>
      </c>
      <c r="Z14" s="173"/>
      <c r="AB14" s="173"/>
    </row>
    <row r="15" spans="1:28" ht="15" customHeight="1" thickBot="1" x14ac:dyDescent="0.3">
      <c r="A15" s="428"/>
      <c r="B15" s="433" t="s">
        <v>142</v>
      </c>
      <c r="C15" s="447">
        <f>SUM(C16:C29)</f>
        <v>426</v>
      </c>
      <c r="D15" s="470">
        <f>AVERAGE(D16:D29)</f>
        <v>3.8307692307692305</v>
      </c>
      <c r="E15" s="686">
        <f t="shared" ref="E15" si="7">$H$130</f>
        <v>3.78</v>
      </c>
      <c r="F15" s="431"/>
      <c r="G15" s="447">
        <f>SUM(G16:G29)</f>
        <v>268</v>
      </c>
      <c r="H15" s="470">
        <f>AVERAGE(H16:H29)</f>
        <v>3.7759379896085594</v>
      </c>
      <c r="I15" s="243">
        <f t="shared" si="1"/>
        <v>3.78</v>
      </c>
      <c r="J15" s="431"/>
      <c r="K15" s="448">
        <f>SUM(K16:K29)</f>
        <v>212</v>
      </c>
      <c r="L15" s="440">
        <f>AVERAGE(L16:L29)</f>
        <v>3.7324186558069621</v>
      </c>
      <c r="M15" s="441">
        <f t="shared" si="2"/>
        <v>3.89</v>
      </c>
      <c r="N15" s="442"/>
      <c r="O15" s="449">
        <f>SUM(O16:O29)</f>
        <v>146</v>
      </c>
      <c r="P15" s="444">
        <f>AVERAGE(P16:P29)</f>
        <v>3.7466666666666661</v>
      </c>
      <c r="Q15" s="445">
        <f t="shared" si="3"/>
        <v>3.78</v>
      </c>
      <c r="R15" s="442"/>
      <c r="S15" s="477">
        <f>SUM(S16:S29)</f>
        <v>17</v>
      </c>
      <c r="T15" s="446">
        <f>AVERAGE(T16:T29)</f>
        <v>4.4249999999999998</v>
      </c>
      <c r="U15" s="454">
        <f t="shared" si="4"/>
        <v>4.2300000000000004</v>
      </c>
      <c r="V15" s="442"/>
      <c r="W15" s="466"/>
      <c r="Z15" s="173"/>
      <c r="AB15" s="173"/>
    </row>
    <row r="16" spans="1:28" ht="15" customHeight="1" x14ac:dyDescent="0.25">
      <c r="A16" s="172">
        <v>1</v>
      </c>
      <c r="B16" s="720" t="s">
        <v>61</v>
      </c>
      <c r="C16" s="691">
        <v>52</v>
      </c>
      <c r="D16" s="692">
        <v>3.96</v>
      </c>
      <c r="E16" s="721">
        <v>3.78</v>
      </c>
      <c r="F16" s="694">
        <v>35</v>
      </c>
      <c r="G16" s="722">
        <v>20</v>
      </c>
      <c r="H16" s="723">
        <v>3.75</v>
      </c>
      <c r="I16" s="721">
        <v>3.78</v>
      </c>
      <c r="J16" s="694">
        <v>57</v>
      </c>
      <c r="K16" s="695">
        <v>21</v>
      </c>
      <c r="L16" s="696">
        <v>4.1904761904761907</v>
      </c>
      <c r="M16" s="697">
        <v>3.89</v>
      </c>
      <c r="N16" s="698">
        <v>17</v>
      </c>
      <c r="O16" s="730">
        <v>15</v>
      </c>
      <c r="P16" s="700">
        <v>3.8</v>
      </c>
      <c r="Q16" s="725">
        <v>3.78</v>
      </c>
      <c r="R16" s="698">
        <v>46</v>
      </c>
      <c r="S16" s="701">
        <v>4</v>
      </c>
      <c r="T16" s="702">
        <v>3.8</v>
      </c>
      <c r="U16" s="727">
        <v>4.2300000000000004</v>
      </c>
      <c r="V16" s="698">
        <v>28</v>
      </c>
      <c r="W16" s="475">
        <f t="shared" ref="W16:W29" si="8">V16+R16+N16+J16+F16</f>
        <v>183</v>
      </c>
      <c r="Y16" s="173"/>
      <c r="Z16" s="173"/>
      <c r="AB16" s="173"/>
    </row>
    <row r="17" spans="1:28" ht="15" customHeight="1" x14ac:dyDescent="0.25">
      <c r="A17" s="174">
        <v>2</v>
      </c>
      <c r="B17" s="720" t="s">
        <v>59</v>
      </c>
      <c r="C17" s="691">
        <v>15</v>
      </c>
      <c r="D17" s="692">
        <v>4.4000000000000004</v>
      </c>
      <c r="E17" s="721">
        <v>3.78</v>
      </c>
      <c r="F17" s="694">
        <v>5</v>
      </c>
      <c r="G17" s="722">
        <v>5</v>
      </c>
      <c r="H17" s="723">
        <v>4.2</v>
      </c>
      <c r="I17" s="721">
        <v>3.78</v>
      </c>
      <c r="J17" s="694">
        <v>18</v>
      </c>
      <c r="K17" s="695">
        <v>12</v>
      </c>
      <c r="L17" s="696">
        <v>4.083333333333333</v>
      </c>
      <c r="M17" s="697">
        <v>3.89</v>
      </c>
      <c r="N17" s="698">
        <v>27</v>
      </c>
      <c r="O17" s="730">
        <v>7</v>
      </c>
      <c r="P17" s="700">
        <v>4.29</v>
      </c>
      <c r="Q17" s="725">
        <v>3.78</v>
      </c>
      <c r="R17" s="698">
        <v>12</v>
      </c>
      <c r="S17" s="701">
        <v>2</v>
      </c>
      <c r="T17" s="702">
        <v>5</v>
      </c>
      <c r="U17" s="727">
        <v>4.2300000000000004</v>
      </c>
      <c r="V17" s="698">
        <v>3</v>
      </c>
      <c r="W17" s="475">
        <f t="shared" si="8"/>
        <v>65</v>
      </c>
      <c r="Y17" s="173"/>
      <c r="Z17" s="173"/>
      <c r="AB17" s="173"/>
    </row>
    <row r="18" spans="1:28" ht="15" customHeight="1" x14ac:dyDescent="0.25">
      <c r="A18" s="174">
        <v>3</v>
      </c>
      <c r="B18" s="720" t="s">
        <v>62</v>
      </c>
      <c r="C18" s="691">
        <v>22</v>
      </c>
      <c r="D18" s="692">
        <v>4.3600000000000003</v>
      </c>
      <c r="E18" s="721">
        <v>3.78</v>
      </c>
      <c r="F18" s="694">
        <v>6</v>
      </c>
      <c r="G18" s="722">
        <v>30</v>
      </c>
      <c r="H18" s="723">
        <v>4.2333333333333334</v>
      </c>
      <c r="I18" s="721">
        <v>3.78</v>
      </c>
      <c r="J18" s="694">
        <v>15</v>
      </c>
      <c r="K18" s="695">
        <v>24</v>
      </c>
      <c r="L18" s="696">
        <v>3.75</v>
      </c>
      <c r="M18" s="697">
        <v>3.89</v>
      </c>
      <c r="N18" s="698">
        <v>65</v>
      </c>
      <c r="O18" s="730">
        <v>17</v>
      </c>
      <c r="P18" s="700">
        <v>3.88</v>
      </c>
      <c r="Q18" s="725">
        <v>3.78</v>
      </c>
      <c r="R18" s="698">
        <v>43</v>
      </c>
      <c r="S18" s="701">
        <v>4</v>
      </c>
      <c r="T18" s="702">
        <v>5</v>
      </c>
      <c r="U18" s="727">
        <v>4.2300000000000004</v>
      </c>
      <c r="V18" s="698">
        <v>1</v>
      </c>
      <c r="W18" s="728">
        <f t="shared" si="8"/>
        <v>130</v>
      </c>
      <c r="Y18" s="173"/>
      <c r="Z18" s="173"/>
      <c r="AB18" s="173"/>
    </row>
    <row r="19" spans="1:28" ht="15" customHeight="1" x14ac:dyDescent="0.25">
      <c r="A19" s="174">
        <v>4</v>
      </c>
      <c r="B19" s="731" t="s">
        <v>63</v>
      </c>
      <c r="C19" s="691">
        <v>64</v>
      </c>
      <c r="D19" s="692">
        <v>4.22</v>
      </c>
      <c r="E19" s="732">
        <v>3.78</v>
      </c>
      <c r="F19" s="694">
        <v>11</v>
      </c>
      <c r="G19" s="733">
        <v>54</v>
      </c>
      <c r="H19" s="734">
        <v>4.1851851851851851</v>
      </c>
      <c r="I19" s="732">
        <v>3.78</v>
      </c>
      <c r="J19" s="694">
        <v>19</v>
      </c>
      <c r="K19" s="695">
        <v>58</v>
      </c>
      <c r="L19" s="696">
        <v>4.1206896551724137</v>
      </c>
      <c r="M19" s="697">
        <v>3.89</v>
      </c>
      <c r="N19" s="698">
        <v>23</v>
      </c>
      <c r="O19" s="730">
        <v>40</v>
      </c>
      <c r="P19" s="700">
        <v>4.18</v>
      </c>
      <c r="Q19" s="725">
        <v>3.78</v>
      </c>
      <c r="R19" s="698">
        <v>16</v>
      </c>
      <c r="S19" s="701">
        <v>7</v>
      </c>
      <c r="T19" s="702">
        <v>3.9</v>
      </c>
      <c r="U19" s="727">
        <v>4.2300000000000004</v>
      </c>
      <c r="V19" s="698">
        <v>27</v>
      </c>
      <c r="W19" s="475">
        <f t="shared" si="8"/>
        <v>96</v>
      </c>
      <c r="Y19" s="173"/>
      <c r="Z19" s="173"/>
      <c r="AB19" s="173"/>
    </row>
    <row r="20" spans="1:28" ht="15" customHeight="1" x14ac:dyDescent="0.25">
      <c r="A20" s="174">
        <v>5</v>
      </c>
      <c r="B20" s="731" t="s">
        <v>64</v>
      </c>
      <c r="C20" s="691">
        <v>25</v>
      </c>
      <c r="D20" s="692">
        <v>3.84</v>
      </c>
      <c r="E20" s="732">
        <v>3.78</v>
      </c>
      <c r="F20" s="694">
        <v>50</v>
      </c>
      <c r="G20" s="733">
        <v>32</v>
      </c>
      <c r="H20" s="734">
        <v>3.9375</v>
      </c>
      <c r="I20" s="732">
        <v>3.78</v>
      </c>
      <c r="J20" s="694">
        <v>37</v>
      </c>
      <c r="K20" s="695">
        <v>23</v>
      </c>
      <c r="L20" s="696">
        <v>4.1739130434782608</v>
      </c>
      <c r="M20" s="697">
        <v>3.89</v>
      </c>
      <c r="N20" s="698">
        <v>18</v>
      </c>
      <c r="O20" s="730">
        <v>12</v>
      </c>
      <c r="P20" s="700">
        <v>3.92</v>
      </c>
      <c r="Q20" s="725">
        <v>3.78</v>
      </c>
      <c r="R20" s="698">
        <v>39</v>
      </c>
      <c r="S20" s="726"/>
      <c r="T20" s="702"/>
      <c r="U20" s="727">
        <v>4.2300000000000004</v>
      </c>
      <c r="V20" s="698">
        <v>36</v>
      </c>
      <c r="W20" s="475">
        <f t="shared" si="8"/>
        <v>180</v>
      </c>
      <c r="Y20" s="173"/>
      <c r="Z20" s="173"/>
      <c r="AB20" s="173"/>
    </row>
    <row r="21" spans="1:28" ht="15" customHeight="1" x14ac:dyDescent="0.25">
      <c r="A21" s="174">
        <v>6</v>
      </c>
      <c r="B21" s="731" t="s">
        <v>104</v>
      </c>
      <c r="C21" s="691">
        <v>23</v>
      </c>
      <c r="D21" s="692">
        <v>4.04</v>
      </c>
      <c r="E21" s="732">
        <v>3.78</v>
      </c>
      <c r="F21" s="694">
        <v>26</v>
      </c>
      <c r="G21" s="733">
        <v>14</v>
      </c>
      <c r="H21" s="734">
        <v>3.7142857142857144</v>
      </c>
      <c r="I21" s="732">
        <v>3.78</v>
      </c>
      <c r="J21" s="694">
        <v>62</v>
      </c>
      <c r="K21" s="695">
        <v>6</v>
      </c>
      <c r="L21" s="696">
        <v>4.166666666666667</v>
      </c>
      <c r="M21" s="697">
        <v>3.89</v>
      </c>
      <c r="N21" s="698">
        <v>19</v>
      </c>
      <c r="O21" s="730">
        <v>6</v>
      </c>
      <c r="P21" s="700">
        <v>3.83</v>
      </c>
      <c r="Q21" s="725">
        <v>3.78</v>
      </c>
      <c r="R21" s="698">
        <v>44</v>
      </c>
      <c r="S21" s="726"/>
      <c r="T21" s="702"/>
      <c r="U21" s="727">
        <v>4.2300000000000004</v>
      </c>
      <c r="V21" s="698">
        <v>36</v>
      </c>
      <c r="W21" s="475">
        <f t="shared" si="8"/>
        <v>187</v>
      </c>
      <c r="Y21" s="173"/>
      <c r="Z21" s="173"/>
      <c r="AB21" s="173"/>
    </row>
    <row r="22" spans="1:28" ht="15" customHeight="1" x14ac:dyDescent="0.25">
      <c r="A22" s="174">
        <v>7</v>
      </c>
      <c r="B22" s="731" t="s">
        <v>66</v>
      </c>
      <c r="C22" s="691">
        <v>58</v>
      </c>
      <c r="D22" s="692">
        <v>3.74</v>
      </c>
      <c r="E22" s="732">
        <v>3.78</v>
      </c>
      <c r="F22" s="694">
        <v>60</v>
      </c>
      <c r="G22" s="733">
        <v>39</v>
      </c>
      <c r="H22" s="734">
        <v>3.4871794871794872</v>
      </c>
      <c r="I22" s="732">
        <v>3.78</v>
      </c>
      <c r="J22" s="694">
        <v>79</v>
      </c>
      <c r="K22" s="695">
        <v>24</v>
      </c>
      <c r="L22" s="696">
        <v>3.6666666666666665</v>
      </c>
      <c r="M22" s="697">
        <v>3.89</v>
      </c>
      <c r="N22" s="698">
        <v>75</v>
      </c>
      <c r="O22" s="730">
        <v>20</v>
      </c>
      <c r="P22" s="700">
        <v>3.45</v>
      </c>
      <c r="Q22" s="725">
        <v>3.78</v>
      </c>
      <c r="R22" s="698">
        <v>77</v>
      </c>
      <c r="S22" s="726"/>
      <c r="T22" s="702"/>
      <c r="U22" s="727">
        <v>4.2300000000000004</v>
      </c>
      <c r="V22" s="698">
        <v>36</v>
      </c>
      <c r="W22" s="475">
        <f t="shared" si="8"/>
        <v>327</v>
      </c>
      <c r="Y22" s="173"/>
      <c r="Z22" s="173"/>
      <c r="AB22" s="173"/>
    </row>
    <row r="23" spans="1:28" ht="15" customHeight="1" x14ac:dyDescent="0.25">
      <c r="A23" s="174">
        <v>8</v>
      </c>
      <c r="B23" s="731" t="s">
        <v>60</v>
      </c>
      <c r="C23" s="691">
        <v>19</v>
      </c>
      <c r="D23" s="692">
        <v>3.53</v>
      </c>
      <c r="E23" s="732">
        <v>3.78</v>
      </c>
      <c r="F23" s="694">
        <v>78</v>
      </c>
      <c r="G23" s="733">
        <v>12</v>
      </c>
      <c r="H23" s="734">
        <v>3.4166666666666665</v>
      </c>
      <c r="I23" s="732">
        <v>3.78</v>
      </c>
      <c r="J23" s="694">
        <v>87</v>
      </c>
      <c r="K23" s="695">
        <v>11</v>
      </c>
      <c r="L23" s="696">
        <v>3.6363636363636362</v>
      </c>
      <c r="M23" s="697">
        <v>3.89</v>
      </c>
      <c r="N23" s="698">
        <v>79</v>
      </c>
      <c r="O23" s="730">
        <v>6</v>
      </c>
      <c r="P23" s="700">
        <v>4.5</v>
      </c>
      <c r="Q23" s="725">
        <v>3.78</v>
      </c>
      <c r="R23" s="698">
        <v>8</v>
      </c>
      <c r="S23" s="726"/>
      <c r="T23" s="702"/>
      <c r="U23" s="727">
        <v>4.2300000000000004</v>
      </c>
      <c r="V23" s="698">
        <v>36</v>
      </c>
      <c r="W23" s="475">
        <f t="shared" si="8"/>
        <v>288</v>
      </c>
      <c r="Y23" s="173"/>
      <c r="Z23" s="173"/>
      <c r="AB23" s="173"/>
    </row>
    <row r="24" spans="1:28" ht="15" customHeight="1" x14ac:dyDescent="0.25">
      <c r="A24" s="174">
        <v>9</v>
      </c>
      <c r="B24" s="731" t="s">
        <v>57</v>
      </c>
      <c r="C24" s="691">
        <v>26</v>
      </c>
      <c r="D24" s="692">
        <v>3.77</v>
      </c>
      <c r="E24" s="732">
        <v>3.78</v>
      </c>
      <c r="F24" s="694">
        <v>55</v>
      </c>
      <c r="G24" s="733">
        <v>1</v>
      </c>
      <c r="H24" s="734">
        <v>4</v>
      </c>
      <c r="I24" s="732">
        <v>3.78</v>
      </c>
      <c r="J24" s="694">
        <v>32</v>
      </c>
      <c r="K24" s="695">
        <v>1</v>
      </c>
      <c r="L24" s="696">
        <v>3</v>
      </c>
      <c r="M24" s="697">
        <v>3.89</v>
      </c>
      <c r="N24" s="698">
        <v>108</v>
      </c>
      <c r="O24" s="730"/>
      <c r="P24" s="700"/>
      <c r="Q24" s="725">
        <v>3.78</v>
      </c>
      <c r="R24" s="698">
        <v>107</v>
      </c>
      <c r="S24" s="726"/>
      <c r="T24" s="735"/>
      <c r="U24" s="727">
        <v>4.2300000000000004</v>
      </c>
      <c r="V24" s="698">
        <v>36</v>
      </c>
      <c r="W24" s="475">
        <f t="shared" si="8"/>
        <v>338</v>
      </c>
      <c r="Y24" s="173"/>
      <c r="Z24" s="173"/>
      <c r="AB24" s="173"/>
    </row>
    <row r="25" spans="1:28" ht="15" customHeight="1" x14ac:dyDescent="0.25">
      <c r="A25" s="174">
        <v>10</v>
      </c>
      <c r="B25" s="731" t="s">
        <v>58</v>
      </c>
      <c r="C25" s="691">
        <v>16</v>
      </c>
      <c r="D25" s="692">
        <v>3.5</v>
      </c>
      <c r="E25" s="732">
        <v>3.78</v>
      </c>
      <c r="F25" s="694">
        <v>80</v>
      </c>
      <c r="G25" s="733">
        <v>23</v>
      </c>
      <c r="H25" s="734">
        <v>3.0869565217391304</v>
      </c>
      <c r="I25" s="732">
        <v>3.78</v>
      </c>
      <c r="J25" s="694">
        <v>109</v>
      </c>
      <c r="K25" s="695">
        <v>12</v>
      </c>
      <c r="L25" s="696">
        <v>3.75</v>
      </c>
      <c r="M25" s="697">
        <v>3.89</v>
      </c>
      <c r="N25" s="698">
        <v>66</v>
      </c>
      <c r="O25" s="730">
        <v>6</v>
      </c>
      <c r="P25" s="700">
        <v>3.17</v>
      </c>
      <c r="Q25" s="725">
        <v>3.78</v>
      </c>
      <c r="R25" s="698">
        <v>94</v>
      </c>
      <c r="S25" s="726"/>
      <c r="T25" s="702"/>
      <c r="U25" s="727">
        <v>4.2300000000000004</v>
      </c>
      <c r="V25" s="698">
        <v>36</v>
      </c>
      <c r="W25" s="475">
        <f t="shared" si="8"/>
        <v>385</v>
      </c>
      <c r="Y25" s="173"/>
      <c r="Z25" s="173"/>
      <c r="AB25" s="173"/>
    </row>
    <row r="26" spans="1:28" ht="15" customHeight="1" x14ac:dyDescent="0.25">
      <c r="A26" s="174">
        <v>11</v>
      </c>
      <c r="B26" s="731" t="s">
        <v>56</v>
      </c>
      <c r="C26" s="733"/>
      <c r="D26" s="732"/>
      <c r="E26" s="732">
        <v>3.78</v>
      </c>
      <c r="F26" s="694">
        <v>114</v>
      </c>
      <c r="G26" s="733"/>
      <c r="H26" s="732"/>
      <c r="I26" s="732">
        <v>3.78</v>
      </c>
      <c r="J26" s="694">
        <v>114</v>
      </c>
      <c r="K26" s="695">
        <v>4</v>
      </c>
      <c r="L26" s="696">
        <v>3.25</v>
      </c>
      <c r="M26" s="697">
        <v>3.89</v>
      </c>
      <c r="N26" s="698">
        <v>103</v>
      </c>
      <c r="O26" s="730">
        <v>4</v>
      </c>
      <c r="P26" s="700">
        <v>2.75</v>
      </c>
      <c r="Q26" s="725">
        <v>3.78</v>
      </c>
      <c r="R26" s="698">
        <v>104</v>
      </c>
      <c r="S26" s="726"/>
      <c r="T26" s="735"/>
      <c r="U26" s="727">
        <v>4.2300000000000004</v>
      </c>
      <c r="V26" s="698">
        <v>36</v>
      </c>
      <c r="W26" s="475">
        <f t="shared" si="8"/>
        <v>471</v>
      </c>
      <c r="Y26" s="173"/>
      <c r="Z26" s="173"/>
      <c r="AB26" s="173"/>
    </row>
    <row r="27" spans="1:28" ht="15" customHeight="1" x14ac:dyDescent="0.25">
      <c r="A27" s="174">
        <v>12</v>
      </c>
      <c r="B27" s="736" t="s">
        <v>133</v>
      </c>
      <c r="C27" s="691">
        <v>41</v>
      </c>
      <c r="D27" s="692">
        <v>3.07</v>
      </c>
      <c r="E27" s="737">
        <v>3.78</v>
      </c>
      <c r="F27" s="694">
        <v>109</v>
      </c>
      <c r="G27" s="691">
        <v>3</v>
      </c>
      <c r="H27" s="692">
        <v>4</v>
      </c>
      <c r="I27" s="732">
        <v>3.78</v>
      </c>
      <c r="J27" s="694">
        <v>30</v>
      </c>
      <c r="K27" s="695"/>
      <c r="L27" s="696"/>
      <c r="M27" s="697">
        <v>3.89</v>
      </c>
      <c r="N27" s="698">
        <v>112</v>
      </c>
      <c r="O27" s="730"/>
      <c r="P27" s="700"/>
      <c r="Q27" s="725">
        <v>3.78</v>
      </c>
      <c r="R27" s="698">
        <v>107</v>
      </c>
      <c r="S27" s="726"/>
      <c r="T27" s="735"/>
      <c r="U27" s="727">
        <v>4.2300000000000004</v>
      </c>
      <c r="V27" s="698">
        <v>36</v>
      </c>
      <c r="W27" s="729">
        <f t="shared" si="8"/>
        <v>394</v>
      </c>
      <c r="Y27" s="173"/>
      <c r="Z27" s="173"/>
      <c r="AB27" s="173"/>
    </row>
    <row r="28" spans="1:28" ht="15" customHeight="1" x14ac:dyDescent="0.25">
      <c r="A28" s="435">
        <v>13</v>
      </c>
      <c r="B28" s="731" t="s">
        <v>74</v>
      </c>
      <c r="C28" s="691">
        <v>21</v>
      </c>
      <c r="D28" s="692">
        <v>3.62</v>
      </c>
      <c r="E28" s="732">
        <v>3.78</v>
      </c>
      <c r="F28" s="694">
        <v>69</v>
      </c>
      <c r="G28" s="691">
        <v>12</v>
      </c>
      <c r="H28" s="692">
        <v>3.25</v>
      </c>
      <c r="I28" s="732">
        <v>3.78</v>
      </c>
      <c r="J28" s="694">
        <v>100</v>
      </c>
      <c r="K28" s="695">
        <v>15</v>
      </c>
      <c r="L28" s="696">
        <v>3.7333333333333334</v>
      </c>
      <c r="M28" s="697">
        <v>3.89</v>
      </c>
      <c r="N28" s="698">
        <v>71</v>
      </c>
      <c r="O28" s="730">
        <v>9</v>
      </c>
      <c r="P28" s="700">
        <v>3.44</v>
      </c>
      <c r="Q28" s="725">
        <v>3.78</v>
      </c>
      <c r="R28" s="698">
        <v>80</v>
      </c>
      <c r="S28" s="726"/>
      <c r="T28" s="702"/>
      <c r="U28" s="727">
        <v>4.2300000000000004</v>
      </c>
      <c r="V28" s="698">
        <v>36</v>
      </c>
      <c r="W28" s="475">
        <f t="shared" si="8"/>
        <v>356</v>
      </c>
      <c r="Y28" s="173"/>
      <c r="Z28" s="173"/>
      <c r="AB28" s="173"/>
    </row>
    <row r="29" spans="1:28" ht="15" customHeight="1" thickBot="1" x14ac:dyDescent="0.3">
      <c r="A29" s="435">
        <v>14</v>
      </c>
      <c r="B29" s="731" t="s">
        <v>54</v>
      </c>
      <c r="C29" s="691">
        <v>44</v>
      </c>
      <c r="D29" s="692">
        <v>3.75</v>
      </c>
      <c r="E29" s="732">
        <v>3.78</v>
      </c>
      <c r="F29" s="694">
        <v>59</v>
      </c>
      <c r="G29" s="733">
        <v>23</v>
      </c>
      <c r="H29" s="734">
        <v>3.8260869565217392</v>
      </c>
      <c r="I29" s="732">
        <v>3.78</v>
      </c>
      <c r="J29" s="694">
        <v>50</v>
      </c>
      <c r="K29" s="695">
        <v>1</v>
      </c>
      <c r="L29" s="696">
        <v>3</v>
      </c>
      <c r="M29" s="697">
        <v>3.89</v>
      </c>
      <c r="N29" s="698">
        <v>109</v>
      </c>
      <c r="O29" s="730">
        <v>4</v>
      </c>
      <c r="P29" s="700">
        <v>3.75</v>
      </c>
      <c r="Q29" s="725">
        <v>3.78</v>
      </c>
      <c r="R29" s="698">
        <v>52</v>
      </c>
      <c r="S29" s="726"/>
      <c r="T29" s="702"/>
      <c r="U29" s="727">
        <v>4.2300000000000004</v>
      </c>
      <c r="V29" s="698">
        <v>36</v>
      </c>
      <c r="W29" s="728">
        <f t="shared" si="8"/>
        <v>306</v>
      </c>
      <c r="Y29" s="173"/>
      <c r="Z29" s="173"/>
      <c r="AB29" s="173"/>
    </row>
    <row r="30" spans="1:28" ht="15" customHeight="1" thickBot="1" x14ac:dyDescent="0.3">
      <c r="A30" s="428"/>
      <c r="B30" s="436" t="s">
        <v>140</v>
      </c>
      <c r="C30" s="437">
        <f>SUM(C31:C49)</f>
        <v>463</v>
      </c>
      <c r="D30" s="471">
        <f>AVERAGE(D31:D49)</f>
        <v>3.5057894736842106</v>
      </c>
      <c r="E30" s="687">
        <f t="shared" ref="E30" si="9">$H$130</f>
        <v>3.78</v>
      </c>
      <c r="F30" s="438"/>
      <c r="G30" s="437">
        <f>SUM(G31:G49)</f>
        <v>417</v>
      </c>
      <c r="H30" s="471">
        <f>AVERAGE(H31:H49)</f>
        <v>3.751147358320067</v>
      </c>
      <c r="I30" s="246">
        <f t="shared" si="1"/>
        <v>3.78</v>
      </c>
      <c r="J30" s="438"/>
      <c r="K30" s="439">
        <f>SUM(K31:K49)</f>
        <v>315</v>
      </c>
      <c r="L30" s="440">
        <f>AVERAGE(L31:L49)</f>
        <v>3.808214912203832</v>
      </c>
      <c r="M30" s="441">
        <f t="shared" si="2"/>
        <v>3.89</v>
      </c>
      <c r="N30" s="442"/>
      <c r="O30" s="443">
        <f>SUM(O31:O49)</f>
        <v>239</v>
      </c>
      <c r="P30" s="444">
        <f>AVERAGE(P31:P49)</f>
        <v>3.6462499999999998</v>
      </c>
      <c r="Q30" s="445">
        <f t="shared" si="3"/>
        <v>3.78</v>
      </c>
      <c r="R30" s="442"/>
      <c r="S30" s="477">
        <f>SUM(S31:S49)</f>
        <v>17</v>
      </c>
      <c r="T30" s="446">
        <f>AVERAGE(T31:T49)</f>
        <v>3.95</v>
      </c>
      <c r="U30" s="454">
        <f t="shared" si="4"/>
        <v>4.2300000000000004</v>
      </c>
      <c r="V30" s="442"/>
      <c r="W30" s="466"/>
      <c r="Y30" s="173"/>
      <c r="Z30" s="173"/>
      <c r="AB30" s="173"/>
    </row>
    <row r="31" spans="1:28" ht="15" customHeight="1" x14ac:dyDescent="0.25">
      <c r="A31" s="176">
        <v>1</v>
      </c>
      <c r="B31" s="720" t="s">
        <v>88</v>
      </c>
      <c r="C31" s="691">
        <v>46</v>
      </c>
      <c r="D31" s="692">
        <v>3.91</v>
      </c>
      <c r="E31" s="721">
        <v>3.78</v>
      </c>
      <c r="F31" s="694">
        <v>42</v>
      </c>
      <c r="G31" s="691">
        <v>43</v>
      </c>
      <c r="H31" s="692">
        <v>3.9302325581395348</v>
      </c>
      <c r="I31" s="721">
        <v>3.78</v>
      </c>
      <c r="J31" s="694">
        <v>39</v>
      </c>
      <c r="K31" s="724">
        <v>66</v>
      </c>
      <c r="L31" s="696">
        <v>3.9545454545454546</v>
      </c>
      <c r="M31" s="697">
        <v>3.89</v>
      </c>
      <c r="N31" s="698">
        <v>43</v>
      </c>
      <c r="O31" s="699">
        <v>44</v>
      </c>
      <c r="P31" s="700">
        <v>4.07</v>
      </c>
      <c r="Q31" s="725">
        <v>3.78</v>
      </c>
      <c r="R31" s="698">
        <v>27</v>
      </c>
      <c r="S31" s="701">
        <v>10</v>
      </c>
      <c r="T31" s="702">
        <v>4.3</v>
      </c>
      <c r="U31" s="727">
        <v>4.2300000000000004</v>
      </c>
      <c r="V31" s="698">
        <v>17</v>
      </c>
      <c r="W31" s="706">
        <f t="shared" ref="W31:W94" si="10">V31+R31+N31+J31+F31</f>
        <v>168</v>
      </c>
      <c r="Y31" s="173"/>
      <c r="Z31" s="173"/>
      <c r="AB31" s="173"/>
    </row>
    <row r="32" spans="1:28" ht="15" customHeight="1" x14ac:dyDescent="0.25">
      <c r="A32" s="174">
        <v>2</v>
      </c>
      <c r="B32" s="738" t="s">
        <v>145</v>
      </c>
      <c r="C32" s="691">
        <v>47</v>
      </c>
      <c r="D32" s="692">
        <v>3.87</v>
      </c>
      <c r="E32" s="739">
        <v>3.78</v>
      </c>
      <c r="F32" s="694">
        <v>47</v>
      </c>
      <c r="G32" s="691">
        <v>67</v>
      </c>
      <c r="H32" s="692">
        <v>3.8208955223880596</v>
      </c>
      <c r="I32" s="721">
        <v>3.78</v>
      </c>
      <c r="J32" s="694">
        <v>54</v>
      </c>
      <c r="K32" s="724">
        <v>35</v>
      </c>
      <c r="L32" s="696">
        <v>4.1428571428571432</v>
      </c>
      <c r="M32" s="697">
        <v>3.89</v>
      </c>
      <c r="N32" s="698">
        <v>21</v>
      </c>
      <c r="O32" s="699">
        <v>15</v>
      </c>
      <c r="P32" s="700">
        <v>4.07</v>
      </c>
      <c r="Q32" s="725">
        <v>3.78</v>
      </c>
      <c r="R32" s="698">
        <v>29</v>
      </c>
      <c r="S32" s="701">
        <v>7</v>
      </c>
      <c r="T32" s="702">
        <v>3.6</v>
      </c>
      <c r="U32" s="727">
        <v>4.2300000000000004</v>
      </c>
      <c r="V32" s="698">
        <v>30</v>
      </c>
      <c r="W32" s="728">
        <f t="shared" si="10"/>
        <v>181</v>
      </c>
      <c r="Y32" s="173"/>
      <c r="Z32" s="173"/>
      <c r="AB32" s="173"/>
    </row>
    <row r="33" spans="1:28" ht="15" customHeight="1" x14ac:dyDescent="0.25">
      <c r="A33" s="174">
        <v>3</v>
      </c>
      <c r="B33" s="720" t="s">
        <v>80</v>
      </c>
      <c r="C33" s="691">
        <v>34</v>
      </c>
      <c r="D33" s="692">
        <v>3.5</v>
      </c>
      <c r="E33" s="721">
        <v>3.78</v>
      </c>
      <c r="F33" s="694">
        <v>79</v>
      </c>
      <c r="G33" s="691">
        <v>29</v>
      </c>
      <c r="H33" s="692">
        <v>3.6551724137931036</v>
      </c>
      <c r="I33" s="721">
        <v>3.78</v>
      </c>
      <c r="J33" s="694">
        <v>66</v>
      </c>
      <c r="K33" s="724">
        <v>11</v>
      </c>
      <c r="L33" s="696">
        <v>3.7272727272727271</v>
      </c>
      <c r="M33" s="697">
        <v>3.89</v>
      </c>
      <c r="N33" s="698">
        <v>72</v>
      </c>
      <c r="O33" s="699">
        <v>5</v>
      </c>
      <c r="P33" s="700">
        <v>3.6</v>
      </c>
      <c r="Q33" s="725">
        <v>3.78</v>
      </c>
      <c r="R33" s="698">
        <v>65</v>
      </c>
      <c r="S33" s="701"/>
      <c r="T33" s="702"/>
      <c r="U33" s="727">
        <v>4.2300000000000004</v>
      </c>
      <c r="V33" s="698">
        <v>36</v>
      </c>
      <c r="W33" s="475">
        <f t="shared" si="10"/>
        <v>318</v>
      </c>
      <c r="Y33" s="173"/>
      <c r="Z33" s="173"/>
      <c r="AB33" s="173"/>
    </row>
    <row r="34" spans="1:28" ht="15" customHeight="1" x14ac:dyDescent="0.25">
      <c r="A34" s="174">
        <v>4</v>
      </c>
      <c r="B34" s="720" t="s">
        <v>79</v>
      </c>
      <c r="C34" s="691">
        <v>42</v>
      </c>
      <c r="D34" s="692">
        <v>3.71</v>
      </c>
      <c r="E34" s="721">
        <v>3.78</v>
      </c>
      <c r="F34" s="694">
        <v>62</v>
      </c>
      <c r="G34" s="691">
        <v>49</v>
      </c>
      <c r="H34" s="692">
        <v>3.9795918367346941</v>
      </c>
      <c r="I34" s="721">
        <v>3.78</v>
      </c>
      <c r="J34" s="694">
        <v>34</v>
      </c>
      <c r="K34" s="724">
        <v>38</v>
      </c>
      <c r="L34" s="696">
        <v>4.1315789473684212</v>
      </c>
      <c r="M34" s="697">
        <v>3.89</v>
      </c>
      <c r="N34" s="698">
        <v>22</v>
      </c>
      <c r="O34" s="699">
        <v>35</v>
      </c>
      <c r="P34" s="700">
        <v>4</v>
      </c>
      <c r="Q34" s="725">
        <v>3.78</v>
      </c>
      <c r="R34" s="698">
        <v>30</v>
      </c>
      <c r="S34" s="701"/>
      <c r="T34" s="702"/>
      <c r="U34" s="727">
        <v>4.2300000000000004</v>
      </c>
      <c r="V34" s="698">
        <v>36</v>
      </c>
      <c r="W34" s="475">
        <f t="shared" si="10"/>
        <v>184</v>
      </c>
      <c r="Y34" s="173"/>
      <c r="Z34" s="173"/>
      <c r="AB34" s="173"/>
    </row>
    <row r="35" spans="1:28" ht="15" customHeight="1" x14ac:dyDescent="0.25">
      <c r="A35" s="174">
        <v>5</v>
      </c>
      <c r="B35" s="720" t="s">
        <v>78</v>
      </c>
      <c r="C35" s="691">
        <v>17</v>
      </c>
      <c r="D35" s="692">
        <v>3.47</v>
      </c>
      <c r="E35" s="721">
        <v>3.78</v>
      </c>
      <c r="F35" s="694">
        <v>85</v>
      </c>
      <c r="G35" s="691">
        <v>19</v>
      </c>
      <c r="H35" s="692">
        <v>3.8947368421052633</v>
      </c>
      <c r="I35" s="721">
        <v>3.78</v>
      </c>
      <c r="J35" s="694">
        <v>45</v>
      </c>
      <c r="K35" s="724">
        <v>21</v>
      </c>
      <c r="L35" s="696">
        <v>4.0476190476190474</v>
      </c>
      <c r="M35" s="697">
        <v>3.89</v>
      </c>
      <c r="N35" s="698">
        <v>30</v>
      </c>
      <c r="O35" s="699">
        <v>8</v>
      </c>
      <c r="P35" s="700">
        <v>4.13</v>
      </c>
      <c r="Q35" s="725">
        <v>3.78</v>
      </c>
      <c r="R35" s="698">
        <v>22</v>
      </c>
      <c r="S35" s="701"/>
      <c r="T35" s="702"/>
      <c r="U35" s="727">
        <v>4.2300000000000004</v>
      </c>
      <c r="V35" s="698">
        <v>36</v>
      </c>
      <c r="W35" s="475">
        <f t="shared" si="10"/>
        <v>218</v>
      </c>
      <c r="Y35" s="173"/>
      <c r="Z35" s="173"/>
      <c r="AB35" s="173"/>
    </row>
    <row r="36" spans="1:28" ht="15" customHeight="1" x14ac:dyDescent="0.25">
      <c r="A36" s="174">
        <v>6</v>
      </c>
      <c r="B36" s="720" t="s">
        <v>50</v>
      </c>
      <c r="C36" s="691">
        <v>7</v>
      </c>
      <c r="D36" s="692">
        <v>3.43</v>
      </c>
      <c r="E36" s="721">
        <v>3.78</v>
      </c>
      <c r="F36" s="694">
        <v>88</v>
      </c>
      <c r="G36" s="691">
        <v>7</v>
      </c>
      <c r="H36" s="692">
        <v>4.5714285714285712</v>
      </c>
      <c r="I36" s="721">
        <v>3.78</v>
      </c>
      <c r="J36" s="694">
        <v>4</v>
      </c>
      <c r="K36" s="724">
        <v>1</v>
      </c>
      <c r="L36" s="696">
        <v>4</v>
      </c>
      <c r="M36" s="697">
        <v>3.89</v>
      </c>
      <c r="N36" s="698">
        <v>39</v>
      </c>
      <c r="O36" s="699"/>
      <c r="P36" s="700"/>
      <c r="Q36" s="725">
        <v>3.78</v>
      </c>
      <c r="R36" s="698">
        <v>107</v>
      </c>
      <c r="S36" s="701"/>
      <c r="T36" s="702"/>
      <c r="U36" s="727">
        <v>4.2300000000000004</v>
      </c>
      <c r="V36" s="698">
        <v>36</v>
      </c>
      <c r="W36" s="475">
        <f t="shared" si="10"/>
        <v>274</v>
      </c>
      <c r="Y36" s="173"/>
      <c r="Z36" s="173"/>
      <c r="AB36" s="173"/>
    </row>
    <row r="37" spans="1:28" ht="15" customHeight="1" x14ac:dyDescent="0.25">
      <c r="A37" s="174">
        <v>7</v>
      </c>
      <c r="B37" s="720" t="s">
        <v>47</v>
      </c>
      <c r="C37" s="691">
        <v>10</v>
      </c>
      <c r="D37" s="692">
        <v>3.4</v>
      </c>
      <c r="E37" s="721">
        <v>3.78</v>
      </c>
      <c r="F37" s="694">
        <v>92</v>
      </c>
      <c r="G37" s="691">
        <v>18</v>
      </c>
      <c r="H37" s="692">
        <v>3.9444444444444446</v>
      </c>
      <c r="I37" s="721">
        <v>3.78</v>
      </c>
      <c r="J37" s="694">
        <v>38</v>
      </c>
      <c r="K37" s="724">
        <v>3</v>
      </c>
      <c r="L37" s="696">
        <v>4.333333333333333</v>
      </c>
      <c r="M37" s="697">
        <v>3.89</v>
      </c>
      <c r="N37" s="698">
        <v>11</v>
      </c>
      <c r="O37" s="699"/>
      <c r="P37" s="700"/>
      <c r="Q37" s="725">
        <v>3.78</v>
      </c>
      <c r="R37" s="698">
        <v>107</v>
      </c>
      <c r="S37" s="701"/>
      <c r="T37" s="702"/>
      <c r="U37" s="727">
        <v>4.2300000000000004</v>
      </c>
      <c r="V37" s="698">
        <v>36</v>
      </c>
      <c r="W37" s="475">
        <f t="shared" si="10"/>
        <v>284</v>
      </c>
      <c r="Y37" s="173"/>
      <c r="Z37" s="173"/>
      <c r="AB37" s="173"/>
    </row>
    <row r="38" spans="1:28" ht="15" customHeight="1" x14ac:dyDescent="0.25">
      <c r="A38" s="174">
        <v>8</v>
      </c>
      <c r="B38" s="720" t="s">
        <v>48</v>
      </c>
      <c r="C38" s="691">
        <v>14</v>
      </c>
      <c r="D38" s="692">
        <v>3.29</v>
      </c>
      <c r="E38" s="721">
        <v>3.78</v>
      </c>
      <c r="F38" s="694">
        <v>101</v>
      </c>
      <c r="G38" s="691">
        <v>6</v>
      </c>
      <c r="H38" s="692">
        <v>3.8333333333333335</v>
      </c>
      <c r="I38" s="721">
        <v>3.78</v>
      </c>
      <c r="J38" s="694">
        <v>52</v>
      </c>
      <c r="K38" s="724">
        <v>4</v>
      </c>
      <c r="L38" s="696">
        <v>4.25</v>
      </c>
      <c r="M38" s="697">
        <v>3.89</v>
      </c>
      <c r="N38" s="698">
        <v>13</v>
      </c>
      <c r="O38" s="699">
        <v>4</v>
      </c>
      <c r="P38" s="700">
        <v>3.25</v>
      </c>
      <c r="Q38" s="725">
        <v>3.78</v>
      </c>
      <c r="R38" s="698">
        <v>91</v>
      </c>
      <c r="S38" s="701"/>
      <c r="T38" s="702"/>
      <c r="U38" s="727">
        <v>4.2300000000000004</v>
      </c>
      <c r="V38" s="698">
        <v>36</v>
      </c>
      <c r="W38" s="475">
        <f t="shared" si="10"/>
        <v>293</v>
      </c>
      <c r="Y38" s="173"/>
      <c r="Z38" s="173"/>
      <c r="AB38" s="173"/>
    </row>
    <row r="39" spans="1:28" ht="15" customHeight="1" x14ac:dyDescent="0.25">
      <c r="A39" s="174">
        <v>9</v>
      </c>
      <c r="B39" s="720" t="s">
        <v>49</v>
      </c>
      <c r="C39" s="691">
        <v>28</v>
      </c>
      <c r="D39" s="692">
        <v>3.04</v>
      </c>
      <c r="E39" s="721">
        <v>3.78</v>
      </c>
      <c r="F39" s="694">
        <v>111</v>
      </c>
      <c r="G39" s="691">
        <v>18</v>
      </c>
      <c r="H39" s="692">
        <v>3.1666666666666665</v>
      </c>
      <c r="I39" s="721">
        <v>3.78</v>
      </c>
      <c r="J39" s="694">
        <v>106</v>
      </c>
      <c r="K39" s="724">
        <v>13</v>
      </c>
      <c r="L39" s="696">
        <v>3.6153846153846154</v>
      </c>
      <c r="M39" s="697">
        <v>3.89</v>
      </c>
      <c r="N39" s="698">
        <v>83</v>
      </c>
      <c r="O39" s="699">
        <v>15</v>
      </c>
      <c r="P39" s="700">
        <v>2.8</v>
      </c>
      <c r="Q39" s="725">
        <v>3.78</v>
      </c>
      <c r="R39" s="698">
        <v>103</v>
      </c>
      <c r="S39" s="701"/>
      <c r="T39" s="702"/>
      <c r="U39" s="727">
        <v>4.2300000000000004</v>
      </c>
      <c r="V39" s="698">
        <v>36</v>
      </c>
      <c r="W39" s="475">
        <f t="shared" si="10"/>
        <v>439</v>
      </c>
      <c r="Y39" s="173"/>
      <c r="Z39" s="173"/>
      <c r="AB39" s="173"/>
    </row>
    <row r="40" spans="1:28" ht="15" customHeight="1" x14ac:dyDescent="0.25">
      <c r="A40" s="174">
        <v>10</v>
      </c>
      <c r="B40" s="720" t="s">
        <v>44</v>
      </c>
      <c r="C40" s="691">
        <v>17</v>
      </c>
      <c r="D40" s="692">
        <v>3.88</v>
      </c>
      <c r="E40" s="721">
        <v>3.78</v>
      </c>
      <c r="F40" s="694">
        <v>45</v>
      </c>
      <c r="G40" s="691">
        <v>10</v>
      </c>
      <c r="H40" s="692">
        <v>3.4</v>
      </c>
      <c r="I40" s="721">
        <v>3.78</v>
      </c>
      <c r="J40" s="694">
        <v>89</v>
      </c>
      <c r="K40" s="724">
        <v>9</v>
      </c>
      <c r="L40" s="696">
        <v>3.8888888888888888</v>
      </c>
      <c r="M40" s="697">
        <v>3.89</v>
      </c>
      <c r="N40" s="698">
        <v>52</v>
      </c>
      <c r="O40" s="699">
        <v>7</v>
      </c>
      <c r="P40" s="700">
        <v>3.29</v>
      </c>
      <c r="Q40" s="725">
        <v>3.78</v>
      </c>
      <c r="R40" s="698">
        <v>90</v>
      </c>
      <c r="S40" s="701"/>
      <c r="T40" s="702"/>
      <c r="U40" s="727">
        <v>4.2300000000000004</v>
      </c>
      <c r="V40" s="698">
        <v>36</v>
      </c>
      <c r="W40" s="475">
        <f t="shared" si="10"/>
        <v>312</v>
      </c>
      <c r="Y40" s="173"/>
      <c r="Z40" s="173"/>
      <c r="AB40" s="173"/>
    </row>
    <row r="41" spans="1:28" ht="15" customHeight="1" x14ac:dyDescent="0.25">
      <c r="A41" s="174">
        <v>11</v>
      </c>
      <c r="B41" s="720" t="s">
        <v>46</v>
      </c>
      <c r="C41" s="691">
        <v>7</v>
      </c>
      <c r="D41" s="692">
        <v>4</v>
      </c>
      <c r="E41" s="721">
        <v>3.78</v>
      </c>
      <c r="F41" s="694">
        <v>30</v>
      </c>
      <c r="G41" s="691">
        <v>2</v>
      </c>
      <c r="H41" s="692">
        <v>4.5</v>
      </c>
      <c r="I41" s="721">
        <v>3.78</v>
      </c>
      <c r="J41" s="694">
        <v>6</v>
      </c>
      <c r="K41" s="724">
        <v>2</v>
      </c>
      <c r="L41" s="696">
        <v>3.5</v>
      </c>
      <c r="M41" s="697">
        <v>3.89</v>
      </c>
      <c r="N41" s="698">
        <v>89</v>
      </c>
      <c r="O41" s="699"/>
      <c r="P41" s="700"/>
      <c r="Q41" s="725">
        <v>3.78</v>
      </c>
      <c r="R41" s="698">
        <v>107</v>
      </c>
      <c r="S41" s="701"/>
      <c r="T41" s="735"/>
      <c r="U41" s="727">
        <v>4.2300000000000004</v>
      </c>
      <c r="V41" s="698">
        <v>36</v>
      </c>
      <c r="W41" s="475">
        <f t="shared" si="10"/>
        <v>268</v>
      </c>
      <c r="Y41" s="173"/>
      <c r="Z41" s="173"/>
      <c r="AB41" s="173"/>
    </row>
    <row r="42" spans="1:28" ht="15" customHeight="1" x14ac:dyDescent="0.25">
      <c r="A42" s="174">
        <v>12</v>
      </c>
      <c r="B42" s="720" t="s">
        <v>52</v>
      </c>
      <c r="C42" s="691">
        <v>16</v>
      </c>
      <c r="D42" s="692">
        <v>3.56</v>
      </c>
      <c r="E42" s="721">
        <v>3.78</v>
      </c>
      <c r="F42" s="694">
        <v>76</v>
      </c>
      <c r="G42" s="691">
        <v>28</v>
      </c>
      <c r="H42" s="692">
        <v>3.3214285714285716</v>
      </c>
      <c r="I42" s="721">
        <v>3.78</v>
      </c>
      <c r="J42" s="694">
        <v>95</v>
      </c>
      <c r="K42" s="724">
        <v>9</v>
      </c>
      <c r="L42" s="696">
        <v>3.4444444444444446</v>
      </c>
      <c r="M42" s="697">
        <v>3.89</v>
      </c>
      <c r="N42" s="698">
        <v>93</v>
      </c>
      <c r="O42" s="699">
        <v>9</v>
      </c>
      <c r="P42" s="700">
        <v>3.67</v>
      </c>
      <c r="Q42" s="725">
        <v>3.78</v>
      </c>
      <c r="R42" s="698">
        <v>58</v>
      </c>
      <c r="S42" s="701"/>
      <c r="T42" s="702"/>
      <c r="U42" s="727">
        <v>4.2300000000000004</v>
      </c>
      <c r="V42" s="698">
        <v>36</v>
      </c>
      <c r="W42" s="475">
        <f t="shared" si="10"/>
        <v>358</v>
      </c>
      <c r="Y42" s="173"/>
      <c r="Z42" s="173"/>
      <c r="AB42" s="173"/>
    </row>
    <row r="43" spans="1:28" ht="15" customHeight="1" x14ac:dyDescent="0.25">
      <c r="A43" s="174">
        <v>13</v>
      </c>
      <c r="B43" s="720" t="s">
        <v>53</v>
      </c>
      <c r="C43" s="691">
        <v>48</v>
      </c>
      <c r="D43" s="692">
        <v>3.46</v>
      </c>
      <c r="E43" s="721">
        <v>3.78</v>
      </c>
      <c r="F43" s="694">
        <v>86</v>
      </c>
      <c r="G43" s="691">
        <v>35</v>
      </c>
      <c r="H43" s="692">
        <v>4.1142857142857139</v>
      </c>
      <c r="I43" s="721">
        <v>3.78</v>
      </c>
      <c r="J43" s="694">
        <v>22</v>
      </c>
      <c r="K43" s="724">
        <v>50</v>
      </c>
      <c r="L43" s="696">
        <v>3.84</v>
      </c>
      <c r="M43" s="697">
        <v>3.89</v>
      </c>
      <c r="N43" s="698">
        <v>56</v>
      </c>
      <c r="O43" s="699">
        <v>40</v>
      </c>
      <c r="P43" s="700">
        <v>3.58</v>
      </c>
      <c r="Q43" s="725">
        <v>3.78</v>
      </c>
      <c r="R43" s="698">
        <v>66</v>
      </c>
      <c r="S43" s="701"/>
      <c r="T43" s="702"/>
      <c r="U43" s="727">
        <v>4.2300000000000004</v>
      </c>
      <c r="V43" s="698">
        <v>36</v>
      </c>
      <c r="W43" s="475">
        <f t="shared" si="10"/>
        <v>266</v>
      </c>
      <c r="Y43" s="173"/>
      <c r="Z43" s="173"/>
      <c r="AB43" s="173"/>
    </row>
    <row r="44" spans="1:28" ht="15" customHeight="1" x14ac:dyDescent="0.25">
      <c r="A44" s="174">
        <v>14</v>
      </c>
      <c r="B44" s="720" t="s">
        <v>76</v>
      </c>
      <c r="C44" s="691">
        <v>34</v>
      </c>
      <c r="D44" s="692">
        <v>3.32</v>
      </c>
      <c r="E44" s="721">
        <v>3.78</v>
      </c>
      <c r="F44" s="694">
        <v>100</v>
      </c>
      <c r="G44" s="691">
        <v>12</v>
      </c>
      <c r="H44" s="692">
        <v>3.25</v>
      </c>
      <c r="I44" s="721">
        <v>3.78</v>
      </c>
      <c r="J44" s="694">
        <v>101</v>
      </c>
      <c r="K44" s="724">
        <v>9</v>
      </c>
      <c r="L44" s="696">
        <v>3.6666666666666665</v>
      </c>
      <c r="M44" s="697">
        <v>3.89</v>
      </c>
      <c r="N44" s="698">
        <v>76</v>
      </c>
      <c r="O44" s="699">
        <v>2</v>
      </c>
      <c r="P44" s="700">
        <v>4</v>
      </c>
      <c r="Q44" s="725">
        <v>3.78</v>
      </c>
      <c r="R44" s="698">
        <v>34</v>
      </c>
      <c r="S44" s="701"/>
      <c r="T44" s="702"/>
      <c r="U44" s="727">
        <v>4.2300000000000004</v>
      </c>
      <c r="V44" s="698">
        <v>36</v>
      </c>
      <c r="W44" s="475">
        <f t="shared" si="10"/>
        <v>347</v>
      </c>
      <c r="Y44" s="173"/>
      <c r="Z44" s="173"/>
      <c r="AB44" s="173"/>
    </row>
    <row r="45" spans="1:28" ht="15" customHeight="1" x14ac:dyDescent="0.25">
      <c r="A45" s="174">
        <v>15</v>
      </c>
      <c r="B45" s="720" t="s">
        <v>77</v>
      </c>
      <c r="C45" s="691">
        <v>12</v>
      </c>
      <c r="D45" s="692">
        <v>3.5</v>
      </c>
      <c r="E45" s="721">
        <v>3.78</v>
      </c>
      <c r="F45" s="694">
        <v>81</v>
      </c>
      <c r="G45" s="691">
        <v>8</v>
      </c>
      <c r="H45" s="692">
        <v>3.375</v>
      </c>
      <c r="I45" s="721">
        <v>3.78</v>
      </c>
      <c r="J45" s="694">
        <v>91</v>
      </c>
      <c r="K45" s="724">
        <v>9</v>
      </c>
      <c r="L45" s="696">
        <v>3.4444444444444446</v>
      </c>
      <c r="M45" s="697">
        <v>3.89</v>
      </c>
      <c r="N45" s="698">
        <v>94</v>
      </c>
      <c r="O45" s="699">
        <v>5</v>
      </c>
      <c r="P45" s="700">
        <v>3.8</v>
      </c>
      <c r="Q45" s="725">
        <v>3.78</v>
      </c>
      <c r="R45" s="698">
        <v>47</v>
      </c>
      <c r="S45" s="701"/>
      <c r="T45" s="702"/>
      <c r="U45" s="727">
        <v>4.2300000000000004</v>
      </c>
      <c r="V45" s="698">
        <v>36</v>
      </c>
      <c r="W45" s="475">
        <f t="shared" si="10"/>
        <v>349</v>
      </c>
      <c r="Y45" s="173"/>
      <c r="Z45" s="173"/>
      <c r="AB45" s="173"/>
    </row>
    <row r="46" spans="1:28" ht="15" customHeight="1" x14ac:dyDescent="0.25">
      <c r="A46" s="174">
        <v>16</v>
      </c>
      <c r="B46" s="720" t="s">
        <v>43</v>
      </c>
      <c r="C46" s="691">
        <v>9</v>
      </c>
      <c r="D46" s="692">
        <v>3.11</v>
      </c>
      <c r="E46" s="721">
        <v>3.78</v>
      </c>
      <c r="F46" s="694">
        <v>108</v>
      </c>
      <c r="G46" s="691">
        <v>5</v>
      </c>
      <c r="H46" s="692">
        <v>3.4</v>
      </c>
      <c r="I46" s="721">
        <v>3.78</v>
      </c>
      <c r="J46" s="694">
        <v>90</v>
      </c>
      <c r="K46" s="724">
        <v>4</v>
      </c>
      <c r="L46" s="696">
        <v>3.75</v>
      </c>
      <c r="M46" s="697">
        <v>3.89</v>
      </c>
      <c r="N46" s="698">
        <v>67</v>
      </c>
      <c r="O46" s="699">
        <v>4</v>
      </c>
      <c r="P46" s="700">
        <v>3.5</v>
      </c>
      <c r="Q46" s="725">
        <v>3.78</v>
      </c>
      <c r="R46" s="698">
        <v>73</v>
      </c>
      <c r="S46" s="701"/>
      <c r="T46" s="702"/>
      <c r="U46" s="727">
        <v>4.2300000000000004</v>
      </c>
      <c r="V46" s="698">
        <v>36</v>
      </c>
      <c r="W46" s="475">
        <f t="shared" si="10"/>
        <v>374</v>
      </c>
      <c r="Y46" s="173"/>
      <c r="Z46" s="173"/>
      <c r="AB46" s="173"/>
    </row>
    <row r="47" spans="1:28" ht="15" customHeight="1" x14ac:dyDescent="0.25">
      <c r="A47" s="174">
        <v>17</v>
      </c>
      <c r="B47" s="720" t="s">
        <v>45</v>
      </c>
      <c r="C47" s="691">
        <v>17</v>
      </c>
      <c r="D47" s="692">
        <v>3.18</v>
      </c>
      <c r="E47" s="721">
        <v>3.78</v>
      </c>
      <c r="F47" s="694">
        <v>105</v>
      </c>
      <c r="G47" s="691">
        <v>23</v>
      </c>
      <c r="H47" s="692">
        <v>3</v>
      </c>
      <c r="I47" s="721">
        <v>3.78</v>
      </c>
      <c r="J47" s="694">
        <v>110</v>
      </c>
      <c r="K47" s="724">
        <v>15</v>
      </c>
      <c r="L47" s="696">
        <v>3.3333333333333335</v>
      </c>
      <c r="M47" s="697">
        <v>3.89</v>
      </c>
      <c r="N47" s="698">
        <v>97</v>
      </c>
      <c r="O47" s="699">
        <v>15</v>
      </c>
      <c r="P47" s="700">
        <v>3.07</v>
      </c>
      <c r="Q47" s="725">
        <v>3.78</v>
      </c>
      <c r="R47" s="698">
        <v>97</v>
      </c>
      <c r="S47" s="701"/>
      <c r="T47" s="735"/>
      <c r="U47" s="727">
        <v>4.2300000000000004</v>
      </c>
      <c r="V47" s="698">
        <v>36</v>
      </c>
      <c r="W47" s="475">
        <f t="shared" si="10"/>
        <v>445</v>
      </c>
      <c r="Y47" s="173"/>
      <c r="Z47" s="173"/>
      <c r="AB47" s="173"/>
    </row>
    <row r="48" spans="1:28" ht="15" customHeight="1" x14ac:dyDescent="0.25">
      <c r="A48" s="174">
        <v>18</v>
      </c>
      <c r="B48" s="783" t="s">
        <v>41</v>
      </c>
      <c r="C48" s="691">
        <v>35</v>
      </c>
      <c r="D48" s="692">
        <v>3.63</v>
      </c>
      <c r="E48" s="721">
        <v>3.78</v>
      </c>
      <c r="F48" s="694">
        <v>68</v>
      </c>
      <c r="G48" s="691">
        <v>32</v>
      </c>
      <c r="H48" s="692">
        <v>3.78125</v>
      </c>
      <c r="I48" s="721">
        <v>3.78</v>
      </c>
      <c r="J48" s="694">
        <v>55</v>
      </c>
      <c r="K48" s="724">
        <v>14</v>
      </c>
      <c r="L48" s="696">
        <v>3.2857142857142856</v>
      </c>
      <c r="M48" s="697">
        <v>3.89</v>
      </c>
      <c r="N48" s="698">
        <v>102</v>
      </c>
      <c r="O48" s="699">
        <v>24</v>
      </c>
      <c r="P48" s="700">
        <v>4.08</v>
      </c>
      <c r="Q48" s="725">
        <v>3.78</v>
      </c>
      <c r="R48" s="698">
        <v>26</v>
      </c>
      <c r="S48" s="701"/>
      <c r="T48" s="702"/>
      <c r="U48" s="727">
        <v>4.2300000000000004</v>
      </c>
      <c r="V48" s="698">
        <v>36</v>
      </c>
      <c r="W48" s="729">
        <f t="shared" si="10"/>
        <v>287</v>
      </c>
      <c r="Y48" s="173"/>
      <c r="Z48" s="173"/>
      <c r="AB48" s="173"/>
    </row>
    <row r="49" spans="1:28" ht="15" customHeight="1" thickBot="1" x14ac:dyDescent="0.3">
      <c r="A49" s="435">
        <v>19</v>
      </c>
      <c r="B49" s="720" t="s">
        <v>51</v>
      </c>
      <c r="C49" s="691">
        <v>23</v>
      </c>
      <c r="D49" s="692">
        <v>3.35</v>
      </c>
      <c r="E49" s="721">
        <v>3.78</v>
      </c>
      <c r="F49" s="694">
        <v>96</v>
      </c>
      <c r="G49" s="691">
        <v>6</v>
      </c>
      <c r="H49" s="692">
        <v>4.333333333333333</v>
      </c>
      <c r="I49" s="721">
        <v>3.78</v>
      </c>
      <c r="J49" s="694">
        <v>11</v>
      </c>
      <c r="K49" s="724">
        <v>2</v>
      </c>
      <c r="L49" s="696">
        <v>4</v>
      </c>
      <c r="M49" s="697">
        <v>3.89</v>
      </c>
      <c r="N49" s="698">
        <v>38</v>
      </c>
      <c r="O49" s="699">
        <v>7</v>
      </c>
      <c r="P49" s="700">
        <v>3.43</v>
      </c>
      <c r="Q49" s="725">
        <v>3.78</v>
      </c>
      <c r="R49" s="698">
        <v>81</v>
      </c>
      <c r="S49" s="701"/>
      <c r="T49" s="702"/>
      <c r="U49" s="727">
        <v>4.2300000000000004</v>
      </c>
      <c r="V49" s="698">
        <v>36</v>
      </c>
      <c r="W49" s="475">
        <f t="shared" si="10"/>
        <v>262</v>
      </c>
      <c r="Y49" s="173"/>
      <c r="Z49" s="173"/>
      <c r="AB49" s="173"/>
    </row>
    <row r="50" spans="1:28" ht="15" customHeight="1" thickBot="1" x14ac:dyDescent="0.3">
      <c r="A50" s="428"/>
      <c r="B50" s="433" t="s">
        <v>139</v>
      </c>
      <c r="C50" s="447">
        <f>SUM(C51:C69)</f>
        <v>595</v>
      </c>
      <c r="D50" s="470">
        <f>AVERAGE(D51:D69)</f>
        <v>3.8531578947368419</v>
      </c>
      <c r="E50" s="686">
        <f t="shared" ref="E50" si="11">$H$130</f>
        <v>3.78</v>
      </c>
      <c r="F50" s="431"/>
      <c r="G50" s="447">
        <f>SUM(G51:G69)</f>
        <v>476</v>
      </c>
      <c r="H50" s="470">
        <f>AVERAGE(H51:H69)</f>
        <v>3.828371485801175</v>
      </c>
      <c r="I50" s="243">
        <f t="shared" ref="I36:I67" si="12">$H$130</f>
        <v>3.78</v>
      </c>
      <c r="J50" s="431"/>
      <c r="K50" s="448">
        <f>SUM(K51:K69)</f>
        <v>361</v>
      </c>
      <c r="L50" s="440">
        <f>AVERAGE(L51:L69)</f>
        <v>3.7463682399080591</v>
      </c>
      <c r="M50" s="441">
        <f t="shared" ref="M36:M67" si="13">$L$130</f>
        <v>3.89</v>
      </c>
      <c r="N50" s="442"/>
      <c r="O50" s="449">
        <f>SUM(O51:O69)</f>
        <v>285</v>
      </c>
      <c r="P50" s="444">
        <f>AVERAGE(P51:P69)</f>
        <v>3.8744444444444444</v>
      </c>
      <c r="Q50" s="445">
        <f t="shared" ref="Q36:Q67" si="14">$P$130</f>
        <v>3.78</v>
      </c>
      <c r="R50" s="442"/>
      <c r="S50" s="478">
        <f>SUM(S51:S69)</f>
        <v>60</v>
      </c>
      <c r="T50" s="446">
        <f>AVERAGE(T51:T69)</f>
        <v>4.2769230769230768</v>
      </c>
      <c r="U50" s="454">
        <f t="shared" ref="U36:U67" si="15">$T$130</f>
        <v>4.2300000000000004</v>
      </c>
      <c r="V50" s="442"/>
      <c r="W50" s="466"/>
      <c r="Y50" s="173"/>
      <c r="Z50" s="173"/>
      <c r="AB50" s="173"/>
    </row>
    <row r="51" spans="1:28" ht="15" customHeight="1" x14ac:dyDescent="0.25">
      <c r="A51" s="172">
        <v>1</v>
      </c>
      <c r="B51" s="720" t="s">
        <v>91</v>
      </c>
      <c r="C51" s="691">
        <v>48</v>
      </c>
      <c r="D51" s="741">
        <v>4.17</v>
      </c>
      <c r="E51" s="721">
        <v>3.78</v>
      </c>
      <c r="F51" s="694">
        <v>14</v>
      </c>
      <c r="G51" s="691">
        <v>46</v>
      </c>
      <c r="H51" s="741">
        <v>4.1956521739130439</v>
      </c>
      <c r="I51" s="721">
        <v>3.78</v>
      </c>
      <c r="J51" s="694">
        <v>17</v>
      </c>
      <c r="K51" s="724">
        <v>16</v>
      </c>
      <c r="L51" s="696">
        <v>3.625</v>
      </c>
      <c r="M51" s="697">
        <v>3.89</v>
      </c>
      <c r="N51" s="698">
        <v>80</v>
      </c>
      <c r="O51" s="699">
        <v>20</v>
      </c>
      <c r="P51" s="700">
        <v>4.0999999999999996</v>
      </c>
      <c r="Q51" s="725">
        <v>3.78</v>
      </c>
      <c r="R51" s="698">
        <v>23</v>
      </c>
      <c r="S51" s="701">
        <v>6</v>
      </c>
      <c r="T51" s="702">
        <v>4.2</v>
      </c>
      <c r="U51" s="727">
        <v>4.2300000000000004</v>
      </c>
      <c r="V51" s="698">
        <v>19</v>
      </c>
      <c r="W51" s="706">
        <f t="shared" si="10"/>
        <v>153</v>
      </c>
      <c r="Y51" s="173"/>
      <c r="Z51" s="173"/>
      <c r="AB51" s="173"/>
    </row>
    <row r="52" spans="1:28" ht="15" customHeight="1" x14ac:dyDescent="0.25">
      <c r="A52" s="174">
        <v>2</v>
      </c>
      <c r="B52" s="738" t="s">
        <v>152</v>
      </c>
      <c r="C52" s="691">
        <v>75</v>
      </c>
      <c r="D52" s="741">
        <v>4.12</v>
      </c>
      <c r="E52" s="739">
        <v>3.78</v>
      </c>
      <c r="F52" s="694">
        <v>17</v>
      </c>
      <c r="G52" s="691">
        <v>13</v>
      </c>
      <c r="H52" s="741">
        <v>4.6923076923076925</v>
      </c>
      <c r="I52" s="721">
        <v>3.78</v>
      </c>
      <c r="J52" s="694">
        <v>2</v>
      </c>
      <c r="K52" s="724">
        <v>8</v>
      </c>
      <c r="L52" s="696">
        <v>4.625</v>
      </c>
      <c r="M52" s="697">
        <v>3.89</v>
      </c>
      <c r="N52" s="698">
        <v>3</v>
      </c>
      <c r="O52" s="699">
        <v>5</v>
      </c>
      <c r="P52" s="700">
        <v>4.8</v>
      </c>
      <c r="Q52" s="725">
        <v>3.78</v>
      </c>
      <c r="R52" s="698">
        <v>4</v>
      </c>
      <c r="S52" s="726">
        <v>4</v>
      </c>
      <c r="T52" s="702">
        <v>4.8</v>
      </c>
      <c r="U52" s="727">
        <v>4.2300000000000004</v>
      </c>
      <c r="V52" s="698">
        <v>9</v>
      </c>
      <c r="W52" s="475">
        <f t="shared" si="10"/>
        <v>35</v>
      </c>
      <c r="Y52" s="173"/>
      <c r="Z52" s="173"/>
      <c r="AB52" s="173"/>
    </row>
    <row r="53" spans="1:28" ht="15" customHeight="1" x14ac:dyDescent="0.25">
      <c r="A53" s="174">
        <v>3</v>
      </c>
      <c r="B53" s="720" t="s">
        <v>92</v>
      </c>
      <c r="C53" s="691">
        <v>81</v>
      </c>
      <c r="D53" s="741">
        <v>4.21</v>
      </c>
      <c r="E53" s="721">
        <v>3.78</v>
      </c>
      <c r="F53" s="694">
        <v>12</v>
      </c>
      <c r="G53" s="691">
        <v>71</v>
      </c>
      <c r="H53" s="741">
        <v>4</v>
      </c>
      <c r="I53" s="721">
        <v>3.78</v>
      </c>
      <c r="J53" s="694">
        <v>28</v>
      </c>
      <c r="K53" s="724">
        <v>51</v>
      </c>
      <c r="L53" s="696">
        <v>4.3921568627450984</v>
      </c>
      <c r="M53" s="697">
        <v>3.89</v>
      </c>
      <c r="N53" s="698">
        <v>8</v>
      </c>
      <c r="O53" s="699">
        <v>41</v>
      </c>
      <c r="P53" s="700">
        <v>4.1500000000000004</v>
      </c>
      <c r="Q53" s="725">
        <v>3.78</v>
      </c>
      <c r="R53" s="698">
        <v>20</v>
      </c>
      <c r="S53" s="742">
        <v>20</v>
      </c>
      <c r="T53" s="702">
        <v>4.3</v>
      </c>
      <c r="U53" s="727">
        <v>4.2300000000000004</v>
      </c>
      <c r="V53" s="698">
        <v>16</v>
      </c>
      <c r="W53" s="475">
        <f t="shared" si="10"/>
        <v>84</v>
      </c>
      <c r="Y53" s="173"/>
      <c r="Z53" s="173"/>
      <c r="AB53" s="173"/>
    </row>
    <row r="54" spans="1:28" ht="15" customHeight="1" x14ac:dyDescent="0.25">
      <c r="A54" s="174">
        <v>4</v>
      </c>
      <c r="B54" s="720" t="s">
        <v>105</v>
      </c>
      <c r="C54" s="691">
        <v>13</v>
      </c>
      <c r="D54" s="741">
        <v>4.3099999999999996</v>
      </c>
      <c r="E54" s="721">
        <v>3.78</v>
      </c>
      <c r="F54" s="694">
        <v>8</v>
      </c>
      <c r="G54" s="691">
        <v>74</v>
      </c>
      <c r="H54" s="741">
        <v>4</v>
      </c>
      <c r="I54" s="721">
        <v>3.78</v>
      </c>
      <c r="J54" s="694">
        <v>27</v>
      </c>
      <c r="K54" s="724">
        <v>63</v>
      </c>
      <c r="L54" s="696">
        <v>3.9682539682539684</v>
      </c>
      <c r="M54" s="697">
        <v>3.89</v>
      </c>
      <c r="N54" s="698">
        <v>42</v>
      </c>
      <c r="O54" s="699">
        <v>65</v>
      </c>
      <c r="P54" s="700">
        <v>3.77</v>
      </c>
      <c r="Q54" s="725">
        <v>3.78</v>
      </c>
      <c r="R54" s="698">
        <v>50</v>
      </c>
      <c r="S54" s="701">
        <v>5</v>
      </c>
      <c r="T54" s="702">
        <v>4.2</v>
      </c>
      <c r="U54" s="727">
        <v>4.2300000000000004</v>
      </c>
      <c r="V54" s="698">
        <v>20</v>
      </c>
      <c r="W54" s="475">
        <f t="shared" si="10"/>
        <v>147</v>
      </c>
      <c r="Y54" s="173"/>
      <c r="Z54" s="173"/>
      <c r="AB54" s="173"/>
    </row>
    <row r="55" spans="1:28" ht="15" customHeight="1" x14ac:dyDescent="0.25">
      <c r="A55" s="174">
        <v>5</v>
      </c>
      <c r="B55" s="720" t="s">
        <v>38</v>
      </c>
      <c r="C55" s="691">
        <v>71</v>
      </c>
      <c r="D55" s="741">
        <v>3.87</v>
      </c>
      <c r="E55" s="721">
        <v>3.78</v>
      </c>
      <c r="F55" s="694">
        <v>46</v>
      </c>
      <c r="G55" s="691">
        <v>62</v>
      </c>
      <c r="H55" s="741">
        <v>3.6129032258064515</v>
      </c>
      <c r="I55" s="721">
        <v>3.78</v>
      </c>
      <c r="J55" s="694">
        <v>70</v>
      </c>
      <c r="K55" s="724">
        <v>47</v>
      </c>
      <c r="L55" s="696">
        <v>3.7446808510638299</v>
      </c>
      <c r="M55" s="697">
        <v>3.89</v>
      </c>
      <c r="N55" s="698">
        <v>68</v>
      </c>
      <c r="O55" s="699">
        <v>27</v>
      </c>
      <c r="P55" s="700">
        <v>3.48</v>
      </c>
      <c r="Q55" s="725">
        <v>3.78</v>
      </c>
      <c r="R55" s="698">
        <v>75</v>
      </c>
      <c r="S55" s="701">
        <v>8</v>
      </c>
      <c r="T55" s="702">
        <v>4.0999999999999996</v>
      </c>
      <c r="U55" s="727">
        <v>4.2300000000000004</v>
      </c>
      <c r="V55" s="698">
        <v>21</v>
      </c>
      <c r="W55" s="475">
        <f t="shared" si="10"/>
        <v>280</v>
      </c>
      <c r="Y55" s="173"/>
      <c r="Z55" s="173"/>
      <c r="AB55" s="173"/>
    </row>
    <row r="56" spans="1:28" ht="15" customHeight="1" x14ac:dyDescent="0.25">
      <c r="A56" s="174">
        <v>6</v>
      </c>
      <c r="B56" s="720" t="s">
        <v>37</v>
      </c>
      <c r="C56" s="691">
        <v>29</v>
      </c>
      <c r="D56" s="741">
        <v>3.93</v>
      </c>
      <c r="E56" s="721">
        <v>3.78</v>
      </c>
      <c r="F56" s="694">
        <v>38</v>
      </c>
      <c r="G56" s="691">
        <v>21</v>
      </c>
      <c r="H56" s="741">
        <v>3.7619047619047619</v>
      </c>
      <c r="I56" s="721">
        <v>3.78</v>
      </c>
      <c r="J56" s="694">
        <v>56</v>
      </c>
      <c r="K56" s="724">
        <v>27</v>
      </c>
      <c r="L56" s="696">
        <v>3.8888888888888888</v>
      </c>
      <c r="M56" s="697">
        <v>3.89</v>
      </c>
      <c r="N56" s="698">
        <v>51</v>
      </c>
      <c r="O56" s="699">
        <v>10</v>
      </c>
      <c r="P56" s="700">
        <v>3.7</v>
      </c>
      <c r="Q56" s="725">
        <v>3.78</v>
      </c>
      <c r="R56" s="698">
        <v>55</v>
      </c>
      <c r="S56" s="701"/>
      <c r="T56" s="702"/>
      <c r="U56" s="727">
        <v>4.2300000000000004</v>
      </c>
      <c r="V56" s="698">
        <v>36</v>
      </c>
      <c r="W56" s="475">
        <f t="shared" si="10"/>
        <v>236</v>
      </c>
      <c r="Y56" s="173"/>
      <c r="Z56" s="173"/>
      <c r="AB56" s="173"/>
    </row>
    <row r="57" spans="1:28" ht="15" customHeight="1" x14ac:dyDescent="0.25">
      <c r="A57" s="174">
        <v>7</v>
      </c>
      <c r="B57" s="738" t="s">
        <v>146</v>
      </c>
      <c r="C57" s="691">
        <v>11</v>
      </c>
      <c r="D57" s="741">
        <v>4.7300000000000004</v>
      </c>
      <c r="E57" s="739">
        <v>3.78</v>
      </c>
      <c r="F57" s="694">
        <v>1</v>
      </c>
      <c r="G57" s="691">
        <v>11</v>
      </c>
      <c r="H57" s="741">
        <v>4.6363636363636367</v>
      </c>
      <c r="I57" s="721">
        <v>3.78</v>
      </c>
      <c r="J57" s="694">
        <v>3</v>
      </c>
      <c r="K57" s="724">
        <v>4</v>
      </c>
      <c r="L57" s="696">
        <v>4</v>
      </c>
      <c r="M57" s="697">
        <v>3.89</v>
      </c>
      <c r="N57" s="698">
        <v>36</v>
      </c>
      <c r="O57" s="699">
        <v>10</v>
      </c>
      <c r="P57" s="700">
        <v>4.8</v>
      </c>
      <c r="Q57" s="725">
        <v>3.78</v>
      </c>
      <c r="R57" s="698">
        <v>3</v>
      </c>
      <c r="S57" s="726">
        <v>4</v>
      </c>
      <c r="T57" s="702">
        <v>4.5</v>
      </c>
      <c r="U57" s="727">
        <v>4.2300000000000004</v>
      </c>
      <c r="V57" s="698">
        <v>12</v>
      </c>
      <c r="W57" s="752">
        <f t="shared" si="10"/>
        <v>55</v>
      </c>
      <c r="Y57" s="173"/>
      <c r="Z57" s="173"/>
      <c r="AB57" s="173"/>
    </row>
    <row r="58" spans="1:28" ht="15" customHeight="1" x14ac:dyDescent="0.25">
      <c r="A58" s="174">
        <v>8</v>
      </c>
      <c r="B58" s="720" t="s">
        <v>40</v>
      </c>
      <c r="C58" s="691">
        <v>21</v>
      </c>
      <c r="D58" s="741">
        <v>3.48</v>
      </c>
      <c r="E58" s="721">
        <v>3.78</v>
      </c>
      <c r="F58" s="694">
        <v>83</v>
      </c>
      <c r="G58" s="691">
        <v>6</v>
      </c>
      <c r="H58" s="741">
        <v>3.8333333333333335</v>
      </c>
      <c r="I58" s="721">
        <v>3.78</v>
      </c>
      <c r="J58" s="694">
        <v>53</v>
      </c>
      <c r="K58" s="724">
        <v>11</v>
      </c>
      <c r="L58" s="696">
        <v>3.8181818181818183</v>
      </c>
      <c r="M58" s="697">
        <v>3.89</v>
      </c>
      <c r="N58" s="698">
        <v>60</v>
      </c>
      <c r="O58" s="699">
        <v>7</v>
      </c>
      <c r="P58" s="700">
        <v>4.71</v>
      </c>
      <c r="Q58" s="725">
        <v>3.78</v>
      </c>
      <c r="R58" s="698">
        <v>5</v>
      </c>
      <c r="S58" s="701">
        <v>3</v>
      </c>
      <c r="T58" s="702">
        <v>5</v>
      </c>
      <c r="U58" s="727">
        <v>4.2300000000000004</v>
      </c>
      <c r="V58" s="698">
        <v>2</v>
      </c>
      <c r="W58" s="475">
        <f t="shared" si="10"/>
        <v>203</v>
      </c>
      <c r="Y58" s="173"/>
      <c r="Z58" s="173"/>
      <c r="AB58" s="173"/>
    </row>
    <row r="59" spans="1:28" ht="15" customHeight="1" x14ac:dyDescent="0.25">
      <c r="A59" s="174">
        <v>9</v>
      </c>
      <c r="B59" s="720" t="s">
        <v>89</v>
      </c>
      <c r="C59" s="691">
        <v>18</v>
      </c>
      <c r="D59" s="741">
        <v>3.72</v>
      </c>
      <c r="E59" s="721">
        <v>3.78</v>
      </c>
      <c r="F59" s="694">
        <v>61</v>
      </c>
      <c r="G59" s="691">
        <v>30</v>
      </c>
      <c r="H59" s="741">
        <v>3.3</v>
      </c>
      <c r="I59" s="721">
        <v>3.78</v>
      </c>
      <c r="J59" s="694">
        <v>97</v>
      </c>
      <c r="K59" s="724">
        <v>8</v>
      </c>
      <c r="L59" s="696">
        <v>3.125</v>
      </c>
      <c r="M59" s="697">
        <v>3.89</v>
      </c>
      <c r="N59" s="698">
        <v>107</v>
      </c>
      <c r="O59" s="699">
        <v>16</v>
      </c>
      <c r="P59" s="700">
        <v>3.38</v>
      </c>
      <c r="Q59" s="725">
        <v>3.78</v>
      </c>
      <c r="R59" s="698">
        <v>86</v>
      </c>
      <c r="S59" s="742">
        <v>4</v>
      </c>
      <c r="T59" s="702">
        <v>4</v>
      </c>
      <c r="U59" s="727">
        <v>4.2300000000000004</v>
      </c>
      <c r="V59" s="698">
        <v>23</v>
      </c>
      <c r="W59" s="475">
        <f t="shared" si="10"/>
        <v>374</v>
      </c>
      <c r="Y59" s="173"/>
      <c r="Z59" s="173"/>
      <c r="AB59" s="173"/>
    </row>
    <row r="60" spans="1:28" ht="15" customHeight="1" x14ac:dyDescent="0.25">
      <c r="A60" s="174">
        <v>10</v>
      </c>
      <c r="B60" s="720" t="s">
        <v>73</v>
      </c>
      <c r="C60" s="691">
        <v>1</v>
      </c>
      <c r="D60" s="741">
        <v>4</v>
      </c>
      <c r="E60" s="721">
        <v>3.78</v>
      </c>
      <c r="F60" s="694">
        <v>33</v>
      </c>
      <c r="G60" s="691">
        <v>3</v>
      </c>
      <c r="H60" s="741">
        <v>4.333333333333333</v>
      </c>
      <c r="I60" s="721">
        <v>3.78</v>
      </c>
      <c r="J60" s="694">
        <v>12</v>
      </c>
      <c r="K60" s="724">
        <v>1</v>
      </c>
      <c r="L60" s="696">
        <v>3</v>
      </c>
      <c r="M60" s="697">
        <v>3.89</v>
      </c>
      <c r="N60" s="698">
        <v>110</v>
      </c>
      <c r="O60" s="699">
        <v>5</v>
      </c>
      <c r="P60" s="700">
        <v>3.2</v>
      </c>
      <c r="Q60" s="725">
        <v>3.78</v>
      </c>
      <c r="R60" s="698">
        <v>93</v>
      </c>
      <c r="S60" s="701"/>
      <c r="T60" s="735"/>
      <c r="U60" s="727">
        <v>4.2300000000000004</v>
      </c>
      <c r="V60" s="698">
        <v>36</v>
      </c>
      <c r="W60" s="475">
        <f t="shared" si="10"/>
        <v>284</v>
      </c>
      <c r="Y60" s="173"/>
      <c r="Z60" s="173"/>
      <c r="AB60" s="173"/>
    </row>
    <row r="61" spans="1:28" ht="15" customHeight="1" x14ac:dyDescent="0.25">
      <c r="A61" s="174">
        <v>11</v>
      </c>
      <c r="B61" s="731" t="s">
        <v>72</v>
      </c>
      <c r="C61" s="691">
        <v>15</v>
      </c>
      <c r="D61" s="741">
        <v>3.07</v>
      </c>
      <c r="E61" s="732">
        <v>3.78</v>
      </c>
      <c r="F61" s="694">
        <v>110</v>
      </c>
      <c r="G61" s="691">
        <v>10</v>
      </c>
      <c r="H61" s="741">
        <v>3.2</v>
      </c>
      <c r="I61" s="732">
        <v>3.78</v>
      </c>
      <c r="J61" s="694">
        <v>103</v>
      </c>
      <c r="K61" s="724">
        <v>11</v>
      </c>
      <c r="L61" s="696">
        <v>3.1818181818181817</v>
      </c>
      <c r="M61" s="697">
        <v>3.89</v>
      </c>
      <c r="N61" s="698">
        <v>105</v>
      </c>
      <c r="O61" s="699">
        <v>6</v>
      </c>
      <c r="P61" s="700">
        <v>3.33</v>
      </c>
      <c r="Q61" s="725">
        <v>3.78</v>
      </c>
      <c r="R61" s="698">
        <v>87</v>
      </c>
      <c r="S61" s="701">
        <v>1</v>
      </c>
      <c r="T61" s="702">
        <v>3</v>
      </c>
      <c r="U61" s="727">
        <v>4.2300000000000004</v>
      </c>
      <c r="V61" s="698">
        <v>35</v>
      </c>
      <c r="W61" s="475">
        <f t="shared" si="10"/>
        <v>440</v>
      </c>
      <c r="Y61" s="173"/>
      <c r="Z61" s="173"/>
      <c r="AB61" s="173"/>
    </row>
    <row r="62" spans="1:28" ht="15" customHeight="1" x14ac:dyDescent="0.25">
      <c r="A62" s="174">
        <v>12</v>
      </c>
      <c r="B62" s="731" t="s">
        <v>34</v>
      </c>
      <c r="C62" s="691">
        <v>21</v>
      </c>
      <c r="D62" s="741">
        <v>3.48</v>
      </c>
      <c r="E62" s="732">
        <v>3.78</v>
      </c>
      <c r="F62" s="694">
        <v>84</v>
      </c>
      <c r="G62" s="691">
        <v>8</v>
      </c>
      <c r="H62" s="741">
        <v>3.5</v>
      </c>
      <c r="I62" s="732">
        <v>3.78</v>
      </c>
      <c r="J62" s="694">
        <v>77</v>
      </c>
      <c r="K62" s="724">
        <v>23</v>
      </c>
      <c r="L62" s="696">
        <v>3.4782608695652173</v>
      </c>
      <c r="M62" s="697">
        <v>3.89</v>
      </c>
      <c r="N62" s="698">
        <v>90</v>
      </c>
      <c r="O62" s="699">
        <v>15</v>
      </c>
      <c r="P62" s="700">
        <v>3.4</v>
      </c>
      <c r="Q62" s="725">
        <v>3.78</v>
      </c>
      <c r="R62" s="698">
        <v>84</v>
      </c>
      <c r="S62" s="701">
        <v>1</v>
      </c>
      <c r="T62" s="702">
        <v>5</v>
      </c>
      <c r="U62" s="727">
        <v>4.2300000000000004</v>
      </c>
      <c r="V62" s="698">
        <v>4</v>
      </c>
      <c r="W62" s="475">
        <f t="shared" si="10"/>
        <v>339</v>
      </c>
      <c r="Y62" s="173"/>
      <c r="Z62" s="173"/>
      <c r="AB62" s="173"/>
    </row>
    <row r="63" spans="1:28" ht="15" customHeight="1" x14ac:dyDescent="0.25">
      <c r="A63" s="174">
        <v>13</v>
      </c>
      <c r="B63" s="743" t="s">
        <v>134</v>
      </c>
      <c r="C63" s="691">
        <v>38</v>
      </c>
      <c r="D63" s="744">
        <v>4</v>
      </c>
      <c r="E63" s="745">
        <v>3.78</v>
      </c>
      <c r="F63" s="694">
        <v>27</v>
      </c>
      <c r="G63" s="691">
        <v>35</v>
      </c>
      <c r="H63" s="744">
        <v>3.4857142857142858</v>
      </c>
      <c r="I63" s="746">
        <v>3.78</v>
      </c>
      <c r="J63" s="694">
        <v>80</v>
      </c>
      <c r="K63" s="724">
        <v>13</v>
      </c>
      <c r="L63" s="747">
        <v>3.7692307692307692</v>
      </c>
      <c r="M63" s="697">
        <v>3.89</v>
      </c>
      <c r="N63" s="698">
        <v>62</v>
      </c>
      <c r="O63" s="699">
        <v>7</v>
      </c>
      <c r="P63" s="700">
        <v>3.71</v>
      </c>
      <c r="Q63" s="725">
        <v>3.78</v>
      </c>
      <c r="R63" s="698">
        <v>54</v>
      </c>
      <c r="S63" s="748">
        <v>2</v>
      </c>
      <c r="T63" s="702">
        <v>4.5</v>
      </c>
      <c r="U63" s="727">
        <v>4.2300000000000004</v>
      </c>
      <c r="V63" s="698">
        <v>14</v>
      </c>
      <c r="W63" s="475">
        <f t="shared" si="10"/>
        <v>237</v>
      </c>
      <c r="Y63" s="173"/>
      <c r="Z63" s="173"/>
      <c r="AB63" s="173"/>
    </row>
    <row r="64" spans="1:28" ht="15" customHeight="1" x14ac:dyDescent="0.25">
      <c r="A64" s="174">
        <v>14</v>
      </c>
      <c r="B64" s="743" t="s">
        <v>150</v>
      </c>
      <c r="C64" s="691">
        <v>1</v>
      </c>
      <c r="D64" s="744">
        <v>4</v>
      </c>
      <c r="E64" s="745">
        <v>3.78</v>
      </c>
      <c r="F64" s="694">
        <v>34</v>
      </c>
      <c r="G64" s="691">
        <v>2</v>
      </c>
      <c r="H64" s="744">
        <v>3.5</v>
      </c>
      <c r="I64" s="746">
        <v>3.78</v>
      </c>
      <c r="J64" s="694">
        <v>78</v>
      </c>
      <c r="K64" s="724"/>
      <c r="L64" s="747"/>
      <c r="M64" s="697">
        <v>3.89</v>
      </c>
      <c r="N64" s="698">
        <v>112</v>
      </c>
      <c r="O64" s="699"/>
      <c r="P64" s="700"/>
      <c r="Q64" s="725">
        <v>3.78</v>
      </c>
      <c r="R64" s="698">
        <v>107</v>
      </c>
      <c r="S64" s="748"/>
      <c r="T64" s="702"/>
      <c r="U64" s="727">
        <v>4.2300000000000004</v>
      </c>
      <c r="V64" s="698">
        <v>36</v>
      </c>
      <c r="W64" s="475">
        <f t="shared" si="10"/>
        <v>367</v>
      </c>
      <c r="Y64" s="173"/>
      <c r="Z64" s="173"/>
      <c r="AB64" s="173"/>
    </row>
    <row r="65" spans="1:28" ht="15" customHeight="1" x14ac:dyDescent="0.25">
      <c r="A65" s="174">
        <v>15</v>
      </c>
      <c r="B65" s="720" t="s">
        <v>35</v>
      </c>
      <c r="C65" s="691">
        <v>30</v>
      </c>
      <c r="D65" s="741">
        <v>4.0999999999999996</v>
      </c>
      <c r="E65" s="721">
        <v>3.78</v>
      </c>
      <c r="F65" s="694">
        <v>20</v>
      </c>
      <c r="G65" s="691">
        <v>10</v>
      </c>
      <c r="H65" s="741">
        <v>3.9</v>
      </c>
      <c r="I65" s="721">
        <v>3.78</v>
      </c>
      <c r="J65" s="694">
        <v>42</v>
      </c>
      <c r="K65" s="724">
        <v>16</v>
      </c>
      <c r="L65" s="696">
        <v>4.0625</v>
      </c>
      <c r="M65" s="697">
        <v>3.89</v>
      </c>
      <c r="N65" s="698">
        <v>29</v>
      </c>
      <c r="O65" s="699">
        <v>9</v>
      </c>
      <c r="P65" s="700">
        <v>4.67</v>
      </c>
      <c r="Q65" s="725">
        <v>3.78</v>
      </c>
      <c r="R65" s="698">
        <v>6</v>
      </c>
      <c r="S65" s="726">
        <v>1</v>
      </c>
      <c r="T65" s="702">
        <v>4</v>
      </c>
      <c r="U65" s="727">
        <v>4.2300000000000004</v>
      </c>
      <c r="V65" s="698">
        <v>25</v>
      </c>
      <c r="W65" s="475">
        <f t="shared" si="10"/>
        <v>122</v>
      </c>
      <c r="Y65" s="173"/>
      <c r="Z65" s="173"/>
      <c r="AB65" s="173"/>
    </row>
    <row r="66" spans="1:28" ht="15" customHeight="1" x14ac:dyDescent="0.25">
      <c r="A66" s="174">
        <v>16</v>
      </c>
      <c r="B66" s="720" t="s">
        <v>36</v>
      </c>
      <c r="C66" s="691">
        <v>29</v>
      </c>
      <c r="D66" s="741">
        <v>3.41</v>
      </c>
      <c r="E66" s="721">
        <v>3.78</v>
      </c>
      <c r="F66" s="694">
        <v>90</v>
      </c>
      <c r="G66" s="691">
        <v>16</v>
      </c>
      <c r="H66" s="741">
        <v>3.5</v>
      </c>
      <c r="I66" s="721">
        <v>3.78</v>
      </c>
      <c r="J66" s="694">
        <v>76</v>
      </c>
      <c r="K66" s="724">
        <v>24</v>
      </c>
      <c r="L66" s="696">
        <v>3.375</v>
      </c>
      <c r="M66" s="697">
        <v>3.89</v>
      </c>
      <c r="N66" s="698">
        <v>95</v>
      </c>
      <c r="O66" s="699">
        <v>6</v>
      </c>
      <c r="P66" s="700">
        <v>3.5</v>
      </c>
      <c r="Q66" s="725">
        <v>3.78</v>
      </c>
      <c r="R66" s="698">
        <v>72</v>
      </c>
      <c r="S66" s="726">
        <v>1</v>
      </c>
      <c r="T66" s="702">
        <v>4</v>
      </c>
      <c r="U66" s="727">
        <v>4.2300000000000004</v>
      </c>
      <c r="V66" s="698">
        <v>26</v>
      </c>
      <c r="W66" s="475">
        <f t="shared" si="10"/>
        <v>359</v>
      </c>
      <c r="Y66" s="173"/>
      <c r="Z66" s="173"/>
      <c r="AB66" s="173"/>
    </row>
    <row r="67" spans="1:28" ht="15" customHeight="1" x14ac:dyDescent="0.25">
      <c r="A67" s="174">
        <v>17</v>
      </c>
      <c r="B67" s="720" t="s">
        <v>90</v>
      </c>
      <c r="C67" s="691">
        <v>26</v>
      </c>
      <c r="D67" s="741">
        <v>3.15</v>
      </c>
      <c r="E67" s="721">
        <v>3.78</v>
      </c>
      <c r="F67" s="694">
        <v>106</v>
      </c>
      <c r="G67" s="691">
        <v>26</v>
      </c>
      <c r="H67" s="741">
        <v>3.1923076923076925</v>
      </c>
      <c r="I67" s="721">
        <v>3.78</v>
      </c>
      <c r="J67" s="694">
        <v>104</v>
      </c>
      <c r="K67" s="724">
        <v>13</v>
      </c>
      <c r="L67" s="696">
        <v>3.4615384615384617</v>
      </c>
      <c r="M67" s="697">
        <v>3.89</v>
      </c>
      <c r="N67" s="698">
        <v>91</v>
      </c>
      <c r="O67" s="699">
        <v>12</v>
      </c>
      <c r="P67" s="700">
        <v>3.08</v>
      </c>
      <c r="Q67" s="725">
        <v>3.78</v>
      </c>
      <c r="R67" s="698">
        <v>96</v>
      </c>
      <c r="S67" s="726"/>
      <c r="T67" s="702"/>
      <c r="U67" s="727">
        <v>4.2300000000000004</v>
      </c>
      <c r="V67" s="698">
        <v>36</v>
      </c>
      <c r="W67" s="475">
        <f t="shared" si="10"/>
        <v>433</v>
      </c>
      <c r="Y67" s="173"/>
      <c r="Z67" s="173"/>
      <c r="AB67" s="173"/>
    </row>
    <row r="68" spans="1:28" ht="15" customHeight="1" x14ac:dyDescent="0.25">
      <c r="A68" s="435">
        <v>18</v>
      </c>
      <c r="B68" s="720" t="s">
        <v>39</v>
      </c>
      <c r="C68" s="691">
        <v>23</v>
      </c>
      <c r="D68" s="741">
        <v>3.91</v>
      </c>
      <c r="E68" s="721">
        <v>3.78</v>
      </c>
      <c r="F68" s="694">
        <v>43</v>
      </c>
      <c r="G68" s="691">
        <v>21</v>
      </c>
      <c r="H68" s="741">
        <v>4.0952380952380949</v>
      </c>
      <c r="I68" s="721">
        <v>3.78</v>
      </c>
      <c r="J68" s="694">
        <v>23</v>
      </c>
      <c r="K68" s="724">
        <v>17</v>
      </c>
      <c r="L68" s="696">
        <v>4.2941176470588234</v>
      </c>
      <c r="M68" s="697">
        <v>3.89</v>
      </c>
      <c r="N68" s="698">
        <v>12</v>
      </c>
      <c r="O68" s="749">
        <v>19</v>
      </c>
      <c r="P68" s="700">
        <v>4.16</v>
      </c>
      <c r="Q68" s="725">
        <v>3.78</v>
      </c>
      <c r="R68" s="698">
        <v>19</v>
      </c>
      <c r="S68" s="726"/>
      <c r="T68" s="702"/>
      <c r="U68" s="727">
        <v>4.2300000000000004</v>
      </c>
      <c r="V68" s="698">
        <v>36</v>
      </c>
      <c r="W68" s="475">
        <f t="shared" si="10"/>
        <v>133</v>
      </c>
      <c r="Y68" s="173"/>
      <c r="Z68" s="173"/>
      <c r="AB68" s="173"/>
    </row>
    <row r="69" spans="1:28" ht="15" customHeight="1" thickBot="1" x14ac:dyDescent="0.3">
      <c r="A69" s="435">
        <v>19</v>
      </c>
      <c r="B69" s="750" t="s">
        <v>32</v>
      </c>
      <c r="C69" s="691">
        <v>44</v>
      </c>
      <c r="D69" s="741">
        <v>3.55</v>
      </c>
      <c r="E69" s="751">
        <v>3.78</v>
      </c>
      <c r="F69" s="694">
        <v>77</v>
      </c>
      <c r="G69" s="691">
        <v>11</v>
      </c>
      <c r="H69" s="741">
        <v>4</v>
      </c>
      <c r="I69" s="751">
        <v>3.78</v>
      </c>
      <c r="J69" s="694">
        <v>29</v>
      </c>
      <c r="K69" s="724">
        <v>8</v>
      </c>
      <c r="L69" s="696">
        <v>3.625</v>
      </c>
      <c r="M69" s="697">
        <v>3.89</v>
      </c>
      <c r="N69" s="698">
        <v>82</v>
      </c>
      <c r="O69" s="699">
        <v>5</v>
      </c>
      <c r="P69" s="700">
        <v>3.8</v>
      </c>
      <c r="Q69" s="725">
        <v>3.78</v>
      </c>
      <c r="R69" s="698">
        <v>48</v>
      </c>
      <c r="S69" s="726"/>
      <c r="T69" s="702"/>
      <c r="U69" s="727">
        <v>4.2300000000000004</v>
      </c>
      <c r="V69" s="698">
        <v>36</v>
      </c>
      <c r="W69" s="475">
        <f t="shared" si="10"/>
        <v>272</v>
      </c>
      <c r="Y69" s="173"/>
      <c r="Z69" s="173"/>
      <c r="AB69" s="173"/>
    </row>
    <row r="70" spans="1:28" ht="15" customHeight="1" thickBot="1" x14ac:dyDescent="0.3">
      <c r="A70" s="428"/>
      <c r="B70" s="433" t="s">
        <v>138</v>
      </c>
      <c r="C70" s="447">
        <f>SUM(C71:C86)</f>
        <v>355</v>
      </c>
      <c r="D70" s="470">
        <f>AVERAGE(D71:D86)</f>
        <v>3.8360000000000003</v>
      </c>
      <c r="E70" s="686">
        <f t="shared" ref="E70" si="16">$H$130</f>
        <v>3.78</v>
      </c>
      <c r="F70" s="431"/>
      <c r="G70" s="447">
        <f>SUM(G71:G86)</f>
        <v>297</v>
      </c>
      <c r="H70" s="470">
        <f>AVERAGE(H71:H86)</f>
        <v>3.7687382597908909</v>
      </c>
      <c r="I70" s="243">
        <f t="shared" ref="I68:I99" si="17">$H$130</f>
        <v>3.78</v>
      </c>
      <c r="J70" s="431"/>
      <c r="K70" s="448">
        <f>SUM(K71:K86)</f>
        <v>269</v>
      </c>
      <c r="L70" s="440">
        <f>AVERAGE(L71:L86)</f>
        <v>3.7980006762911529</v>
      </c>
      <c r="M70" s="441">
        <f t="shared" ref="M68:M99" si="18">$L$130</f>
        <v>3.89</v>
      </c>
      <c r="N70" s="442"/>
      <c r="O70" s="449">
        <f>SUM(O71:O86)</f>
        <v>135</v>
      </c>
      <c r="P70" s="444">
        <f>AVERAGE(P71:P86)</f>
        <v>3.6421428571428573</v>
      </c>
      <c r="Q70" s="445">
        <f t="shared" ref="Q68:Q99" si="19">$P$130</f>
        <v>3.78</v>
      </c>
      <c r="R70" s="442"/>
      <c r="S70" s="478">
        <f>SUM(S71:S86)</f>
        <v>11</v>
      </c>
      <c r="T70" s="446">
        <f>AVERAGE(T71:T86)</f>
        <v>4.4000000000000004</v>
      </c>
      <c r="U70" s="454">
        <f t="shared" ref="U68:U99" si="20">$T$130</f>
        <v>4.2300000000000004</v>
      </c>
      <c r="V70" s="442"/>
      <c r="W70" s="466"/>
      <c r="Y70" s="173"/>
      <c r="Z70" s="173"/>
      <c r="AB70" s="173"/>
    </row>
    <row r="71" spans="1:28" ht="15" customHeight="1" x14ac:dyDescent="0.25">
      <c r="A71" s="172">
        <v>1</v>
      </c>
      <c r="B71" s="366" t="s">
        <v>95</v>
      </c>
      <c r="C71" s="691">
        <v>25</v>
      </c>
      <c r="D71" s="692">
        <v>4</v>
      </c>
      <c r="E71" s="693">
        <v>3.78</v>
      </c>
      <c r="F71" s="694">
        <v>28</v>
      </c>
      <c r="G71" s="691">
        <v>54</v>
      </c>
      <c r="H71" s="692">
        <v>3.7222222222222223</v>
      </c>
      <c r="I71" s="693">
        <v>3.78</v>
      </c>
      <c r="J71" s="694">
        <v>59</v>
      </c>
      <c r="K71" s="753">
        <v>36</v>
      </c>
      <c r="L71" s="696">
        <v>4.0555555555555554</v>
      </c>
      <c r="M71" s="697">
        <v>3.89</v>
      </c>
      <c r="N71" s="698">
        <v>28</v>
      </c>
      <c r="O71" s="754">
        <v>18</v>
      </c>
      <c r="P71" s="700">
        <v>4.4400000000000004</v>
      </c>
      <c r="Q71" s="725">
        <v>3.78</v>
      </c>
      <c r="R71" s="698">
        <v>11</v>
      </c>
      <c r="S71" s="726">
        <v>1</v>
      </c>
      <c r="T71" s="702">
        <v>5</v>
      </c>
      <c r="U71" s="727">
        <v>4.2300000000000004</v>
      </c>
      <c r="V71" s="698">
        <v>5</v>
      </c>
      <c r="W71" s="706">
        <f t="shared" si="10"/>
        <v>131</v>
      </c>
      <c r="Y71" s="173"/>
      <c r="Z71" s="173"/>
      <c r="AB71" s="173"/>
    </row>
    <row r="72" spans="1:28" ht="15" customHeight="1" x14ac:dyDescent="0.25">
      <c r="A72" s="174">
        <v>2</v>
      </c>
      <c r="B72" s="366" t="s">
        <v>110</v>
      </c>
      <c r="C72" s="691">
        <v>38</v>
      </c>
      <c r="D72" s="692">
        <v>4.1100000000000003</v>
      </c>
      <c r="E72" s="693">
        <v>3.78</v>
      </c>
      <c r="F72" s="694">
        <v>18</v>
      </c>
      <c r="G72" s="691">
        <v>28</v>
      </c>
      <c r="H72" s="692">
        <v>4.25</v>
      </c>
      <c r="I72" s="693">
        <v>3.78</v>
      </c>
      <c r="J72" s="694">
        <v>14</v>
      </c>
      <c r="K72" s="753">
        <v>21</v>
      </c>
      <c r="L72" s="696">
        <v>4.0952380952380949</v>
      </c>
      <c r="M72" s="697">
        <v>3.89</v>
      </c>
      <c r="N72" s="698">
        <v>26</v>
      </c>
      <c r="O72" s="754">
        <v>24</v>
      </c>
      <c r="P72" s="700">
        <v>3.5</v>
      </c>
      <c r="Q72" s="725">
        <v>3.78</v>
      </c>
      <c r="R72" s="698">
        <v>71</v>
      </c>
      <c r="S72" s="726">
        <v>2</v>
      </c>
      <c r="T72" s="702">
        <v>4.5</v>
      </c>
      <c r="U72" s="727">
        <v>4.2300000000000004</v>
      </c>
      <c r="V72" s="698">
        <v>15</v>
      </c>
      <c r="W72" s="755">
        <f t="shared" si="10"/>
        <v>144</v>
      </c>
      <c r="Y72" s="173"/>
      <c r="Z72" s="173"/>
      <c r="AB72" s="173"/>
    </row>
    <row r="73" spans="1:28" ht="15" customHeight="1" x14ac:dyDescent="0.25">
      <c r="A73" s="174">
        <v>3</v>
      </c>
      <c r="B73" s="366" t="s">
        <v>31</v>
      </c>
      <c r="C73" s="691">
        <v>25</v>
      </c>
      <c r="D73" s="692">
        <v>4.08</v>
      </c>
      <c r="E73" s="693">
        <v>3.78</v>
      </c>
      <c r="F73" s="694">
        <v>22</v>
      </c>
      <c r="G73" s="691">
        <v>33</v>
      </c>
      <c r="H73" s="692">
        <v>4.2121212121212119</v>
      </c>
      <c r="I73" s="693">
        <v>3.78</v>
      </c>
      <c r="J73" s="694">
        <v>16</v>
      </c>
      <c r="K73" s="753">
        <v>19</v>
      </c>
      <c r="L73" s="696">
        <v>3.9473684210526314</v>
      </c>
      <c r="M73" s="697">
        <v>3.89</v>
      </c>
      <c r="N73" s="698">
        <v>44</v>
      </c>
      <c r="O73" s="754">
        <v>7</v>
      </c>
      <c r="P73" s="700">
        <v>4.1399999999999997</v>
      </c>
      <c r="Q73" s="725">
        <v>3.78</v>
      </c>
      <c r="R73" s="698">
        <v>21</v>
      </c>
      <c r="S73" s="726">
        <v>5</v>
      </c>
      <c r="T73" s="702">
        <v>4</v>
      </c>
      <c r="U73" s="727">
        <v>4.2300000000000004</v>
      </c>
      <c r="V73" s="698">
        <v>22</v>
      </c>
      <c r="W73" s="475">
        <f t="shared" si="10"/>
        <v>125</v>
      </c>
      <c r="Y73" s="173"/>
      <c r="Z73" s="173"/>
      <c r="AB73" s="173"/>
    </row>
    <row r="74" spans="1:28" ht="15" customHeight="1" x14ac:dyDescent="0.25">
      <c r="A74" s="174">
        <v>4</v>
      </c>
      <c r="B74" s="366" t="s">
        <v>28</v>
      </c>
      <c r="C74" s="691">
        <v>7</v>
      </c>
      <c r="D74" s="692">
        <v>4.1399999999999997</v>
      </c>
      <c r="E74" s="693">
        <v>3.78</v>
      </c>
      <c r="F74" s="694">
        <v>16</v>
      </c>
      <c r="G74" s="691">
        <v>10</v>
      </c>
      <c r="H74" s="692">
        <v>3.6</v>
      </c>
      <c r="I74" s="693">
        <v>3.78</v>
      </c>
      <c r="J74" s="694">
        <v>71</v>
      </c>
      <c r="K74" s="753">
        <v>7</v>
      </c>
      <c r="L74" s="696">
        <v>3.1428571428571428</v>
      </c>
      <c r="M74" s="697">
        <v>3.89</v>
      </c>
      <c r="N74" s="698">
        <v>106</v>
      </c>
      <c r="O74" s="754">
        <v>15</v>
      </c>
      <c r="P74" s="700">
        <v>3.47</v>
      </c>
      <c r="Q74" s="725">
        <v>3.78</v>
      </c>
      <c r="R74" s="698">
        <v>76</v>
      </c>
      <c r="S74" s="726"/>
      <c r="T74" s="702"/>
      <c r="U74" s="727">
        <v>4.2300000000000004</v>
      </c>
      <c r="V74" s="698">
        <v>36</v>
      </c>
      <c r="W74" s="475">
        <f t="shared" si="10"/>
        <v>305</v>
      </c>
      <c r="Y74" s="173"/>
      <c r="Z74" s="173"/>
      <c r="AB74" s="173"/>
    </row>
    <row r="75" spans="1:28" ht="15" customHeight="1" x14ac:dyDescent="0.25">
      <c r="A75" s="174">
        <v>5</v>
      </c>
      <c r="B75" s="689" t="s">
        <v>29</v>
      </c>
      <c r="C75" s="691">
        <v>28</v>
      </c>
      <c r="D75" s="692">
        <v>4.1100000000000003</v>
      </c>
      <c r="E75" s="756">
        <v>3.78</v>
      </c>
      <c r="F75" s="694">
        <v>19</v>
      </c>
      <c r="G75" s="691">
        <v>33</v>
      </c>
      <c r="H75" s="692">
        <v>3.8484848484848486</v>
      </c>
      <c r="I75" s="693">
        <v>3.78</v>
      </c>
      <c r="J75" s="694">
        <v>48</v>
      </c>
      <c r="K75" s="753">
        <v>41</v>
      </c>
      <c r="L75" s="696">
        <v>3.9268292682926829</v>
      </c>
      <c r="M75" s="697">
        <v>3.89</v>
      </c>
      <c r="N75" s="698">
        <v>46</v>
      </c>
      <c r="O75" s="754">
        <v>18</v>
      </c>
      <c r="P75" s="700">
        <v>4.17</v>
      </c>
      <c r="Q75" s="725">
        <v>3.78</v>
      </c>
      <c r="R75" s="698">
        <v>17</v>
      </c>
      <c r="S75" s="726"/>
      <c r="T75" s="702"/>
      <c r="U75" s="727">
        <v>4.2300000000000004</v>
      </c>
      <c r="V75" s="698">
        <v>36</v>
      </c>
      <c r="W75" s="475">
        <f t="shared" si="10"/>
        <v>166</v>
      </c>
      <c r="Y75" s="173"/>
      <c r="Z75" s="173"/>
      <c r="AB75" s="173"/>
    </row>
    <row r="76" spans="1:28" ht="15" customHeight="1" x14ac:dyDescent="0.25">
      <c r="A76" s="174">
        <v>6</v>
      </c>
      <c r="B76" s="366" t="s">
        <v>111</v>
      </c>
      <c r="C76" s="758"/>
      <c r="D76" s="693"/>
      <c r="E76" s="693">
        <v>3.78</v>
      </c>
      <c r="F76" s="694">
        <v>114</v>
      </c>
      <c r="G76" s="758"/>
      <c r="H76" s="693"/>
      <c r="I76" s="693">
        <v>3.78</v>
      </c>
      <c r="J76" s="694">
        <v>114</v>
      </c>
      <c r="K76" s="753">
        <v>1</v>
      </c>
      <c r="L76" s="696">
        <v>4</v>
      </c>
      <c r="M76" s="697">
        <v>3.89</v>
      </c>
      <c r="N76" s="698">
        <v>40</v>
      </c>
      <c r="O76" s="754"/>
      <c r="P76" s="700"/>
      <c r="Q76" s="725">
        <v>3.78</v>
      </c>
      <c r="R76" s="698">
        <v>107</v>
      </c>
      <c r="S76" s="726"/>
      <c r="T76" s="702"/>
      <c r="U76" s="727">
        <v>4.2300000000000004</v>
      </c>
      <c r="V76" s="698">
        <v>36</v>
      </c>
      <c r="W76" s="475">
        <f t="shared" si="10"/>
        <v>411</v>
      </c>
      <c r="Y76" s="173"/>
      <c r="Z76" s="173"/>
      <c r="AB76" s="173"/>
    </row>
    <row r="77" spans="1:28" ht="15" customHeight="1" x14ac:dyDescent="0.25">
      <c r="A77" s="174">
        <v>7</v>
      </c>
      <c r="B77" s="366" t="s">
        <v>98</v>
      </c>
      <c r="C77" s="691">
        <v>9</v>
      </c>
      <c r="D77" s="692">
        <v>3.33</v>
      </c>
      <c r="E77" s="693">
        <v>3.78</v>
      </c>
      <c r="F77" s="694">
        <v>98</v>
      </c>
      <c r="G77" s="691">
        <v>13</v>
      </c>
      <c r="H77" s="692">
        <v>3.3076923076923075</v>
      </c>
      <c r="I77" s="693">
        <v>3.78</v>
      </c>
      <c r="J77" s="694">
        <v>96</v>
      </c>
      <c r="K77" s="753">
        <v>12</v>
      </c>
      <c r="L77" s="696">
        <v>3.3333333333333335</v>
      </c>
      <c r="M77" s="697">
        <v>3.89</v>
      </c>
      <c r="N77" s="698">
        <v>98</v>
      </c>
      <c r="O77" s="754">
        <v>3</v>
      </c>
      <c r="P77" s="700">
        <v>3.67</v>
      </c>
      <c r="Q77" s="725">
        <v>3.78</v>
      </c>
      <c r="R77" s="698">
        <v>60</v>
      </c>
      <c r="S77" s="726"/>
      <c r="T77" s="702"/>
      <c r="U77" s="727">
        <v>4.2300000000000004</v>
      </c>
      <c r="V77" s="698">
        <v>36</v>
      </c>
      <c r="W77" s="475">
        <f t="shared" si="10"/>
        <v>388</v>
      </c>
      <c r="Y77" s="173"/>
      <c r="Z77" s="173"/>
      <c r="AB77" s="173"/>
    </row>
    <row r="78" spans="1:28" ht="15" customHeight="1" x14ac:dyDescent="0.25">
      <c r="A78" s="174">
        <v>8</v>
      </c>
      <c r="B78" s="366" t="s">
        <v>96</v>
      </c>
      <c r="C78" s="691">
        <v>21</v>
      </c>
      <c r="D78" s="757">
        <v>3.67</v>
      </c>
      <c r="E78" s="693">
        <v>3.78</v>
      </c>
      <c r="F78" s="694">
        <v>65</v>
      </c>
      <c r="G78" s="691">
        <v>1</v>
      </c>
      <c r="H78" s="757">
        <v>4</v>
      </c>
      <c r="I78" s="693">
        <v>3.78</v>
      </c>
      <c r="J78" s="694">
        <v>33</v>
      </c>
      <c r="K78" s="753">
        <v>1</v>
      </c>
      <c r="L78" s="747">
        <v>3</v>
      </c>
      <c r="M78" s="697">
        <v>3.89</v>
      </c>
      <c r="N78" s="698">
        <v>111</v>
      </c>
      <c r="O78" s="754">
        <v>1</v>
      </c>
      <c r="P78" s="700">
        <v>2</v>
      </c>
      <c r="Q78" s="725">
        <v>3.78</v>
      </c>
      <c r="R78" s="698">
        <v>106</v>
      </c>
      <c r="S78" s="726"/>
      <c r="T78" s="735"/>
      <c r="U78" s="727">
        <v>4.2300000000000004</v>
      </c>
      <c r="V78" s="698">
        <v>36</v>
      </c>
      <c r="W78" s="475">
        <f t="shared" si="10"/>
        <v>351</v>
      </c>
      <c r="Y78" s="173"/>
      <c r="Z78" s="173"/>
      <c r="AB78" s="173"/>
    </row>
    <row r="79" spans="1:28" ht="15" customHeight="1" x14ac:dyDescent="0.25">
      <c r="A79" s="174">
        <v>9</v>
      </c>
      <c r="B79" s="366" t="s">
        <v>97</v>
      </c>
      <c r="C79" s="691">
        <v>22</v>
      </c>
      <c r="D79" s="692">
        <v>3.77</v>
      </c>
      <c r="E79" s="693">
        <v>3.78</v>
      </c>
      <c r="F79" s="694">
        <v>57</v>
      </c>
      <c r="G79" s="691">
        <v>16</v>
      </c>
      <c r="H79" s="692">
        <v>3.1875</v>
      </c>
      <c r="I79" s="693">
        <v>3.78</v>
      </c>
      <c r="J79" s="694">
        <v>105</v>
      </c>
      <c r="K79" s="753">
        <v>9</v>
      </c>
      <c r="L79" s="696">
        <v>3.3333333333333335</v>
      </c>
      <c r="M79" s="697">
        <v>3.89</v>
      </c>
      <c r="N79" s="698">
        <v>99</v>
      </c>
      <c r="O79" s="754">
        <v>5</v>
      </c>
      <c r="P79" s="700">
        <v>3.8</v>
      </c>
      <c r="Q79" s="725">
        <v>3.78</v>
      </c>
      <c r="R79" s="698">
        <v>49</v>
      </c>
      <c r="S79" s="726"/>
      <c r="T79" s="702"/>
      <c r="U79" s="727">
        <v>4.2300000000000004</v>
      </c>
      <c r="V79" s="698">
        <v>36</v>
      </c>
      <c r="W79" s="475">
        <f t="shared" si="10"/>
        <v>346</v>
      </c>
      <c r="Y79" s="173"/>
      <c r="Z79" s="173"/>
      <c r="AB79" s="173"/>
    </row>
    <row r="80" spans="1:28" ht="15" customHeight="1" x14ac:dyDescent="0.25">
      <c r="A80" s="174">
        <v>10</v>
      </c>
      <c r="B80" s="366" t="s">
        <v>24</v>
      </c>
      <c r="C80" s="691">
        <v>34</v>
      </c>
      <c r="D80" s="692">
        <v>3.29</v>
      </c>
      <c r="E80" s="693">
        <v>3.78</v>
      </c>
      <c r="F80" s="694">
        <v>102</v>
      </c>
      <c r="G80" s="691">
        <v>15</v>
      </c>
      <c r="H80" s="692">
        <v>3.4666666666666668</v>
      </c>
      <c r="I80" s="693">
        <v>3.78</v>
      </c>
      <c r="J80" s="694">
        <v>83</v>
      </c>
      <c r="K80" s="753">
        <v>16</v>
      </c>
      <c r="L80" s="696">
        <v>3.625</v>
      </c>
      <c r="M80" s="697">
        <v>3.89</v>
      </c>
      <c r="N80" s="698">
        <v>81</v>
      </c>
      <c r="O80" s="754">
        <v>3</v>
      </c>
      <c r="P80" s="700">
        <v>3.67</v>
      </c>
      <c r="Q80" s="725">
        <v>3.78</v>
      </c>
      <c r="R80" s="698">
        <v>61</v>
      </c>
      <c r="S80" s="726"/>
      <c r="T80" s="702"/>
      <c r="U80" s="727">
        <v>4.2300000000000004</v>
      </c>
      <c r="V80" s="698">
        <v>36</v>
      </c>
      <c r="W80" s="475">
        <f t="shared" si="10"/>
        <v>363</v>
      </c>
      <c r="Y80" s="173"/>
      <c r="Z80" s="173"/>
      <c r="AB80" s="173"/>
    </row>
    <row r="81" spans="1:28" ht="15" customHeight="1" x14ac:dyDescent="0.25">
      <c r="A81" s="174">
        <v>11</v>
      </c>
      <c r="B81" s="366" t="s">
        <v>107</v>
      </c>
      <c r="C81" s="691">
        <v>16</v>
      </c>
      <c r="D81" s="692">
        <v>4.3099999999999996</v>
      </c>
      <c r="E81" s="693">
        <v>3.78</v>
      </c>
      <c r="F81" s="694">
        <v>7</v>
      </c>
      <c r="G81" s="691">
        <v>24</v>
      </c>
      <c r="H81" s="692">
        <v>4.083333333333333</v>
      </c>
      <c r="I81" s="693">
        <v>3.78</v>
      </c>
      <c r="J81" s="694">
        <v>25</v>
      </c>
      <c r="K81" s="753">
        <v>42</v>
      </c>
      <c r="L81" s="696">
        <v>3.9285714285714284</v>
      </c>
      <c r="M81" s="697">
        <v>3.89</v>
      </c>
      <c r="N81" s="698">
        <v>45</v>
      </c>
      <c r="O81" s="754">
        <v>7</v>
      </c>
      <c r="P81" s="700">
        <v>3</v>
      </c>
      <c r="Q81" s="725">
        <v>3.78</v>
      </c>
      <c r="R81" s="698">
        <v>99</v>
      </c>
      <c r="S81" s="726"/>
      <c r="T81" s="702"/>
      <c r="U81" s="727">
        <v>4.2300000000000004</v>
      </c>
      <c r="V81" s="698">
        <v>36</v>
      </c>
      <c r="W81" s="475">
        <f t="shared" si="10"/>
        <v>212</v>
      </c>
      <c r="Y81" s="173"/>
      <c r="Z81" s="173"/>
      <c r="AB81" s="173"/>
    </row>
    <row r="82" spans="1:28" ht="15" customHeight="1" x14ac:dyDescent="0.25">
      <c r="A82" s="174">
        <v>12</v>
      </c>
      <c r="B82" s="366" t="s">
        <v>108</v>
      </c>
      <c r="C82" s="691">
        <v>30</v>
      </c>
      <c r="D82" s="692">
        <v>3.6</v>
      </c>
      <c r="E82" s="693">
        <v>3.78</v>
      </c>
      <c r="F82" s="694">
        <v>72</v>
      </c>
      <c r="G82" s="691">
        <v>10</v>
      </c>
      <c r="H82" s="692">
        <v>3.3</v>
      </c>
      <c r="I82" s="693">
        <v>3.78</v>
      </c>
      <c r="J82" s="694">
        <v>98</v>
      </c>
      <c r="K82" s="753">
        <v>5</v>
      </c>
      <c r="L82" s="696">
        <v>4.2</v>
      </c>
      <c r="M82" s="697">
        <v>3.89</v>
      </c>
      <c r="N82" s="698">
        <v>16</v>
      </c>
      <c r="O82" s="754"/>
      <c r="P82" s="700"/>
      <c r="Q82" s="725">
        <v>3.78</v>
      </c>
      <c r="R82" s="698">
        <v>107</v>
      </c>
      <c r="S82" s="726"/>
      <c r="T82" s="702"/>
      <c r="U82" s="727">
        <v>4.2300000000000004</v>
      </c>
      <c r="V82" s="698">
        <v>36</v>
      </c>
      <c r="W82" s="475">
        <f t="shared" si="10"/>
        <v>329</v>
      </c>
      <c r="Y82" s="173"/>
      <c r="Z82" s="173"/>
      <c r="AB82" s="173"/>
    </row>
    <row r="83" spans="1:28" ht="15" customHeight="1" x14ac:dyDescent="0.25">
      <c r="A83" s="174">
        <v>13</v>
      </c>
      <c r="B83" s="366" t="s">
        <v>94</v>
      </c>
      <c r="C83" s="691">
        <v>17</v>
      </c>
      <c r="D83" s="692">
        <v>4.47</v>
      </c>
      <c r="E83" s="693">
        <v>3.78</v>
      </c>
      <c r="F83" s="694">
        <v>4</v>
      </c>
      <c r="G83" s="691">
        <v>16</v>
      </c>
      <c r="H83" s="692">
        <v>4.5625</v>
      </c>
      <c r="I83" s="693">
        <v>3.78</v>
      </c>
      <c r="J83" s="694">
        <v>5</v>
      </c>
      <c r="K83" s="753">
        <v>16</v>
      </c>
      <c r="L83" s="696">
        <v>4.9375</v>
      </c>
      <c r="M83" s="697">
        <v>3.89</v>
      </c>
      <c r="N83" s="698">
        <v>1</v>
      </c>
      <c r="O83" s="754">
        <v>7</v>
      </c>
      <c r="P83" s="700">
        <v>4.29</v>
      </c>
      <c r="Q83" s="725">
        <v>3.78</v>
      </c>
      <c r="R83" s="698">
        <v>13</v>
      </c>
      <c r="S83" s="726"/>
      <c r="T83" s="702"/>
      <c r="U83" s="727">
        <v>4.2300000000000004</v>
      </c>
      <c r="V83" s="698">
        <v>36</v>
      </c>
      <c r="W83" s="475">
        <f t="shared" si="10"/>
        <v>59</v>
      </c>
      <c r="Y83" s="173"/>
      <c r="Z83" s="173"/>
      <c r="AB83" s="173"/>
    </row>
    <row r="84" spans="1:28" ht="15" customHeight="1" x14ac:dyDescent="0.25">
      <c r="A84" s="174">
        <v>14</v>
      </c>
      <c r="B84" s="366" t="s">
        <v>93</v>
      </c>
      <c r="C84" s="691">
        <v>17</v>
      </c>
      <c r="D84" s="692">
        <v>3.41</v>
      </c>
      <c r="E84" s="693">
        <v>3.78</v>
      </c>
      <c r="F84" s="694">
        <v>91</v>
      </c>
      <c r="G84" s="691">
        <v>12</v>
      </c>
      <c r="H84" s="692">
        <v>3.6666666666666665</v>
      </c>
      <c r="I84" s="693">
        <v>3.78</v>
      </c>
      <c r="J84" s="694">
        <v>65</v>
      </c>
      <c r="K84" s="753">
        <v>7</v>
      </c>
      <c r="L84" s="696">
        <v>4</v>
      </c>
      <c r="M84" s="697">
        <v>3.89</v>
      </c>
      <c r="N84" s="698">
        <v>33</v>
      </c>
      <c r="O84" s="754">
        <v>6</v>
      </c>
      <c r="P84" s="700">
        <v>3.67</v>
      </c>
      <c r="Q84" s="725">
        <v>3.78</v>
      </c>
      <c r="R84" s="698">
        <v>59</v>
      </c>
      <c r="S84" s="726"/>
      <c r="T84" s="702"/>
      <c r="U84" s="727">
        <v>4.2300000000000004</v>
      </c>
      <c r="V84" s="698">
        <v>36</v>
      </c>
      <c r="W84" s="728">
        <f t="shared" si="10"/>
        <v>284</v>
      </c>
      <c r="Y84" s="173"/>
      <c r="Z84" s="173"/>
      <c r="AB84" s="173"/>
    </row>
    <row r="85" spans="1:28" ht="15" customHeight="1" x14ac:dyDescent="0.25">
      <c r="A85" s="174">
        <v>15</v>
      </c>
      <c r="B85" s="366" t="s">
        <v>27</v>
      </c>
      <c r="C85" s="691">
        <v>37</v>
      </c>
      <c r="D85" s="692">
        <v>3.49</v>
      </c>
      <c r="E85" s="693">
        <v>3.78</v>
      </c>
      <c r="F85" s="694">
        <v>82</v>
      </c>
      <c r="G85" s="691">
        <v>13</v>
      </c>
      <c r="H85" s="692">
        <v>3.6923076923076925</v>
      </c>
      <c r="I85" s="693">
        <v>3.78</v>
      </c>
      <c r="J85" s="694">
        <v>63</v>
      </c>
      <c r="K85" s="753">
        <v>3</v>
      </c>
      <c r="L85" s="696">
        <v>3.3333333333333335</v>
      </c>
      <c r="M85" s="697">
        <v>3.89</v>
      </c>
      <c r="N85" s="698">
        <v>100</v>
      </c>
      <c r="O85" s="754">
        <v>3</v>
      </c>
      <c r="P85" s="700">
        <v>3</v>
      </c>
      <c r="Q85" s="725">
        <v>3.78</v>
      </c>
      <c r="R85" s="698">
        <v>100</v>
      </c>
      <c r="S85" s="726">
        <v>1</v>
      </c>
      <c r="T85" s="702">
        <v>5</v>
      </c>
      <c r="U85" s="727">
        <v>4.2300000000000004</v>
      </c>
      <c r="V85" s="698">
        <v>6</v>
      </c>
      <c r="W85" s="729">
        <f t="shared" si="10"/>
        <v>351</v>
      </c>
      <c r="Y85" s="173"/>
      <c r="Z85" s="173"/>
      <c r="AB85" s="173"/>
    </row>
    <row r="86" spans="1:28" ht="15" customHeight="1" thickBot="1" x14ac:dyDescent="0.3">
      <c r="A86" s="174">
        <v>16</v>
      </c>
      <c r="B86" s="366" t="s">
        <v>30</v>
      </c>
      <c r="C86" s="691">
        <v>29</v>
      </c>
      <c r="D86" s="692">
        <v>3.76</v>
      </c>
      <c r="E86" s="693">
        <v>3.78</v>
      </c>
      <c r="F86" s="694">
        <v>58</v>
      </c>
      <c r="G86" s="691">
        <v>19</v>
      </c>
      <c r="H86" s="692">
        <v>3.6315789473684212</v>
      </c>
      <c r="I86" s="693">
        <v>3.78</v>
      </c>
      <c r="J86" s="694">
        <v>69</v>
      </c>
      <c r="K86" s="753">
        <v>33</v>
      </c>
      <c r="L86" s="696">
        <v>3.9090909090909092</v>
      </c>
      <c r="M86" s="697">
        <v>3.89</v>
      </c>
      <c r="N86" s="698">
        <v>50</v>
      </c>
      <c r="O86" s="754">
        <v>18</v>
      </c>
      <c r="P86" s="700">
        <v>4.17</v>
      </c>
      <c r="Q86" s="725">
        <v>3.78</v>
      </c>
      <c r="R86" s="698">
        <v>18</v>
      </c>
      <c r="S86" s="726">
        <v>2</v>
      </c>
      <c r="T86" s="702">
        <v>3.5</v>
      </c>
      <c r="U86" s="727">
        <v>4.2300000000000004</v>
      </c>
      <c r="V86" s="698">
        <v>32</v>
      </c>
      <c r="W86" s="475">
        <f t="shared" si="10"/>
        <v>227</v>
      </c>
      <c r="Y86" s="173"/>
      <c r="Z86" s="173"/>
      <c r="AB86" s="173"/>
    </row>
    <row r="87" spans="1:28" ht="15" customHeight="1" thickBot="1" x14ac:dyDescent="0.3">
      <c r="A87" s="428"/>
      <c r="B87" s="451" t="s">
        <v>137</v>
      </c>
      <c r="C87" s="452">
        <f>SUM(C88:C117)</f>
        <v>1094</v>
      </c>
      <c r="D87" s="239">
        <f>AVERAGE(D88:D117)</f>
        <v>3.7023333333333328</v>
      </c>
      <c r="E87" s="233">
        <f t="shared" ref="E87" si="21">$H$130</f>
        <v>3.78</v>
      </c>
      <c r="F87" s="453"/>
      <c r="G87" s="452">
        <f>SUM(G88:G117)</f>
        <v>860</v>
      </c>
      <c r="H87" s="476">
        <f>AVERAGE(H88:H117)</f>
        <v>3.6216567336769541</v>
      </c>
      <c r="I87" s="239">
        <f t="shared" si="17"/>
        <v>3.78</v>
      </c>
      <c r="J87" s="453"/>
      <c r="K87" s="472">
        <f>SUM(K88:K117)</f>
        <v>645</v>
      </c>
      <c r="L87" s="440">
        <f>AVERAGE(L88:L117)</f>
        <v>3.8138012840917122</v>
      </c>
      <c r="M87" s="473">
        <f t="shared" si="18"/>
        <v>3.89</v>
      </c>
      <c r="N87" s="442"/>
      <c r="O87" s="474">
        <f>SUM(O88:O117)</f>
        <v>405</v>
      </c>
      <c r="P87" s="444">
        <f>AVERAGE(P88:P117)</f>
        <v>3.6362962962962961</v>
      </c>
      <c r="Q87" s="445">
        <f t="shared" si="19"/>
        <v>3.78</v>
      </c>
      <c r="R87" s="442"/>
      <c r="S87" s="477">
        <f>SUM(S88:S117)</f>
        <v>10</v>
      </c>
      <c r="T87" s="446">
        <f>AVERAGE(T88:T117)</f>
        <v>4.4799999999999995</v>
      </c>
      <c r="U87" s="454">
        <f t="shared" si="20"/>
        <v>4.2300000000000004</v>
      </c>
      <c r="V87" s="442"/>
      <c r="W87" s="466"/>
      <c r="Y87" s="173"/>
      <c r="Z87" s="173"/>
      <c r="AB87" s="173"/>
    </row>
    <row r="88" spans="1:28" ht="15" customHeight="1" x14ac:dyDescent="0.25">
      <c r="A88" s="172">
        <v>1</v>
      </c>
      <c r="B88" s="366" t="s">
        <v>6</v>
      </c>
      <c r="C88" s="691">
        <v>16</v>
      </c>
      <c r="D88" s="692">
        <v>4.25</v>
      </c>
      <c r="E88" s="693">
        <v>3.78</v>
      </c>
      <c r="F88" s="694">
        <v>9</v>
      </c>
      <c r="G88" s="691">
        <v>25</v>
      </c>
      <c r="H88" s="692">
        <v>3.48</v>
      </c>
      <c r="I88" s="693">
        <v>3.78</v>
      </c>
      <c r="J88" s="694">
        <v>81</v>
      </c>
      <c r="K88" s="724">
        <v>6</v>
      </c>
      <c r="L88" s="696">
        <v>3.8333333333333335</v>
      </c>
      <c r="M88" s="697">
        <v>3.89</v>
      </c>
      <c r="N88" s="698">
        <v>58</v>
      </c>
      <c r="O88" s="699">
        <v>14</v>
      </c>
      <c r="P88" s="700">
        <v>3.57</v>
      </c>
      <c r="Q88" s="725">
        <v>3.78</v>
      </c>
      <c r="R88" s="698">
        <v>69</v>
      </c>
      <c r="S88" s="701">
        <v>1</v>
      </c>
      <c r="T88" s="702">
        <v>5</v>
      </c>
      <c r="U88" s="727">
        <v>4.2300000000000004</v>
      </c>
      <c r="V88" s="698">
        <v>7</v>
      </c>
      <c r="W88" s="475">
        <f t="shared" si="10"/>
        <v>224</v>
      </c>
      <c r="Y88" s="173"/>
      <c r="Z88" s="173"/>
      <c r="AB88" s="173"/>
    </row>
    <row r="89" spans="1:28" ht="15" customHeight="1" x14ac:dyDescent="0.25">
      <c r="A89" s="174">
        <v>2</v>
      </c>
      <c r="B89" s="366" t="s">
        <v>71</v>
      </c>
      <c r="C89" s="691">
        <v>3</v>
      </c>
      <c r="D89" s="692">
        <v>3</v>
      </c>
      <c r="E89" s="693">
        <v>3.78</v>
      </c>
      <c r="F89" s="694">
        <v>112</v>
      </c>
      <c r="G89" s="691">
        <v>8</v>
      </c>
      <c r="H89" s="692">
        <v>3</v>
      </c>
      <c r="I89" s="693">
        <v>3.78</v>
      </c>
      <c r="J89" s="694">
        <v>111</v>
      </c>
      <c r="K89" s="724">
        <v>3</v>
      </c>
      <c r="L89" s="696">
        <v>3.3333333333333335</v>
      </c>
      <c r="M89" s="697">
        <v>3.89</v>
      </c>
      <c r="N89" s="698">
        <v>101</v>
      </c>
      <c r="O89" s="699"/>
      <c r="P89" s="700"/>
      <c r="Q89" s="725">
        <v>3.78</v>
      </c>
      <c r="R89" s="698">
        <v>107</v>
      </c>
      <c r="S89" s="701"/>
      <c r="T89" s="735"/>
      <c r="U89" s="727">
        <v>4.2300000000000004</v>
      </c>
      <c r="V89" s="698">
        <v>36</v>
      </c>
      <c r="W89" s="475">
        <f t="shared" si="10"/>
        <v>467</v>
      </c>
      <c r="Y89" s="173"/>
      <c r="Z89" s="173"/>
      <c r="AB89" s="173"/>
    </row>
    <row r="90" spans="1:28" ht="15" customHeight="1" x14ac:dyDescent="0.25">
      <c r="A90" s="174">
        <v>3</v>
      </c>
      <c r="B90" s="366" t="s">
        <v>8</v>
      </c>
      <c r="C90" s="691">
        <v>33</v>
      </c>
      <c r="D90" s="692">
        <v>3.82</v>
      </c>
      <c r="E90" s="693">
        <v>3.78</v>
      </c>
      <c r="F90" s="694">
        <v>52</v>
      </c>
      <c r="G90" s="691">
        <v>25</v>
      </c>
      <c r="H90" s="692">
        <v>3.96</v>
      </c>
      <c r="I90" s="693">
        <v>3.78</v>
      </c>
      <c r="J90" s="694">
        <v>35</v>
      </c>
      <c r="K90" s="724">
        <v>28</v>
      </c>
      <c r="L90" s="696">
        <v>3.8214285714285716</v>
      </c>
      <c r="M90" s="697">
        <v>3.89</v>
      </c>
      <c r="N90" s="698">
        <v>59</v>
      </c>
      <c r="O90" s="699">
        <v>12</v>
      </c>
      <c r="P90" s="700">
        <v>3.58</v>
      </c>
      <c r="Q90" s="725">
        <v>3.78</v>
      </c>
      <c r="R90" s="698">
        <v>68</v>
      </c>
      <c r="S90" s="701"/>
      <c r="T90" s="702"/>
      <c r="U90" s="727">
        <v>4.2300000000000004</v>
      </c>
      <c r="V90" s="698">
        <v>36</v>
      </c>
      <c r="W90" s="475">
        <f t="shared" si="10"/>
        <v>250</v>
      </c>
      <c r="Y90" s="173"/>
      <c r="Z90" s="173"/>
      <c r="AB90" s="173"/>
    </row>
    <row r="91" spans="1:28" ht="15" customHeight="1" x14ac:dyDescent="0.25">
      <c r="A91" s="174">
        <v>4</v>
      </c>
      <c r="B91" s="366" t="s">
        <v>20</v>
      </c>
      <c r="C91" s="691">
        <v>23</v>
      </c>
      <c r="D91" s="692">
        <v>4.09</v>
      </c>
      <c r="E91" s="693">
        <v>3.78</v>
      </c>
      <c r="F91" s="694">
        <v>21</v>
      </c>
      <c r="G91" s="691">
        <v>22</v>
      </c>
      <c r="H91" s="692">
        <v>3.9545454545454546</v>
      </c>
      <c r="I91" s="693">
        <v>3.78</v>
      </c>
      <c r="J91" s="694">
        <v>36</v>
      </c>
      <c r="K91" s="724">
        <v>12</v>
      </c>
      <c r="L91" s="696">
        <v>4.5</v>
      </c>
      <c r="M91" s="697">
        <v>3.89</v>
      </c>
      <c r="N91" s="698">
        <v>6</v>
      </c>
      <c r="O91" s="699">
        <v>22</v>
      </c>
      <c r="P91" s="700">
        <v>3.68</v>
      </c>
      <c r="Q91" s="725">
        <v>3.78</v>
      </c>
      <c r="R91" s="698">
        <v>57</v>
      </c>
      <c r="S91" s="701"/>
      <c r="T91" s="702"/>
      <c r="U91" s="727">
        <v>4.2300000000000004</v>
      </c>
      <c r="V91" s="698">
        <v>36</v>
      </c>
      <c r="W91" s="475">
        <f t="shared" si="10"/>
        <v>156</v>
      </c>
      <c r="Y91" s="173"/>
      <c r="Z91" s="173"/>
      <c r="AB91" s="173"/>
    </row>
    <row r="92" spans="1:28" ht="15" customHeight="1" x14ac:dyDescent="0.25">
      <c r="A92" s="174">
        <v>5</v>
      </c>
      <c r="B92" s="366" t="s">
        <v>11</v>
      </c>
      <c r="C92" s="691">
        <v>35</v>
      </c>
      <c r="D92" s="692">
        <v>3.57</v>
      </c>
      <c r="E92" s="693">
        <v>3.78</v>
      </c>
      <c r="F92" s="694">
        <v>75</v>
      </c>
      <c r="G92" s="691">
        <v>20</v>
      </c>
      <c r="H92" s="692">
        <v>3.45</v>
      </c>
      <c r="I92" s="693">
        <v>3.78</v>
      </c>
      <c r="J92" s="694">
        <v>84</v>
      </c>
      <c r="K92" s="724">
        <v>13</v>
      </c>
      <c r="L92" s="696">
        <v>3.4615384615384617</v>
      </c>
      <c r="M92" s="697">
        <v>3.89</v>
      </c>
      <c r="N92" s="698">
        <v>92</v>
      </c>
      <c r="O92" s="699">
        <v>20</v>
      </c>
      <c r="P92" s="700">
        <v>2.95</v>
      </c>
      <c r="Q92" s="725">
        <v>3.78</v>
      </c>
      <c r="R92" s="698">
        <v>102</v>
      </c>
      <c r="S92" s="701"/>
      <c r="T92" s="735"/>
      <c r="U92" s="727">
        <v>4.2300000000000004</v>
      </c>
      <c r="V92" s="698">
        <v>36</v>
      </c>
      <c r="W92" s="475">
        <f t="shared" si="10"/>
        <v>389</v>
      </c>
      <c r="Y92" s="173"/>
      <c r="Z92" s="173"/>
      <c r="AB92" s="173"/>
    </row>
    <row r="93" spans="1:28" ht="15" customHeight="1" x14ac:dyDescent="0.25">
      <c r="A93" s="174">
        <v>6</v>
      </c>
      <c r="B93" s="366" t="s">
        <v>13</v>
      </c>
      <c r="C93" s="691">
        <v>18</v>
      </c>
      <c r="D93" s="692">
        <v>3.61</v>
      </c>
      <c r="E93" s="693">
        <v>3.78</v>
      </c>
      <c r="F93" s="694">
        <v>71</v>
      </c>
      <c r="G93" s="691">
        <v>4</v>
      </c>
      <c r="H93" s="692">
        <v>3.75</v>
      </c>
      <c r="I93" s="693">
        <v>3.78</v>
      </c>
      <c r="J93" s="694">
        <v>58</v>
      </c>
      <c r="K93" s="724">
        <v>7</v>
      </c>
      <c r="L93" s="696">
        <v>3.5714285714285716</v>
      </c>
      <c r="M93" s="697">
        <v>3.89</v>
      </c>
      <c r="N93" s="698">
        <v>85</v>
      </c>
      <c r="O93" s="699">
        <v>1</v>
      </c>
      <c r="P93" s="700">
        <v>5</v>
      </c>
      <c r="Q93" s="725">
        <v>3.78</v>
      </c>
      <c r="R93" s="698">
        <v>2</v>
      </c>
      <c r="S93" s="701"/>
      <c r="T93" s="702"/>
      <c r="U93" s="727">
        <v>4.2300000000000004</v>
      </c>
      <c r="V93" s="698">
        <v>36</v>
      </c>
      <c r="W93" s="475">
        <f t="shared" si="10"/>
        <v>252</v>
      </c>
      <c r="Y93" s="173"/>
      <c r="Z93" s="173"/>
      <c r="AB93" s="173"/>
    </row>
    <row r="94" spans="1:28" ht="15" customHeight="1" x14ac:dyDescent="0.25">
      <c r="A94" s="174">
        <v>7</v>
      </c>
      <c r="B94" s="366" t="s">
        <v>18</v>
      </c>
      <c r="C94" s="691">
        <v>31</v>
      </c>
      <c r="D94" s="692">
        <v>3.61</v>
      </c>
      <c r="E94" s="693">
        <v>3.78</v>
      </c>
      <c r="F94" s="694">
        <v>70</v>
      </c>
      <c r="G94" s="691">
        <v>25</v>
      </c>
      <c r="H94" s="692">
        <v>3.88</v>
      </c>
      <c r="I94" s="693">
        <v>3.78</v>
      </c>
      <c r="J94" s="694">
        <v>46</v>
      </c>
      <c r="K94" s="724">
        <v>37</v>
      </c>
      <c r="L94" s="696">
        <v>3.6486486486486487</v>
      </c>
      <c r="M94" s="697">
        <v>3.89</v>
      </c>
      <c r="N94" s="698">
        <v>78</v>
      </c>
      <c r="O94" s="699">
        <v>11</v>
      </c>
      <c r="P94" s="700">
        <v>4.09</v>
      </c>
      <c r="Q94" s="725">
        <v>3.78</v>
      </c>
      <c r="R94" s="698">
        <v>25</v>
      </c>
      <c r="S94" s="701"/>
      <c r="T94" s="702"/>
      <c r="U94" s="727">
        <v>4.2300000000000004</v>
      </c>
      <c r="V94" s="698">
        <v>36</v>
      </c>
      <c r="W94" s="475">
        <f t="shared" si="10"/>
        <v>255</v>
      </c>
      <c r="Y94" s="173"/>
      <c r="Z94" s="173"/>
      <c r="AB94" s="173"/>
    </row>
    <row r="95" spans="1:28" ht="15" customHeight="1" x14ac:dyDescent="0.25">
      <c r="A95" s="174">
        <v>8</v>
      </c>
      <c r="B95" s="366" t="s">
        <v>22</v>
      </c>
      <c r="C95" s="691">
        <v>5</v>
      </c>
      <c r="D95" s="692">
        <v>4</v>
      </c>
      <c r="E95" s="693">
        <v>3.78</v>
      </c>
      <c r="F95" s="694">
        <v>32</v>
      </c>
      <c r="G95" s="691">
        <v>3</v>
      </c>
      <c r="H95" s="692">
        <v>3.3333333333333335</v>
      </c>
      <c r="I95" s="693">
        <v>3.78</v>
      </c>
      <c r="J95" s="694">
        <v>94</v>
      </c>
      <c r="K95" s="724">
        <v>6</v>
      </c>
      <c r="L95" s="696">
        <v>4.333333333333333</v>
      </c>
      <c r="M95" s="697">
        <v>3.89</v>
      </c>
      <c r="N95" s="698">
        <v>10</v>
      </c>
      <c r="O95" s="699">
        <v>10</v>
      </c>
      <c r="P95" s="700">
        <v>3.6</v>
      </c>
      <c r="Q95" s="725">
        <v>3.78</v>
      </c>
      <c r="R95" s="698">
        <v>64</v>
      </c>
      <c r="S95" s="701">
        <v>1</v>
      </c>
      <c r="T95" s="702">
        <v>5</v>
      </c>
      <c r="U95" s="727">
        <v>4.2300000000000004</v>
      </c>
      <c r="V95" s="698">
        <v>8</v>
      </c>
      <c r="W95" s="475">
        <f t="shared" ref="W95:W128" si="22">V95+R95+N95+J95+F95</f>
        <v>208</v>
      </c>
      <c r="Y95" s="173"/>
      <c r="Z95" s="173"/>
      <c r="AB95" s="173"/>
    </row>
    <row r="96" spans="1:28" ht="15" customHeight="1" x14ac:dyDescent="0.25">
      <c r="A96" s="174">
        <v>9</v>
      </c>
      <c r="B96" s="689" t="s">
        <v>135</v>
      </c>
      <c r="C96" s="691">
        <v>5</v>
      </c>
      <c r="D96" s="692">
        <v>3.4</v>
      </c>
      <c r="E96" s="756">
        <v>3.78</v>
      </c>
      <c r="F96" s="694">
        <v>93</v>
      </c>
      <c r="G96" s="691">
        <v>3</v>
      </c>
      <c r="H96" s="692">
        <v>3</v>
      </c>
      <c r="I96" s="693">
        <v>3.78</v>
      </c>
      <c r="J96" s="694">
        <v>112</v>
      </c>
      <c r="K96" s="724"/>
      <c r="L96" s="696"/>
      <c r="M96" s="697">
        <v>3.89</v>
      </c>
      <c r="N96" s="698">
        <v>112</v>
      </c>
      <c r="O96" s="699"/>
      <c r="P96" s="700"/>
      <c r="Q96" s="725">
        <v>3.78</v>
      </c>
      <c r="R96" s="698">
        <v>107</v>
      </c>
      <c r="S96" s="701"/>
      <c r="T96" s="702"/>
      <c r="U96" s="727">
        <v>4.2300000000000004</v>
      </c>
      <c r="V96" s="698">
        <v>36</v>
      </c>
      <c r="W96" s="475">
        <f t="shared" si="22"/>
        <v>460</v>
      </c>
      <c r="Y96" s="173"/>
      <c r="Z96" s="173"/>
      <c r="AB96" s="173"/>
    </row>
    <row r="97" spans="1:28" ht="15" customHeight="1" x14ac:dyDescent="0.25">
      <c r="A97" s="174">
        <v>10</v>
      </c>
      <c r="B97" s="366" t="s">
        <v>4</v>
      </c>
      <c r="C97" s="691">
        <v>28</v>
      </c>
      <c r="D97" s="692">
        <v>3.25</v>
      </c>
      <c r="E97" s="693">
        <v>3.78</v>
      </c>
      <c r="F97" s="694">
        <v>103</v>
      </c>
      <c r="G97" s="691">
        <v>19</v>
      </c>
      <c r="H97" s="692">
        <v>3.1578947368421053</v>
      </c>
      <c r="I97" s="693">
        <v>3.78</v>
      </c>
      <c r="J97" s="694">
        <v>107</v>
      </c>
      <c r="K97" s="724">
        <v>5</v>
      </c>
      <c r="L97" s="696">
        <v>4</v>
      </c>
      <c r="M97" s="697">
        <v>3.89</v>
      </c>
      <c r="N97" s="698">
        <v>34</v>
      </c>
      <c r="O97" s="699">
        <v>9</v>
      </c>
      <c r="P97" s="700">
        <v>3.11</v>
      </c>
      <c r="Q97" s="725">
        <v>3.78</v>
      </c>
      <c r="R97" s="698">
        <v>95</v>
      </c>
      <c r="S97" s="701"/>
      <c r="T97" s="702"/>
      <c r="U97" s="727">
        <v>4.2300000000000004</v>
      </c>
      <c r="V97" s="698">
        <v>36</v>
      </c>
      <c r="W97" s="475">
        <f t="shared" si="22"/>
        <v>375</v>
      </c>
      <c r="Y97" s="173"/>
      <c r="Z97" s="173"/>
      <c r="AB97" s="173"/>
    </row>
    <row r="98" spans="1:28" ht="15" customHeight="1" x14ac:dyDescent="0.25">
      <c r="A98" s="174">
        <v>11</v>
      </c>
      <c r="B98" s="366" t="s">
        <v>1</v>
      </c>
      <c r="C98" s="691">
        <v>15</v>
      </c>
      <c r="D98" s="692">
        <v>3.13</v>
      </c>
      <c r="E98" s="693">
        <v>3.78</v>
      </c>
      <c r="F98" s="694">
        <v>107</v>
      </c>
      <c r="G98" s="691">
        <v>21</v>
      </c>
      <c r="H98" s="692">
        <v>3.2857142857142856</v>
      </c>
      <c r="I98" s="693">
        <v>3.78</v>
      </c>
      <c r="J98" s="694">
        <v>99</v>
      </c>
      <c r="K98" s="724">
        <v>9</v>
      </c>
      <c r="L98" s="696">
        <v>3.6666666666666665</v>
      </c>
      <c r="M98" s="697">
        <v>3.89</v>
      </c>
      <c r="N98" s="698">
        <v>77</v>
      </c>
      <c r="O98" s="699">
        <v>4</v>
      </c>
      <c r="P98" s="700">
        <v>3.25</v>
      </c>
      <c r="Q98" s="725">
        <v>3.78</v>
      </c>
      <c r="R98" s="698">
        <v>92</v>
      </c>
      <c r="S98" s="701"/>
      <c r="T98" s="702"/>
      <c r="U98" s="727">
        <v>4.2300000000000004</v>
      </c>
      <c r="V98" s="698">
        <v>36</v>
      </c>
      <c r="W98" s="475">
        <f t="shared" si="22"/>
        <v>411</v>
      </c>
      <c r="Y98" s="173"/>
      <c r="Z98" s="173"/>
      <c r="AB98" s="173"/>
    </row>
    <row r="99" spans="1:28" ht="15" customHeight="1" x14ac:dyDescent="0.25">
      <c r="A99" s="174">
        <v>12</v>
      </c>
      <c r="B99" s="366" t="s">
        <v>19</v>
      </c>
      <c r="C99" s="691">
        <v>51</v>
      </c>
      <c r="D99" s="692">
        <v>3.92</v>
      </c>
      <c r="E99" s="693">
        <v>3.78</v>
      </c>
      <c r="F99" s="694">
        <v>39</v>
      </c>
      <c r="G99" s="691">
        <v>34</v>
      </c>
      <c r="H99" s="692">
        <v>3.6764705882352939</v>
      </c>
      <c r="I99" s="693">
        <v>3.78</v>
      </c>
      <c r="J99" s="694">
        <v>64</v>
      </c>
      <c r="K99" s="724">
        <v>33</v>
      </c>
      <c r="L99" s="696">
        <v>3.7272727272727271</v>
      </c>
      <c r="M99" s="697">
        <v>3.89</v>
      </c>
      <c r="N99" s="698">
        <v>69</v>
      </c>
      <c r="O99" s="699">
        <v>11</v>
      </c>
      <c r="P99" s="700">
        <v>3.91</v>
      </c>
      <c r="Q99" s="725">
        <v>3.78</v>
      </c>
      <c r="R99" s="698">
        <v>41</v>
      </c>
      <c r="S99" s="701"/>
      <c r="T99" s="702"/>
      <c r="U99" s="727">
        <v>4.2300000000000004</v>
      </c>
      <c r="V99" s="698">
        <v>36</v>
      </c>
      <c r="W99" s="475">
        <f t="shared" si="22"/>
        <v>249</v>
      </c>
      <c r="Y99" s="173"/>
      <c r="Z99" s="173"/>
      <c r="AB99" s="173"/>
    </row>
    <row r="100" spans="1:28" ht="15" customHeight="1" x14ac:dyDescent="0.25">
      <c r="A100" s="174">
        <v>13</v>
      </c>
      <c r="B100" s="366" t="s">
        <v>16</v>
      </c>
      <c r="C100" s="691">
        <v>6</v>
      </c>
      <c r="D100" s="692">
        <v>4</v>
      </c>
      <c r="E100" s="693">
        <v>3.78</v>
      </c>
      <c r="F100" s="694">
        <v>31</v>
      </c>
      <c r="G100" s="691">
        <v>21</v>
      </c>
      <c r="H100" s="692">
        <v>3.9047619047619047</v>
      </c>
      <c r="I100" s="693">
        <v>3.78</v>
      </c>
      <c r="J100" s="694">
        <v>41</v>
      </c>
      <c r="K100" s="724">
        <v>13</v>
      </c>
      <c r="L100" s="696">
        <v>3.8461538461538463</v>
      </c>
      <c r="M100" s="697">
        <v>3.89</v>
      </c>
      <c r="N100" s="698">
        <v>55</v>
      </c>
      <c r="O100" s="699">
        <v>13</v>
      </c>
      <c r="P100" s="700">
        <v>3.77</v>
      </c>
      <c r="Q100" s="725">
        <v>3.78</v>
      </c>
      <c r="R100" s="698">
        <v>51</v>
      </c>
      <c r="S100" s="701"/>
      <c r="T100" s="702"/>
      <c r="U100" s="727">
        <v>4.2300000000000004</v>
      </c>
      <c r="V100" s="698">
        <v>36</v>
      </c>
      <c r="W100" s="475">
        <f t="shared" si="22"/>
        <v>214</v>
      </c>
      <c r="Y100" s="173"/>
      <c r="Z100" s="173"/>
      <c r="AB100" s="173"/>
    </row>
    <row r="101" spans="1:28" ht="15" customHeight="1" x14ac:dyDescent="0.25">
      <c r="A101" s="174">
        <v>14</v>
      </c>
      <c r="B101" s="366" t="s">
        <v>5</v>
      </c>
      <c r="C101" s="691">
        <v>26</v>
      </c>
      <c r="D101" s="692">
        <v>3.77</v>
      </c>
      <c r="E101" s="693">
        <v>3.78</v>
      </c>
      <c r="F101" s="694">
        <v>56</v>
      </c>
      <c r="G101" s="691">
        <v>28</v>
      </c>
      <c r="H101" s="692">
        <v>3.5714285714285716</v>
      </c>
      <c r="I101" s="693">
        <v>3.78</v>
      </c>
      <c r="J101" s="694">
        <v>72</v>
      </c>
      <c r="K101" s="724">
        <v>12</v>
      </c>
      <c r="L101" s="696">
        <v>4</v>
      </c>
      <c r="M101" s="697">
        <v>3.89</v>
      </c>
      <c r="N101" s="698">
        <v>31</v>
      </c>
      <c r="O101" s="699">
        <v>10</v>
      </c>
      <c r="P101" s="700">
        <v>4.0999999999999996</v>
      </c>
      <c r="Q101" s="725">
        <v>3.78</v>
      </c>
      <c r="R101" s="698">
        <v>24</v>
      </c>
      <c r="S101" s="701"/>
      <c r="T101" s="702"/>
      <c r="U101" s="727">
        <v>4.2300000000000004</v>
      </c>
      <c r="V101" s="698">
        <v>36</v>
      </c>
      <c r="W101" s="752">
        <f t="shared" si="22"/>
        <v>219</v>
      </c>
      <c r="Y101" s="173"/>
      <c r="Z101" s="173"/>
      <c r="AB101" s="173"/>
    </row>
    <row r="102" spans="1:28" ht="15" customHeight="1" x14ac:dyDescent="0.25">
      <c r="A102" s="485">
        <v>15</v>
      </c>
      <c r="B102" s="366" t="s">
        <v>12</v>
      </c>
      <c r="C102" s="691">
        <v>64</v>
      </c>
      <c r="D102" s="692">
        <v>3.59</v>
      </c>
      <c r="E102" s="693">
        <v>3.78</v>
      </c>
      <c r="F102" s="694">
        <v>73</v>
      </c>
      <c r="G102" s="691">
        <v>49</v>
      </c>
      <c r="H102" s="692">
        <v>3.7142857142857144</v>
      </c>
      <c r="I102" s="693">
        <v>3.78</v>
      </c>
      <c r="J102" s="694">
        <v>61</v>
      </c>
      <c r="K102" s="724">
        <v>29</v>
      </c>
      <c r="L102" s="696">
        <v>3.9310344827586206</v>
      </c>
      <c r="M102" s="697">
        <v>3.89</v>
      </c>
      <c r="N102" s="698">
        <v>47</v>
      </c>
      <c r="O102" s="749">
        <v>22</v>
      </c>
      <c r="P102" s="700">
        <v>3.73</v>
      </c>
      <c r="Q102" s="725">
        <v>3.78</v>
      </c>
      <c r="R102" s="698">
        <v>53</v>
      </c>
      <c r="S102" s="701">
        <v>3</v>
      </c>
      <c r="T102" s="702">
        <v>4.7</v>
      </c>
      <c r="U102" s="727">
        <v>4.2300000000000004</v>
      </c>
      <c r="V102" s="698">
        <v>10</v>
      </c>
      <c r="W102" s="475">
        <f t="shared" si="22"/>
        <v>244</v>
      </c>
      <c r="Y102" s="173"/>
      <c r="Z102" s="173"/>
      <c r="AB102" s="173"/>
    </row>
    <row r="103" spans="1:28" ht="15" customHeight="1" x14ac:dyDescent="0.25">
      <c r="A103" s="174">
        <v>16</v>
      </c>
      <c r="B103" s="366" t="s">
        <v>9</v>
      </c>
      <c r="C103" s="691">
        <v>28</v>
      </c>
      <c r="D103" s="692">
        <v>3.21</v>
      </c>
      <c r="E103" s="693">
        <v>3.78</v>
      </c>
      <c r="F103" s="694">
        <v>104</v>
      </c>
      <c r="G103" s="691">
        <v>35</v>
      </c>
      <c r="H103" s="692">
        <v>3.2285714285714286</v>
      </c>
      <c r="I103" s="693">
        <v>3.78</v>
      </c>
      <c r="J103" s="694">
        <v>102</v>
      </c>
      <c r="K103" s="724">
        <v>14</v>
      </c>
      <c r="L103" s="696">
        <v>3.9285714285714284</v>
      </c>
      <c r="M103" s="697">
        <v>3.89</v>
      </c>
      <c r="N103" s="698">
        <v>48</v>
      </c>
      <c r="O103" s="699">
        <v>5</v>
      </c>
      <c r="P103" s="700">
        <v>2.6</v>
      </c>
      <c r="Q103" s="725">
        <v>3.78</v>
      </c>
      <c r="R103" s="698">
        <v>105</v>
      </c>
      <c r="S103" s="701"/>
      <c r="T103" s="702"/>
      <c r="U103" s="727">
        <v>4.2300000000000004</v>
      </c>
      <c r="V103" s="698">
        <v>36</v>
      </c>
      <c r="W103" s="475">
        <f t="shared" si="22"/>
        <v>395</v>
      </c>
      <c r="Y103" s="173"/>
      <c r="Z103" s="173"/>
      <c r="AB103" s="173"/>
    </row>
    <row r="104" spans="1:28" ht="15" customHeight="1" x14ac:dyDescent="0.25">
      <c r="A104" s="174">
        <v>17</v>
      </c>
      <c r="B104" s="366" t="s">
        <v>21</v>
      </c>
      <c r="C104" s="691">
        <v>29</v>
      </c>
      <c r="D104" s="692">
        <v>3.86</v>
      </c>
      <c r="E104" s="693">
        <v>3.78</v>
      </c>
      <c r="F104" s="694">
        <v>49</v>
      </c>
      <c r="G104" s="691">
        <v>23</v>
      </c>
      <c r="H104" s="692">
        <v>3.4782608695652173</v>
      </c>
      <c r="I104" s="693">
        <v>3.78</v>
      </c>
      <c r="J104" s="694">
        <v>82</v>
      </c>
      <c r="K104" s="724">
        <v>17</v>
      </c>
      <c r="L104" s="696">
        <v>3.7647058823529411</v>
      </c>
      <c r="M104" s="697">
        <v>3.89</v>
      </c>
      <c r="N104" s="698">
        <v>64</v>
      </c>
      <c r="O104" s="699">
        <v>6</v>
      </c>
      <c r="P104" s="700">
        <v>4</v>
      </c>
      <c r="Q104" s="725">
        <v>3.78</v>
      </c>
      <c r="R104" s="698">
        <v>32</v>
      </c>
      <c r="S104" s="701"/>
      <c r="T104" s="702"/>
      <c r="U104" s="727">
        <v>4.2300000000000004</v>
      </c>
      <c r="V104" s="698">
        <v>36</v>
      </c>
      <c r="W104" s="475">
        <f t="shared" si="22"/>
        <v>263</v>
      </c>
      <c r="Y104" s="173"/>
      <c r="Z104" s="173"/>
      <c r="AB104" s="173"/>
    </row>
    <row r="105" spans="1:28" ht="15" customHeight="1" x14ac:dyDescent="0.25">
      <c r="A105" s="174">
        <v>18</v>
      </c>
      <c r="B105" s="689" t="s">
        <v>14</v>
      </c>
      <c r="C105" s="691">
        <v>8</v>
      </c>
      <c r="D105" s="692">
        <v>3.38</v>
      </c>
      <c r="E105" s="756">
        <v>3.78</v>
      </c>
      <c r="F105" s="694">
        <v>94</v>
      </c>
      <c r="G105" s="691">
        <v>3</v>
      </c>
      <c r="H105" s="692">
        <v>4</v>
      </c>
      <c r="I105" s="693">
        <v>3.78</v>
      </c>
      <c r="J105" s="694">
        <v>31</v>
      </c>
      <c r="K105" s="724"/>
      <c r="L105" s="696"/>
      <c r="M105" s="697">
        <v>3.89</v>
      </c>
      <c r="N105" s="698">
        <v>112</v>
      </c>
      <c r="O105" s="699">
        <v>2</v>
      </c>
      <c r="P105" s="700">
        <v>4</v>
      </c>
      <c r="Q105" s="725">
        <v>3.78</v>
      </c>
      <c r="R105" s="698">
        <v>35</v>
      </c>
      <c r="S105" s="701"/>
      <c r="T105" s="702"/>
      <c r="U105" s="727">
        <v>4.2300000000000004</v>
      </c>
      <c r="V105" s="698">
        <v>36</v>
      </c>
      <c r="W105" s="475">
        <f t="shared" si="22"/>
        <v>308</v>
      </c>
      <c r="Y105" s="173"/>
      <c r="Z105" s="173"/>
      <c r="AB105" s="173"/>
    </row>
    <row r="106" spans="1:28" ht="15" customHeight="1" x14ac:dyDescent="0.25">
      <c r="A106" s="174">
        <v>19</v>
      </c>
      <c r="B106" s="366" t="s">
        <v>10</v>
      </c>
      <c r="C106" s="691">
        <v>59</v>
      </c>
      <c r="D106" s="692">
        <v>3.32</v>
      </c>
      <c r="E106" s="693">
        <v>3.78</v>
      </c>
      <c r="F106" s="694">
        <v>99</v>
      </c>
      <c r="G106" s="691">
        <v>54</v>
      </c>
      <c r="H106" s="692">
        <v>3.5</v>
      </c>
      <c r="I106" s="693">
        <v>3.78</v>
      </c>
      <c r="J106" s="694">
        <v>75</v>
      </c>
      <c r="K106" s="724">
        <v>40</v>
      </c>
      <c r="L106" s="696">
        <v>3.35</v>
      </c>
      <c r="M106" s="697">
        <v>3.89</v>
      </c>
      <c r="N106" s="698">
        <v>96</v>
      </c>
      <c r="O106" s="699">
        <v>18</v>
      </c>
      <c r="P106" s="700">
        <v>3</v>
      </c>
      <c r="Q106" s="725">
        <v>3.78</v>
      </c>
      <c r="R106" s="698">
        <v>98</v>
      </c>
      <c r="S106" s="701"/>
      <c r="T106" s="735"/>
      <c r="U106" s="727">
        <v>4.2300000000000004</v>
      </c>
      <c r="V106" s="698">
        <v>36</v>
      </c>
      <c r="W106" s="475">
        <f t="shared" si="22"/>
        <v>404</v>
      </c>
      <c r="Y106" s="173"/>
      <c r="Z106" s="173"/>
      <c r="AB106" s="173"/>
    </row>
    <row r="107" spans="1:28" ht="15" customHeight="1" x14ac:dyDescent="0.25">
      <c r="A107" s="174">
        <v>20</v>
      </c>
      <c r="B107" s="366" t="s">
        <v>7</v>
      </c>
      <c r="C107" s="691">
        <v>48</v>
      </c>
      <c r="D107" s="692">
        <v>3.35</v>
      </c>
      <c r="E107" s="693">
        <v>3.78</v>
      </c>
      <c r="F107" s="694">
        <v>95</v>
      </c>
      <c r="G107" s="691">
        <v>48</v>
      </c>
      <c r="H107" s="692">
        <v>3.3333333333333335</v>
      </c>
      <c r="I107" s="693">
        <v>3.78</v>
      </c>
      <c r="J107" s="694">
        <v>92</v>
      </c>
      <c r="K107" s="724">
        <v>27</v>
      </c>
      <c r="L107" s="696">
        <v>3.2222222222222223</v>
      </c>
      <c r="M107" s="697">
        <v>3.89</v>
      </c>
      <c r="N107" s="698">
        <v>104</v>
      </c>
      <c r="O107" s="699">
        <v>7</v>
      </c>
      <c r="P107" s="700">
        <v>3.43</v>
      </c>
      <c r="Q107" s="725">
        <v>3.78</v>
      </c>
      <c r="R107" s="698">
        <v>82</v>
      </c>
      <c r="S107" s="701"/>
      <c r="T107" s="702"/>
      <c r="U107" s="727">
        <v>4.2300000000000004</v>
      </c>
      <c r="V107" s="698">
        <v>36</v>
      </c>
      <c r="W107" s="475">
        <f t="shared" si="22"/>
        <v>409</v>
      </c>
      <c r="Y107" s="173"/>
      <c r="Z107" s="173"/>
      <c r="AB107" s="173"/>
    </row>
    <row r="108" spans="1:28" ht="15" customHeight="1" x14ac:dyDescent="0.25">
      <c r="A108" s="174">
        <v>21</v>
      </c>
      <c r="B108" s="366" t="s">
        <v>23</v>
      </c>
      <c r="C108" s="691">
        <v>41</v>
      </c>
      <c r="D108" s="692">
        <v>3.66</v>
      </c>
      <c r="E108" s="693">
        <v>3.78</v>
      </c>
      <c r="F108" s="694">
        <v>66</v>
      </c>
      <c r="G108" s="691">
        <v>28</v>
      </c>
      <c r="H108" s="692">
        <v>3.4285714285714284</v>
      </c>
      <c r="I108" s="693">
        <v>3.78</v>
      </c>
      <c r="J108" s="694">
        <v>86</v>
      </c>
      <c r="K108" s="724">
        <v>5</v>
      </c>
      <c r="L108" s="696">
        <v>4</v>
      </c>
      <c r="M108" s="697">
        <v>3.89</v>
      </c>
      <c r="N108" s="698">
        <v>35</v>
      </c>
      <c r="O108" s="699">
        <v>8</v>
      </c>
      <c r="P108" s="700">
        <v>3.63</v>
      </c>
      <c r="Q108" s="725">
        <v>3.78</v>
      </c>
      <c r="R108" s="698">
        <v>63</v>
      </c>
      <c r="S108" s="701"/>
      <c r="T108" s="702"/>
      <c r="U108" s="727">
        <v>4.2300000000000004</v>
      </c>
      <c r="V108" s="698">
        <v>36</v>
      </c>
      <c r="W108" s="475">
        <f t="shared" si="22"/>
        <v>286</v>
      </c>
      <c r="Y108" s="173"/>
      <c r="Z108" s="173"/>
      <c r="AB108" s="173"/>
    </row>
    <row r="109" spans="1:28" ht="15" customHeight="1" x14ac:dyDescent="0.25">
      <c r="A109" s="174">
        <v>22</v>
      </c>
      <c r="B109" s="689" t="s">
        <v>153</v>
      </c>
      <c r="C109" s="691">
        <v>84</v>
      </c>
      <c r="D109" s="692">
        <v>4.2300000000000004</v>
      </c>
      <c r="E109" s="756">
        <v>3.78</v>
      </c>
      <c r="F109" s="694">
        <v>10</v>
      </c>
      <c r="G109" s="691">
        <v>53</v>
      </c>
      <c r="H109" s="692">
        <v>4.1509433962264151</v>
      </c>
      <c r="I109" s="693">
        <v>3.78</v>
      </c>
      <c r="J109" s="694">
        <v>20</v>
      </c>
      <c r="K109" s="724">
        <v>37</v>
      </c>
      <c r="L109" s="696">
        <v>3.8378378378378377</v>
      </c>
      <c r="M109" s="697">
        <v>3.89</v>
      </c>
      <c r="N109" s="698">
        <v>57</v>
      </c>
      <c r="O109" s="699">
        <v>34</v>
      </c>
      <c r="P109" s="700">
        <v>3.41</v>
      </c>
      <c r="Q109" s="725">
        <v>3.78</v>
      </c>
      <c r="R109" s="698">
        <v>83</v>
      </c>
      <c r="S109" s="701"/>
      <c r="T109" s="702"/>
      <c r="U109" s="727">
        <v>4.2300000000000004</v>
      </c>
      <c r="V109" s="698">
        <v>36</v>
      </c>
      <c r="W109" s="728">
        <f t="shared" si="22"/>
        <v>206</v>
      </c>
      <c r="Y109" s="173"/>
      <c r="Z109" s="173"/>
      <c r="AB109" s="173"/>
    </row>
    <row r="110" spans="1:28" ht="15" customHeight="1" x14ac:dyDescent="0.25">
      <c r="A110" s="174">
        <v>23</v>
      </c>
      <c r="B110" s="366" t="s">
        <v>17</v>
      </c>
      <c r="C110" s="691">
        <v>88</v>
      </c>
      <c r="D110" s="692">
        <v>3.86</v>
      </c>
      <c r="E110" s="693">
        <v>3.78</v>
      </c>
      <c r="F110" s="694">
        <v>48</v>
      </c>
      <c r="G110" s="691">
        <v>72</v>
      </c>
      <c r="H110" s="692">
        <v>3.5277777777777777</v>
      </c>
      <c r="I110" s="693">
        <v>3.78</v>
      </c>
      <c r="J110" s="694">
        <v>74</v>
      </c>
      <c r="K110" s="724">
        <v>62</v>
      </c>
      <c r="L110" s="696">
        <v>3.9838709677419355</v>
      </c>
      <c r="M110" s="697">
        <v>3.89</v>
      </c>
      <c r="N110" s="698">
        <v>41</v>
      </c>
      <c r="O110" s="699">
        <v>37</v>
      </c>
      <c r="P110" s="700">
        <v>3.92</v>
      </c>
      <c r="Q110" s="725">
        <v>3.78</v>
      </c>
      <c r="R110" s="698">
        <v>38</v>
      </c>
      <c r="S110" s="701"/>
      <c r="T110" s="702"/>
      <c r="U110" s="727">
        <v>4.2300000000000004</v>
      </c>
      <c r="V110" s="698">
        <v>36</v>
      </c>
      <c r="W110" s="475">
        <f t="shared" si="22"/>
        <v>237</v>
      </c>
      <c r="Y110" s="173"/>
      <c r="Z110" s="173"/>
      <c r="AB110" s="173"/>
    </row>
    <row r="111" spans="1:28" ht="15" customHeight="1" x14ac:dyDescent="0.25">
      <c r="A111" s="174">
        <v>24</v>
      </c>
      <c r="B111" s="689" t="s">
        <v>154</v>
      </c>
      <c r="C111" s="691">
        <v>47</v>
      </c>
      <c r="D111" s="692">
        <v>3.91</v>
      </c>
      <c r="E111" s="756">
        <v>3.78</v>
      </c>
      <c r="F111" s="694">
        <v>41</v>
      </c>
      <c r="G111" s="691">
        <v>27</v>
      </c>
      <c r="H111" s="692">
        <v>3.8888888888888888</v>
      </c>
      <c r="I111" s="693">
        <v>3.78</v>
      </c>
      <c r="J111" s="694">
        <v>44</v>
      </c>
      <c r="K111" s="724">
        <v>29</v>
      </c>
      <c r="L111" s="696">
        <v>3.8620689655172415</v>
      </c>
      <c r="M111" s="697">
        <v>3.89</v>
      </c>
      <c r="N111" s="698">
        <v>54</v>
      </c>
      <c r="O111" s="699">
        <v>26</v>
      </c>
      <c r="P111" s="700">
        <v>3.58</v>
      </c>
      <c r="Q111" s="725">
        <v>3.78</v>
      </c>
      <c r="R111" s="698">
        <v>67</v>
      </c>
      <c r="S111" s="701"/>
      <c r="T111" s="702"/>
      <c r="U111" s="727">
        <v>4.2300000000000004</v>
      </c>
      <c r="V111" s="698">
        <v>36</v>
      </c>
      <c r="W111" s="475">
        <f t="shared" si="22"/>
        <v>242</v>
      </c>
      <c r="Y111" s="173"/>
      <c r="Z111" s="173"/>
      <c r="AB111" s="173"/>
    </row>
    <row r="112" spans="1:28" ht="15" customHeight="1" x14ac:dyDescent="0.25">
      <c r="A112" s="174">
        <v>25</v>
      </c>
      <c r="B112" s="366" t="s">
        <v>3</v>
      </c>
      <c r="C112" s="691">
        <v>26</v>
      </c>
      <c r="D112" s="692">
        <v>3.69</v>
      </c>
      <c r="E112" s="693">
        <v>3.78</v>
      </c>
      <c r="F112" s="694">
        <v>63</v>
      </c>
      <c r="G112" s="691">
        <v>20</v>
      </c>
      <c r="H112" s="692">
        <v>3.45</v>
      </c>
      <c r="I112" s="693">
        <v>3.78</v>
      </c>
      <c r="J112" s="694">
        <v>85</v>
      </c>
      <c r="K112" s="724">
        <v>26</v>
      </c>
      <c r="L112" s="696">
        <v>3.7307692307692308</v>
      </c>
      <c r="M112" s="697">
        <v>3.89</v>
      </c>
      <c r="N112" s="698">
        <v>70</v>
      </c>
      <c r="O112" s="699">
        <v>17</v>
      </c>
      <c r="P112" s="700">
        <v>3.29</v>
      </c>
      <c r="Q112" s="725">
        <v>3.78</v>
      </c>
      <c r="R112" s="698">
        <v>89</v>
      </c>
      <c r="S112" s="701"/>
      <c r="T112" s="702"/>
      <c r="U112" s="727">
        <v>4.2300000000000004</v>
      </c>
      <c r="V112" s="698">
        <v>36</v>
      </c>
      <c r="W112" s="475">
        <f t="shared" si="22"/>
        <v>343</v>
      </c>
      <c r="Y112" s="173"/>
      <c r="Z112" s="173"/>
      <c r="AB112" s="173"/>
    </row>
    <row r="113" spans="1:28" ht="15" customHeight="1" x14ac:dyDescent="0.25">
      <c r="A113" s="174">
        <v>26</v>
      </c>
      <c r="B113" s="689" t="s">
        <v>155</v>
      </c>
      <c r="C113" s="691">
        <v>48</v>
      </c>
      <c r="D113" s="692">
        <v>4.04</v>
      </c>
      <c r="E113" s="756">
        <v>3.78</v>
      </c>
      <c r="F113" s="694">
        <v>25</v>
      </c>
      <c r="G113" s="691">
        <v>36</v>
      </c>
      <c r="H113" s="692">
        <v>3.8888888888888888</v>
      </c>
      <c r="I113" s="693">
        <v>3.78</v>
      </c>
      <c r="J113" s="694">
        <v>43</v>
      </c>
      <c r="K113" s="724">
        <v>34</v>
      </c>
      <c r="L113" s="696">
        <v>3.8823529411764706</v>
      </c>
      <c r="M113" s="697">
        <v>3.89</v>
      </c>
      <c r="N113" s="698">
        <v>53</v>
      </c>
      <c r="O113" s="730">
        <v>19</v>
      </c>
      <c r="P113" s="700">
        <v>4</v>
      </c>
      <c r="Q113" s="725">
        <v>3.78</v>
      </c>
      <c r="R113" s="698">
        <v>31</v>
      </c>
      <c r="S113" s="701"/>
      <c r="T113" s="702"/>
      <c r="U113" s="727">
        <v>4.2300000000000004</v>
      </c>
      <c r="V113" s="698">
        <v>36</v>
      </c>
      <c r="W113" s="475">
        <f t="shared" si="22"/>
        <v>188</v>
      </c>
      <c r="Y113" s="173"/>
      <c r="Z113" s="173"/>
      <c r="AB113" s="173"/>
    </row>
    <row r="114" spans="1:28" ht="15" customHeight="1" x14ac:dyDescent="0.25">
      <c r="A114" s="174">
        <v>27</v>
      </c>
      <c r="B114" s="689" t="s">
        <v>156</v>
      </c>
      <c r="C114" s="691">
        <v>60</v>
      </c>
      <c r="D114" s="692">
        <v>3.82</v>
      </c>
      <c r="E114" s="756">
        <v>3.78</v>
      </c>
      <c r="F114" s="694">
        <v>51</v>
      </c>
      <c r="G114" s="691">
        <v>47</v>
      </c>
      <c r="H114" s="692">
        <v>4.0851063829787231</v>
      </c>
      <c r="I114" s="693">
        <v>3.78</v>
      </c>
      <c r="J114" s="694">
        <v>24</v>
      </c>
      <c r="K114" s="724">
        <v>35</v>
      </c>
      <c r="L114" s="696">
        <v>3.8</v>
      </c>
      <c r="M114" s="697">
        <v>3.89</v>
      </c>
      <c r="N114" s="698">
        <v>61</v>
      </c>
      <c r="O114" s="699">
        <v>19</v>
      </c>
      <c r="P114" s="700">
        <v>3.63</v>
      </c>
      <c r="Q114" s="725">
        <v>3.78</v>
      </c>
      <c r="R114" s="698">
        <v>62</v>
      </c>
      <c r="S114" s="701">
        <v>2</v>
      </c>
      <c r="T114" s="702">
        <v>4</v>
      </c>
      <c r="U114" s="727">
        <v>4.2300000000000004</v>
      </c>
      <c r="V114" s="698">
        <v>24</v>
      </c>
      <c r="W114" s="475">
        <f t="shared" si="22"/>
        <v>222</v>
      </c>
      <c r="Y114" s="173"/>
      <c r="Z114" s="173"/>
      <c r="AB114" s="173"/>
    </row>
    <row r="115" spans="1:28" ht="15" customHeight="1" x14ac:dyDescent="0.25">
      <c r="A115" s="435">
        <v>28</v>
      </c>
      <c r="B115" s="366" t="s">
        <v>15</v>
      </c>
      <c r="C115" s="691">
        <v>87</v>
      </c>
      <c r="D115" s="692">
        <v>3.91</v>
      </c>
      <c r="E115" s="693">
        <v>3.78</v>
      </c>
      <c r="F115" s="694">
        <v>40</v>
      </c>
      <c r="G115" s="691">
        <v>82</v>
      </c>
      <c r="H115" s="692">
        <v>3.8292682926829267</v>
      </c>
      <c r="I115" s="693">
        <v>3.78</v>
      </c>
      <c r="J115" s="694">
        <v>49</v>
      </c>
      <c r="K115" s="724">
        <v>48</v>
      </c>
      <c r="L115" s="696">
        <v>4.229166666666667</v>
      </c>
      <c r="M115" s="697">
        <v>3.89</v>
      </c>
      <c r="N115" s="698">
        <v>14</v>
      </c>
      <c r="O115" s="699">
        <v>32</v>
      </c>
      <c r="P115" s="700">
        <v>3.91</v>
      </c>
      <c r="Q115" s="725">
        <v>3.78</v>
      </c>
      <c r="R115" s="698">
        <v>40</v>
      </c>
      <c r="S115" s="701">
        <v>3</v>
      </c>
      <c r="T115" s="702">
        <v>3.7</v>
      </c>
      <c r="U115" s="727">
        <v>4.2300000000000004</v>
      </c>
      <c r="V115" s="698">
        <v>29</v>
      </c>
      <c r="W115" s="475">
        <f t="shared" si="22"/>
        <v>172</v>
      </c>
      <c r="Y115" s="173"/>
      <c r="Z115" s="173"/>
      <c r="AB115" s="173"/>
    </row>
    <row r="116" spans="1:28" ht="15" customHeight="1" x14ac:dyDescent="0.25">
      <c r="A116" s="435">
        <v>39</v>
      </c>
      <c r="B116" s="689" t="s">
        <v>157</v>
      </c>
      <c r="C116" s="691">
        <v>49</v>
      </c>
      <c r="D116" s="692">
        <v>4.18</v>
      </c>
      <c r="E116" s="756">
        <v>3.78</v>
      </c>
      <c r="F116" s="694">
        <v>13</v>
      </c>
      <c r="G116" s="691">
        <v>25</v>
      </c>
      <c r="H116" s="692">
        <v>4.12</v>
      </c>
      <c r="I116" s="693">
        <v>3.78</v>
      </c>
      <c r="J116" s="694">
        <v>21</v>
      </c>
      <c r="K116" s="695">
        <v>58</v>
      </c>
      <c r="L116" s="696">
        <v>3.7068965517241379</v>
      </c>
      <c r="M116" s="697">
        <v>3.89</v>
      </c>
      <c r="N116" s="698">
        <v>73</v>
      </c>
      <c r="O116" s="699">
        <v>16</v>
      </c>
      <c r="P116" s="700">
        <v>3.44</v>
      </c>
      <c r="Q116" s="725">
        <v>3.78</v>
      </c>
      <c r="R116" s="698">
        <v>78</v>
      </c>
      <c r="S116" s="701"/>
      <c r="T116" s="702"/>
      <c r="U116" s="727">
        <v>4.2300000000000004</v>
      </c>
      <c r="V116" s="698">
        <v>36</v>
      </c>
      <c r="W116" s="475">
        <f t="shared" si="22"/>
        <v>221</v>
      </c>
      <c r="Y116" s="173"/>
      <c r="Z116" s="173"/>
      <c r="AB116" s="173"/>
    </row>
    <row r="117" spans="1:28" ht="15" customHeight="1" thickBot="1" x14ac:dyDescent="0.3">
      <c r="A117" s="690">
        <v>30</v>
      </c>
      <c r="B117" s="759" t="s">
        <v>162</v>
      </c>
      <c r="C117" s="760">
        <v>33</v>
      </c>
      <c r="D117" s="692">
        <v>3.64</v>
      </c>
      <c r="E117" s="756">
        <v>3.78</v>
      </c>
      <c r="F117" s="694">
        <v>67</v>
      </c>
      <c r="G117" s="691"/>
      <c r="H117" s="692"/>
      <c r="I117" s="693">
        <v>3.78</v>
      </c>
      <c r="J117" s="694">
        <v>114</v>
      </c>
      <c r="K117" s="724"/>
      <c r="L117" s="696"/>
      <c r="M117" s="697">
        <v>3.89</v>
      </c>
      <c r="N117" s="698">
        <v>112</v>
      </c>
      <c r="O117" s="699"/>
      <c r="P117" s="700"/>
      <c r="Q117" s="725">
        <v>3.78</v>
      </c>
      <c r="R117" s="698">
        <v>107</v>
      </c>
      <c r="S117" s="701"/>
      <c r="T117" s="702"/>
      <c r="U117" s="727">
        <v>4.2300000000000004</v>
      </c>
      <c r="V117" s="698">
        <v>36</v>
      </c>
      <c r="W117" s="475">
        <f t="shared" si="22"/>
        <v>436</v>
      </c>
      <c r="Y117" s="173"/>
      <c r="Z117" s="173"/>
      <c r="AB117" s="173"/>
    </row>
    <row r="118" spans="1:28" ht="15" customHeight="1" thickBot="1" x14ac:dyDescent="0.3">
      <c r="A118" s="428"/>
      <c r="B118" s="451" t="s">
        <v>136</v>
      </c>
      <c r="C118" s="452">
        <f>SUM(C119:C128)</f>
        <v>238</v>
      </c>
      <c r="D118" s="476">
        <f>AVERAGE(D119:D128)</f>
        <v>3.71875</v>
      </c>
      <c r="E118" s="233">
        <f t="shared" ref="E118" si="23">$H$130</f>
        <v>3.78</v>
      </c>
      <c r="F118" s="453"/>
      <c r="G118" s="452">
        <f>SUM(G119:G128)</f>
        <v>213</v>
      </c>
      <c r="H118" s="476">
        <f>AVERAGE(H119:H128)</f>
        <v>3.6992811890838206</v>
      </c>
      <c r="I118" s="239">
        <f t="shared" ref="I100:I128" si="24">$H$130</f>
        <v>3.78</v>
      </c>
      <c r="J118" s="453"/>
      <c r="K118" s="448">
        <f>SUM(K119:K128)</f>
        <v>157</v>
      </c>
      <c r="L118" s="440">
        <f>AVERAGE(L119:L128)</f>
        <v>4.049664902998237</v>
      </c>
      <c r="M118" s="441">
        <f t="shared" ref="M100:M128" si="25">$L$130</f>
        <v>3.89</v>
      </c>
      <c r="N118" s="442"/>
      <c r="O118" s="449">
        <f>SUM(O119:O128)</f>
        <v>112</v>
      </c>
      <c r="P118" s="444">
        <f>AVERAGE(P119:P128)</f>
        <v>3.7880000000000003</v>
      </c>
      <c r="Q118" s="445">
        <f t="shared" ref="Q100:Q128" si="26">$P$130</f>
        <v>3.78</v>
      </c>
      <c r="R118" s="442"/>
      <c r="S118" s="478">
        <f>SUM(S119:S128)</f>
        <v>0</v>
      </c>
      <c r="T118" s="446">
        <v>0</v>
      </c>
      <c r="U118" s="454">
        <f t="shared" ref="U100:U128" si="27">$T$130</f>
        <v>4.2300000000000004</v>
      </c>
      <c r="V118" s="442"/>
      <c r="W118" s="466"/>
      <c r="Y118" s="173"/>
      <c r="Z118" s="173"/>
      <c r="AB118" s="173"/>
    </row>
    <row r="119" spans="1:28" ht="15" customHeight="1" x14ac:dyDescent="0.25">
      <c r="A119" s="172">
        <v>1</v>
      </c>
      <c r="B119" s="793" t="s">
        <v>100</v>
      </c>
      <c r="C119" s="707">
        <v>18</v>
      </c>
      <c r="D119" s="711">
        <v>4.72</v>
      </c>
      <c r="E119" s="784">
        <v>3.78</v>
      </c>
      <c r="F119" s="709">
        <v>3</v>
      </c>
      <c r="G119" s="791">
        <v>19</v>
      </c>
      <c r="H119" s="711">
        <v>4.4736842105263159</v>
      </c>
      <c r="I119" s="784">
        <v>3.78</v>
      </c>
      <c r="J119" s="709">
        <v>7</v>
      </c>
      <c r="K119" s="790">
        <v>15</v>
      </c>
      <c r="L119" s="711">
        <v>4.87</v>
      </c>
      <c r="M119" s="712">
        <v>3.89</v>
      </c>
      <c r="N119" s="713">
        <v>2</v>
      </c>
      <c r="O119" s="789">
        <v>6</v>
      </c>
      <c r="P119" s="715">
        <v>4</v>
      </c>
      <c r="Q119" s="716">
        <v>3.78</v>
      </c>
      <c r="R119" s="713">
        <v>33</v>
      </c>
      <c r="S119" s="717"/>
      <c r="T119" s="718"/>
      <c r="U119" s="719">
        <v>4.2300000000000004</v>
      </c>
      <c r="V119" s="713">
        <v>36</v>
      </c>
      <c r="W119" s="762">
        <f t="shared" si="22"/>
        <v>81</v>
      </c>
      <c r="Y119" s="173"/>
      <c r="Z119" s="173"/>
      <c r="AB119" s="173"/>
    </row>
    <row r="120" spans="1:28" ht="15" customHeight="1" x14ac:dyDescent="0.25">
      <c r="A120" s="176">
        <v>2</v>
      </c>
      <c r="B120" s="759" t="s">
        <v>149</v>
      </c>
      <c r="C120" s="765"/>
      <c r="D120" s="761"/>
      <c r="E120" s="761">
        <v>3.78</v>
      </c>
      <c r="F120" s="694">
        <v>114</v>
      </c>
      <c r="G120" s="765"/>
      <c r="H120" s="761"/>
      <c r="I120" s="761">
        <v>3.78</v>
      </c>
      <c r="J120" s="694">
        <v>114</v>
      </c>
      <c r="K120" s="724">
        <v>3</v>
      </c>
      <c r="L120" s="696">
        <v>4</v>
      </c>
      <c r="M120" s="697">
        <v>3.89</v>
      </c>
      <c r="N120" s="698">
        <v>37</v>
      </c>
      <c r="O120" s="749">
        <v>2</v>
      </c>
      <c r="P120" s="700">
        <v>4.5</v>
      </c>
      <c r="Q120" s="725">
        <v>3.78</v>
      </c>
      <c r="R120" s="698">
        <v>9</v>
      </c>
      <c r="S120" s="726"/>
      <c r="T120" s="702"/>
      <c r="U120" s="727">
        <v>4.2300000000000004</v>
      </c>
      <c r="V120" s="698">
        <v>36</v>
      </c>
      <c r="W120" s="763">
        <f t="shared" si="22"/>
        <v>310</v>
      </c>
      <c r="Y120" s="173"/>
      <c r="Z120" s="173"/>
      <c r="AB120" s="173"/>
    </row>
    <row r="121" spans="1:28" ht="15" customHeight="1" x14ac:dyDescent="0.25">
      <c r="A121" s="176">
        <v>3</v>
      </c>
      <c r="B121" s="759" t="s">
        <v>103</v>
      </c>
      <c r="C121" s="760">
        <v>26</v>
      </c>
      <c r="D121" s="696">
        <v>3.58</v>
      </c>
      <c r="E121" s="761">
        <v>3.78</v>
      </c>
      <c r="F121" s="694">
        <v>74</v>
      </c>
      <c r="G121" s="760">
        <v>20</v>
      </c>
      <c r="H121" s="696">
        <v>3.65</v>
      </c>
      <c r="I121" s="761">
        <v>3.78</v>
      </c>
      <c r="J121" s="694">
        <v>67</v>
      </c>
      <c r="K121" s="724">
        <v>21</v>
      </c>
      <c r="L121" s="696">
        <v>3.7619047619047619</v>
      </c>
      <c r="M121" s="697">
        <v>3.89</v>
      </c>
      <c r="N121" s="698">
        <v>63</v>
      </c>
      <c r="O121" s="699">
        <v>10</v>
      </c>
      <c r="P121" s="700">
        <v>3.3</v>
      </c>
      <c r="Q121" s="725">
        <v>3.78</v>
      </c>
      <c r="R121" s="698">
        <v>88</v>
      </c>
      <c r="S121" s="726"/>
      <c r="T121" s="702"/>
      <c r="U121" s="727">
        <v>4.2300000000000004</v>
      </c>
      <c r="V121" s="698">
        <v>36</v>
      </c>
      <c r="W121" s="763">
        <f t="shared" si="22"/>
        <v>328</v>
      </c>
      <c r="Y121" s="173"/>
      <c r="Z121" s="173"/>
      <c r="AB121" s="173"/>
    </row>
    <row r="122" spans="1:28" ht="15" customHeight="1" x14ac:dyDescent="0.25">
      <c r="A122" s="174">
        <v>4</v>
      </c>
      <c r="B122" s="759" t="s">
        <v>99</v>
      </c>
      <c r="C122" s="760">
        <v>21</v>
      </c>
      <c r="D122" s="696">
        <v>3.95</v>
      </c>
      <c r="E122" s="761">
        <v>3.78</v>
      </c>
      <c r="F122" s="694">
        <v>36</v>
      </c>
      <c r="G122" s="760">
        <v>19</v>
      </c>
      <c r="H122" s="696">
        <v>4.4736842105263159</v>
      </c>
      <c r="I122" s="761">
        <v>3.78</v>
      </c>
      <c r="J122" s="694">
        <v>8</v>
      </c>
      <c r="K122" s="724">
        <v>18</v>
      </c>
      <c r="L122" s="696">
        <v>4.5</v>
      </c>
      <c r="M122" s="697">
        <v>3.89</v>
      </c>
      <c r="N122" s="698">
        <v>5</v>
      </c>
      <c r="O122" s="699">
        <v>9</v>
      </c>
      <c r="P122" s="700">
        <v>4.22</v>
      </c>
      <c r="Q122" s="725">
        <v>3.78</v>
      </c>
      <c r="R122" s="698">
        <v>15</v>
      </c>
      <c r="S122" s="726"/>
      <c r="T122" s="702"/>
      <c r="U122" s="727">
        <v>4.2300000000000004</v>
      </c>
      <c r="V122" s="698">
        <v>36</v>
      </c>
      <c r="W122" s="763">
        <f t="shared" si="22"/>
        <v>100</v>
      </c>
      <c r="Y122" s="173"/>
      <c r="Z122" s="173"/>
      <c r="AB122" s="173"/>
    </row>
    <row r="123" spans="1:28" ht="15" customHeight="1" x14ac:dyDescent="0.25">
      <c r="A123" s="176">
        <v>5</v>
      </c>
      <c r="B123" s="759" t="s">
        <v>70</v>
      </c>
      <c r="C123" s="760">
        <v>28</v>
      </c>
      <c r="D123" s="696">
        <v>3.68</v>
      </c>
      <c r="E123" s="761">
        <v>3.78</v>
      </c>
      <c r="F123" s="694">
        <v>64</v>
      </c>
      <c r="G123" s="760">
        <v>32</v>
      </c>
      <c r="H123" s="696">
        <v>3.40625</v>
      </c>
      <c r="I123" s="761">
        <v>3.78</v>
      </c>
      <c r="J123" s="694">
        <v>88</v>
      </c>
      <c r="K123" s="724">
        <v>9</v>
      </c>
      <c r="L123" s="696">
        <v>3.5555555555555554</v>
      </c>
      <c r="M123" s="697">
        <v>3.89</v>
      </c>
      <c r="N123" s="698">
        <v>87</v>
      </c>
      <c r="O123" s="699">
        <v>18</v>
      </c>
      <c r="P123" s="700">
        <v>3.39</v>
      </c>
      <c r="Q123" s="725">
        <v>3.78</v>
      </c>
      <c r="R123" s="698">
        <v>85</v>
      </c>
      <c r="S123" s="726"/>
      <c r="T123" s="702"/>
      <c r="U123" s="727">
        <v>4.2300000000000004</v>
      </c>
      <c r="V123" s="698">
        <v>36</v>
      </c>
      <c r="W123" s="766">
        <f t="shared" si="22"/>
        <v>360</v>
      </c>
      <c r="Y123" s="173"/>
      <c r="Z123" s="173"/>
      <c r="AB123" s="173"/>
    </row>
    <row r="124" spans="1:28" ht="15" customHeight="1" x14ac:dyDescent="0.25">
      <c r="A124" s="176">
        <v>6</v>
      </c>
      <c r="B124" s="759" t="s">
        <v>147</v>
      </c>
      <c r="C124" s="760">
        <v>35</v>
      </c>
      <c r="D124" s="696">
        <v>4.1399999999999997</v>
      </c>
      <c r="E124" s="761">
        <v>3.78</v>
      </c>
      <c r="F124" s="694">
        <v>15</v>
      </c>
      <c r="G124" s="760">
        <v>18</v>
      </c>
      <c r="H124" s="696">
        <v>4.333333333333333</v>
      </c>
      <c r="I124" s="761">
        <v>3.78</v>
      </c>
      <c r="J124" s="694">
        <v>10</v>
      </c>
      <c r="K124" s="724">
        <v>28</v>
      </c>
      <c r="L124" s="696">
        <v>4.3928571428571432</v>
      </c>
      <c r="M124" s="697">
        <v>3.89</v>
      </c>
      <c r="N124" s="698">
        <v>9</v>
      </c>
      <c r="O124" s="699">
        <v>25</v>
      </c>
      <c r="P124" s="700">
        <v>4.4400000000000004</v>
      </c>
      <c r="Q124" s="725">
        <v>3.78</v>
      </c>
      <c r="R124" s="698">
        <v>10</v>
      </c>
      <c r="S124" s="726"/>
      <c r="T124" s="702"/>
      <c r="U124" s="727">
        <v>4.2300000000000004</v>
      </c>
      <c r="V124" s="698">
        <v>36</v>
      </c>
      <c r="W124" s="763">
        <f t="shared" si="22"/>
        <v>80</v>
      </c>
      <c r="Y124" s="173"/>
      <c r="Z124" s="173"/>
      <c r="AB124" s="173"/>
    </row>
    <row r="125" spans="1:28" ht="15" customHeight="1" x14ac:dyDescent="0.25">
      <c r="A125" s="176">
        <v>7</v>
      </c>
      <c r="B125" s="759" t="s">
        <v>148</v>
      </c>
      <c r="C125" s="765"/>
      <c r="D125" s="761"/>
      <c r="E125" s="761">
        <v>3.78</v>
      </c>
      <c r="F125" s="694">
        <v>114</v>
      </c>
      <c r="G125" s="760">
        <v>20</v>
      </c>
      <c r="H125" s="696">
        <v>3.55</v>
      </c>
      <c r="I125" s="761">
        <v>3.78</v>
      </c>
      <c r="J125" s="694">
        <v>73</v>
      </c>
      <c r="K125" s="724">
        <v>36</v>
      </c>
      <c r="L125" s="696">
        <v>3.7</v>
      </c>
      <c r="M125" s="697">
        <v>3.89</v>
      </c>
      <c r="N125" s="698">
        <v>74</v>
      </c>
      <c r="O125" s="699">
        <v>14</v>
      </c>
      <c r="P125" s="700">
        <v>3.57</v>
      </c>
      <c r="Q125" s="725">
        <v>3.78</v>
      </c>
      <c r="R125" s="698">
        <v>70</v>
      </c>
      <c r="S125" s="726"/>
      <c r="T125" s="702"/>
      <c r="U125" s="727">
        <v>4.2300000000000004</v>
      </c>
      <c r="V125" s="698">
        <v>36</v>
      </c>
      <c r="W125" s="763">
        <f t="shared" si="22"/>
        <v>367</v>
      </c>
      <c r="Y125" s="173"/>
      <c r="Z125" s="173"/>
      <c r="AB125" s="173"/>
    </row>
    <row r="126" spans="1:28" ht="15" customHeight="1" x14ac:dyDescent="0.25">
      <c r="A126" s="176">
        <v>8</v>
      </c>
      <c r="B126" s="759" t="s">
        <v>101</v>
      </c>
      <c r="C126" s="760">
        <v>41</v>
      </c>
      <c r="D126" s="696">
        <v>3.46</v>
      </c>
      <c r="E126" s="761">
        <v>3.78</v>
      </c>
      <c r="F126" s="694">
        <v>87</v>
      </c>
      <c r="G126" s="760">
        <v>38</v>
      </c>
      <c r="H126" s="696">
        <v>3.6315789473684212</v>
      </c>
      <c r="I126" s="761">
        <v>3.78</v>
      </c>
      <c r="J126" s="694">
        <v>68</v>
      </c>
      <c r="K126" s="724">
        <v>9</v>
      </c>
      <c r="L126" s="696">
        <v>4.1111111111111107</v>
      </c>
      <c r="M126" s="697">
        <v>3.89</v>
      </c>
      <c r="N126" s="698">
        <v>25</v>
      </c>
      <c r="O126" s="699">
        <v>2</v>
      </c>
      <c r="P126" s="700">
        <v>4</v>
      </c>
      <c r="Q126" s="725">
        <v>3.78</v>
      </c>
      <c r="R126" s="698">
        <v>36</v>
      </c>
      <c r="S126" s="726"/>
      <c r="T126" s="702"/>
      <c r="U126" s="727">
        <v>4.2300000000000004</v>
      </c>
      <c r="V126" s="698">
        <v>36</v>
      </c>
      <c r="W126" s="763">
        <f t="shared" si="22"/>
        <v>252</v>
      </c>
      <c r="Z126" s="173"/>
    </row>
    <row r="127" spans="1:28" ht="15" customHeight="1" x14ac:dyDescent="0.25">
      <c r="A127" s="174">
        <v>9</v>
      </c>
      <c r="B127" s="759" t="s">
        <v>69</v>
      </c>
      <c r="C127" s="760">
        <v>10</v>
      </c>
      <c r="D127" s="696">
        <v>2.8</v>
      </c>
      <c r="E127" s="761">
        <v>3.78</v>
      </c>
      <c r="F127" s="694">
        <v>113</v>
      </c>
      <c r="G127" s="760">
        <v>8</v>
      </c>
      <c r="H127" s="696">
        <v>2.625</v>
      </c>
      <c r="I127" s="761">
        <v>3.78</v>
      </c>
      <c r="J127" s="694">
        <v>113</v>
      </c>
      <c r="K127" s="724"/>
      <c r="L127" s="696"/>
      <c r="M127" s="697">
        <v>3.89</v>
      </c>
      <c r="N127" s="698">
        <v>112</v>
      </c>
      <c r="O127" s="699">
        <v>2</v>
      </c>
      <c r="P127" s="700">
        <v>3.5</v>
      </c>
      <c r="Q127" s="725">
        <v>3.78</v>
      </c>
      <c r="R127" s="698">
        <v>74</v>
      </c>
      <c r="S127" s="726"/>
      <c r="T127" s="702"/>
      <c r="U127" s="727">
        <v>4.2300000000000004</v>
      </c>
      <c r="V127" s="698">
        <v>36</v>
      </c>
      <c r="W127" s="763">
        <f t="shared" si="22"/>
        <v>448</v>
      </c>
      <c r="Z127" s="173"/>
    </row>
    <row r="128" spans="1:28" ht="15" customHeight="1" thickBot="1" x14ac:dyDescent="0.3">
      <c r="A128" s="175">
        <v>10</v>
      </c>
      <c r="B128" s="794" t="s">
        <v>163</v>
      </c>
      <c r="C128" s="771">
        <v>59</v>
      </c>
      <c r="D128" s="785">
        <v>3.42</v>
      </c>
      <c r="E128" s="786">
        <v>3.78</v>
      </c>
      <c r="F128" s="770">
        <v>89</v>
      </c>
      <c r="G128" s="792">
        <v>39</v>
      </c>
      <c r="H128" s="785">
        <v>3.15</v>
      </c>
      <c r="I128" s="786">
        <v>3.78</v>
      </c>
      <c r="J128" s="770">
        <v>108</v>
      </c>
      <c r="K128" s="773">
        <v>18</v>
      </c>
      <c r="L128" s="772">
        <v>3.5555555555555554</v>
      </c>
      <c r="M128" s="774">
        <v>3.89</v>
      </c>
      <c r="N128" s="775">
        <v>86</v>
      </c>
      <c r="O128" s="776">
        <v>24</v>
      </c>
      <c r="P128" s="777">
        <v>2.96</v>
      </c>
      <c r="Q128" s="778">
        <v>3.78</v>
      </c>
      <c r="R128" s="775">
        <v>101</v>
      </c>
      <c r="S128" s="787"/>
      <c r="T128" s="780"/>
      <c r="U128" s="781">
        <v>4.2300000000000004</v>
      </c>
      <c r="V128" s="775">
        <v>36</v>
      </c>
      <c r="W128" s="782">
        <f t="shared" si="22"/>
        <v>420</v>
      </c>
      <c r="Z128" s="173"/>
    </row>
    <row r="129" spans="1:21" x14ac:dyDescent="0.25">
      <c r="A129" s="481" t="s">
        <v>159</v>
      </c>
      <c r="B129" s="177"/>
      <c r="C129" s="177"/>
      <c r="D129" s="358">
        <f>$D$4</f>
        <v>3.7484955752212401</v>
      </c>
      <c r="E129" s="177"/>
      <c r="F129" s="177"/>
      <c r="G129" s="177"/>
      <c r="H129" s="358">
        <f>$H$4</f>
        <v>3.7532901434711308</v>
      </c>
      <c r="I129" s="177"/>
      <c r="J129" s="177"/>
      <c r="K129" s="178"/>
      <c r="L129" s="480">
        <f>$L$4</f>
        <v>3.828919380460075</v>
      </c>
      <c r="M129" s="179"/>
      <c r="N129" s="179"/>
      <c r="O129" s="179"/>
      <c r="P129" s="358">
        <f>$P$4</f>
        <v>3.7435849056603785</v>
      </c>
      <c r="Q129" s="179"/>
      <c r="R129" s="179"/>
      <c r="S129" s="179"/>
      <c r="T129" s="179">
        <f>$T$4</f>
        <v>4.242857142857142</v>
      </c>
      <c r="U129" s="179"/>
    </row>
    <row r="130" spans="1:21" x14ac:dyDescent="0.25">
      <c r="A130" s="482" t="s">
        <v>160</v>
      </c>
      <c r="D130" s="463">
        <v>3.78</v>
      </c>
      <c r="H130" s="462">
        <v>3.78</v>
      </c>
      <c r="I130" s="463"/>
      <c r="J130" s="463"/>
      <c r="K130" s="80"/>
      <c r="L130" s="180">
        <v>3.89</v>
      </c>
      <c r="M130" s="180"/>
      <c r="N130" s="180"/>
      <c r="O130" s="180"/>
      <c r="P130" s="180">
        <v>3.78</v>
      </c>
      <c r="R130" s="180"/>
      <c r="S130" s="180"/>
      <c r="T130" s="180">
        <v>4.2300000000000004</v>
      </c>
      <c r="U130" s="180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4:T130">
    <cfRule type="cellIs" dxfId="29" priority="24" stopIfTrue="1" operator="greaterThanOrEqual">
      <formula>4.5</formula>
    </cfRule>
    <cfRule type="cellIs" dxfId="28" priority="23" stopIfTrue="1" operator="between">
      <formula>4.499</formula>
      <formula>$T$129</formula>
    </cfRule>
    <cfRule type="cellIs" dxfId="27" priority="22" stopIfTrue="1" operator="between">
      <formula>$T$129</formula>
      <formula>3.5</formula>
    </cfRule>
    <cfRule type="cellIs" dxfId="26" priority="21" stopIfTrue="1" operator="lessThan">
      <formula>3.5</formula>
    </cfRule>
    <cfRule type="containsBlanks" dxfId="25" priority="20" stopIfTrue="1">
      <formula>LEN(TRIM(T4))=0</formula>
    </cfRule>
    <cfRule type="cellIs" dxfId="24" priority="19" stopIfTrue="1" operator="equal">
      <formula>$T$129</formula>
    </cfRule>
  </conditionalFormatting>
  <conditionalFormatting sqref="P4:P130">
    <cfRule type="cellIs" dxfId="23" priority="18" stopIfTrue="1" operator="greaterThanOrEqual">
      <formula>4.5</formula>
    </cfRule>
    <cfRule type="cellIs" dxfId="22" priority="17" stopIfTrue="1" operator="between">
      <formula>4.499</formula>
      <formula>$P$129</formula>
    </cfRule>
    <cfRule type="cellIs" dxfId="21" priority="16" stopIfTrue="1" operator="between">
      <formula>$P$129</formula>
      <formula>3.5</formula>
    </cfRule>
    <cfRule type="cellIs" dxfId="20" priority="15" stopIfTrue="1" operator="lessThan">
      <formula>3.5</formula>
    </cfRule>
    <cfRule type="containsBlanks" dxfId="19" priority="14" stopIfTrue="1">
      <formula>LEN(TRIM(P4))=0</formula>
    </cfRule>
    <cfRule type="cellIs" dxfId="18" priority="13" stopIfTrue="1" operator="equal">
      <formula>$P$129</formula>
    </cfRule>
  </conditionalFormatting>
  <conditionalFormatting sqref="L4:L130">
    <cfRule type="cellIs" dxfId="17" priority="12" stopIfTrue="1" operator="greaterThanOrEqual">
      <formula>4.5</formula>
    </cfRule>
    <cfRule type="cellIs" dxfId="16" priority="11" stopIfTrue="1" operator="between">
      <formula>4.499</formula>
      <formula>$L$129</formula>
    </cfRule>
    <cfRule type="cellIs" dxfId="15" priority="10" stopIfTrue="1" operator="between">
      <formula>$L$129</formula>
      <formula>3.5</formula>
    </cfRule>
    <cfRule type="cellIs" dxfId="14" priority="9" stopIfTrue="1" operator="lessThan">
      <formula>3.5</formula>
    </cfRule>
    <cfRule type="containsBlanks" dxfId="13" priority="8" stopIfTrue="1">
      <formula>LEN(TRIM(L4))=0</formula>
    </cfRule>
    <cfRule type="cellIs" dxfId="12" priority="7" stopIfTrue="1" operator="equal">
      <formula>$L$129</formula>
    </cfRule>
  </conditionalFormatting>
  <conditionalFormatting sqref="H4:H130">
    <cfRule type="cellIs" dxfId="11" priority="6" stopIfTrue="1" operator="greaterThanOrEqual">
      <formula>4.5</formula>
    </cfRule>
    <cfRule type="cellIs" dxfId="10" priority="5" stopIfTrue="1" operator="between">
      <formula>4.499</formula>
      <formula>$H$129</formula>
    </cfRule>
    <cfRule type="cellIs" dxfId="9" priority="4" stopIfTrue="1" operator="between">
      <formula>$H$129</formula>
      <formula>3.5</formula>
    </cfRule>
    <cfRule type="cellIs" dxfId="8" priority="3" stopIfTrue="1" operator="lessThan">
      <formula>3.5</formula>
    </cfRule>
    <cfRule type="cellIs" dxfId="7" priority="2" stopIfTrue="1" operator="between">
      <formula>3.75</formula>
      <formula>$H$129</formula>
    </cfRule>
    <cfRule type="containsBlanks" dxfId="6" priority="1" stopIfTrue="1">
      <formula>LEN(TRIM(H4))=0</formula>
    </cfRule>
  </conditionalFormatting>
  <conditionalFormatting sqref="D4:D130">
    <cfRule type="cellIs" dxfId="5" priority="30" stopIfTrue="1" operator="greaterThanOrEqual">
      <formula>4.5</formula>
    </cfRule>
    <cfRule type="cellIs" dxfId="3" priority="29" stopIfTrue="1" operator="between">
      <formula>4.499</formula>
      <formula>$D$129</formula>
    </cfRule>
    <cfRule type="cellIs" dxfId="2" priority="28" stopIfTrue="1" operator="lessThan">
      <formula>3.5</formula>
    </cfRule>
    <cfRule type="cellIs" dxfId="1" priority="27" stopIfTrue="1" operator="between">
      <formula>3.5</formula>
      <formula>$D$129</formula>
    </cfRule>
    <cfRule type="cellIs" dxfId="0" priority="26" stopIfTrue="1" operator="between">
      <formula>3.75</formula>
      <formula>$D$129</formula>
    </cfRule>
    <cfRule type="containsBlanks" dxfId="4" priority="25" stopIfTrue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zoomScale="90" zoomScaleNormal="90" workbookViewId="0">
      <selection activeCell="F130" sqref="F130"/>
    </sheetView>
  </sheetViews>
  <sheetFormatPr defaultRowHeight="15" x14ac:dyDescent="0.25"/>
  <cols>
    <col min="1" max="1" width="5.7109375" customWidth="1"/>
    <col min="2" max="2" width="33.85546875" customWidth="1"/>
    <col min="3" max="24" width="7.7109375" customWidth="1"/>
  </cols>
  <sheetData>
    <row r="1" spans="1:28" ht="409.5" customHeight="1" thickBot="1" x14ac:dyDescent="0.3">
      <c r="K1" s="483"/>
      <c r="L1" s="183"/>
      <c r="M1" s="183"/>
      <c r="N1" s="184"/>
    </row>
    <row r="2" spans="1:28" ht="15" customHeight="1" x14ac:dyDescent="0.25">
      <c r="A2" s="641" t="s">
        <v>68</v>
      </c>
      <c r="B2" s="643" t="s">
        <v>131</v>
      </c>
      <c r="C2" s="645">
        <v>2019</v>
      </c>
      <c r="D2" s="646"/>
      <c r="E2" s="646"/>
      <c r="F2" s="647"/>
      <c r="G2" s="645">
        <v>2018</v>
      </c>
      <c r="H2" s="646"/>
      <c r="I2" s="646"/>
      <c r="J2" s="647"/>
      <c r="K2" s="648">
        <v>2017</v>
      </c>
      <c r="L2" s="649"/>
      <c r="M2" s="649"/>
      <c r="N2" s="650"/>
      <c r="O2" s="651">
        <v>2016</v>
      </c>
      <c r="P2" s="652"/>
      <c r="Q2" s="652"/>
      <c r="R2" s="653"/>
      <c r="S2" s="651">
        <v>2015</v>
      </c>
      <c r="T2" s="652"/>
      <c r="U2" s="652"/>
      <c r="V2" s="653"/>
      <c r="W2" s="639" t="s">
        <v>125</v>
      </c>
    </row>
    <row r="3" spans="1:28" ht="45" customHeight="1" thickBot="1" x14ac:dyDescent="0.3">
      <c r="A3" s="642"/>
      <c r="B3" s="644"/>
      <c r="C3" s="424" t="s">
        <v>117</v>
      </c>
      <c r="D3" s="425" t="s">
        <v>118</v>
      </c>
      <c r="E3" s="688" t="s">
        <v>126</v>
      </c>
      <c r="F3" s="426" t="s">
        <v>132</v>
      </c>
      <c r="G3" s="424" t="s">
        <v>117</v>
      </c>
      <c r="H3" s="425" t="s">
        <v>118</v>
      </c>
      <c r="I3" s="425" t="s">
        <v>126</v>
      </c>
      <c r="J3" s="426" t="s">
        <v>132</v>
      </c>
      <c r="K3" s="64" t="s">
        <v>117</v>
      </c>
      <c r="L3" s="425" t="s">
        <v>118</v>
      </c>
      <c r="M3" s="425" t="s">
        <v>126</v>
      </c>
      <c r="N3" s="427" t="s">
        <v>132</v>
      </c>
      <c r="O3" s="64" t="s">
        <v>117</v>
      </c>
      <c r="P3" s="425" t="s">
        <v>118</v>
      </c>
      <c r="Q3" s="425" t="s">
        <v>126</v>
      </c>
      <c r="R3" s="427" t="s">
        <v>132</v>
      </c>
      <c r="S3" s="64" t="s">
        <v>117</v>
      </c>
      <c r="T3" s="425" t="s">
        <v>118</v>
      </c>
      <c r="U3" s="425" t="s">
        <v>126</v>
      </c>
      <c r="V3" s="427" t="s">
        <v>132</v>
      </c>
      <c r="W3" s="640"/>
    </row>
    <row r="4" spans="1:28" ht="15" customHeight="1" thickBot="1" x14ac:dyDescent="0.3">
      <c r="A4" s="423"/>
      <c r="B4" s="455" t="s">
        <v>144</v>
      </c>
      <c r="C4" s="680">
        <f>C5+C6+C15+C30+C50+C70+C87+C118</f>
        <v>3489</v>
      </c>
      <c r="D4" s="704">
        <f>AVERAGE(D5,D7:D14,D16:D29,D31:D49,D51:D69,D71:D86,D88:D117,D119:D128)</f>
        <v>3.7484955752212397</v>
      </c>
      <c r="E4" s="684">
        <v>3.78</v>
      </c>
      <c r="F4" s="681"/>
      <c r="G4" s="456">
        <f>G5+G6+G15+G30+G50+G70+G87+G118</f>
        <v>2799</v>
      </c>
      <c r="H4" s="479">
        <f>AVERAGE(H5,H7:H14,H16:H29,H31:H49,H51:H69,H71:H86,H88:H117,H119:H128)</f>
        <v>3.7532901434711308</v>
      </c>
      <c r="I4" s="457">
        <v>3.78</v>
      </c>
      <c r="J4" s="458"/>
      <c r="K4" s="459">
        <f>K5+K6+K15+K30+K50+K70+K87+K118</f>
        <v>2188</v>
      </c>
      <c r="L4" s="479">
        <f>AVERAGE(L5,L7:L14,L16:L29,L31:L49,L51:L69,L71:L86,L88:L117,L119:L128)</f>
        <v>3.8289193804600741</v>
      </c>
      <c r="M4" s="460">
        <v>3.89</v>
      </c>
      <c r="N4" s="461"/>
      <c r="O4" s="459">
        <f>O5+O6+O15+O30+O50+O70+O87+O118</f>
        <v>1510</v>
      </c>
      <c r="P4" s="479">
        <f>AVERAGE(P5,P7:P14,P16:P29,P31:P49,P51:P69,P71:P86,P88:P117,P119:P128)</f>
        <v>3.7435849056603785</v>
      </c>
      <c r="Q4" s="457">
        <v>3.78</v>
      </c>
      <c r="R4" s="461"/>
      <c r="S4" s="459">
        <f>S5+S6+S15+S30+S50+S70+S87+S118</f>
        <v>129</v>
      </c>
      <c r="T4" s="479">
        <f>AVERAGE(T5,T7:T14,T16:T29,T31:T49,T51:T69,T71:T86,T88:T117,T119:T128)</f>
        <v>4.2428571428571411</v>
      </c>
      <c r="U4" s="457">
        <v>4.2300000000000004</v>
      </c>
      <c r="V4" s="461"/>
      <c r="W4" s="464"/>
      <c r="Y4" s="227"/>
      <c r="Z4" s="56" t="s">
        <v>120</v>
      </c>
    </row>
    <row r="5" spans="1:28" ht="15" customHeight="1" thickBot="1" x14ac:dyDescent="0.3">
      <c r="A5" s="450">
        <v>1</v>
      </c>
      <c r="B5" s="390" t="s">
        <v>26</v>
      </c>
      <c r="C5" s="707">
        <v>30</v>
      </c>
      <c r="D5" s="708">
        <v>4.07</v>
      </c>
      <c r="E5" s="705">
        <v>3.78</v>
      </c>
      <c r="F5" s="709">
        <v>24</v>
      </c>
      <c r="G5" s="707">
        <v>12</v>
      </c>
      <c r="H5" s="708">
        <v>3.83</v>
      </c>
      <c r="I5" s="705">
        <v>3.78</v>
      </c>
      <c r="J5" s="709">
        <v>51</v>
      </c>
      <c r="K5" s="710">
        <v>7</v>
      </c>
      <c r="L5" s="711">
        <v>4.4285714285714288</v>
      </c>
      <c r="M5" s="712">
        <v>3.89</v>
      </c>
      <c r="N5" s="713">
        <v>7</v>
      </c>
      <c r="O5" s="714">
        <v>1</v>
      </c>
      <c r="P5" s="715">
        <v>5</v>
      </c>
      <c r="Q5" s="716">
        <v>3.78</v>
      </c>
      <c r="R5" s="713">
        <v>1</v>
      </c>
      <c r="S5" s="717">
        <v>2</v>
      </c>
      <c r="T5" s="718">
        <v>3.5</v>
      </c>
      <c r="U5" s="719">
        <v>4.2300000000000004</v>
      </c>
      <c r="V5" s="713">
        <v>31</v>
      </c>
      <c r="W5" s="706">
        <f>V5+R5+N5+J5+F5</f>
        <v>114</v>
      </c>
      <c r="Y5" s="225"/>
      <c r="Z5" s="56" t="s">
        <v>121</v>
      </c>
    </row>
    <row r="6" spans="1:28" ht="15" customHeight="1" thickBot="1" x14ac:dyDescent="0.3">
      <c r="A6" s="428"/>
      <c r="B6" s="429" t="s">
        <v>143</v>
      </c>
      <c r="C6" s="682">
        <f>SUM(C7:C14)</f>
        <v>288</v>
      </c>
      <c r="D6" s="703">
        <f>AVERAGE(D7:D14)</f>
        <v>3.9412500000000001</v>
      </c>
      <c r="E6" s="685">
        <v>3.78</v>
      </c>
      <c r="F6" s="683"/>
      <c r="G6" s="430">
        <f>SUM(G7:G14)</f>
        <v>256</v>
      </c>
      <c r="H6" s="470">
        <f>AVERAGE(H7:H14)</f>
        <v>4.0426355542216887</v>
      </c>
      <c r="I6" s="243">
        <v>3.78</v>
      </c>
      <c r="J6" s="431"/>
      <c r="K6" s="432">
        <f>SUM(K7:K14)</f>
        <v>222</v>
      </c>
      <c r="L6" s="470">
        <f>AVERAGE(L7:L14)</f>
        <v>4.010212001083711</v>
      </c>
      <c r="M6" s="433">
        <v>3.89</v>
      </c>
      <c r="N6" s="434"/>
      <c r="O6" s="432">
        <f>SUM(O7:O14)</f>
        <v>187</v>
      </c>
      <c r="P6" s="470">
        <f>AVERAGE(P7:P14)</f>
        <v>3.9662500000000001</v>
      </c>
      <c r="Q6" s="243">
        <v>3.78</v>
      </c>
      <c r="R6" s="434"/>
      <c r="S6" s="432">
        <f>SUM(S7:S14)</f>
        <v>12</v>
      </c>
      <c r="T6" s="243">
        <f>AVERAGE(T7:T14)</f>
        <v>3.88</v>
      </c>
      <c r="U6" s="243">
        <v>4.2300000000000004</v>
      </c>
      <c r="V6" s="434"/>
      <c r="W6" s="465"/>
      <c r="Y6" s="226"/>
      <c r="Z6" s="56" t="s">
        <v>122</v>
      </c>
    </row>
    <row r="7" spans="1:28" ht="15" customHeight="1" x14ac:dyDescent="0.25">
      <c r="A7" s="172">
        <v>1</v>
      </c>
      <c r="B7" s="720" t="s">
        <v>81</v>
      </c>
      <c r="C7" s="691">
        <v>57</v>
      </c>
      <c r="D7" s="692">
        <v>4.72</v>
      </c>
      <c r="E7" s="721">
        <v>3.78</v>
      </c>
      <c r="F7" s="694">
        <v>2</v>
      </c>
      <c r="G7" s="722">
        <v>49</v>
      </c>
      <c r="H7" s="723">
        <v>4.7755102040816331</v>
      </c>
      <c r="I7" s="721">
        <v>3.78</v>
      </c>
      <c r="J7" s="694">
        <v>1</v>
      </c>
      <c r="K7" s="724">
        <v>33</v>
      </c>
      <c r="L7" s="696">
        <v>4.6060606060606064</v>
      </c>
      <c r="M7" s="697">
        <v>3.89</v>
      </c>
      <c r="N7" s="698">
        <v>4</v>
      </c>
      <c r="O7" s="699">
        <v>38</v>
      </c>
      <c r="P7" s="700">
        <v>4.6100000000000003</v>
      </c>
      <c r="Q7" s="725">
        <v>3.78</v>
      </c>
      <c r="R7" s="698">
        <v>7</v>
      </c>
      <c r="S7" s="726"/>
      <c r="T7" s="702"/>
      <c r="U7" s="727">
        <v>4.2300000000000004</v>
      </c>
      <c r="V7" s="698">
        <v>36</v>
      </c>
      <c r="W7" s="706">
        <f t="shared" ref="W7:W14" si="0">V7+R7+N7+J7+F7</f>
        <v>50</v>
      </c>
      <c r="Y7" s="59"/>
      <c r="Z7" s="56" t="s">
        <v>123</v>
      </c>
      <c r="AB7" s="173"/>
    </row>
    <row r="8" spans="1:28" ht="15" customHeight="1" x14ac:dyDescent="0.25">
      <c r="A8" s="174">
        <v>2</v>
      </c>
      <c r="B8" s="720" t="s">
        <v>83</v>
      </c>
      <c r="C8" s="691">
        <v>69</v>
      </c>
      <c r="D8" s="692">
        <v>4.07</v>
      </c>
      <c r="E8" s="721">
        <v>3.78</v>
      </c>
      <c r="F8" s="694">
        <v>23</v>
      </c>
      <c r="G8" s="722">
        <v>56</v>
      </c>
      <c r="H8" s="723">
        <v>4.0357142857142856</v>
      </c>
      <c r="I8" s="721">
        <v>3.78</v>
      </c>
      <c r="J8" s="694">
        <v>26</v>
      </c>
      <c r="K8" s="724">
        <v>80</v>
      </c>
      <c r="L8" s="696">
        <v>4.1624999999999996</v>
      </c>
      <c r="M8" s="697">
        <v>3.89</v>
      </c>
      <c r="N8" s="698">
        <v>20</v>
      </c>
      <c r="O8" s="699">
        <v>48</v>
      </c>
      <c r="P8" s="700">
        <v>3.98</v>
      </c>
      <c r="Q8" s="725">
        <v>3.78</v>
      </c>
      <c r="R8" s="698">
        <v>37</v>
      </c>
      <c r="S8" s="701">
        <v>1</v>
      </c>
      <c r="T8" s="702">
        <v>3</v>
      </c>
      <c r="U8" s="727">
        <v>4.2300000000000004</v>
      </c>
      <c r="V8" s="698">
        <v>33</v>
      </c>
      <c r="W8" s="475">
        <f t="shared" si="0"/>
        <v>139</v>
      </c>
      <c r="AB8" s="173"/>
    </row>
    <row r="9" spans="1:28" ht="15" customHeight="1" x14ac:dyDescent="0.25">
      <c r="A9" s="174">
        <v>3</v>
      </c>
      <c r="B9" s="720" t="s">
        <v>82</v>
      </c>
      <c r="C9" s="691">
        <v>8</v>
      </c>
      <c r="D9" s="692">
        <v>4</v>
      </c>
      <c r="E9" s="721">
        <v>3.78</v>
      </c>
      <c r="F9" s="694">
        <v>29</v>
      </c>
      <c r="G9" s="722">
        <v>15</v>
      </c>
      <c r="H9" s="723">
        <v>4.4666666666666668</v>
      </c>
      <c r="I9" s="721">
        <v>3.78</v>
      </c>
      <c r="J9" s="694">
        <v>9</v>
      </c>
      <c r="K9" s="724">
        <v>9</v>
      </c>
      <c r="L9" s="696">
        <v>4.1111111111111107</v>
      </c>
      <c r="M9" s="697">
        <v>3.89</v>
      </c>
      <c r="N9" s="698">
        <v>24</v>
      </c>
      <c r="O9" s="699">
        <v>9</v>
      </c>
      <c r="P9" s="700">
        <v>3.89</v>
      </c>
      <c r="Q9" s="725">
        <v>3.78</v>
      </c>
      <c r="R9" s="698">
        <v>42</v>
      </c>
      <c r="S9" s="701">
        <v>2</v>
      </c>
      <c r="T9" s="702">
        <v>4.5</v>
      </c>
      <c r="U9" s="727">
        <v>4.2300000000000004</v>
      </c>
      <c r="V9" s="698">
        <v>13</v>
      </c>
      <c r="W9" s="475">
        <f t="shared" si="0"/>
        <v>117</v>
      </c>
      <c r="AB9" s="173"/>
    </row>
    <row r="10" spans="1:28" ht="15" customHeight="1" x14ac:dyDescent="0.25">
      <c r="A10" s="174">
        <v>4</v>
      </c>
      <c r="B10" s="720" t="s">
        <v>87</v>
      </c>
      <c r="C10" s="691">
        <v>33</v>
      </c>
      <c r="D10" s="692">
        <v>3.94</v>
      </c>
      <c r="E10" s="721">
        <v>3.78</v>
      </c>
      <c r="F10" s="694">
        <v>37</v>
      </c>
      <c r="G10" s="722">
        <v>7</v>
      </c>
      <c r="H10" s="723">
        <v>3.8571428571428572</v>
      </c>
      <c r="I10" s="721">
        <v>3.78</v>
      </c>
      <c r="J10" s="694">
        <v>47</v>
      </c>
      <c r="K10" s="724">
        <v>43</v>
      </c>
      <c r="L10" s="696">
        <v>3.5</v>
      </c>
      <c r="M10" s="697">
        <v>3.89</v>
      </c>
      <c r="N10" s="698">
        <v>88</v>
      </c>
      <c r="O10" s="699">
        <v>9</v>
      </c>
      <c r="P10" s="700">
        <v>3.44</v>
      </c>
      <c r="Q10" s="725">
        <v>3.78</v>
      </c>
      <c r="R10" s="698">
        <v>79</v>
      </c>
      <c r="S10" s="726"/>
      <c r="T10" s="702"/>
      <c r="U10" s="727">
        <v>4.2300000000000004</v>
      </c>
      <c r="V10" s="698">
        <v>36</v>
      </c>
      <c r="W10" s="475">
        <f t="shared" si="0"/>
        <v>287</v>
      </c>
      <c r="AB10" s="173"/>
    </row>
    <row r="11" spans="1:28" ht="15" customHeight="1" x14ac:dyDescent="0.25">
      <c r="A11" s="174">
        <v>5</v>
      </c>
      <c r="B11" s="720" t="s">
        <v>85</v>
      </c>
      <c r="C11" s="691">
        <v>34</v>
      </c>
      <c r="D11" s="692">
        <v>3.88</v>
      </c>
      <c r="E11" s="721">
        <v>3.78</v>
      </c>
      <c r="F11" s="694">
        <v>44</v>
      </c>
      <c r="G11" s="722">
        <v>49</v>
      </c>
      <c r="H11" s="723">
        <v>3.7142857142857144</v>
      </c>
      <c r="I11" s="721">
        <v>3.78</v>
      </c>
      <c r="J11" s="694">
        <v>60</v>
      </c>
      <c r="K11" s="724">
        <v>19</v>
      </c>
      <c r="L11" s="696">
        <v>3.5789473684210527</v>
      </c>
      <c r="M11" s="697">
        <v>3.89</v>
      </c>
      <c r="N11" s="698">
        <v>84</v>
      </c>
      <c r="O11" s="699">
        <v>25</v>
      </c>
      <c r="P11" s="700">
        <v>3.68</v>
      </c>
      <c r="Q11" s="725">
        <v>3.78</v>
      </c>
      <c r="R11" s="698">
        <v>56</v>
      </c>
      <c r="S11" s="701">
        <v>5</v>
      </c>
      <c r="T11" s="702">
        <v>4.5999999999999996</v>
      </c>
      <c r="U11" s="727">
        <v>4.2300000000000004</v>
      </c>
      <c r="V11" s="698">
        <v>11</v>
      </c>
      <c r="W11" s="475">
        <f t="shared" si="0"/>
        <v>255</v>
      </c>
      <c r="Z11" s="173"/>
      <c r="AB11" s="173"/>
    </row>
    <row r="12" spans="1:28" ht="15" customHeight="1" x14ac:dyDescent="0.25">
      <c r="A12" s="174">
        <v>6</v>
      </c>
      <c r="B12" s="720" t="s">
        <v>84</v>
      </c>
      <c r="C12" s="691">
        <v>20</v>
      </c>
      <c r="D12" s="692">
        <v>3.8</v>
      </c>
      <c r="E12" s="721">
        <v>3.78</v>
      </c>
      <c r="F12" s="694">
        <v>53</v>
      </c>
      <c r="G12" s="722">
        <v>28</v>
      </c>
      <c r="H12" s="723">
        <v>4.25</v>
      </c>
      <c r="I12" s="721">
        <v>3.78</v>
      </c>
      <c r="J12" s="694">
        <v>13</v>
      </c>
      <c r="K12" s="724">
        <v>5</v>
      </c>
      <c r="L12" s="696">
        <v>4.2</v>
      </c>
      <c r="M12" s="697">
        <v>3.89</v>
      </c>
      <c r="N12" s="698">
        <v>15</v>
      </c>
      <c r="O12" s="699">
        <v>29</v>
      </c>
      <c r="P12" s="700">
        <v>4.07</v>
      </c>
      <c r="Q12" s="725">
        <v>3.78</v>
      </c>
      <c r="R12" s="698">
        <v>28</v>
      </c>
      <c r="S12" s="701">
        <v>3</v>
      </c>
      <c r="T12" s="702">
        <v>4.3</v>
      </c>
      <c r="U12" s="727">
        <v>4.2300000000000004</v>
      </c>
      <c r="V12" s="698">
        <v>18</v>
      </c>
      <c r="W12" s="475">
        <f t="shared" si="0"/>
        <v>127</v>
      </c>
      <c r="Z12" s="173"/>
      <c r="AB12" s="173"/>
    </row>
    <row r="13" spans="1:28" ht="15" customHeight="1" x14ac:dyDescent="0.25">
      <c r="A13" s="174">
        <v>7</v>
      </c>
      <c r="B13" s="720" t="s">
        <v>86</v>
      </c>
      <c r="C13" s="691">
        <v>32</v>
      </c>
      <c r="D13" s="692">
        <v>3.78</v>
      </c>
      <c r="E13" s="721">
        <v>3.78</v>
      </c>
      <c r="F13" s="694">
        <v>54</v>
      </c>
      <c r="G13" s="722">
        <v>34</v>
      </c>
      <c r="H13" s="723">
        <v>3.9117647058823528</v>
      </c>
      <c r="I13" s="721">
        <v>3.78</v>
      </c>
      <c r="J13" s="694">
        <v>40</v>
      </c>
      <c r="K13" s="724">
        <v>7</v>
      </c>
      <c r="L13" s="696">
        <v>4</v>
      </c>
      <c r="M13" s="697">
        <v>3.89</v>
      </c>
      <c r="N13" s="698">
        <v>32</v>
      </c>
      <c r="O13" s="699">
        <v>8</v>
      </c>
      <c r="P13" s="700">
        <v>4.25</v>
      </c>
      <c r="Q13" s="725">
        <v>3.78</v>
      </c>
      <c r="R13" s="698">
        <v>14</v>
      </c>
      <c r="S13" s="701">
        <v>1</v>
      </c>
      <c r="T13" s="702">
        <v>3</v>
      </c>
      <c r="U13" s="727">
        <v>4.2300000000000004</v>
      </c>
      <c r="V13" s="698">
        <v>34</v>
      </c>
      <c r="W13" s="728">
        <f t="shared" si="0"/>
        <v>174</v>
      </c>
      <c r="Z13" s="173"/>
      <c r="AB13" s="173"/>
    </row>
    <row r="14" spans="1:28" ht="15" customHeight="1" thickBot="1" x14ac:dyDescent="0.3">
      <c r="A14" s="435">
        <v>8</v>
      </c>
      <c r="B14" s="720" t="s">
        <v>141</v>
      </c>
      <c r="C14" s="691">
        <v>35</v>
      </c>
      <c r="D14" s="692">
        <v>3.34</v>
      </c>
      <c r="E14" s="721">
        <v>3.78</v>
      </c>
      <c r="F14" s="694">
        <v>97</v>
      </c>
      <c r="G14" s="722">
        <v>18</v>
      </c>
      <c r="H14" s="723">
        <v>3.33</v>
      </c>
      <c r="I14" s="721">
        <v>3.78</v>
      </c>
      <c r="J14" s="694">
        <v>93</v>
      </c>
      <c r="K14" s="724">
        <v>26</v>
      </c>
      <c r="L14" s="696">
        <v>3.9230769230769229</v>
      </c>
      <c r="M14" s="697">
        <v>3.89</v>
      </c>
      <c r="N14" s="698">
        <v>49</v>
      </c>
      <c r="O14" s="699">
        <v>21</v>
      </c>
      <c r="P14" s="700">
        <v>3.81</v>
      </c>
      <c r="Q14" s="725">
        <v>3.78</v>
      </c>
      <c r="R14" s="698">
        <v>45</v>
      </c>
      <c r="S14" s="726"/>
      <c r="T14" s="702"/>
      <c r="U14" s="727">
        <v>4.2300000000000004</v>
      </c>
      <c r="V14" s="698">
        <v>36</v>
      </c>
      <c r="W14" s="729">
        <f t="shared" si="0"/>
        <v>320</v>
      </c>
      <c r="Z14" s="173"/>
      <c r="AB14" s="173"/>
    </row>
    <row r="15" spans="1:28" ht="15" customHeight="1" thickBot="1" x14ac:dyDescent="0.3">
      <c r="A15" s="428"/>
      <c r="B15" s="433" t="s">
        <v>142</v>
      </c>
      <c r="C15" s="447">
        <f>SUM(C16:C29)</f>
        <v>426</v>
      </c>
      <c r="D15" s="470">
        <f>AVERAGE(D16:D29)</f>
        <v>3.8307692307692309</v>
      </c>
      <c r="E15" s="686">
        <v>3.78</v>
      </c>
      <c r="F15" s="431"/>
      <c r="G15" s="447">
        <f>SUM(G16:G29)</f>
        <v>268</v>
      </c>
      <c r="H15" s="470">
        <f>AVERAGE(H16:H29)</f>
        <v>3.7759379896085581</v>
      </c>
      <c r="I15" s="243">
        <v>3.78</v>
      </c>
      <c r="J15" s="431"/>
      <c r="K15" s="448">
        <f>SUM(K16:K29)</f>
        <v>212</v>
      </c>
      <c r="L15" s="440">
        <f>AVERAGE(L16:L29)</f>
        <v>3.7324186558069616</v>
      </c>
      <c r="M15" s="441">
        <v>3.89</v>
      </c>
      <c r="N15" s="442"/>
      <c r="O15" s="449">
        <f>SUM(O16:O29)</f>
        <v>146</v>
      </c>
      <c r="P15" s="444">
        <f>AVERAGE(P16:P29)</f>
        <v>3.7466666666666666</v>
      </c>
      <c r="Q15" s="445">
        <v>3.78</v>
      </c>
      <c r="R15" s="442"/>
      <c r="S15" s="477">
        <f>SUM(S16:S29)</f>
        <v>17</v>
      </c>
      <c r="T15" s="446">
        <f>AVERAGE(T16:T29)</f>
        <v>4.4249999999999998</v>
      </c>
      <c r="U15" s="454">
        <v>4.2300000000000004</v>
      </c>
      <c r="V15" s="442"/>
      <c r="W15" s="466"/>
      <c r="Z15" s="173"/>
      <c r="AB15" s="173"/>
    </row>
    <row r="16" spans="1:28" ht="15" customHeight="1" x14ac:dyDescent="0.25">
      <c r="A16" s="172">
        <v>1</v>
      </c>
      <c r="B16" s="720" t="s">
        <v>59</v>
      </c>
      <c r="C16" s="691">
        <v>15</v>
      </c>
      <c r="D16" s="692">
        <v>4.4000000000000004</v>
      </c>
      <c r="E16" s="721">
        <v>3.78</v>
      </c>
      <c r="F16" s="694">
        <v>5</v>
      </c>
      <c r="G16" s="722">
        <v>5</v>
      </c>
      <c r="H16" s="723">
        <v>4.2</v>
      </c>
      <c r="I16" s="721">
        <v>3.78</v>
      </c>
      <c r="J16" s="694">
        <v>18</v>
      </c>
      <c r="K16" s="695">
        <v>12</v>
      </c>
      <c r="L16" s="696">
        <v>4.083333333333333</v>
      </c>
      <c r="M16" s="697">
        <v>3.89</v>
      </c>
      <c r="N16" s="698">
        <v>27</v>
      </c>
      <c r="O16" s="730">
        <v>7</v>
      </c>
      <c r="P16" s="700">
        <v>4.29</v>
      </c>
      <c r="Q16" s="725">
        <v>3.78</v>
      </c>
      <c r="R16" s="698">
        <v>12</v>
      </c>
      <c r="S16" s="701">
        <v>2</v>
      </c>
      <c r="T16" s="702">
        <v>5</v>
      </c>
      <c r="U16" s="727">
        <v>4.2300000000000004</v>
      </c>
      <c r="V16" s="698">
        <v>3</v>
      </c>
      <c r="W16" s="706">
        <f t="shared" ref="W16:W29" si="1">V16+R16+N16+J16+F16</f>
        <v>65</v>
      </c>
      <c r="Z16" s="173"/>
      <c r="AB16" s="173"/>
    </row>
    <row r="17" spans="1:28" ht="15" customHeight="1" x14ac:dyDescent="0.25">
      <c r="A17" s="174">
        <v>2</v>
      </c>
      <c r="B17" s="720" t="s">
        <v>62</v>
      </c>
      <c r="C17" s="691">
        <v>22</v>
      </c>
      <c r="D17" s="692">
        <v>4.3600000000000003</v>
      </c>
      <c r="E17" s="721">
        <v>3.78</v>
      </c>
      <c r="F17" s="694">
        <v>6</v>
      </c>
      <c r="G17" s="722">
        <v>30</v>
      </c>
      <c r="H17" s="723">
        <v>4.2333333333333334</v>
      </c>
      <c r="I17" s="721">
        <v>3.78</v>
      </c>
      <c r="J17" s="694">
        <v>15</v>
      </c>
      <c r="K17" s="695">
        <v>24</v>
      </c>
      <c r="L17" s="696">
        <v>3.75</v>
      </c>
      <c r="M17" s="697">
        <v>3.89</v>
      </c>
      <c r="N17" s="698">
        <v>65</v>
      </c>
      <c r="O17" s="730">
        <v>17</v>
      </c>
      <c r="P17" s="700">
        <v>3.88</v>
      </c>
      <c r="Q17" s="725">
        <v>3.78</v>
      </c>
      <c r="R17" s="698">
        <v>43</v>
      </c>
      <c r="S17" s="701">
        <v>4</v>
      </c>
      <c r="T17" s="702">
        <v>5</v>
      </c>
      <c r="U17" s="727">
        <v>4.2300000000000004</v>
      </c>
      <c r="V17" s="698">
        <v>1</v>
      </c>
      <c r="W17" s="475">
        <f t="shared" si="1"/>
        <v>130</v>
      </c>
      <c r="Y17" s="173"/>
      <c r="Z17" s="173"/>
      <c r="AB17" s="173"/>
    </row>
    <row r="18" spans="1:28" ht="15" customHeight="1" x14ac:dyDescent="0.25">
      <c r="A18" s="174">
        <v>3</v>
      </c>
      <c r="B18" s="731" t="s">
        <v>63</v>
      </c>
      <c r="C18" s="691">
        <v>64</v>
      </c>
      <c r="D18" s="692">
        <v>4.22</v>
      </c>
      <c r="E18" s="732">
        <v>3.78</v>
      </c>
      <c r="F18" s="694">
        <v>11</v>
      </c>
      <c r="G18" s="733">
        <v>54</v>
      </c>
      <c r="H18" s="734">
        <v>4.1851851851851851</v>
      </c>
      <c r="I18" s="732">
        <v>3.78</v>
      </c>
      <c r="J18" s="694">
        <v>19</v>
      </c>
      <c r="K18" s="695">
        <v>58</v>
      </c>
      <c r="L18" s="696">
        <v>4.1206896551724137</v>
      </c>
      <c r="M18" s="697">
        <v>3.89</v>
      </c>
      <c r="N18" s="698">
        <v>23</v>
      </c>
      <c r="O18" s="730">
        <v>40</v>
      </c>
      <c r="P18" s="700">
        <v>4.18</v>
      </c>
      <c r="Q18" s="725">
        <v>3.78</v>
      </c>
      <c r="R18" s="698">
        <v>16</v>
      </c>
      <c r="S18" s="701">
        <v>7</v>
      </c>
      <c r="T18" s="702">
        <v>3.9</v>
      </c>
      <c r="U18" s="727">
        <v>4.2300000000000004</v>
      </c>
      <c r="V18" s="698">
        <v>27</v>
      </c>
      <c r="W18" s="475">
        <f t="shared" si="1"/>
        <v>96</v>
      </c>
      <c r="Y18" s="173"/>
      <c r="Z18" s="173"/>
      <c r="AB18" s="173"/>
    </row>
    <row r="19" spans="1:28" ht="15" customHeight="1" x14ac:dyDescent="0.25">
      <c r="A19" s="174">
        <v>4</v>
      </c>
      <c r="B19" s="731" t="s">
        <v>104</v>
      </c>
      <c r="C19" s="691">
        <v>23</v>
      </c>
      <c r="D19" s="692">
        <v>4.04</v>
      </c>
      <c r="E19" s="732">
        <v>3.78</v>
      </c>
      <c r="F19" s="694">
        <v>26</v>
      </c>
      <c r="G19" s="733">
        <v>14</v>
      </c>
      <c r="H19" s="734">
        <v>3.7142857142857144</v>
      </c>
      <c r="I19" s="732">
        <v>3.78</v>
      </c>
      <c r="J19" s="694">
        <v>62</v>
      </c>
      <c r="K19" s="695">
        <v>6</v>
      </c>
      <c r="L19" s="696">
        <v>4.166666666666667</v>
      </c>
      <c r="M19" s="697">
        <v>3.89</v>
      </c>
      <c r="N19" s="698">
        <v>19</v>
      </c>
      <c r="O19" s="730">
        <v>6</v>
      </c>
      <c r="P19" s="700">
        <v>3.83</v>
      </c>
      <c r="Q19" s="725">
        <v>3.78</v>
      </c>
      <c r="R19" s="698">
        <v>44</v>
      </c>
      <c r="S19" s="726"/>
      <c r="T19" s="702"/>
      <c r="U19" s="727">
        <v>4.2300000000000004</v>
      </c>
      <c r="V19" s="698">
        <v>36</v>
      </c>
      <c r="W19" s="475">
        <f t="shared" si="1"/>
        <v>187</v>
      </c>
      <c r="Y19" s="173"/>
      <c r="Z19" s="173"/>
      <c r="AB19" s="173"/>
    </row>
    <row r="20" spans="1:28" ht="15" customHeight="1" x14ac:dyDescent="0.25">
      <c r="A20" s="174">
        <v>5</v>
      </c>
      <c r="B20" s="720" t="s">
        <v>61</v>
      </c>
      <c r="C20" s="691">
        <v>52</v>
      </c>
      <c r="D20" s="692">
        <v>3.96</v>
      </c>
      <c r="E20" s="721">
        <v>3.78</v>
      </c>
      <c r="F20" s="694">
        <v>35</v>
      </c>
      <c r="G20" s="722">
        <v>20</v>
      </c>
      <c r="H20" s="723">
        <v>3.75</v>
      </c>
      <c r="I20" s="721">
        <v>3.78</v>
      </c>
      <c r="J20" s="694">
        <v>57</v>
      </c>
      <c r="K20" s="695">
        <v>21</v>
      </c>
      <c r="L20" s="696">
        <v>4.1904761904761907</v>
      </c>
      <c r="M20" s="697">
        <v>3.89</v>
      </c>
      <c r="N20" s="698">
        <v>17</v>
      </c>
      <c r="O20" s="730">
        <v>15</v>
      </c>
      <c r="P20" s="700">
        <v>3.8</v>
      </c>
      <c r="Q20" s="725">
        <v>3.78</v>
      </c>
      <c r="R20" s="698">
        <v>46</v>
      </c>
      <c r="S20" s="701">
        <v>4</v>
      </c>
      <c r="T20" s="702">
        <v>3.8</v>
      </c>
      <c r="U20" s="727">
        <v>4.2300000000000004</v>
      </c>
      <c r="V20" s="698">
        <v>28</v>
      </c>
      <c r="W20" s="475">
        <f t="shared" si="1"/>
        <v>183</v>
      </c>
      <c r="Y20" s="173"/>
      <c r="Z20" s="173"/>
      <c r="AB20" s="173"/>
    </row>
    <row r="21" spans="1:28" ht="15" customHeight="1" x14ac:dyDescent="0.25">
      <c r="A21" s="174">
        <v>6</v>
      </c>
      <c r="B21" s="731" t="s">
        <v>64</v>
      </c>
      <c r="C21" s="691">
        <v>25</v>
      </c>
      <c r="D21" s="692">
        <v>3.84</v>
      </c>
      <c r="E21" s="732">
        <v>3.78</v>
      </c>
      <c r="F21" s="694">
        <v>50</v>
      </c>
      <c r="G21" s="733">
        <v>32</v>
      </c>
      <c r="H21" s="734">
        <v>3.9375</v>
      </c>
      <c r="I21" s="732">
        <v>3.78</v>
      </c>
      <c r="J21" s="694">
        <v>37</v>
      </c>
      <c r="K21" s="695">
        <v>23</v>
      </c>
      <c r="L21" s="696">
        <v>4.1739130434782608</v>
      </c>
      <c r="M21" s="697">
        <v>3.89</v>
      </c>
      <c r="N21" s="698">
        <v>18</v>
      </c>
      <c r="O21" s="730">
        <v>12</v>
      </c>
      <c r="P21" s="700">
        <v>3.92</v>
      </c>
      <c r="Q21" s="725">
        <v>3.78</v>
      </c>
      <c r="R21" s="698">
        <v>39</v>
      </c>
      <c r="S21" s="726"/>
      <c r="T21" s="702"/>
      <c r="U21" s="727">
        <v>4.2300000000000004</v>
      </c>
      <c r="V21" s="698">
        <v>36</v>
      </c>
      <c r="W21" s="475">
        <f t="shared" si="1"/>
        <v>180</v>
      </c>
      <c r="Y21" s="173"/>
      <c r="Z21" s="173"/>
      <c r="AB21" s="173"/>
    </row>
    <row r="22" spans="1:28" ht="15" customHeight="1" x14ac:dyDescent="0.25">
      <c r="A22" s="174">
        <v>7</v>
      </c>
      <c r="B22" s="731" t="s">
        <v>57</v>
      </c>
      <c r="C22" s="691">
        <v>26</v>
      </c>
      <c r="D22" s="692">
        <v>3.77</v>
      </c>
      <c r="E22" s="732">
        <v>3.78</v>
      </c>
      <c r="F22" s="694">
        <v>55</v>
      </c>
      <c r="G22" s="733">
        <v>1</v>
      </c>
      <c r="H22" s="734">
        <v>4</v>
      </c>
      <c r="I22" s="732">
        <v>3.78</v>
      </c>
      <c r="J22" s="694">
        <v>32</v>
      </c>
      <c r="K22" s="695">
        <v>1</v>
      </c>
      <c r="L22" s="696">
        <v>3</v>
      </c>
      <c r="M22" s="697">
        <v>3.89</v>
      </c>
      <c r="N22" s="698">
        <v>108</v>
      </c>
      <c r="O22" s="730"/>
      <c r="P22" s="700"/>
      <c r="Q22" s="725">
        <v>3.78</v>
      </c>
      <c r="R22" s="698">
        <v>107</v>
      </c>
      <c r="S22" s="726"/>
      <c r="T22" s="735"/>
      <c r="U22" s="727">
        <v>4.2300000000000004</v>
      </c>
      <c r="V22" s="698">
        <v>36</v>
      </c>
      <c r="W22" s="728">
        <f t="shared" si="1"/>
        <v>338</v>
      </c>
      <c r="Y22" s="173"/>
      <c r="Z22" s="173"/>
      <c r="AB22" s="173"/>
    </row>
    <row r="23" spans="1:28" ht="15" customHeight="1" x14ac:dyDescent="0.25">
      <c r="A23" s="174">
        <v>8</v>
      </c>
      <c r="B23" s="731" t="s">
        <v>54</v>
      </c>
      <c r="C23" s="691">
        <v>44</v>
      </c>
      <c r="D23" s="692">
        <v>3.75</v>
      </c>
      <c r="E23" s="732">
        <v>3.78</v>
      </c>
      <c r="F23" s="694">
        <v>59</v>
      </c>
      <c r="G23" s="733">
        <v>23</v>
      </c>
      <c r="H23" s="734">
        <v>3.8260869565217392</v>
      </c>
      <c r="I23" s="732">
        <v>3.78</v>
      </c>
      <c r="J23" s="694">
        <v>50</v>
      </c>
      <c r="K23" s="695">
        <v>1</v>
      </c>
      <c r="L23" s="696">
        <v>3</v>
      </c>
      <c r="M23" s="697">
        <v>3.89</v>
      </c>
      <c r="N23" s="698">
        <v>109</v>
      </c>
      <c r="O23" s="730">
        <v>4</v>
      </c>
      <c r="P23" s="700">
        <v>3.75</v>
      </c>
      <c r="Q23" s="725">
        <v>3.78</v>
      </c>
      <c r="R23" s="698">
        <v>52</v>
      </c>
      <c r="S23" s="726"/>
      <c r="T23" s="702"/>
      <c r="U23" s="727">
        <v>4.2300000000000004</v>
      </c>
      <c r="V23" s="698">
        <v>36</v>
      </c>
      <c r="W23" s="475">
        <f t="shared" si="1"/>
        <v>306</v>
      </c>
      <c r="Y23" s="173"/>
      <c r="Z23" s="173"/>
      <c r="AB23" s="173"/>
    </row>
    <row r="24" spans="1:28" ht="15" customHeight="1" x14ac:dyDescent="0.25">
      <c r="A24" s="174">
        <v>9</v>
      </c>
      <c r="B24" s="731" t="s">
        <v>66</v>
      </c>
      <c r="C24" s="691">
        <v>58</v>
      </c>
      <c r="D24" s="692">
        <v>3.74</v>
      </c>
      <c r="E24" s="732">
        <v>3.78</v>
      </c>
      <c r="F24" s="694">
        <v>60</v>
      </c>
      <c r="G24" s="733">
        <v>39</v>
      </c>
      <c r="H24" s="734">
        <v>3.4871794871794872</v>
      </c>
      <c r="I24" s="732">
        <v>3.78</v>
      </c>
      <c r="J24" s="694">
        <v>79</v>
      </c>
      <c r="K24" s="695">
        <v>24</v>
      </c>
      <c r="L24" s="696">
        <v>3.6666666666666665</v>
      </c>
      <c r="M24" s="697">
        <v>3.89</v>
      </c>
      <c r="N24" s="698">
        <v>75</v>
      </c>
      <c r="O24" s="730">
        <v>20</v>
      </c>
      <c r="P24" s="700">
        <v>3.45</v>
      </c>
      <c r="Q24" s="725">
        <v>3.78</v>
      </c>
      <c r="R24" s="698">
        <v>77</v>
      </c>
      <c r="S24" s="726"/>
      <c r="T24" s="702"/>
      <c r="U24" s="727">
        <v>4.2300000000000004</v>
      </c>
      <c r="V24" s="698">
        <v>36</v>
      </c>
      <c r="W24" s="475">
        <f t="shared" si="1"/>
        <v>327</v>
      </c>
      <c r="Y24" s="173"/>
      <c r="Z24" s="173"/>
      <c r="AB24" s="173"/>
    </row>
    <row r="25" spans="1:28" ht="15" customHeight="1" x14ac:dyDescent="0.25">
      <c r="A25" s="174">
        <v>10</v>
      </c>
      <c r="B25" s="731" t="s">
        <v>74</v>
      </c>
      <c r="C25" s="691">
        <v>21</v>
      </c>
      <c r="D25" s="692">
        <v>3.62</v>
      </c>
      <c r="E25" s="732">
        <v>3.78</v>
      </c>
      <c r="F25" s="694">
        <v>69</v>
      </c>
      <c r="G25" s="691">
        <v>12</v>
      </c>
      <c r="H25" s="692">
        <v>3.25</v>
      </c>
      <c r="I25" s="732">
        <v>3.78</v>
      </c>
      <c r="J25" s="694">
        <v>100</v>
      </c>
      <c r="K25" s="695">
        <v>15</v>
      </c>
      <c r="L25" s="696">
        <v>3.7333333333333334</v>
      </c>
      <c r="M25" s="697">
        <v>3.89</v>
      </c>
      <c r="N25" s="698">
        <v>71</v>
      </c>
      <c r="O25" s="730">
        <v>9</v>
      </c>
      <c r="P25" s="700">
        <v>3.44</v>
      </c>
      <c r="Q25" s="725">
        <v>3.78</v>
      </c>
      <c r="R25" s="698">
        <v>80</v>
      </c>
      <c r="S25" s="726"/>
      <c r="T25" s="702"/>
      <c r="U25" s="727">
        <v>4.2300000000000004</v>
      </c>
      <c r="V25" s="698">
        <v>36</v>
      </c>
      <c r="W25" s="475">
        <f t="shared" si="1"/>
        <v>356</v>
      </c>
      <c r="Y25" s="173"/>
      <c r="Z25" s="173"/>
      <c r="AB25" s="173"/>
    </row>
    <row r="26" spans="1:28" ht="15" customHeight="1" x14ac:dyDescent="0.25">
      <c r="A26" s="174">
        <v>11</v>
      </c>
      <c r="B26" s="731" t="s">
        <v>60</v>
      </c>
      <c r="C26" s="691">
        <v>19</v>
      </c>
      <c r="D26" s="692">
        <v>3.53</v>
      </c>
      <c r="E26" s="732">
        <v>3.78</v>
      </c>
      <c r="F26" s="694">
        <v>78</v>
      </c>
      <c r="G26" s="733">
        <v>12</v>
      </c>
      <c r="H26" s="734">
        <v>3.4166666666666665</v>
      </c>
      <c r="I26" s="732">
        <v>3.78</v>
      </c>
      <c r="J26" s="694">
        <v>87</v>
      </c>
      <c r="K26" s="695">
        <v>11</v>
      </c>
      <c r="L26" s="696">
        <v>3.6363636363636362</v>
      </c>
      <c r="M26" s="697">
        <v>3.89</v>
      </c>
      <c r="N26" s="698">
        <v>79</v>
      </c>
      <c r="O26" s="730">
        <v>6</v>
      </c>
      <c r="P26" s="700">
        <v>4.5</v>
      </c>
      <c r="Q26" s="725">
        <v>3.78</v>
      </c>
      <c r="R26" s="698">
        <v>8</v>
      </c>
      <c r="S26" s="726"/>
      <c r="T26" s="702"/>
      <c r="U26" s="727">
        <v>4.2300000000000004</v>
      </c>
      <c r="V26" s="698">
        <v>36</v>
      </c>
      <c r="W26" s="475">
        <f t="shared" si="1"/>
        <v>288</v>
      </c>
      <c r="Y26" s="173"/>
      <c r="Z26" s="173"/>
      <c r="AB26" s="173"/>
    </row>
    <row r="27" spans="1:28" ht="15" customHeight="1" x14ac:dyDescent="0.25">
      <c r="A27" s="174">
        <v>12</v>
      </c>
      <c r="B27" s="731" t="s">
        <v>58</v>
      </c>
      <c r="C27" s="691">
        <v>16</v>
      </c>
      <c r="D27" s="692">
        <v>3.5</v>
      </c>
      <c r="E27" s="732">
        <v>3.78</v>
      </c>
      <c r="F27" s="694">
        <v>80</v>
      </c>
      <c r="G27" s="733">
        <v>23</v>
      </c>
      <c r="H27" s="734">
        <v>3.0869565217391304</v>
      </c>
      <c r="I27" s="732">
        <v>3.78</v>
      </c>
      <c r="J27" s="694">
        <v>109</v>
      </c>
      <c r="K27" s="695">
        <v>12</v>
      </c>
      <c r="L27" s="696">
        <v>3.75</v>
      </c>
      <c r="M27" s="697">
        <v>3.89</v>
      </c>
      <c r="N27" s="698">
        <v>66</v>
      </c>
      <c r="O27" s="730">
        <v>6</v>
      </c>
      <c r="P27" s="700">
        <v>3.17</v>
      </c>
      <c r="Q27" s="725">
        <v>3.78</v>
      </c>
      <c r="R27" s="698">
        <v>94</v>
      </c>
      <c r="S27" s="726"/>
      <c r="T27" s="702"/>
      <c r="U27" s="727">
        <v>4.2300000000000004</v>
      </c>
      <c r="V27" s="698">
        <v>36</v>
      </c>
      <c r="W27" s="475">
        <f t="shared" si="1"/>
        <v>385</v>
      </c>
      <c r="Y27" s="173"/>
      <c r="Z27" s="173"/>
      <c r="AB27" s="173"/>
    </row>
    <row r="28" spans="1:28" ht="15" customHeight="1" x14ac:dyDescent="0.25">
      <c r="A28" s="435">
        <v>13</v>
      </c>
      <c r="B28" s="736" t="s">
        <v>133</v>
      </c>
      <c r="C28" s="691">
        <v>41</v>
      </c>
      <c r="D28" s="692">
        <v>3.07</v>
      </c>
      <c r="E28" s="737">
        <v>3.78</v>
      </c>
      <c r="F28" s="694">
        <v>109</v>
      </c>
      <c r="G28" s="691">
        <v>3</v>
      </c>
      <c r="H28" s="692">
        <v>4</v>
      </c>
      <c r="I28" s="732">
        <v>3.78</v>
      </c>
      <c r="J28" s="694">
        <v>30</v>
      </c>
      <c r="K28" s="695"/>
      <c r="L28" s="696"/>
      <c r="M28" s="697">
        <v>3.89</v>
      </c>
      <c r="N28" s="698">
        <v>112</v>
      </c>
      <c r="O28" s="730"/>
      <c r="P28" s="700"/>
      <c r="Q28" s="725">
        <v>3.78</v>
      </c>
      <c r="R28" s="698">
        <v>107</v>
      </c>
      <c r="S28" s="726"/>
      <c r="T28" s="735"/>
      <c r="U28" s="727">
        <v>4.2300000000000004</v>
      </c>
      <c r="V28" s="698">
        <v>36</v>
      </c>
      <c r="W28" s="729">
        <f t="shared" si="1"/>
        <v>394</v>
      </c>
      <c r="Y28" s="173"/>
      <c r="Z28" s="173"/>
      <c r="AB28" s="173"/>
    </row>
    <row r="29" spans="1:28" ht="15" customHeight="1" thickBot="1" x14ac:dyDescent="0.3">
      <c r="A29" s="435">
        <v>14</v>
      </c>
      <c r="B29" s="731" t="s">
        <v>56</v>
      </c>
      <c r="C29" s="733"/>
      <c r="D29" s="732"/>
      <c r="E29" s="732">
        <v>3.78</v>
      </c>
      <c r="F29" s="694">
        <v>114</v>
      </c>
      <c r="G29" s="733"/>
      <c r="H29" s="732"/>
      <c r="I29" s="732">
        <v>3.78</v>
      </c>
      <c r="J29" s="694">
        <v>114</v>
      </c>
      <c r="K29" s="695">
        <v>4</v>
      </c>
      <c r="L29" s="696">
        <v>3.25</v>
      </c>
      <c r="M29" s="697">
        <v>3.89</v>
      </c>
      <c r="N29" s="698">
        <v>103</v>
      </c>
      <c r="O29" s="730">
        <v>4</v>
      </c>
      <c r="P29" s="700">
        <v>2.75</v>
      </c>
      <c r="Q29" s="725">
        <v>3.78</v>
      </c>
      <c r="R29" s="698">
        <v>104</v>
      </c>
      <c r="S29" s="726"/>
      <c r="T29" s="735"/>
      <c r="U29" s="727">
        <v>4.2300000000000004</v>
      </c>
      <c r="V29" s="698">
        <v>36</v>
      </c>
      <c r="W29" s="729">
        <f t="shared" si="1"/>
        <v>471</v>
      </c>
      <c r="Y29" s="173"/>
      <c r="Z29" s="173"/>
      <c r="AB29" s="173"/>
    </row>
    <row r="30" spans="1:28" ht="15" customHeight="1" thickBot="1" x14ac:dyDescent="0.3">
      <c r="A30" s="428"/>
      <c r="B30" s="436" t="s">
        <v>140</v>
      </c>
      <c r="C30" s="437">
        <f>SUM(C31:C49)</f>
        <v>463</v>
      </c>
      <c r="D30" s="471">
        <f>AVERAGE(D31:D49)</f>
        <v>3.5057894736842106</v>
      </c>
      <c r="E30" s="687">
        <v>3.78</v>
      </c>
      <c r="F30" s="438"/>
      <c r="G30" s="437">
        <f>SUM(G31:G49)</f>
        <v>417</v>
      </c>
      <c r="H30" s="471">
        <f>AVERAGE(H31:H49)</f>
        <v>3.7511473583200683</v>
      </c>
      <c r="I30" s="246">
        <v>3.78</v>
      </c>
      <c r="J30" s="438"/>
      <c r="K30" s="439">
        <f>SUM(K31:K49)</f>
        <v>315</v>
      </c>
      <c r="L30" s="440">
        <f>AVERAGE(L31:L49)</f>
        <v>3.8082149122038316</v>
      </c>
      <c r="M30" s="441">
        <v>3.89</v>
      </c>
      <c r="N30" s="442"/>
      <c r="O30" s="443">
        <f>SUM(O31:O49)</f>
        <v>239</v>
      </c>
      <c r="P30" s="444">
        <f>AVERAGE(P31:P49)</f>
        <v>3.6462499999999998</v>
      </c>
      <c r="Q30" s="445">
        <v>3.78</v>
      </c>
      <c r="R30" s="442"/>
      <c r="S30" s="477">
        <f>SUM(S31:S49)</f>
        <v>17</v>
      </c>
      <c r="T30" s="446">
        <f>AVERAGE(T31:T49)</f>
        <v>3.95</v>
      </c>
      <c r="U30" s="454">
        <v>4.2300000000000004</v>
      </c>
      <c r="V30" s="442"/>
      <c r="W30" s="466"/>
      <c r="Y30" s="173"/>
      <c r="Z30" s="173"/>
      <c r="AB30" s="173"/>
    </row>
    <row r="31" spans="1:28" ht="15" customHeight="1" x14ac:dyDescent="0.25">
      <c r="A31" s="172">
        <v>1</v>
      </c>
      <c r="B31" s="720" t="s">
        <v>46</v>
      </c>
      <c r="C31" s="691">
        <v>7</v>
      </c>
      <c r="D31" s="692">
        <v>4</v>
      </c>
      <c r="E31" s="721">
        <v>3.78</v>
      </c>
      <c r="F31" s="694">
        <v>30</v>
      </c>
      <c r="G31" s="691">
        <v>2</v>
      </c>
      <c r="H31" s="692">
        <v>4.5</v>
      </c>
      <c r="I31" s="721">
        <v>3.78</v>
      </c>
      <c r="J31" s="694">
        <v>6</v>
      </c>
      <c r="K31" s="724">
        <v>2</v>
      </c>
      <c r="L31" s="696">
        <v>3.5</v>
      </c>
      <c r="M31" s="697">
        <v>3.89</v>
      </c>
      <c r="N31" s="698">
        <v>89</v>
      </c>
      <c r="O31" s="699"/>
      <c r="P31" s="700"/>
      <c r="Q31" s="725">
        <v>3.78</v>
      </c>
      <c r="R31" s="698">
        <v>107</v>
      </c>
      <c r="S31" s="701"/>
      <c r="T31" s="735"/>
      <c r="U31" s="727">
        <v>4.2300000000000004</v>
      </c>
      <c r="V31" s="698">
        <v>36</v>
      </c>
      <c r="W31" s="706">
        <f t="shared" ref="W31:W94" si="2">V31+R31+N31+J31+F31</f>
        <v>268</v>
      </c>
      <c r="Y31" s="173"/>
      <c r="Z31" s="173"/>
      <c r="AB31" s="173"/>
    </row>
    <row r="32" spans="1:28" ht="15" customHeight="1" x14ac:dyDescent="0.25">
      <c r="A32" s="174">
        <v>2</v>
      </c>
      <c r="B32" s="720" t="s">
        <v>88</v>
      </c>
      <c r="C32" s="691">
        <v>46</v>
      </c>
      <c r="D32" s="692">
        <v>3.91</v>
      </c>
      <c r="E32" s="721">
        <v>3.78</v>
      </c>
      <c r="F32" s="694">
        <v>42</v>
      </c>
      <c r="G32" s="691">
        <v>43</v>
      </c>
      <c r="H32" s="692">
        <v>3.9302325581395348</v>
      </c>
      <c r="I32" s="721">
        <v>3.78</v>
      </c>
      <c r="J32" s="694">
        <v>39</v>
      </c>
      <c r="K32" s="724">
        <v>66</v>
      </c>
      <c r="L32" s="696">
        <v>3.9545454545454546</v>
      </c>
      <c r="M32" s="697">
        <v>3.89</v>
      </c>
      <c r="N32" s="698">
        <v>43</v>
      </c>
      <c r="O32" s="699">
        <v>44</v>
      </c>
      <c r="P32" s="700">
        <v>4.07</v>
      </c>
      <c r="Q32" s="725">
        <v>3.78</v>
      </c>
      <c r="R32" s="698">
        <v>27</v>
      </c>
      <c r="S32" s="701">
        <v>10</v>
      </c>
      <c r="T32" s="702">
        <v>4.3</v>
      </c>
      <c r="U32" s="727">
        <v>4.2300000000000004</v>
      </c>
      <c r="V32" s="698">
        <v>17</v>
      </c>
      <c r="W32" s="475">
        <f t="shared" si="2"/>
        <v>168</v>
      </c>
      <c r="Y32" s="173"/>
      <c r="Z32" s="173"/>
      <c r="AB32" s="173"/>
    </row>
    <row r="33" spans="1:28" ht="15" customHeight="1" x14ac:dyDescent="0.25">
      <c r="A33" s="174">
        <v>3</v>
      </c>
      <c r="B33" s="720" t="s">
        <v>44</v>
      </c>
      <c r="C33" s="691">
        <v>17</v>
      </c>
      <c r="D33" s="692">
        <v>3.88</v>
      </c>
      <c r="E33" s="721">
        <v>3.78</v>
      </c>
      <c r="F33" s="694">
        <v>45</v>
      </c>
      <c r="G33" s="691">
        <v>10</v>
      </c>
      <c r="H33" s="692">
        <v>3.4</v>
      </c>
      <c r="I33" s="721">
        <v>3.78</v>
      </c>
      <c r="J33" s="694">
        <v>89</v>
      </c>
      <c r="K33" s="724">
        <v>9</v>
      </c>
      <c r="L33" s="696">
        <v>3.8888888888888888</v>
      </c>
      <c r="M33" s="697">
        <v>3.89</v>
      </c>
      <c r="N33" s="698">
        <v>52</v>
      </c>
      <c r="O33" s="699">
        <v>7</v>
      </c>
      <c r="P33" s="700">
        <v>3.29</v>
      </c>
      <c r="Q33" s="725">
        <v>3.78</v>
      </c>
      <c r="R33" s="698">
        <v>90</v>
      </c>
      <c r="S33" s="701"/>
      <c r="T33" s="702"/>
      <c r="U33" s="727">
        <v>4.2300000000000004</v>
      </c>
      <c r="V33" s="698">
        <v>36</v>
      </c>
      <c r="W33" s="475">
        <f t="shared" si="2"/>
        <v>312</v>
      </c>
      <c r="Y33" s="173"/>
      <c r="Z33" s="173"/>
      <c r="AB33" s="173"/>
    </row>
    <row r="34" spans="1:28" ht="15" customHeight="1" x14ac:dyDescent="0.25">
      <c r="A34" s="174">
        <v>4</v>
      </c>
      <c r="B34" s="738" t="s">
        <v>145</v>
      </c>
      <c r="C34" s="691">
        <v>47</v>
      </c>
      <c r="D34" s="692">
        <v>3.87</v>
      </c>
      <c r="E34" s="739">
        <v>3.78</v>
      </c>
      <c r="F34" s="694">
        <v>47</v>
      </c>
      <c r="G34" s="691">
        <v>67</v>
      </c>
      <c r="H34" s="692">
        <v>3.8208955223880596</v>
      </c>
      <c r="I34" s="721">
        <v>3.78</v>
      </c>
      <c r="J34" s="694">
        <v>54</v>
      </c>
      <c r="K34" s="724">
        <v>35</v>
      </c>
      <c r="L34" s="696">
        <v>4.1428571428571432</v>
      </c>
      <c r="M34" s="697">
        <v>3.89</v>
      </c>
      <c r="N34" s="698">
        <v>21</v>
      </c>
      <c r="O34" s="699">
        <v>15</v>
      </c>
      <c r="P34" s="700">
        <v>4.07</v>
      </c>
      <c r="Q34" s="725">
        <v>3.78</v>
      </c>
      <c r="R34" s="698">
        <v>29</v>
      </c>
      <c r="S34" s="701">
        <v>7</v>
      </c>
      <c r="T34" s="702">
        <v>3.6</v>
      </c>
      <c r="U34" s="727">
        <v>4.2300000000000004</v>
      </c>
      <c r="V34" s="698">
        <v>30</v>
      </c>
      <c r="W34" s="475">
        <f t="shared" si="2"/>
        <v>181</v>
      </c>
      <c r="Y34" s="173"/>
      <c r="Z34" s="173"/>
      <c r="AB34" s="173"/>
    </row>
    <row r="35" spans="1:28" ht="15" customHeight="1" x14ac:dyDescent="0.25">
      <c r="A35" s="174">
        <v>5</v>
      </c>
      <c r="B35" s="740" t="s">
        <v>158</v>
      </c>
      <c r="C35" s="691">
        <v>42</v>
      </c>
      <c r="D35" s="692">
        <v>3.71</v>
      </c>
      <c r="E35" s="721">
        <v>3.78</v>
      </c>
      <c r="F35" s="694">
        <v>62</v>
      </c>
      <c r="G35" s="691">
        <v>49</v>
      </c>
      <c r="H35" s="692">
        <v>3.9795918367346941</v>
      </c>
      <c r="I35" s="721">
        <v>3.78</v>
      </c>
      <c r="J35" s="694">
        <v>34</v>
      </c>
      <c r="K35" s="724">
        <v>38</v>
      </c>
      <c r="L35" s="696">
        <v>4.1315789473684212</v>
      </c>
      <c r="M35" s="697">
        <v>3.89</v>
      </c>
      <c r="N35" s="698">
        <v>22</v>
      </c>
      <c r="O35" s="699">
        <v>35</v>
      </c>
      <c r="P35" s="700">
        <v>4</v>
      </c>
      <c r="Q35" s="725">
        <v>3.78</v>
      </c>
      <c r="R35" s="698">
        <v>30</v>
      </c>
      <c r="S35" s="701"/>
      <c r="T35" s="702"/>
      <c r="U35" s="727">
        <v>4.2300000000000004</v>
      </c>
      <c r="V35" s="698">
        <v>36</v>
      </c>
      <c r="W35" s="475">
        <f t="shared" si="2"/>
        <v>184</v>
      </c>
      <c r="Y35" s="173"/>
      <c r="Z35" s="173"/>
      <c r="AB35" s="173"/>
    </row>
    <row r="36" spans="1:28" ht="15" customHeight="1" x14ac:dyDescent="0.25">
      <c r="A36" s="174">
        <v>6</v>
      </c>
      <c r="B36" s="720" t="s">
        <v>41</v>
      </c>
      <c r="C36" s="691">
        <v>35</v>
      </c>
      <c r="D36" s="692">
        <v>3.63</v>
      </c>
      <c r="E36" s="721">
        <v>3.78</v>
      </c>
      <c r="F36" s="694">
        <v>68</v>
      </c>
      <c r="G36" s="691">
        <v>32</v>
      </c>
      <c r="H36" s="692">
        <v>3.78125</v>
      </c>
      <c r="I36" s="721">
        <v>3.78</v>
      </c>
      <c r="J36" s="694">
        <v>55</v>
      </c>
      <c r="K36" s="724">
        <v>14</v>
      </c>
      <c r="L36" s="696">
        <v>3.2857142857142856</v>
      </c>
      <c r="M36" s="697">
        <v>3.89</v>
      </c>
      <c r="N36" s="698">
        <v>102</v>
      </c>
      <c r="O36" s="699">
        <v>24</v>
      </c>
      <c r="P36" s="700">
        <v>4.08</v>
      </c>
      <c r="Q36" s="725">
        <v>3.78</v>
      </c>
      <c r="R36" s="698">
        <v>26</v>
      </c>
      <c r="S36" s="701"/>
      <c r="T36" s="702"/>
      <c r="U36" s="727">
        <v>4.2300000000000004</v>
      </c>
      <c r="V36" s="698">
        <v>36</v>
      </c>
      <c r="W36" s="475">
        <f t="shared" si="2"/>
        <v>287</v>
      </c>
      <c r="Y36" s="173"/>
      <c r="Z36" s="173"/>
      <c r="AB36" s="173"/>
    </row>
    <row r="37" spans="1:28" ht="15" customHeight="1" x14ac:dyDescent="0.25">
      <c r="A37" s="174">
        <v>7</v>
      </c>
      <c r="B37" s="720" t="s">
        <v>52</v>
      </c>
      <c r="C37" s="691">
        <v>16</v>
      </c>
      <c r="D37" s="692">
        <v>3.56</v>
      </c>
      <c r="E37" s="721">
        <v>3.78</v>
      </c>
      <c r="F37" s="694">
        <v>76</v>
      </c>
      <c r="G37" s="691">
        <v>28</v>
      </c>
      <c r="H37" s="692">
        <v>3.3214285714285716</v>
      </c>
      <c r="I37" s="721">
        <v>3.78</v>
      </c>
      <c r="J37" s="694">
        <v>95</v>
      </c>
      <c r="K37" s="724">
        <v>9</v>
      </c>
      <c r="L37" s="696">
        <v>3.4444444444444446</v>
      </c>
      <c r="M37" s="697">
        <v>3.89</v>
      </c>
      <c r="N37" s="698">
        <v>93</v>
      </c>
      <c r="O37" s="699">
        <v>9</v>
      </c>
      <c r="P37" s="700">
        <v>3.67</v>
      </c>
      <c r="Q37" s="725">
        <v>3.78</v>
      </c>
      <c r="R37" s="698">
        <v>58</v>
      </c>
      <c r="S37" s="701"/>
      <c r="T37" s="702"/>
      <c r="U37" s="727">
        <v>4.2300000000000004</v>
      </c>
      <c r="V37" s="698">
        <v>36</v>
      </c>
      <c r="W37" s="475">
        <f t="shared" si="2"/>
        <v>358</v>
      </c>
      <c r="Y37" s="173"/>
      <c r="Z37" s="173"/>
      <c r="AB37" s="173"/>
    </row>
    <row r="38" spans="1:28" ht="15" customHeight="1" x14ac:dyDescent="0.25">
      <c r="A38" s="174">
        <v>8</v>
      </c>
      <c r="B38" s="720" t="s">
        <v>80</v>
      </c>
      <c r="C38" s="691">
        <v>34</v>
      </c>
      <c r="D38" s="692">
        <v>3.5</v>
      </c>
      <c r="E38" s="721">
        <v>3.78</v>
      </c>
      <c r="F38" s="694">
        <v>79</v>
      </c>
      <c r="G38" s="691">
        <v>29</v>
      </c>
      <c r="H38" s="692">
        <v>3.6551724137931036</v>
      </c>
      <c r="I38" s="721">
        <v>3.78</v>
      </c>
      <c r="J38" s="694">
        <v>66</v>
      </c>
      <c r="K38" s="724">
        <v>11</v>
      </c>
      <c r="L38" s="696">
        <v>3.7272727272727271</v>
      </c>
      <c r="M38" s="697">
        <v>3.89</v>
      </c>
      <c r="N38" s="698">
        <v>72</v>
      </c>
      <c r="O38" s="699">
        <v>5</v>
      </c>
      <c r="P38" s="700">
        <v>3.6</v>
      </c>
      <c r="Q38" s="725">
        <v>3.78</v>
      </c>
      <c r="R38" s="698">
        <v>65</v>
      </c>
      <c r="S38" s="701"/>
      <c r="T38" s="702"/>
      <c r="U38" s="727">
        <v>4.2300000000000004</v>
      </c>
      <c r="V38" s="698">
        <v>36</v>
      </c>
      <c r="W38" s="475">
        <f t="shared" si="2"/>
        <v>318</v>
      </c>
      <c r="Y38" s="173"/>
      <c r="Z38" s="173"/>
      <c r="AB38" s="173"/>
    </row>
    <row r="39" spans="1:28" ht="15" customHeight="1" x14ac:dyDescent="0.25">
      <c r="A39" s="174">
        <v>9</v>
      </c>
      <c r="B39" s="720" t="s">
        <v>77</v>
      </c>
      <c r="C39" s="691">
        <v>12</v>
      </c>
      <c r="D39" s="692">
        <v>3.5</v>
      </c>
      <c r="E39" s="721">
        <v>3.78</v>
      </c>
      <c r="F39" s="694">
        <v>81</v>
      </c>
      <c r="G39" s="691">
        <v>8</v>
      </c>
      <c r="H39" s="692">
        <v>3.375</v>
      </c>
      <c r="I39" s="721">
        <v>3.78</v>
      </c>
      <c r="J39" s="694">
        <v>91</v>
      </c>
      <c r="K39" s="724">
        <v>9</v>
      </c>
      <c r="L39" s="696">
        <v>3.4444444444444446</v>
      </c>
      <c r="M39" s="697">
        <v>3.89</v>
      </c>
      <c r="N39" s="698">
        <v>94</v>
      </c>
      <c r="O39" s="699">
        <v>5</v>
      </c>
      <c r="P39" s="700">
        <v>3.8</v>
      </c>
      <c r="Q39" s="725">
        <v>3.78</v>
      </c>
      <c r="R39" s="698">
        <v>47</v>
      </c>
      <c r="S39" s="701"/>
      <c r="T39" s="702"/>
      <c r="U39" s="727">
        <v>4.2300000000000004</v>
      </c>
      <c r="V39" s="698">
        <v>36</v>
      </c>
      <c r="W39" s="475">
        <f t="shared" si="2"/>
        <v>349</v>
      </c>
      <c r="Y39" s="173"/>
      <c r="Z39" s="173"/>
      <c r="AB39" s="173"/>
    </row>
    <row r="40" spans="1:28" ht="15" customHeight="1" x14ac:dyDescent="0.25">
      <c r="A40" s="174">
        <v>10</v>
      </c>
      <c r="B40" s="720" t="s">
        <v>78</v>
      </c>
      <c r="C40" s="691">
        <v>17</v>
      </c>
      <c r="D40" s="692">
        <v>3.47</v>
      </c>
      <c r="E40" s="721">
        <v>3.78</v>
      </c>
      <c r="F40" s="694">
        <v>85</v>
      </c>
      <c r="G40" s="691">
        <v>19</v>
      </c>
      <c r="H40" s="692">
        <v>3.8947368421052633</v>
      </c>
      <c r="I40" s="721">
        <v>3.78</v>
      </c>
      <c r="J40" s="694">
        <v>45</v>
      </c>
      <c r="K40" s="724">
        <v>21</v>
      </c>
      <c r="L40" s="696">
        <v>4.0476190476190474</v>
      </c>
      <c r="M40" s="697">
        <v>3.89</v>
      </c>
      <c r="N40" s="698">
        <v>30</v>
      </c>
      <c r="O40" s="699">
        <v>8</v>
      </c>
      <c r="P40" s="700">
        <v>4.13</v>
      </c>
      <c r="Q40" s="725">
        <v>3.78</v>
      </c>
      <c r="R40" s="698">
        <v>22</v>
      </c>
      <c r="S40" s="701"/>
      <c r="T40" s="702"/>
      <c r="U40" s="727">
        <v>4.2300000000000004</v>
      </c>
      <c r="V40" s="698">
        <v>36</v>
      </c>
      <c r="W40" s="475">
        <f t="shared" si="2"/>
        <v>218</v>
      </c>
      <c r="Y40" s="173"/>
      <c r="Z40" s="173"/>
      <c r="AB40" s="173"/>
    </row>
    <row r="41" spans="1:28" ht="15" customHeight="1" x14ac:dyDescent="0.25">
      <c r="A41" s="174">
        <v>11</v>
      </c>
      <c r="B41" s="720" t="s">
        <v>53</v>
      </c>
      <c r="C41" s="691">
        <v>48</v>
      </c>
      <c r="D41" s="692">
        <v>3.46</v>
      </c>
      <c r="E41" s="721">
        <v>3.78</v>
      </c>
      <c r="F41" s="694">
        <v>86</v>
      </c>
      <c r="G41" s="691">
        <v>35</v>
      </c>
      <c r="H41" s="692">
        <v>4.1142857142857139</v>
      </c>
      <c r="I41" s="721">
        <v>3.78</v>
      </c>
      <c r="J41" s="694">
        <v>22</v>
      </c>
      <c r="K41" s="724">
        <v>50</v>
      </c>
      <c r="L41" s="696">
        <v>3.84</v>
      </c>
      <c r="M41" s="697">
        <v>3.89</v>
      </c>
      <c r="N41" s="698">
        <v>56</v>
      </c>
      <c r="O41" s="699">
        <v>40</v>
      </c>
      <c r="P41" s="700">
        <v>3.58</v>
      </c>
      <c r="Q41" s="725">
        <v>3.78</v>
      </c>
      <c r="R41" s="698">
        <v>66</v>
      </c>
      <c r="S41" s="701"/>
      <c r="T41" s="702"/>
      <c r="U41" s="727">
        <v>4.2300000000000004</v>
      </c>
      <c r="V41" s="698">
        <v>36</v>
      </c>
      <c r="W41" s="475">
        <f t="shared" si="2"/>
        <v>266</v>
      </c>
      <c r="Y41" s="173"/>
      <c r="Z41" s="173"/>
      <c r="AB41" s="173"/>
    </row>
    <row r="42" spans="1:28" ht="15" customHeight="1" x14ac:dyDescent="0.25">
      <c r="A42" s="174">
        <v>12</v>
      </c>
      <c r="B42" s="720" t="s">
        <v>50</v>
      </c>
      <c r="C42" s="691">
        <v>7</v>
      </c>
      <c r="D42" s="692">
        <v>3.43</v>
      </c>
      <c r="E42" s="721">
        <v>3.78</v>
      </c>
      <c r="F42" s="694">
        <v>88</v>
      </c>
      <c r="G42" s="691">
        <v>7</v>
      </c>
      <c r="H42" s="692">
        <v>4.5714285714285712</v>
      </c>
      <c r="I42" s="721">
        <v>3.78</v>
      </c>
      <c r="J42" s="694">
        <v>4</v>
      </c>
      <c r="K42" s="724">
        <v>1</v>
      </c>
      <c r="L42" s="696">
        <v>4</v>
      </c>
      <c r="M42" s="697">
        <v>3.89</v>
      </c>
      <c r="N42" s="698">
        <v>39</v>
      </c>
      <c r="O42" s="699"/>
      <c r="P42" s="700"/>
      <c r="Q42" s="725">
        <v>3.78</v>
      </c>
      <c r="R42" s="698">
        <v>107</v>
      </c>
      <c r="S42" s="701"/>
      <c r="T42" s="702"/>
      <c r="U42" s="727">
        <v>4.2300000000000004</v>
      </c>
      <c r="V42" s="698">
        <v>36</v>
      </c>
      <c r="W42" s="475">
        <f t="shared" si="2"/>
        <v>274</v>
      </c>
      <c r="Y42" s="173"/>
      <c r="Z42" s="173"/>
      <c r="AB42" s="173"/>
    </row>
    <row r="43" spans="1:28" ht="15" customHeight="1" x14ac:dyDescent="0.25">
      <c r="A43" s="174">
        <v>13</v>
      </c>
      <c r="B43" s="720" t="s">
        <v>47</v>
      </c>
      <c r="C43" s="691">
        <v>10</v>
      </c>
      <c r="D43" s="692">
        <v>3.4</v>
      </c>
      <c r="E43" s="721">
        <v>3.78</v>
      </c>
      <c r="F43" s="694">
        <v>92</v>
      </c>
      <c r="G43" s="691">
        <v>18</v>
      </c>
      <c r="H43" s="692">
        <v>3.9444444444444446</v>
      </c>
      <c r="I43" s="721">
        <v>3.78</v>
      </c>
      <c r="J43" s="694">
        <v>38</v>
      </c>
      <c r="K43" s="724">
        <v>3</v>
      </c>
      <c r="L43" s="696">
        <v>4.333333333333333</v>
      </c>
      <c r="M43" s="697">
        <v>3.89</v>
      </c>
      <c r="N43" s="698">
        <v>11</v>
      </c>
      <c r="O43" s="699"/>
      <c r="P43" s="700"/>
      <c r="Q43" s="725">
        <v>3.78</v>
      </c>
      <c r="R43" s="698">
        <v>107</v>
      </c>
      <c r="S43" s="701"/>
      <c r="T43" s="702"/>
      <c r="U43" s="727">
        <v>4.2300000000000004</v>
      </c>
      <c r="V43" s="698">
        <v>36</v>
      </c>
      <c r="W43" s="475">
        <f t="shared" si="2"/>
        <v>284</v>
      </c>
      <c r="Y43" s="173"/>
      <c r="Z43" s="173"/>
      <c r="AB43" s="173"/>
    </row>
    <row r="44" spans="1:28" ht="15" customHeight="1" x14ac:dyDescent="0.25">
      <c r="A44" s="174">
        <v>14</v>
      </c>
      <c r="B44" s="720" t="s">
        <v>51</v>
      </c>
      <c r="C44" s="691">
        <v>23</v>
      </c>
      <c r="D44" s="692">
        <v>3.35</v>
      </c>
      <c r="E44" s="721">
        <v>3.78</v>
      </c>
      <c r="F44" s="694">
        <v>96</v>
      </c>
      <c r="G44" s="691">
        <v>6</v>
      </c>
      <c r="H44" s="692">
        <v>4.333333333333333</v>
      </c>
      <c r="I44" s="721">
        <v>3.78</v>
      </c>
      <c r="J44" s="694">
        <v>11</v>
      </c>
      <c r="K44" s="724">
        <v>2</v>
      </c>
      <c r="L44" s="696">
        <v>4</v>
      </c>
      <c r="M44" s="697">
        <v>3.89</v>
      </c>
      <c r="N44" s="698">
        <v>38</v>
      </c>
      <c r="O44" s="699">
        <v>7</v>
      </c>
      <c r="P44" s="700">
        <v>3.43</v>
      </c>
      <c r="Q44" s="725">
        <v>3.78</v>
      </c>
      <c r="R44" s="698">
        <v>81</v>
      </c>
      <c r="S44" s="701"/>
      <c r="T44" s="702"/>
      <c r="U44" s="727">
        <v>4.2300000000000004</v>
      </c>
      <c r="V44" s="698">
        <v>36</v>
      </c>
      <c r="W44" s="475">
        <f t="shared" si="2"/>
        <v>262</v>
      </c>
      <c r="Y44" s="173"/>
      <c r="Z44" s="173"/>
      <c r="AB44" s="173"/>
    </row>
    <row r="45" spans="1:28" ht="15" customHeight="1" x14ac:dyDescent="0.25">
      <c r="A45" s="174">
        <v>15</v>
      </c>
      <c r="B45" s="720" t="s">
        <v>76</v>
      </c>
      <c r="C45" s="691">
        <v>34</v>
      </c>
      <c r="D45" s="692">
        <v>3.32</v>
      </c>
      <c r="E45" s="721">
        <v>3.78</v>
      </c>
      <c r="F45" s="694">
        <v>100</v>
      </c>
      <c r="G45" s="691">
        <v>12</v>
      </c>
      <c r="H45" s="692">
        <v>3.25</v>
      </c>
      <c r="I45" s="721">
        <v>3.78</v>
      </c>
      <c r="J45" s="694">
        <v>101</v>
      </c>
      <c r="K45" s="724">
        <v>9</v>
      </c>
      <c r="L45" s="696">
        <v>3.6666666666666665</v>
      </c>
      <c r="M45" s="697">
        <v>3.89</v>
      </c>
      <c r="N45" s="698">
        <v>76</v>
      </c>
      <c r="O45" s="699">
        <v>2</v>
      </c>
      <c r="P45" s="700">
        <v>4</v>
      </c>
      <c r="Q45" s="725">
        <v>3.78</v>
      </c>
      <c r="R45" s="698">
        <v>34</v>
      </c>
      <c r="S45" s="701"/>
      <c r="T45" s="702"/>
      <c r="U45" s="727">
        <v>4.2300000000000004</v>
      </c>
      <c r="V45" s="698">
        <v>36</v>
      </c>
      <c r="W45" s="475">
        <f t="shared" si="2"/>
        <v>347</v>
      </c>
      <c r="Y45" s="173"/>
      <c r="Z45" s="173"/>
      <c r="AB45" s="173"/>
    </row>
    <row r="46" spans="1:28" ht="15" customHeight="1" x14ac:dyDescent="0.25">
      <c r="A46" s="174">
        <v>16</v>
      </c>
      <c r="B46" s="720" t="s">
        <v>48</v>
      </c>
      <c r="C46" s="691">
        <v>14</v>
      </c>
      <c r="D46" s="692">
        <v>3.29</v>
      </c>
      <c r="E46" s="721">
        <v>3.78</v>
      </c>
      <c r="F46" s="694">
        <v>101</v>
      </c>
      <c r="G46" s="691">
        <v>6</v>
      </c>
      <c r="H46" s="692">
        <v>3.8333333333333335</v>
      </c>
      <c r="I46" s="721">
        <v>3.78</v>
      </c>
      <c r="J46" s="694">
        <v>52</v>
      </c>
      <c r="K46" s="724">
        <v>4</v>
      </c>
      <c r="L46" s="696">
        <v>4.25</v>
      </c>
      <c r="M46" s="697">
        <v>3.89</v>
      </c>
      <c r="N46" s="698">
        <v>13</v>
      </c>
      <c r="O46" s="699">
        <v>4</v>
      </c>
      <c r="P46" s="700">
        <v>3.25</v>
      </c>
      <c r="Q46" s="725">
        <v>3.78</v>
      </c>
      <c r="R46" s="698">
        <v>91</v>
      </c>
      <c r="S46" s="701"/>
      <c r="T46" s="702"/>
      <c r="U46" s="727">
        <v>4.2300000000000004</v>
      </c>
      <c r="V46" s="698">
        <v>36</v>
      </c>
      <c r="W46" s="475">
        <f t="shared" si="2"/>
        <v>293</v>
      </c>
      <c r="Y46" s="173"/>
      <c r="Z46" s="173"/>
      <c r="AB46" s="173"/>
    </row>
    <row r="47" spans="1:28" ht="15" customHeight="1" x14ac:dyDescent="0.25">
      <c r="A47" s="174">
        <v>17</v>
      </c>
      <c r="B47" s="720" t="s">
        <v>45</v>
      </c>
      <c r="C47" s="691">
        <v>17</v>
      </c>
      <c r="D47" s="692">
        <v>3.18</v>
      </c>
      <c r="E47" s="721">
        <v>3.78</v>
      </c>
      <c r="F47" s="694">
        <v>105</v>
      </c>
      <c r="G47" s="691">
        <v>23</v>
      </c>
      <c r="H47" s="692">
        <v>3</v>
      </c>
      <c r="I47" s="721">
        <v>3.78</v>
      </c>
      <c r="J47" s="694">
        <v>110</v>
      </c>
      <c r="K47" s="724">
        <v>15</v>
      </c>
      <c r="L47" s="696">
        <v>3.3333333333333335</v>
      </c>
      <c r="M47" s="697">
        <v>3.89</v>
      </c>
      <c r="N47" s="698">
        <v>97</v>
      </c>
      <c r="O47" s="699">
        <v>15</v>
      </c>
      <c r="P47" s="700">
        <v>3.07</v>
      </c>
      <c r="Q47" s="725">
        <v>3.78</v>
      </c>
      <c r="R47" s="698">
        <v>97</v>
      </c>
      <c r="S47" s="701"/>
      <c r="T47" s="735"/>
      <c r="U47" s="727">
        <v>4.2300000000000004</v>
      </c>
      <c r="V47" s="698">
        <v>36</v>
      </c>
      <c r="W47" s="475">
        <f t="shared" si="2"/>
        <v>445</v>
      </c>
      <c r="Y47" s="173"/>
      <c r="Z47" s="173"/>
      <c r="AB47" s="173"/>
    </row>
    <row r="48" spans="1:28" ht="15" customHeight="1" x14ac:dyDescent="0.25">
      <c r="A48" s="174">
        <v>18</v>
      </c>
      <c r="B48" s="720" t="s">
        <v>43</v>
      </c>
      <c r="C48" s="691">
        <v>9</v>
      </c>
      <c r="D48" s="692">
        <v>3.11</v>
      </c>
      <c r="E48" s="721">
        <v>3.78</v>
      </c>
      <c r="F48" s="694">
        <v>108</v>
      </c>
      <c r="G48" s="691">
        <v>5</v>
      </c>
      <c r="H48" s="692">
        <v>3.4</v>
      </c>
      <c r="I48" s="721">
        <v>3.78</v>
      </c>
      <c r="J48" s="694">
        <v>90</v>
      </c>
      <c r="K48" s="724">
        <v>4</v>
      </c>
      <c r="L48" s="696">
        <v>3.75</v>
      </c>
      <c r="M48" s="697">
        <v>3.89</v>
      </c>
      <c r="N48" s="698">
        <v>67</v>
      </c>
      <c r="O48" s="699">
        <v>4</v>
      </c>
      <c r="P48" s="700">
        <v>3.5</v>
      </c>
      <c r="Q48" s="725">
        <v>3.78</v>
      </c>
      <c r="R48" s="698">
        <v>73</v>
      </c>
      <c r="S48" s="701"/>
      <c r="T48" s="702"/>
      <c r="U48" s="727">
        <v>4.2300000000000004</v>
      </c>
      <c r="V48" s="698">
        <v>36</v>
      </c>
      <c r="W48" s="475">
        <f t="shared" si="2"/>
        <v>374</v>
      </c>
      <c r="Y48" s="173"/>
      <c r="Z48" s="173"/>
      <c r="AB48" s="173"/>
    </row>
    <row r="49" spans="1:28" ht="15" customHeight="1" thickBot="1" x14ac:dyDescent="0.3">
      <c r="A49" s="435">
        <v>19</v>
      </c>
      <c r="B49" s="720" t="s">
        <v>49</v>
      </c>
      <c r="C49" s="691">
        <v>28</v>
      </c>
      <c r="D49" s="692">
        <v>3.04</v>
      </c>
      <c r="E49" s="721">
        <v>3.78</v>
      </c>
      <c r="F49" s="694">
        <v>111</v>
      </c>
      <c r="G49" s="691">
        <v>18</v>
      </c>
      <c r="H49" s="692">
        <v>3.1666666666666665</v>
      </c>
      <c r="I49" s="721">
        <v>3.78</v>
      </c>
      <c r="J49" s="694">
        <v>106</v>
      </c>
      <c r="K49" s="724">
        <v>13</v>
      </c>
      <c r="L49" s="696">
        <v>3.6153846153846154</v>
      </c>
      <c r="M49" s="697">
        <v>3.89</v>
      </c>
      <c r="N49" s="698">
        <v>83</v>
      </c>
      <c r="O49" s="699">
        <v>15</v>
      </c>
      <c r="P49" s="700">
        <v>2.8</v>
      </c>
      <c r="Q49" s="725">
        <v>3.78</v>
      </c>
      <c r="R49" s="698">
        <v>103</v>
      </c>
      <c r="S49" s="701"/>
      <c r="T49" s="702"/>
      <c r="U49" s="727">
        <v>4.2300000000000004</v>
      </c>
      <c r="V49" s="698">
        <v>36</v>
      </c>
      <c r="W49" s="729">
        <f t="shared" si="2"/>
        <v>439</v>
      </c>
      <c r="Y49" s="173"/>
      <c r="Z49" s="173"/>
      <c r="AB49" s="173"/>
    </row>
    <row r="50" spans="1:28" ht="15" customHeight="1" thickBot="1" x14ac:dyDescent="0.3">
      <c r="A50" s="428"/>
      <c r="B50" s="433" t="s">
        <v>139</v>
      </c>
      <c r="C50" s="447">
        <f>SUM(C51:C69)</f>
        <v>595</v>
      </c>
      <c r="D50" s="470">
        <f>AVERAGE(D51:D69)</f>
        <v>3.8531578947368419</v>
      </c>
      <c r="E50" s="686">
        <v>3.78</v>
      </c>
      <c r="F50" s="431"/>
      <c r="G50" s="447">
        <f>SUM(G51:G69)</f>
        <v>476</v>
      </c>
      <c r="H50" s="470">
        <f>AVERAGE(H51:H69)</f>
        <v>3.828371485801175</v>
      </c>
      <c r="I50" s="243">
        <v>3.78</v>
      </c>
      <c r="J50" s="431"/>
      <c r="K50" s="448">
        <f>SUM(K51:K69)</f>
        <v>361</v>
      </c>
      <c r="L50" s="440">
        <f>AVERAGE(L51:L69)</f>
        <v>3.7463682399080591</v>
      </c>
      <c r="M50" s="441">
        <v>3.89</v>
      </c>
      <c r="N50" s="442"/>
      <c r="O50" s="449">
        <f>SUM(O51:O69)</f>
        <v>285</v>
      </c>
      <c r="P50" s="444">
        <f>AVERAGE(P51:P69)</f>
        <v>3.8744444444444444</v>
      </c>
      <c r="Q50" s="445">
        <v>3.78</v>
      </c>
      <c r="R50" s="442"/>
      <c r="S50" s="478">
        <f>SUM(S51:S69)</f>
        <v>60</v>
      </c>
      <c r="T50" s="446">
        <f>AVERAGE(T51:T69)</f>
        <v>4.2769230769230768</v>
      </c>
      <c r="U50" s="454">
        <v>4.2300000000000004</v>
      </c>
      <c r="V50" s="442"/>
      <c r="W50" s="466"/>
      <c r="Y50" s="173"/>
      <c r="Z50" s="173"/>
      <c r="AB50" s="173"/>
    </row>
    <row r="51" spans="1:28" ht="15" customHeight="1" x14ac:dyDescent="0.25">
      <c r="A51" s="172">
        <v>1</v>
      </c>
      <c r="B51" s="738" t="s">
        <v>146</v>
      </c>
      <c r="C51" s="691">
        <v>11</v>
      </c>
      <c r="D51" s="741">
        <v>4.7300000000000004</v>
      </c>
      <c r="E51" s="739">
        <v>3.78</v>
      </c>
      <c r="F51" s="694">
        <v>1</v>
      </c>
      <c r="G51" s="691">
        <v>11</v>
      </c>
      <c r="H51" s="741">
        <v>4.6363636363636367</v>
      </c>
      <c r="I51" s="721">
        <v>3.78</v>
      </c>
      <c r="J51" s="694">
        <v>3</v>
      </c>
      <c r="K51" s="724">
        <v>4</v>
      </c>
      <c r="L51" s="696">
        <v>4</v>
      </c>
      <c r="M51" s="697">
        <v>3.89</v>
      </c>
      <c r="N51" s="698">
        <v>36</v>
      </c>
      <c r="O51" s="699">
        <v>10</v>
      </c>
      <c r="P51" s="700">
        <v>4.8</v>
      </c>
      <c r="Q51" s="725">
        <v>3.78</v>
      </c>
      <c r="R51" s="698">
        <v>3</v>
      </c>
      <c r="S51" s="726">
        <v>4</v>
      </c>
      <c r="T51" s="702">
        <v>4.5</v>
      </c>
      <c r="U51" s="727">
        <v>4.2300000000000004</v>
      </c>
      <c r="V51" s="698">
        <v>12</v>
      </c>
      <c r="W51" s="706">
        <f t="shared" si="2"/>
        <v>55</v>
      </c>
      <c r="Y51" s="173"/>
      <c r="Z51" s="173"/>
      <c r="AB51" s="173"/>
    </row>
    <row r="52" spans="1:28" ht="15" customHeight="1" x14ac:dyDescent="0.25">
      <c r="A52" s="174">
        <v>2</v>
      </c>
      <c r="B52" s="720" t="s">
        <v>105</v>
      </c>
      <c r="C52" s="691">
        <v>13</v>
      </c>
      <c r="D52" s="741">
        <v>4.3099999999999996</v>
      </c>
      <c r="E52" s="721">
        <v>3.78</v>
      </c>
      <c r="F52" s="694">
        <v>8</v>
      </c>
      <c r="G52" s="691">
        <v>74</v>
      </c>
      <c r="H52" s="741">
        <v>4</v>
      </c>
      <c r="I52" s="721">
        <v>3.78</v>
      </c>
      <c r="J52" s="694">
        <v>27</v>
      </c>
      <c r="K52" s="724">
        <v>63</v>
      </c>
      <c r="L52" s="696">
        <v>3.9682539682539684</v>
      </c>
      <c r="M52" s="697">
        <v>3.89</v>
      </c>
      <c r="N52" s="698">
        <v>42</v>
      </c>
      <c r="O52" s="699">
        <v>65</v>
      </c>
      <c r="P52" s="700">
        <v>3.77</v>
      </c>
      <c r="Q52" s="725">
        <v>3.78</v>
      </c>
      <c r="R52" s="698">
        <v>50</v>
      </c>
      <c r="S52" s="701">
        <v>5</v>
      </c>
      <c r="T52" s="702">
        <v>4.2</v>
      </c>
      <c r="U52" s="727">
        <v>4.2300000000000004</v>
      </c>
      <c r="V52" s="698">
        <v>20</v>
      </c>
      <c r="W52" s="475">
        <f t="shared" si="2"/>
        <v>147</v>
      </c>
      <c r="Y52" s="173"/>
      <c r="Z52" s="173"/>
      <c r="AB52" s="173"/>
    </row>
    <row r="53" spans="1:28" ht="15" customHeight="1" x14ac:dyDescent="0.25">
      <c r="A53" s="174">
        <v>3</v>
      </c>
      <c r="B53" s="720" t="s">
        <v>92</v>
      </c>
      <c r="C53" s="691">
        <v>81</v>
      </c>
      <c r="D53" s="741">
        <v>4.21</v>
      </c>
      <c r="E53" s="721">
        <v>3.78</v>
      </c>
      <c r="F53" s="694">
        <v>12</v>
      </c>
      <c r="G53" s="691">
        <v>71</v>
      </c>
      <c r="H53" s="741">
        <v>4</v>
      </c>
      <c r="I53" s="721">
        <v>3.78</v>
      </c>
      <c r="J53" s="694">
        <v>28</v>
      </c>
      <c r="K53" s="724">
        <v>51</v>
      </c>
      <c r="L53" s="696">
        <v>4.3921568627450984</v>
      </c>
      <c r="M53" s="697">
        <v>3.89</v>
      </c>
      <c r="N53" s="698">
        <v>8</v>
      </c>
      <c r="O53" s="699">
        <v>41</v>
      </c>
      <c r="P53" s="700">
        <v>4.1500000000000004</v>
      </c>
      <c r="Q53" s="725">
        <v>3.78</v>
      </c>
      <c r="R53" s="698">
        <v>20</v>
      </c>
      <c r="S53" s="742">
        <v>20</v>
      </c>
      <c r="T53" s="702">
        <v>4.3</v>
      </c>
      <c r="U53" s="727">
        <v>4.2300000000000004</v>
      </c>
      <c r="V53" s="698">
        <v>16</v>
      </c>
      <c r="W53" s="475">
        <f t="shared" si="2"/>
        <v>84</v>
      </c>
      <c r="Y53" s="173"/>
      <c r="Z53" s="173"/>
      <c r="AB53" s="173"/>
    </row>
    <row r="54" spans="1:28" ht="15" customHeight="1" x14ac:dyDescent="0.25">
      <c r="A54" s="174">
        <v>4</v>
      </c>
      <c r="B54" s="720" t="s">
        <v>91</v>
      </c>
      <c r="C54" s="691">
        <v>48</v>
      </c>
      <c r="D54" s="741">
        <v>4.17</v>
      </c>
      <c r="E54" s="721">
        <v>3.78</v>
      </c>
      <c r="F54" s="694">
        <v>14</v>
      </c>
      <c r="G54" s="691">
        <v>46</v>
      </c>
      <c r="H54" s="741">
        <v>4.1956521739130439</v>
      </c>
      <c r="I54" s="721">
        <v>3.78</v>
      </c>
      <c r="J54" s="694">
        <v>17</v>
      </c>
      <c r="K54" s="724">
        <v>16</v>
      </c>
      <c r="L54" s="696">
        <v>3.625</v>
      </c>
      <c r="M54" s="697">
        <v>3.89</v>
      </c>
      <c r="N54" s="698">
        <v>80</v>
      </c>
      <c r="O54" s="699">
        <v>20</v>
      </c>
      <c r="P54" s="700">
        <v>4.0999999999999996</v>
      </c>
      <c r="Q54" s="725">
        <v>3.78</v>
      </c>
      <c r="R54" s="698">
        <v>23</v>
      </c>
      <c r="S54" s="701">
        <v>6</v>
      </c>
      <c r="T54" s="702">
        <v>4.2</v>
      </c>
      <c r="U54" s="727">
        <v>4.2300000000000004</v>
      </c>
      <c r="V54" s="698">
        <v>19</v>
      </c>
      <c r="W54" s="475">
        <f t="shared" si="2"/>
        <v>153</v>
      </c>
      <c r="Y54" s="173"/>
      <c r="Z54" s="173"/>
      <c r="AB54" s="173"/>
    </row>
    <row r="55" spans="1:28" ht="15" customHeight="1" x14ac:dyDescent="0.25">
      <c r="A55" s="174">
        <v>5</v>
      </c>
      <c r="B55" s="738" t="s">
        <v>152</v>
      </c>
      <c r="C55" s="691">
        <v>75</v>
      </c>
      <c r="D55" s="741">
        <v>4.12</v>
      </c>
      <c r="E55" s="739">
        <v>3.78</v>
      </c>
      <c r="F55" s="694">
        <v>17</v>
      </c>
      <c r="G55" s="691">
        <v>13</v>
      </c>
      <c r="H55" s="741">
        <v>4.6923076923076925</v>
      </c>
      <c r="I55" s="721">
        <v>3.78</v>
      </c>
      <c r="J55" s="694">
        <v>2</v>
      </c>
      <c r="K55" s="724">
        <v>8</v>
      </c>
      <c r="L55" s="696">
        <v>4.625</v>
      </c>
      <c r="M55" s="697">
        <v>3.89</v>
      </c>
      <c r="N55" s="698">
        <v>3</v>
      </c>
      <c r="O55" s="699">
        <v>5</v>
      </c>
      <c r="P55" s="700">
        <v>4.8</v>
      </c>
      <c r="Q55" s="725">
        <v>3.78</v>
      </c>
      <c r="R55" s="698">
        <v>4</v>
      </c>
      <c r="S55" s="726">
        <v>4</v>
      </c>
      <c r="T55" s="702">
        <v>4.8</v>
      </c>
      <c r="U55" s="727">
        <v>4.2300000000000004</v>
      </c>
      <c r="V55" s="698">
        <v>9</v>
      </c>
      <c r="W55" s="475">
        <f t="shared" si="2"/>
        <v>35</v>
      </c>
      <c r="Y55" s="173"/>
      <c r="Z55" s="173"/>
      <c r="AB55" s="173"/>
    </row>
    <row r="56" spans="1:28" ht="15" customHeight="1" x14ac:dyDescent="0.25">
      <c r="A56" s="174">
        <v>6</v>
      </c>
      <c r="B56" s="720" t="s">
        <v>35</v>
      </c>
      <c r="C56" s="691">
        <v>30</v>
      </c>
      <c r="D56" s="741">
        <v>4.0999999999999996</v>
      </c>
      <c r="E56" s="721">
        <v>3.78</v>
      </c>
      <c r="F56" s="694">
        <v>20</v>
      </c>
      <c r="G56" s="691">
        <v>10</v>
      </c>
      <c r="H56" s="741">
        <v>3.9</v>
      </c>
      <c r="I56" s="721">
        <v>3.78</v>
      </c>
      <c r="J56" s="694">
        <v>42</v>
      </c>
      <c r="K56" s="724">
        <v>16</v>
      </c>
      <c r="L56" s="696">
        <v>4.0625</v>
      </c>
      <c r="M56" s="697">
        <v>3.89</v>
      </c>
      <c r="N56" s="698">
        <v>29</v>
      </c>
      <c r="O56" s="699">
        <v>9</v>
      </c>
      <c r="P56" s="700">
        <v>4.67</v>
      </c>
      <c r="Q56" s="725">
        <v>3.78</v>
      </c>
      <c r="R56" s="698">
        <v>6</v>
      </c>
      <c r="S56" s="726">
        <v>1</v>
      </c>
      <c r="T56" s="702">
        <v>4</v>
      </c>
      <c r="U56" s="727">
        <v>4.2300000000000004</v>
      </c>
      <c r="V56" s="698">
        <v>25</v>
      </c>
      <c r="W56" s="475">
        <f t="shared" si="2"/>
        <v>122</v>
      </c>
      <c r="Y56" s="173"/>
      <c r="Z56" s="173"/>
      <c r="AB56" s="173"/>
    </row>
    <row r="57" spans="1:28" ht="15" customHeight="1" x14ac:dyDescent="0.25">
      <c r="A57" s="174">
        <v>7</v>
      </c>
      <c r="B57" s="720" t="s">
        <v>73</v>
      </c>
      <c r="C57" s="691">
        <v>1</v>
      </c>
      <c r="D57" s="741">
        <v>4</v>
      </c>
      <c r="E57" s="721">
        <v>3.78</v>
      </c>
      <c r="F57" s="694">
        <v>33</v>
      </c>
      <c r="G57" s="691">
        <v>3</v>
      </c>
      <c r="H57" s="741">
        <v>4.333333333333333</v>
      </c>
      <c r="I57" s="721">
        <v>3.78</v>
      </c>
      <c r="J57" s="694">
        <v>12</v>
      </c>
      <c r="K57" s="724">
        <v>1</v>
      </c>
      <c r="L57" s="696">
        <v>3</v>
      </c>
      <c r="M57" s="697">
        <v>3.89</v>
      </c>
      <c r="N57" s="698">
        <v>110</v>
      </c>
      <c r="O57" s="699">
        <v>5</v>
      </c>
      <c r="P57" s="700">
        <v>3.2</v>
      </c>
      <c r="Q57" s="725">
        <v>3.78</v>
      </c>
      <c r="R57" s="698">
        <v>93</v>
      </c>
      <c r="S57" s="701"/>
      <c r="T57" s="735"/>
      <c r="U57" s="727">
        <v>4.2300000000000004</v>
      </c>
      <c r="V57" s="698">
        <v>36</v>
      </c>
      <c r="W57" s="475">
        <f t="shared" si="2"/>
        <v>284</v>
      </c>
      <c r="Y57" s="173"/>
      <c r="Z57" s="173"/>
      <c r="AB57" s="173"/>
    </row>
    <row r="58" spans="1:28" ht="15" customHeight="1" x14ac:dyDescent="0.25">
      <c r="A58" s="174">
        <v>8</v>
      </c>
      <c r="B58" s="743" t="s">
        <v>134</v>
      </c>
      <c r="C58" s="691">
        <v>38</v>
      </c>
      <c r="D58" s="744">
        <v>4</v>
      </c>
      <c r="E58" s="745">
        <v>3.78</v>
      </c>
      <c r="F58" s="694">
        <v>27</v>
      </c>
      <c r="G58" s="691">
        <v>35</v>
      </c>
      <c r="H58" s="744">
        <v>3.4857142857142858</v>
      </c>
      <c r="I58" s="746">
        <v>3.78</v>
      </c>
      <c r="J58" s="694">
        <v>80</v>
      </c>
      <c r="K58" s="724">
        <v>13</v>
      </c>
      <c r="L58" s="747">
        <v>3.7692307692307692</v>
      </c>
      <c r="M58" s="697">
        <v>3.89</v>
      </c>
      <c r="N58" s="698">
        <v>62</v>
      </c>
      <c r="O58" s="699">
        <v>7</v>
      </c>
      <c r="P58" s="700">
        <v>3.71</v>
      </c>
      <c r="Q58" s="725">
        <v>3.78</v>
      </c>
      <c r="R58" s="698">
        <v>54</v>
      </c>
      <c r="S58" s="748">
        <v>2</v>
      </c>
      <c r="T58" s="702">
        <v>4.5</v>
      </c>
      <c r="U58" s="727">
        <v>4.2300000000000004</v>
      </c>
      <c r="V58" s="698">
        <v>14</v>
      </c>
      <c r="W58" s="475">
        <f t="shared" si="2"/>
        <v>237</v>
      </c>
      <c r="Y58" s="173"/>
      <c r="Z58" s="173"/>
      <c r="AB58" s="173"/>
    </row>
    <row r="59" spans="1:28" ht="15" customHeight="1" x14ac:dyDescent="0.25">
      <c r="A59" s="174">
        <v>9</v>
      </c>
      <c r="B59" s="743" t="s">
        <v>150</v>
      </c>
      <c r="C59" s="691">
        <v>1</v>
      </c>
      <c r="D59" s="744">
        <v>4</v>
      </c>
      <c r="E59" s="745">
        <v>3.78</v>
      </c>
      <c r="F59" s="694">
        <v>34</v>
      </c>
      <c r="G59" s="691">
        <v>2</v>
      </c>
      <c r="H59" s="744">
        <v>3.5</v>
      </c>
      <c r="I59" s="746">
        <v>3.78</v>
      </c>
      <c r="J59" s="694">
        <v>78</v>
      </c>
      <c r="K59" s="724"/>
      <c r="L59" s="747"/>
      <c r="M59" s="697">
        <v>3.89</v>
      </c>
      <c r="N59" s="698">
        <v>112</v>
      </c>
      <c r="O59" s="699"/>
      <c r="P59" s="700"/>
      <c r="Q59" s="725">
        <v>3.78</v>
      </c>
      <c r="R59" s="698">
        <v>107</v>
      </c>
      <c r="S59" s="748"/>
      <c r="T59" s="702"/>
      <c r="U59" s="727">
        <v>4.2300000000000004</v>
      </c>
      <c r="V59" s="698">
        <v>36</v>
      </c>
      <c r="W59" s="475">
        <f t="shared" si="2"/>
        <v>367</v>
      </c>
      <c r="Y59" s="173"/>
      <c r="Z59" s="173"/>
      <c r="AB59" s="173"/>
    </row>
    <row r="60" spans="1:28" ht="15" customHeight="1" x14ac:dyDescent="0.25">
      <c r="A60" s="174">
        <v>10</v>
      </c>
      <c r="B60" s="720" t="s">
        <v>37</v>
      </c>
      <c r="C60" s="691">
        <v>29</v>
      </c>
      <c r="D60" s="741">
        <v>3.93</v>
      </c>
      <c r="E60" s="721">
        <v>3.78</v>
      </c>
      <c r="F60" s="694">
        <v>38</v>
      </c>
      <c r="G60" s="691">
        <v>21</v>
      </c>
      <c r="H60" s="741">
        <v>3.7619047619047619</v>
      </c>
      <c r="I60" s="721">
        <v>3.78</v>
      </c>
      <c r="J60" s="694">
        <v>56</v>
      </c>
      <c r="K60" s="724">
        <v>27</v>
      </c>
      <c r="L60" s="696">
        <v>3.8888888888888888</v>
      </c>
      <c r="M60" s="697">
        <v>3.89</v>
      </c>
      <c r="N60" s="698">
        <v>51</v>
      </c>
      <c r="O60" s="699">
        <v>10</v>
      </c>
      <c r="P60" s="700">
        <v>3.7</v>
      </c>
      <c r="Q60" s="725">
        <v>3.78</v>
      </c>
      <c r="R60" s="698">
        <v>55</v>
      </c>
      <c r="S60" s="701"/>
      <c r="T60" s="702"/>
      <c r="U60" s="727">
        <v>4.2300000000000004</v>
      </c>
      <c r="V60" s="698">
        <v>36</v>
      </c>
      <c r="W60" s="475">
        <f t="shared" si="2"/>
        <v>236</v>
      </c>
      <c r="Y60" s="173"/>
      <c r="Z60" s="173"/>
      <c r="AB60" s="173"/>
    </row>
    <row r="61" spans="1:28" ht="15" customHeight="1" x14ac:dyDescent="0.25">
      <c r="A61" s="174">
        <v>11</v>
      </c>
      <c r="B61" s="720" t="s">
        <v>39</v>
      </c>
      <c r="C61" s="691">
        <v>23</v>
      </c>
      <c r="D61" s="741">
        <v>3.91</v>
      </c>
      <c r="E61" s="721">
        <v>3.78</v>
      </c>
      <c r="F61" s="694">
        <v>43</v>
      </c>
      <c r="G61" s="691">
        <v>21</v>
      </c>
      <c r="H61" s="741">
        <v>4.0952380952380949</v>
      </c>
      <c r="I61" s="721">
        <v>3.78</v>
      </c>
      <c r="J61" s="694">
        <v>23</v>
      </c>
      <c r="K61" s="724">
        <v>17</v>
      </c>
      <c r="L61" s="696">
        <v>4.2941176470588234</v>
      </c>
      <c r="M61" s="697">
        <v>3.89</v>
      </c>
      <c r="N61" s="698">
        <v>12</v>
      </c>
      <c r="O61" s="749">
        <v>19</v>
      </c>
      <c r="P61" s="700">
        <v>4.16</v>
      </c>
      <c r="Q61" s="725">
        <v>3.78</v>
      </c>
      <c r="R61" s="698">
        <v>19</v>
      </c>
      <c r="S61" s="726"/>
      <c r="T61" s="702"/>
      <c r="U61" s="727">
        <v>4.2300000000000004</v>
      </c>
      <c r="V61" s="698">
        <v>36</v>
      </c>
      <c r="W61" s="475">
        <f t="shared" si="2"/>
        <v>133</v>
      </c>
      <c r="Y61" s="173"/>
      <c r="Z61" s="173"/>
      <c r="AB61" s="173"/>
    </row>
    <row r="62" spans="1:28" ht="15" customHeight="1" x14ac:dyDescent="0.25">
      <c r="A62" s="174">
        <v>12</v>
      </c>
      <c r="B62" s="720" t="s">
        <v>38</v>
      </c>
      <c r="C62" s="691">
        <v>71</v>
      </c>
      <c r="D62" s="741">
        <v>3.87</v>
      </c>
      <c r="E62" s="721">
        <v>3.78</v>
      </c>
      <c r="F62" s="694">
        <v>46</v>
      </c>
      <c r="G62" s="691">
        <v>62</v>
      </c>
      <c r="H62" s="741">
        <v>3.6129032258064515</v>
      </c>
      <c r="I62" s="721">
        <v>3.78</v>
      </c>
      <c r="J62" s="694">
        <v>70</v>
      </c>
      <c r="K62" s="724">
        <v>47</v>
      </c>
      <c r="L62" s="696">
        <v>3.7446808510638299</v>
      </c>
      <c r="M62" s="697">
        <v>3.89</v>
      </c>
      <c r="N62" s="698">
        <v>68</v>
      </c>
      <c r="O62" s="699">
        <v>27</v>
      </c>
      <c r="P62" s="700">
        <v>3.48</v>
      </c>
      <c r="Q62" s="725">
        <v>3.78</v>
      </c>
      <c r="R62" s="698">
        <v>75</v>
      </c>
      <c r="S62" s="701">
        <v>8</v>
      </c>
      <c r="T62" s="702">
        <v>4.0999999999999996</v>
      </c>
      <c r="U62" s="727">
        <v>4.2300000000000004</v>
      </c>
      <c r="V62" s="698">
        <v>21</v>
      </c>
      <c r="W62" s="475">
        <f t="shared" si="2"/>
        <v>280</v>
      </c>
      <c r="Y62" s="173"/>
      <c r="Z62" s="173"/>
      <c r="AB62" s="173"/>
    </row>
    <row r="63" spans="1:28" ht="15" customHeight="1" x14ac:dyDescent="0.25">
      <c r="A63" s="174">
        <v>13</v>
      </c>
      <c r="B63" s="720" t="s">
        <v>89</v>
      </c>
      <c r="C63" s="691">
        <v>18</v>
      </c>
      <c r="D63" s="741">
        <v>3.72</v>
      </c>
      <c r="E63" s="721">
        <v>3.78</v>
      </c>
      <c r="F63" s="694">
        <v>61</v>
      </c>
      <c r="G63" s="691">
        <v>30</v>
      </c>
      <c r="H63" s="741">
        <v>3.3</v>
      </c>
      <c r="I63" s="721">
        <v>3.78</v>
      </c>
      <c r="J63" s="694">
        <v>97</v>
      </c>
      <c r="K63" s="724">
        <v>8</v>
      </c>
      <c r="L63" s="696">
        <v>3.125</v>
      </c>
      <c r="M63" s="697">
        <v>3.89</v>
      </c>
      <c r="N63" s="698">
        <v>107</v>
      </c>
      <c r="O63" s="699">
        <v>16</v>
      </c>
      <c r="P63" s="700">
        <v>3.38</v>
      </c>
      <c r="Q63" s="725">
        <v>3.78</v>
      </c>
      <c r="R63" s="698">
        <v>86</v>
      </c>
      <c r="S63" s="742">
        <v>4</v>
      </c>
      <c r="T63" s="702">
        <v>4</v>
      </c>
      <c r="U63" s="727">
        <v>4.2300000000000004</v>
      </c>
      <c r="V63" s="698">
        <v>23</v>
      </c>
      <c r="W63" s="475">
        <f t="shared" si="2"/>
        <v>374</v>
      </c>
      <c r="Y63" s="173"/>
      <c r="Z63" s="173"/>
      <c r="AB63" s="173"/>
    </row>
    <row r="64" spans="1:28" ht="15" customHeight="1" x14ac:dyDescent="0.25">
      <c r="A64" s="174">
        <v>14</v>
      </c>
      <c r="B64" s="750" t="s">
        <v>32</v>
      </c>
      <c r="C64" s="691">
        <v>44</v>
      </c>
      <c r="D64" s="741">
        <v>3.55</v>
      </c>
      <c r="E64" s="751">
        <v>3.78</v>
      </c>
      <c r="F64" s="694">
        <v>77</v>
      </c>
      <c r="G64" s="691">
        <v>11</v>
      </c>
      <c r="H64" s="741">
        <v>4</v>
      </c>
      <c r="I64" s="751">
        <v>3.78</v>
      </c>
      <c r="J64" s="694">
        <v>29</v>
      </c>
      <c r="K64" s="724">
        <v>8</v>
      </c>
      <c r="L64" s="696">
        <v>3.625</v>
      </c>
      <c r="M64" s="697">
        <v>3.89</v>
      </c>
      <c r="N64" s="698">
        <v>82</v>
      </c>
      <c r="O64" s="699">
        <v>5</v>
      </c>
      <c r="P64" s="700">
        <v>3.8</v>
      </c>
      <c r="Q64" s="725">
        <v>3.78</v>
      </c>
      <c r="R64" s="698">
        <v>48</v>
      </c>
      <c r="S64" s="726"/>
      <c r="T64" s="702"/>
      <c r="U64" s="727">
        <v>4.2300000000000004</v>
      </c>
      <c r="V64" s="698">
        <v>36</v>
      </c>
      <c r="W64" s="475">
        <f t="shared" si="2"/>
        <v>272</v>
      </c>
      <c r="Y64" s="173"/>
      <c r="Z64" s="173"/>
      <c r="AB64" s="173"/>
    </row>
    <row r="65" spans="1:28" ht="15" customHeight="1" x14ac:dyDescent="0.25">
      <c r="A65" s="174">
        <v>15</v>
      </c>
      <c r="B65" s="720" t="s">
        <v>40</v>
      </c>
      <c r="C65" s="691">
        <v>21</v>
      </c>
      <c r="D65" s="741">
        <v>3.48</v>
      </c>
      <c r="E65" s="721">
        <v>3.78</v>
      </c>
      <c r="F65" s="694">
        <v>83</v>
      </c>
      <c r="G65" s="691">
        <v>6</v>
      </c>
      <c r="H65" s="741">
        <v>3.8333333333333335</v>
      </c>
      <c r="I65" s="721">
        <v>3.78</v>
      </c>
      <c r="J65" s="694">
        <v>53</v>
      </c>
      <c r="K65" s="724">
        <v>11</v>
      </c>
      <c r="L65" s="696">
        <v>3.8181818181818183</v>
      </c>
      <c r="M65" s="697">
        <v>3.89</v>
      </c>
      <c r="N65" s="698">
        <v>60</v>
      </c>
      <c r="O65" s="699">
        <v>7</v>
      </c>
      <c r="P65" s="700">
        <v>4.71</v>
      </c>
      <c r="Q65" s="725">
        <v>3.78</v>
      </c>
      <c r="R65" s="698">
        <v>5</v>
      </c>
      <c r="S65" s="701">
        <v>3</v>
      </c>
      <c r="T65" s="702">
        <v>5</v>
      </c>
      <c r="U65" s="727">
        <v>4.2300000000000004</v>
      </c>
      <c r="V65" s="698">
        <v>2</v>
      </c>
      <c r="W65" s="475">
        <f t="shared" si="2"/>
        <v>203</v>
      </c>
      <c r="Y65" s="173"/>
      <c r="Z65" s="173"/>
      <c r="AB65" s="173"/>
    </row>
    <row r="66" spans="1:28" ht="15" customHeight="1" x14ac:dyDescent="0.25">
      <c r="A66" s="174">
        <v>16</v>
      </c>
      <c r="B66" s="731" t="s">
        <v>34</v>
      </c>
      <c r="C66" s="691">
        <v>21</v>
      </c>
      <c r="D66" s="741">
        <v>3.48</v>
      </c>
      <c r="E66" s="732">
        <v>3.78</v>
      </c>
      <c r="F66" s="694">
        <v>84</v>
      </c>
      <c r="G66" s="691">
        <v>8</v>
      </c>
      <c r="H66" s="741">
        <v>3.5</v>
      </c>
      <c r="I66" s="732">
        <v>3.78</v>
      </c>
      <c r="J66" s="694">
        <v>77</v>
      </c>
      <c r="K66" s="724">
        <v>23</v>
      </c>
      <c r="L66" s="696">
        <v>3.4782608695652173</v>
      </c>
      <c r="M66" s="697">
        <v>3.89</v>
      </c>
      <c r="N66" s="698">
        <v>90</v>
      </c>
      <c r="O66" s="699">
        <v>15</v>
      </c>
      <c r="P66" s="700">
        <v>3.4</v>
      </c>
      <c r="Q66" s="725">
        <v>3.78</v>
      </c>
      <c r="R66" s="698">
        <v>84</v>
      </c>
      <c r="S66" s="701">
        <v>1</v>
      </c>
      <c r="T66" s="702">
        <v>5</v>
      </c>
      <c r="U66" s="727">
        <v>4.2300000000000004</v>
      </c>
      <c r="V66" s="698">
        <v>4</v>
      </c>
      <c r="W66" s="475">
        <f t="shared" si="2"/>
        <v>339</v>
      </c>
      <c r="Y66" s="173"/>
      <c r="Z66" s="173"/>
      <c r="AB66" s="173"/>
    </row>
    <row r="67" spans="1:28" ht="15" customHeight="1" x14ac:dyDescent="0.25">
      <c r="A67" s="174">
        <v>17</v>
      </c>
      <c r="B67" s="720" t="s">
        <v>36</v>
      </c>
      <c r="C67" s="691">
        <v>29</v>
      </c>
      <c r="D67" s="741">
        <v>3.41</v>
      </c>
      <c r="E67" s="721">
        <v>3.78</v>
      </c>
      <c r="F67" s="694">
        <v>90</v>
      </c>
      <c r="G67" s="691">
        <v>16</v>
      </c>
      <c r="H67" s="741">
        <v>3.5</v>
      </c>
      <c r="I67" s="721">
        <v>3.78</v>
      </c>
      <c r="J67" s="694">
        <v>76</v>
      </c>
      <c r="K67" s="724">
        <v>24</v>
      </c>
      <c r="L67" s="696">
        <v>3.375</v>
      </c>
      <c r="M67" s="697">
        <v>3.89</v>
      </c>
      <c r="N67" s="698">
        <v>95</v>
      </c>
      <c r="O67" s="699">
        <v>6</v>
      </c>
      <c r="P67" s="700">
        <v>3.5</v>
      </c>
      <c r="Q67" s="725">
        <v>3.78</v>
      </c>
      <c r="R67" s="698">
        <v>72</v>
      </c>
      <c r="S67" s="726">
        <v>1</v>
      </c>
      <c r="T67" s="702">
        <v>4</v>
      </c>
      <c r="U67" s="727">
        <v>4.2300000000000004</v>
      </c>
      <c r="V67" s="698">
        <v>26</v>
      </c>
      <c r="W67" s="475">
        <f t="shared" si="2"/>
        <v>359</v>
      </c>
      <c r="Y67" s="173"/>
      <c r="Z67" s="173"/>
      <c r="AB67" s="173"/>
    </row>
    <row r="68" spans="1:28" ht="15" customHeight="1" x14ac:dyDescent="0.25">
      <c r="A68" s="435">
        <v>18</v>
      </c>
      <c r="B68" s="720" t="s">
        <v>90</v>
      </c>
      <c r="C68" s="691">
        <v>26</v>
      </c>
      <c r="D68" s="741">
        <v>3.15</v>
      </c>
      <c r="E68" s="721">
        <v>3.78</v>
      </c>
      <c r="F68" s="694">
        <v>106</v>
      </c>
      <c r="G68" s="691">
        <v>26</v>
      </c>
      <c r="H68" s="741">
        <v>3.1923076923076925</v>
      </c>
      <c r="I68" s="721">
        <v>3.78</v>
      </c>
      <c r="J68" s="694">
        <v>104</v>
      </c>
      <c r="K68" s="724">
        <v>13</v>
      </c>
      <c r="L68" s="696">
        <v>3.4615384615384617</v>
      </c>
      <c r="M68" s="697">
        <v>3.89</v>
      </c>
      <c r="N68" s="698">
        <v>91</v>
      </c>
      <c r="O68" s="699">
        <v>12</v>
      </c>
      <c r="P68" s="700">
        <v>3.08</v>
      </c>
      <c r="Q68" s="725">
        <v>3.78</v>
      </c>
      <c r="R68" s="698">
        <v>96</v>
      </c>
      <c r="S68" s="726"/>
      <c r="T68" s="702"/>
      <c r="U68" s="727">
        <v>4.2300000000000004</v>
      </c>
      <c r="V68" s="698">
        <v>36</v>
      </c>
      <c r="W68" s="475">
        <f t="shared" si="2"/>
        <v>433</v>
      </c>
      <c r="Y68" s="173"/>
      <c r="Z68" s="173"/>
      <c r="AB68" s="173"/>
    </row>
    <row r="69" spans="1:28" ht="15" customHeight="1" thickBot="1" x14ac:dyDescent="0.3">
      <c r="A69" s="435">
        <v>19</v>
      </c>
      <c r="B69" s="731" t="s">
        <v>72</v>
      </c>
      <c r="C69" s="691">
        <v>15</v>
      </c>
      <c r="D69" s="741">
        <v>3.07</v>
      </c>
      <c r="E69" s="732">
        <v>3.78</v>
      </c>
      <c r="F69" s="694">
        <v>110</v>
      </c>
      <c r="G69" s="691">
        <v>10</v>
      </c>
      <c r="H69" s="741">
        <v>3.2</v>
      </c>
      <c r="I69" s="732">
        <v>3.78</v>
      </c>
      <c r="J69" s="694">
        <v>103</v>
      </c>
      <c r="K69" s="724">
        <v>11</v>
      </c>
      <c r="L69" s="696">
        <v>3.1818181818181817</v>
      </c>
      <c r="M69" s="697">
        <v>3.89</v>
      </c>
      <c r="N69" s="698">
        <v>105</v>
      </c>
      <c r="O69" s="699">
        <v>6</v>
      </c>
      <c r="P69" s="700">
        <v>3.33</v>
      </c>
      <c r="Q69" s="725">
        <v>3.78</v>
      </c>
      <c r="R69" s="698">
        <v>87</v>
      </c>
      <c r="S69" s="701">
        <v>1</v>
      </c>
      <c r="T69" s="702">
        <v>3</v>
      </c>
      <c r="U69" s="727">
        <v>4.2300000000000004</v>
      </c>
      <c r="V69" s="698">
        <v>35</v>
      </c>
      <c r="W69" s="752">
        <f t="shared" si="2"/>
        <v>440</v>
      </c>
      <c r="Y69" s="173"/>
      <c r="Z69" s="173"/>
      <c r="AB69" s="173"/>
    </row>
    <row r="70" spans="1:28" ht="15" customHeight="1" thickBot="1" x14ac:dyDescent="0.3">
      <c r="A70" s="428"/>
      <c r="B70" s="433" t="s">
        <v>138</v>
      </c>
      <c r="C70" s="447">
        <f>SUM(C71:C86)</f>
        <v>355</v>
      </c>
      <c r="D70" s="470">
        <f>AVERAGE(D71:D86)</f>
        <v>3.8359999999999999</v>
      </c>
      <c r="E70" s="686">
        <v>3.78</v>
      </c>
      <c r="F70" s="431"/>
      <c r="G70" s="447">
        <f>SUM(G71:G86)</f>
        <v>297</v>
      </c>
      <c r="H70" s="470">
        <f>AVERAGE(H71:H86)</f>
        <v>3.7687382597908909</v>
      </c>
      <c r="I70" s="243">
        <v>3.78</v>
      </c>
      <c r="J70" s="431"/>
      <c r="K70" s="448">
        <f>SUM(K71:K86)</f>
        <v>269</v>
      </c>
      <c r="L70" s="440">
        <f>AVERAGE(L71:L86)</f>
        <v>3.7980006762911529</v>
      </c>
      <c r="M70" s="441">
        <v>3.89</v>
      </c>
      <c r="N70" s="442"/>
      <c r="O70" s="449">
        <f>SUM(O71:O86)</f>
        <v>135</v>
      </c>
      <c r="P70" s="444">
        <f>AVERAGE(P71:P86)</f>
        <v>3.6421428571428578</v>
      </c>
      <c r="Q70" s="445">
        <v>3.78</v>
      </c>
      <c r="R70" s="442"/>
      <c r="S70" s="478">
        <f>SUM(S71:S86)</f>
        <v>11</v>
      </c>
      <c r="T70" s="446">
        <f>AVERAGE(T71:T86)</f>
        <v>4.4000000000000004</v>
      </c>
      <c r="U70" s="454">
        <v>4.2300000000000004</v>
      </c>
      <c r="V70" s="442"/>
      <c r="W70" s="466"/>
      <c r="Y70" s="173"/>
      <c r="Z70" s="173"/>
      <c r="AB70" s="173"/>
    </row>
    <row r="71" spans="1:28" ht="15" customHeight="1" x14ac:dyDescent="0.25">
      <c r="A71" s="172">
        <v>1</v>
      </c>
      <c r="B71" s="366" t="s">
        <v>94</v>
      </c>
      <c r="C71" s="691">
        <v>17</v>
      </c>
      <c r="D71" s="692">
        <v>4.47</v>
      </c>
      <c r="E71" s="693">
        <v>3.78</v>
      </c>
      <c r="F71" s="694">
        <v>4</v>
      </c>
      <c r="G71" s="691">
        <v>16</v>
      </c>
      <c r="H71" s="692">
        <v>4.5625</v>
      </c>
      <c r="I71" s="693">
        <v>3.78</v>
      </c>
      <c r="J71" s="694">
        <v>5</v>
      </c>
      <c r="K71" s="753">
        <v>16</v>
      </c>
      <c r="L71" s="696">
        <v>4.9375</v>
      </c>
      <c r="M71" s="697">
        <v>3.89</v>
      </c>
      <c r="N71" s="698">
        <v>1</v>
      </c>
      <c r="O71" s="754">
        <v>7</v>
      </c>
      <c r="P71" s="700">
        <v>4.29</v>
      </c>
      <c r="Q71" s="725">
        <v>3.78</v>
      </c>
      <c r="R71" s="698">
        <v>13</v>
      </c>
      <c r="S71" s="726"/>
      <c r="T71" s="702"/>
      <c r="U71" s="727">
        <v>4.2300000000000004</v>
      </c>
      <c r="V71" s="698">
        <v>36</v>
      </c>
      <c r="W71" s="706">
        <f t="shared" si="2"/>
        <v>59</v>
      </c>
      <c r="Y71" s="173"/>
      <c r="Z71" s="173"/>
      <c r="AB71" s="173"/>
    </row>
    <row r="72" spans="1:28" ht="15" customHeight="1" x14ac:dyDescent="0.25">
      <c r="A72" s="174">
        <v>2</v>
      </c>
      <c r="B72" s="366" t="s">
        <v>107</v>
      </c>
      <c r="C72" s="691">
        <v>16</v>
      </c>
      <c r="D72" s="692">
        <v>4.3099999999999996</v>
      </c>
      <c r="E72" s="693">
        <v>3.78</v>
      </c>
      <c r="F72" s="694">
        <v>7</v>
      </c>
      <c r="G72" s="691">
        <v>24</v>
      </c>
      <c r="H72" s="692">
        <v>4.083333333333333</v>
      </c>
      <c r="I72" s="693">
        <v>3.78</v>
      </c>
      <c r="J72" s="694">
        <v>25</v>
      </c>
      <c r="K72" s="753">
        <v>42</v>
      </c>
      <c r="L72" s="696">
        <v>3.9285714285714284</v>
      </c>
      <c r="M72" s="697">
        <v>3.89</v>
      </c>
      <c r="N72" s="698">
        <v>45</v>
      </c>
      <c r="O72" s="754">
        <v>7</v>
      </c>
      <c r="P72" s="700">
        <v>3</v>
      </c>
      <c r="Q72" s="725">
        <v>3.78</v>
      </c>
      <c r="R72" s="698">
        <v>99</v>
      </c>
      <c r="S72" s="726"/>
      <c r="T72" s="702"/>
      <c r="U72" s="727">
        <v>4.2300000000000004</v>
      </c>
      <c r="V72" s="698">
        <v>36</v>
      </c>
      <c r="W72" s="755">
        <f t="shared" si="2"/>
        <v>212</v>
      </c>
      <c r="Y72" s="173"/>
      <c r="Z72" s="173"/>
      <c r="AB72" s="173"/>
    </row>
    <row r="73" spans="1:28" ht="15" customHeight="1" x14ac:dyDescent="0.25">
      <c r="A73" s="174">
        <v>3</v>
      </c>
      <c r="B73" s="366" t="s">
        <v>28</v>
      </c>
      <c r="C73" s="691">
        <v>7</v>
      </c>
      <c r="D73" s="692">
        <v>4.1399999999999997</v>
      </c>
      <c r="E73" s="693">
        <v>3.78</v>
      </c>
      <c r="F73" s="694">
        <v>16</v>
      </c>
      <c r="G73" s="691">
        <v>10</v>
      </c>
      <c r="H73" s="692">
        <v>3.6</v>
      </c>
      <c r="I73" s="693">
        <v>3.78</v>
      </c>
      <c r="J73" s="694">
        <v>71</v>
      </c>
      <c r="K73" s="753">
        <v>7</v>
      </c>
      <c r="L73" s="696">
        <v>3.1428571428571428</v>
      </c>
      <c r="M73" s="697">
        <v>3.89</v>
      </c>
      <c r="N73" s="698">
        <v>106</v>
      </c>
      <c r="O73" s="754">
        <v>15</v>
      </c>
      <c r="P73" s="700">
        <v>3.47</v>
      </c>
      <c r="Q73" s="725">
        <v>3.78</v>
      </c>
      <c r="R73" s="698">
        <v>76</v>
      </c>
      <c r="S73" s="726"/>
      <c r="T73" s="702"/>
      <c r="U73" s="727">
        <v>4.2300000000000004</v>
      </c>
      <c r="V73" s="698">
        <v>36</v>
      </c>
      <c r="W73" s="475">
        <f t="shared" si="2"/>
        <v>305</v>
      </c>
      <c r="Y73" s="173"/>
      <c r="Z73" s="173"/>
      <c r="AB73" s="173"/>
    </row>
    <row r="74" spans="1:28" ht="15" customHeight="1" x14ac:dyDescent="0.25">
      <c r="A74" s="174">
        <v>4</v>
      </c>
      <c r="B74" s="366" t="s">
        <v>110</v>
      </c>
      <c r="C74" s="691">
        <v>38</v>
      </c>
      <c r="D74" s="692">
        <v>4.1100000000000003</v>
      </c>
      <c r="E74" s="693">
        <v>3.78</v>
      </c>
      <c r="F74" s="694">
        <v>18</v>
      </c>
      <c r="G74" s="691">
        <v>28</v>
      </c>
      <c r="H74" s="692">
        <v>4.25</v>
      </c>
      <c r="I74" s="693">
        <v>3.78</v>
      </c>
      <c r="J74" s="694">
        <v>14</v>
      </c>
      <c r="K74" s="753">
        <v>21</v>
      </c>
      <c r="L74" s="696">
        <v>4.0952380952380949</v>
      </c>
      <c r="M74" s="697">
        <v>3.89</v>
      </c>
      <c r="N74" s="698">
        <v>26</v>
      </c>
      <c r="O74" s="754">
        <v>24</v>
      </c>
      <c r="P74" s="700">
        <v>3.5</v>
      </c>
      <c r="Q74" s="725">
        <v>3.78</v>
      </c>
      <c r="R74" s="698">
        <v>71</v>
      </c>
      <c r="S74" s="726">
        <v>2</v>
      </c>
      <c r="T74" s="702">
        <v>4.5</v>
      </c>
      <c r="U74" s="727">
        <v>4.2300000000000004</v>
      </c>
      <c r="V74" s="698">
        <v>15</v>
      </c>
      <c r="W74" s="475">
        <f t="shared" si="2"/>
        <v>144</v>
      </c>
      <c r="Y74" s="173"/>
      <c r="Z74" s="173"/>
      <c r="AB74" s="173"/>
    </row>
    <row r="75" spans="1:28" ht="15" customHeight="1" x14ac:dyDescent="0.25">
      <c r="A75" s="174">
        <v>5</v>
      </c>
      <c r="B75" s="689" t="s">
        <v>29</v>
      </c>
      <c r="C75" s="691">
        <v>28</v>
      </c>
      <c r="D75" s="692">
        <v>4.1100000000000003</v>
      </c>
      <c r="E75" s="756">
        <v>3.78</v>
      </c>
      <c r="F75" s="694">
        <v>19</v>
      </c>
      <c r="G75" s="691">
        <v>33</v>
      </c>
      <c r="H75" s="692">
        <v>3.8484848484848486</v>
      </c>
      <c r="I75" s="693">
        <v>3.78</v>
      </c>
      <c r="J75" s="694">
        <v>48</v>
      </c>
      <c r="K75" s="753">
        <v>41</v>
      </c>
      <c r="L75" s="696">
        <v>3.9268292682926829</v>
      </c>
      <c r="M75" s="697">
        <v>3.89</v>
      </c>
      <c r="N75" s="698">
        <v>46</v>
      </c>
      <c r="O75" s="754">
        <v>18</v>
      </c>
      <c r="P75" s="700">
        <v>4.17</v>
      </c>
      <c r="Q75" s="725">
        <v>3.78</v>
      </c>
      <c r="R75" s="698">
        <v>17</v>
      </c>
      <c r="S75" s="726"/>
      <c r="T75" s="702"/>
      <c r="U75" s="727">
        <v>4.2300000000000004</v>
      </c>
      <c r="V75" s="698">
        <v>36</v>
      </c>
      <c r="W75" s="475">
        <f t="shared" si="2"/>
        <v>166</v>
      </c>
      <c r="Y75" s="173"/>
      <c r="Z75" s="173"/>
      <c r="AB75" s="173"/>
    </row>
    <row r="76" spans="1:28" ht="15" customHeight="1" x14ac:dyDescent="0.25">
      <c r="A76" s="174">
        <v>6</v>
      </c>
      <c r="B76" s="366" t="s">
        <v>31</v>
      </c>
      <c r="C76" s="691">
        <v>25</v>
      </c>
      <c r="D76" s="692">
        <v>4.08</v>
      </c>
      <c r="E76" s="693">
        <v>3.78</v>
      </c>
      <c r="F76" s="694">
        <v>22</v>
      </c>
      <c r="G76" s="691">
        <v>33</v>
      </c>
      <c r="H76" s="692">
        <v>4.2121212121212119</v>
      </c>
      <c r="I76" s="693">
        <v>3.78</v>
      </c>
      <c r="J76" s="694">
        <v>16</v>
      </c>
      <c r="K76" s="753">
        <v>19</v>
      </c>
      <c r="L76" s="696">
        <v>3.9473684210526314</v>
      </c>
      <c r="M76" s="697">
        <v>3.89</v>
      </c>
      <c r="N76" s="698">
        <v>44</v>
      </c>
      <c r="O76" s="754">
        <v>7</v>
      </c>
      <c r="P76" s="700">
        <v>4.1399999999999997</v>
      </c>
      <c r="Q76" s="725">
        <v>3.78</v>
      </c>
      <c r="R76" s="698">
        <v>21</v>
      </c>
      <c r="S76" s="726">
        <v>5</v>
      </c>
      <c r="T76" s="702">
        <v>4</v>
      </c>
      <c r="U76" s="727">
        <v>4.2300000000000004</v>
      </c>
      <c r="V76" s="698">
        <v>22</v>
      </c>
      <c r="W76" s="475">
        <f t="shared" si="2"/>
        <v>125</v>
      </c>
      <c r="Y76" s="173"/>
      <c r="Z76" s="173"/>
      <c r="AB76" s="173"/>
    </row>
    <row r="77" spans="1:28" ht="15" customHeight="1" x14ac:dyDescent="0.25">
      <c r="A77" s="174">
        <v>7</v>
      </c>
      <c r="B77" s="366" t="s">
        <v>95</v>
      </c>
      <c r="C77" s="691">
        <v>25</v>
      </c>
      <c r="D77" s="692">
        <v>4</v>
      </c>
      <c r="E77" s="693">
        <v>3.78</v>
      </c>
      <c r="F77" s="694">
        <v>28</v>
      </c>
      <c r="G77" s="691">
        <v>54</v>
      </c>
      <c r="H77" s="692">
        <v>3.7222222222222223</v>
      </c>
      <c r="I77" s="693">
        <v>3.78</v>
      </c>
      <c r="J77" s="694">
        <v>59</v>
      </c>
      <c r="K77" s="753">
        <v>36</v>
      </c>
      <c r="L77" s="696">
        <v>4.0555555555555554</v>
      </c>
      <c r="M77" s="697">
        <v>3.89</v>
      </c>
      <c r="N77" s="698">
        <v>28</v>
      </c>
      <c r="O77" s="754">
        <v>18</v>
      </c>
      <c r="P77" s="700">
        <v>4.4400000000000004</v>
      </c>
      <c r="Q77" s="725">
        <v>3.78</v>
      </c>
      <c r="R77" s="698">
        <v>11</v>
      </c>
      <c r="S77" s="726">
        <v>1</v>
      </c>
      <c r="T77" s="702">
        <v>5</v>
      </c>
      <c r="U77" s="727">
        <v>4.2300000000000004</v>
      </c>
      <c r="V77" s="698">
        <v>5</v>
      </c>
      <c r="W77" s="475">
        <f t="shared" si="2"/>
        <v>131</v>
      </c>
      <c r="Y77" s="173"/>
      <c r="Z77" s="173"/>
      <c r="AB77" s="173"/>
    </row>
    <row r="78" spans="1:28" ht="15" customHeight="1" x14ac:dyDescent="0.25">
      <c r="A78" s="174">
        <v>8</v>
      </c>
      <c r="B78" s="366" t="s">
        <v>97</v>
      </c>
      <c r="C78" s="691">
        <v>22</v>
      </c>
      <c r="D78" s="692">
        <v>3.77</v>
      </c>
      <c r="E78" s="693">
        <v>3.78</v>
      </c>
      <c r="F78" s="694">
        <v>57</v>
      </c>
      <c r="G78" s="691">
        <v>16</v>
      </c>
      <c r="H78" s="692">
        <v>3.1875</v>
      </c>
      <c r="I78" s="693">
        <v>3.78</v>
      </c>
      <c r="J78" s="694">
        <v>105</v>
      </c>
      <c r="K78" s="753">
        <v>9</v>
      </c>
      <c r="L78" s="696">
        <v>3.3333333333333335</v>
      </c>
      <c r="M78" s="697">
        <v>3.89</v>
      </c>
      <c r="N78" s="698">
        <v>99</v>
      </c>
      <c r="O78" s="754">
        <v>5</v>
      </c>
      <c r="P78" s="700">
        <v>3.8</v>
      </c>
      <c r="Q78" s="725">
        <v>3.78</v>
      </c>
      <c r="R78" s="698">
        <v>49</v>
      </c>
      <c r="S78" s="726"/>
      <c r="T78" s="702"/>
      <c r="U78" s="727">
        <v>4.2300000000000004</v>
      </c>
      <c r="V78" s="698">
        <v>36</v>
      </c>
      <c r="W78" s="475">
        <f t="shared" si="2"/>
        <v>346</v>
      </c>
      <c r="Y78" s="173"/>
      <c r="Z78" s="173"/>
      <c r="AB78" s="173"/>
    </row>
    <row r="79" spans="1:28" ht="15" customHeight="1" x14ac:dyDescent="0.25">
      <c r="A79" s="174">
        <v>9</v>
      </c>
      <c r="B79" s="366" t="s">
        <v>30</v>
      </c>
      <c r="C79" s="691">
        <v>29</v>
      </c>
      <c r="D79" s="692">
        <v>3.76</v>
      </c>
      <c r="E79" s="693">
        <v>3.78</v>
      </c>
      <c r="F79" s="694">
        <v>58</v>
      </c>
      <c r="G79" s="691">
        <v>19</v>
      </c>
      <c r="H79" s="692">
        <v>3.6315789473684212</v>
      </c>
      <c r="I79" s="693">
        <v>3.78</v>
      </c>
      <c r="J79" s="694">
        <v>69</v>
      </c>
      <c r="K79" s="753">
        <v>33</v>
      </c>
      <c r="L79" s="696">
        <v>3.9090909090909092</v>
      </c>
      <c r="M79" s="697">
        <v>3.89</v>
      </c>
      <c r="N79" s="698">
        <v>50</v>
      </c>
      <c r="O79" s="754">
        <v>18</v>
      </c>
      <c r="P79" s="700">
        <v>4.17</v>
      </c>
      <c r="Q79" s="725">
        <v>3.78</v>
      </c>
      <c r="R79" s="698">
        <v>18</v>
      </c>
      <c r="S79" s="726">
        <v>2</v>
      </c>
      <c r="T79" s="702">
        <v>3.5</v>
      </c>
      <c r="U79" s="727">
        <v>4.2300000000000004</v>
      </c>
      <c r="V79" s="698">
        <v>32</v>
      </c>
      <c r="W79" s="475">
        <f t="shared" si="2"/>
        <v>227</v>
      </c>
      <c r="Y79" s="173"/>
      <c r="Z79" s="173"/>
      <c r="AB79" s="173"/>
    </row>
    <row r="80" spans="1:28" ht="15" customHeight="1" x14ac:dyDescent="0.25">
      <c r="A80" s="174">
        <v>10</v>
      </c>
      <c r="B80" s="366" t="s">
        <v>96</v>
      </c>
      <c r="C80" s="691">
        <v>21</v>
      </c>
      <c r="D80" s="757">
        <v>3.67</v>
      </c>
      <c r="E80" s="693">
        <v>3.78</v>
      </c>
      <c r="F80" s="694">
        <v>65</v>
      </c>
      <c r="G80" s="691">
        <v>1</v>
      </c>
      <c r="H80" s="757">
        <v>4</v>
      </c>
      <c r="I80" s="693">
        <v>3.78</v>
      </c>
      <c r="J80" s="694">
        <v>33</v>
      </c>
      <c r="K80" s="753">
        <v>1</v>
      </c>
      <c r="L80" s="747">
        <v>3</v>
      </c>
      <c r="M80" s="697">
        <v>3.89</v>
      </c>
      <c r="N80" s="698">
        <v>111</v>
      </c>
      <c r="O80" s="754">
        <v>1</v>
      </c>
      <c r="P80" s="700">
        <v>2</v>
      </c>
      <c r="Q80" s="725">
        <v>3.78</v>
      </c>
      <c r="R80" s="698">
        <v>106</v>
      </c>
      <c r="S80" s="726"/>
      <c r="T80" s="735"/>
      <c r="U80" s="727">
        <v>4.2300000000000004</v>
      </c>
      <c r="V80" s="698">
        <v>36</v>
      </c>
      <c r="W80" s="475">
        <f t="shared" si="2"/>
        <v>351</v>
      </c>
      <c r="Y80" s="173"/>
      <c r="Z80" s="173"/>
      <c r="AB80" s="173"/>
    </row>
    <row r="81" spans="1:28" ht="15" customHeight="1" x14ac:dyDescent="0.25">
      <c r="A81" s="174">
        <v>11</v>
      </c>
      <c r="B81" s="366" t="s">
        <v>108</v>
      </c>
      <c r="C81" s="691">
        <v>30</v>
      </c>
      <c r="D81" s="692">
        <v>3.6</v>
      </c>
      <c r="E81" s="693">
        <v>3.78</v>
      </c>
      <c r="F81" s="694">
        <v>72</v>
      </c>
      <c r="G81" s="691">
        <v>10</v>
      </c>
      <c r="H81" s="692">
        <v>3.3</v>
      </c>
      <c r="I81" s="693">
        <v>3.78</v>
      </c>
      <c r="J81" s="694">
        <v>98</v>
      </c>
      <c r="K81" s="753">
        <v>5</v>
      </c>
      <c r="L81" s="696">
        <v>4.2</v>
      </c>
      <c r="M81" s="697">
        <v>3.89</v>
      </c>
      <c r="N81" s="698">
        <v>16</v>
      </c>
      <c r="O81" s="754"/>
      <c r="P81" s="700"/>
      <c r="Q81" s="725">
        <v>3.78</v>
      </c>
      <c r="R81" s="698">
        <v>107</v>
      </c>
      <c r="S81" s="726"/>
      <c r="T81" s="702"/>
      <c r="U81" s="727">
        <v>4.2300000000000004</v>
      </c>
      <c r="V81" s="698">
        <v>36</v>
      </c>
      <c r="W81" s="475">
        <f t="shared" si="2"/>
        <v>329</v>
      </c>
      <c r="Y81" s="173"/>
      <c r="Z81" s="173"/>
      <c r="AB81" s="173"/>
    </row>
    <row r="82" spans="1:28" ht="15" customHeight="1" x14ac:dyDescent="0.25">
      <c r="A82" s="174">
        <v>12</v>
      </c>
      <c r="B82" s="366" t="s">
        <v>27</v>
      </c>
      <c r="C82" s="691">
        <v>37</v>
      </c>
      <c r="D82" s="692">
        <v>3.49</v>
      </c>
      <c r="E82" s="693">
        <v>3.78</v>
      </c>
      <c r="F82" s="694">
        <v>82</v>
      </c>
      <c r="G82" s="691">
        <v>13</v>
      </c>
      <c r="H82" s="692">
        <v>3.6923076923076925</v>
      </c>
      <c r="I82" s="693">
        <v>3.78</v>
      </c>
      <c r="J82" s="694">
        <v>63</v>
      </c>
      <c r="K82" s="753">
        <v>3</v>
      </c>
      <c r="L82" s="696">
        <v>3.3333333333333335</v>
      </c>
      <c r="M82" s="697">
        <v>3.89</v>
      </c>
      <c r="N82" s="698">
        <v>100</v>
      </c>
      <c r="O82" s="754">
        <v>3</v>
      </c>
      <c r="P82" s="700">
        <v>3</v>
      </c>
      <c r="Q82" s="725">
        <v>3.78</v>
      </c>
      <c r="R82" s="698">
        <v>100</v>
      </c>
      <c r="S82" s="726">
        <v>1</v>
      </c>
      <c r="T82" s="702">
        <v>5</v>
      </c>
      <c r="U82" s="727">
        <v>4.2300000000000004</v>
      </c>
      <c r="V82" s="698">
        <v>6</v>
      </c>
      <c r="W82" s="475">
        <f t="shared" si="2"/>
        <v>351</v>
      </c>
      <c r="Y82" s="173"/>
      <c r="Z82" s="173"/>
      <c r="AB82" s="173"/>
    </row>
    <row r="83" spans="1:28" ht="15" customHeight="1" x14ac:dyDescent="0.25">
      <c r="A83" s="174">
        <v>13</v>
      </c>
      <c r="B83" s="366" t="s">
        <v>93</v>
      </c>
      <c r="C83" s="691">
        <v>17</v>
      </c>
      <c r="D83" s="692">
        <v>3.41</v>
      </c>
      <c r="E83" s="693">
        <v>3.78</v>
      </c>
      <c r="F83" s="694">
        <v>91</v>
      </c>
      <c r="G83" s="691">
        <v>12</v>
      </c>
      <c r="H83" s="692">
        <v>3.6666666666666665</v>
      </c>
      <c r="I83" s="693">
        <v>3.78</v>
      </c>
      <c r="J83" s="694">
        <v>65</v>
      </c>
      <c r="K83" s="753">
        <v>7</v>
      </c>
      <c r="L83" s="696">
        <v>4</v>
      </c>
      <c r="M83" s="697">
        <v>3.89</v>
      </c>
      <c r="N83" s="698">
        <v>33</v>
      </c>
      <c r="O83" s="754">
        <v>6</v>
      </c>
      <c r="P83" s="700">
        <v>3.67</v>
      </c>
      <c r="Q83" s="725">
        <v>3.78</v>
      </c>
      <c r="R83" s="698">
        <v>59</v>
      </c>
      <c r="S83" s="726"/>
      <c r="T83" s="702"/>
      <c r="U83" s="727">
        <v>4.2300000000000004</v>
      </c>
      <c r="V83" s="698">
        <v>36</v>
      </c>
      <c r="W83" s="475">
        <f t="shared" si="2"/>
        <v>284</v>
      </c>
      <c r="Y83" s="173"/>
      <c r="Z83" s="173"/>
      <c r="AB83" s="173"/>
    </row>
    <row r="84" spans="1:28" ht="15" customHeight="1" x14ac:dyDescent="0.25">
      <c r="A84" s="174">
        <v>14</v>
      </c>
      <c r="B84" s="366" t="s">
        <v>98</v>
      </c>
      <c r="C84" s="691">
        <v>9</v>
      </c>
      <c r="D84" s="692">
        <v>3.33</v>
      </c>
      <c r="E84" s="693">
        <v>3.78</v>
      </c>
      <c r="F84" s="694">
        <v>98</v>
      </c>
      <c r="G84" s="691">
        <v>13</v>
      </c>
      <c r="H84" s="692">
        <v>3.3076923076923075</v>
      </c>
      <c r="I84" s="693">
        <v>3.78</v>
      </c>
      <c r="J84" s="694">
        <v>96</v>
      </c>
      <c r="K84" s="753">
        <v>12</v>
      </c>
      <c r="L84" s="696">
        <v>3.3333333333333335</v>
      </c>
      <c r="M84" s="697">
        <v>3.89</v>
      </c>
      <c r="N84" s="698">
        <v>98</v>
      </c>
      <c r="O84" s="754">
        <v>3</v>
      </c>
      <c r="P84" s="700">
        <v>3.67</v>
      </c>
      <c r="Q84" s="725">
        <v>3.78</v>
      </c>
      <c r="R84" s="698">
        <v>60</v>
      </c>
      <c r="S84" s="726"/>
      <c r="T84" s="702"/>
      <c r="U84" s="727">
        <v>4.2300000000000004</v>
      </c>
      <c r="V84" s="698">
        <v>36</v>
      </c>
      <c r="W84" s="475">
        <f t="shared" si="2"/>
        <v>388</v>
      </c>
      <c r="Y84" s="173"/>
      <c r="Z84" s="173"/>
      <c r="AB84" s="173"/>
    </row>
    <row r="85" spans="1:28" ht="15" customHeight="1" x14ac:dyDescent="0.25">
      <c r="A85" s="174">
        <v>15</v>
      </c>
      <c r="B85" s="366" t="s">
        <v>24</v>
      </c>
      <c r="C85" s="691">
        <v>34</v>
      </c>
      <c r="D85" s="692">
        <v>3.29</v>
      </c>
      <c r="E85" s="693">
        <v>3.78</v>
      </c>
      <c r="F85" s="694">
        <v>102</v>
      </c>
      <c r="G85" s="691">
        <v>15</v>
      </c>
      <c r="H85" s="692">
        <v>3.4666666666666668</v>
      </c>
      <c r="I85" s="693">
        <v>3.78</v>
      </c>
      <c r="J85" s="694">
        <v>83</v>
      </c>
      <c r="K85" s="753">
        <v>16</v>
      </c>
      <c r="L85" s="696">
        <v>3.625</v>
      </c>
      <c r="M85" s="697">
        <v>3.89</v>
      </c>
      <c r="N85" s="698">
        <v>81</v>
      </c>
      <c r="O85" s="754">
        <v>3</v>
      </c>
      <c r="P85" s="700">
        <v>3.67</v>
      </c>
      <c r="Q85" s="725">
        <v>3.78</v>
      </c>
      <c r="R85" s="698">
        <v>61</v>
      </c>
      <c r="S85" s="726"/>
      <c r="T85" s="702"/>
      <c r="U85" s="727">
        <v>4.2300000000000004</v>
      </c>
      <c r="V85" s="698">
        <v>36</v>
      </c>
      <c r="W85" s="728">
        <f t="shared" si="2"/>
        <v>363</v>
      </c>
      <c r="Y85" s="173"/>
      <c r="Z85" s="173"/>
      <c r="AB85" s="173"/>
    </row>
    <row r="86" spans="1:28" ht="15" customHeight="1" thickBot="1" x14ac:dyDescent="0.3">
      <c r="A86" s="174">
        <v>16</v>
      </c>
      <c r="B86" s="366" t="s">
        <v>111</v>
      </c>
      <c r="C86" s="758"/>
      <c r="D86" s="693"/>
      <c r="E86" s="693">
        <v>3.78</v>
      </c>
      <c r="F86" s="694">
        <v>114</v>
      </c>
      <c r="G86" s="758"/>
      <c r="H86" s="693"/>
      <c r="I86" s="693">
        <v>3.78</v>
      </c>
      <c r="J86" s="694">
        <v>114</v>
      </c>
      <c r="K86" s="753">
        <v>1</v>
      </c>
      <c r="L86" s="696">
        <v>4</v>
      </c>
      <c r="M86" s="697">
        <v>3.89</v>
      </c>
      <c r="N86" s="698">
        <v>40</v>
      </c>
      <c r="O86" s="754"/>
      <c r="P86" s="700"/>
      <c r="Q86" s="725">
        <v>3.78</v>
      </c>
      <c r="R86" s="698">
        <v>107</v>
      </c>
      <c r="S86" s="726"/>
      <c r="T86" s="702"/>
      <c r="U86" s="727">
        <v>4.2300000000000004</v>
      </c>
      <c r="V86" s="698">
        <v>36</v>
      </c>
      <c r="W86" s="729">
        <f t="shared" si="2"/>
        <v>411</v>
      </c>
      <c r="Y86" s="173"/>
      <c r="Z86" s="173"/>
      <c r="AB86" s="173"/>
    </row>
    <row r="87" spans="1:28" ht="15" customHeight="1" thickBot="1" x14ac:dyDescent="0.3">
      <c r="A87" s="428"/>
      <c r="B87" s="451" t="s">
        <v>137</v>
      </c>
      <c r="C87" s="452">
        <f>SUM(C88:C117)</f>
        <v>1094</v>
      </c>
      <c r="D87" s="476">
        <f>AVERAGE(D88:D117)</f>
        <v>3.7023333333333328</v>
      </c>
      <c r="E87" s="233">
        <v>3.78</v>
      </c>
      <c r="F87" s="453"/>
      <c r="G87" s="452">
        <f>SUM(G88:G117)</f>
        <v>860</v>
      </c>
      <c r="H87" s="476">
        <f>AVERAGE(H88:H117)</f>
        <v>3.6216567336769545</v>
      </c>
      <c r="I87" s="239">
        <v>3.78</v>
      </c>
      <c r="J87" s="453"/>
      <c r="K87" s="472">
        <f>SUM(K88:K117)</f>
        <v>645</v>
      </c>
      <c r="L87" s="440">
        <f>AVERAGE(L88:L117)</f>
        <v>3.8138012840917122</v>
      </c>
      <c r="M87" s="473">
        <v>3.89</v>
      </c>
      <c r="N87" s="442"/>
      <c r="O87" s="474">
        <f>SUM(O88:O117)</f>
        <v>405</v>
      </c>
      <c r="P87" s="444">
        <f>AVERAGE(P88:P117)</f>
        <v>3.636296296296297</v>
      </c>
      <c r="Q87" s="445">
        <v>3.78</v>
      </c>
      <c r="R87" s="442"/>
      <c r="S87" s="477">
        <f>SUM(S88:S117)</f>
        <v>10</v>
      </c>
      <c r="T87" s="446">
        <f>AVERAGE(T88:T117)</f>
        <v>4.4799999999999995</v>
      </c>
      <c r="U87" s="454">
        <v>4.2300000000000004</v>
      </c>
      <c r="V87" s="442"/>
      <c r="W87" s="466"/>
      <c r="Y87" s="173"/>
      <c r="Z87" s="173"/>
      <c r="AB87" s="173"/>
    </row>
    <row r="88" spans="1:28" ht="15" customHeight="1" x14ac:dyDescent="0.25">
      <c r="A88" s="172">
        <v>1</v>
      </c>
      <c r="B88" s="366" t="s">
        <v>6</v>
      </c>
      <c r="C88" s="691">
        <v>16</v>
      </c>
      <c r="D88" s="692">
        <v>4.25</v>
      </c>
      <c r="E88" s="693">
        <v>3.78</v>
      </c>
      <c r="F88" s="694">
        <v>9</v>
      </c>
      <c r="G88" s="691">
        <v>25</v>
      </c>
      <c r="H88" s="692">
        <v>3.48</v>
      </c>
      <c r="I88" s="693">
        <v>3.78</v>
      </c>
      <c r="J88" s="694">
        <v>81</v>
      </c>
      <c r="K88" s="724">
        <v>6</v>
      </c>
      <c r="L88" s="696">
        <v>3.8333333333333335</v>
      </c>
      <c r="M88" s="697">
        <v>3.89</v>
      </c>
      <c r="N88" s="698">
        <v>58</v>
      </c>
      <c r="O88" s="699">
        <v>14</v>
      </c>
      <c r="P88" s="700">
        <v>3.57</v>
      </c>
      <c r="Q88" s="725">
        <v>3.78</v>
      </c>
      <c r="R88" s="698">
        <v>69</v>
      </c>
      <c r="S88" s="701">
        <v>1</v>
      </c>
      <c r="T88" s="702">
        <v>5</v>
      </c>
      <c r="U88" s="727">
        <v>4.2300000000000004</v>
      </c>
      <c r="V88" s="698">
        <v>7</v>
      </c>
      <c r="W88" s="706">
        <f t="shared" si="2"/>
        <v>224</v>
      </c>
      <c r="Y88" s="173"/>
      <c r="Z88" s="173"/>
      <c r="AB88" s="173"/>
    </row>
    <row r="89" spans="1:28" ht="15" customHeight="1" x14ac:dyDescent="0.25">
      <c r="A89" s="174">
        <v>2</v>
      </c>
      <c r="B89" s="689" t="s">
        <v>153</v>
      </c>
      <c r="C89" s="691">
        <v>84</v>
      </c>
      <c r="D89" s="692">
        <v>4.2300000000000004</v>
      </c>
      <c r="E89" s="756">
        <v>3.78</v>
      </c>
      <c r="F89" s="694">
        <v>10</v>
      </c>
      <c r="G89" s="691">
        <v>53</v>
      </c>
      <c r="H89" s="692">
        <v>4.1509433962264151</v>
      </c>
      <c r="I89" s="693">
        <v>3.78</v>
      </c>
      <c r="J89" s="694">
        <v>20</v>
      </c>
      <c r="K89" s="724">
        <v>37</v>
      </c>
      <c r="L89" s="696">
        <v>3.8378378378378377</v>
      </c>
      <c r="M89" s="697">
        <v>3.89</v>
      </c>
      <c r="N89" s="698">
        <v>57</v>
      </c>
      <c r="O89" s="699">
        <v>34</v>
      </c>
      <c r="P89" s="700">
        <v>3.41</v>
      </c>
      <c r="Q89" s="725">
        <v>3.78</v>
      </c>
      <c r="R89" s="698">
        <v>83</v>
      </c>
      <c r="S89" s="701"/>
      <c r="T89" s="702"/>
      <c r="U89" s="727">
        <v>4.2300000000000004</v>
      </c>
      <c r="V89" s="698">
        <v>36</v>
      </c>
      <c r="W89" s="475">
        <f t="shared" si="2"/>
        <v>206</v>
      </c>
      <c r="Y89" s="173"/>
      <c r="Z89" s="173"/>
      <c r="AB89" s="173"/>
    </row>
    <row r="90" spans="1:28" ht="15" customHeight="1" x14ac:dyDescent="0.25">
      <c r="A90" s="174">
        <v>3</v>
      </c>
      <c r="B90" s="689" t="s">
        <v>157</v>
      </c>
      <c r="C90" s="691">
        <v>49</v>
      </c>
      <c r="D90" s="692">
        <v>4.18</v>
      </c>
      <c r="E90" s="756">
        <v>3.78</v>
      </c>
      <c r="F90" s="694">
        <v>13</v>
      </c>
      <c r="G90" s="691">
        <v>25</v>
      </c>
      <c r="H90" s="692">
        <v>4.12</v>
      </c>
      <c r="I90" s="693">
        <v>3.78</v>
      </c>
      <c r="J90" s="694">
        <v>21</v>
      </c>
      <c r="K90" s="695">
        <v>58</v>
      </c>
      <c r="L90" s="696">
        <v>3.7068965517241379</v>
      </c>
      <c r="M90" s="697">
        <v>3.89</v>
      </c>
      <c r="N90" s="698">
        <v>73</v>
      </c>
      <c r="O90" s="699">
        <v>16</v>
      </c>
      <c r="P90" s="700">
        <v>3.44</v>
      </c>
      <c r="Q90" s="725">
        <v>3.78</v>
      </c>
      <c r="R90" s="698">
        <v>78</v>
      </c>
      <c r="S90" s="701"/>
      <c r="T90" s="702"/>
      <c r="U90" s="727">
        <v>4.2300000000000004</v>
      </c>
      <c r="V90" s="698">
        <v>36</v>
      </c>
      <c r="W90" s="475">
        <f t="shared" si="2"/>
        <v>221</v>
      </c>
      <c r="Y90" s="173"/>
      <c r="Z90" s="173"/>
      <c r="AB90" s="173"/>
    </row>
    <row r="91" spans="1:28" ht="15" customHeight="1" x14ac:dyDescent="0.25">
      <c r="A91" s="174">
        <v>4</v>
      </c>
      <c r="B91" s="366" t="s">
        <v>20</v>
      </c>
      <c r="C91" s="691">
        <v>23</v>
      </c>
      <c r="D91" s="692">
        <v>4.09</v>
      </c>
      <c r="E91" s="693">
        <v>3.78</v>
      </c>
      <c r="F91" s="694">
        <v>21</v>
      </c>
      <c r="G91" s="691">
        <v>22</v>
      </c>
      <c r="H91" s="692">
        <v>3.9545454545454546</v>
      </c>
      <c r="I91" s="693">
        <v>3.78</v>
      </c>
      <c r="J91" s="694">
        <v>36</v>
      </c>
      <c r="K91" s="724">
        <v>12</v>
      </c>
      <c r="L91" s="696">
        <v>4.5</v>
      </c>
      <c r="M91" s="697">
        <v>3.89</v>
      </c>
      <c r="N91" s="698">
        <v>6</v>
      </c>
      <c r="O91" s="699">
        <v>22</v>
      </c>
      <c r="P91" s="700">
        <v>3.68</v>
      </c>
      <c r="Q91" s="725">
        <v>3.78</v>
      </c>
      <c r="R91" s="698">
        <v>57</v>
      </c>
      <c r="S91" s="701"/>
      <c r="T91" s="702"/>
      <c r="U91" s="727">
        <v>4.2300000000000004</v>
      </c>
      <c r="V91" s="698">
        <v>36</v>
      </c>
      <c r="W91" s="475">
        <f t="shared" si="2"/>
        <v>156</v>
      </c>
      <c r="Y91" s="173"/>
      <c r="Z91" s="173"/>
      <c r="AB91" s="173"/>
    </row>
    <row r="92" spans="1:28" ht="15" customHeight="1" x14ac:dyDescent="0.25">
      <c r="A92" s="174">
        <v>5</v>
      </c>
      <c r="B92" s="689" t="s">
        <v>155</v>
      </c>
      <c r="C92" s="691">
        <v>48</v>
      </c>
      <c r="D92" s="692">
        <v>4.04</v>
      </c>
      <c r="E92" s="756">
        <v>3.78</v>
      </c>
      <c r="F92" s="694">
        <v>25</v>
      </c>
      <c r="G92" s="691">
        <v>36</v>
      </c>
      <c r="H92" s="692">
        <v>3.8888888888888888</v>
      </c>
      <c r="I92" s="693">
        <v>3.78</v>
      </c>
      <c r="J92" s="694">
        <v>43</v>
      </c>
      <c r="K92" s="724">
        <v>34</v>
      </c>
      <c r="L92" s="696">
        <v>3.8823529411764706</v>
      </c>
      <c r="M92" s="697">
        <v>3.89</v>
      </c>
      <c r="N92" s="698">
        <v>53</v>
      </c>
      <c r="O92" s="730">
        <v>19</v>
      </c>
      <c r="P92" s="700">
        <v>4</v>
      </c>
      <c r="Q92" s="725">
        <v>3.78</v>
      </c>
      <c r="R92" s="698">
        <v>31</v>
      </c>
      <c r="S92" s="701"/>
      <c r="T92" s="702"/>
      <c r="U92" s="727">
        <v>4.2300000000000004</v>
      </c>
      <c r="V92" s="698">
        <v>36</v>
      </c>
      <c r="W92" s="475">
        <f t="shared" si="2"/>
        <v>188</v>
      </c>
      <c r="Y92" s="173"/>
      <c r="Z92" s="173"/>
      <c r="AB92" s="173"/>
    </row>
    <row r="93" spans="1:28" ht="15" customHeight="1" x14ac:dyDescent="0.25">
      <c r="A93" s="174">
        <v>6</v>
      </c>
      <c r="B93" s="366" t="s">
        <v>22</v>
      </c>
      <c r="C93" s="691">
        <v>5</v>
      </c>
      <c r="D93" s="692">
        <v>4</v>
      </c>
      <c r="E93" s="693">
        <v>3.78</v>
      </c>
      <c r="F93" s="694">
        <v>32</v>
      </c>
      <c r="G93" s="691">
        <v>3</v>
      </c>
      <c r="H93" s="692">
        <v>3.3333333333333335</v>
      </c>
      <c r="I93" s="693">
        <v>3.78</v>
      </c>
      <c r="J93" s="694">
        <v>94</v>
      </c>
      <c r="K93" s="724">
        <v>6</v>
      </c>
      <c r="L93" s="696">
        <v>4.333333333333333</v>
      </c>
      <c r="M93" s="697">
        <v>3.89</v>
      </c>
      <c r="N93" s="698">
        <v>10</v>
      </c>
      <c r="O93" s="699">
        <v>10</v>
      </c>
      <c r="P93" s="700">
        <v>3.6</v>
      </c>
      <c r="Q93" s="725">
        <v>3.78</v>
      </c>
      <c r="R93" s="698">
        <v>64</v>
      </c>
      <c r="S93" s="701">
        <v>1</v>
      </c>
      <c r="T93" s="702">
        <v>5</v>
      </c>
      <c r="U93" s="727">
        <v>4.2300000000000004</v>
      </c>
      <c r="V93" s="698">
        <v>8</v>
      </c>
      <c r="W93" s="475">
        <f t="shared" si="2"/>
        <v>208</v>
      </c>
      <c r="Y93" s="173"/>
      <c r="Z93" s="173"/>
      <c r="AB93" s="173"/>
    </row>
    <row r="94" spans="1:28" ht="15" customHeight="1" x14ac:dyDescent="0.25">
      <c r="A94" s="174">
        <v>7</v>
      </c>
      <c r="B94" s="366" t="s">
        <v>16</v>
      </c>
      <c r="C94" s="691">
        <v>6</v>
      </c>
      <c r="D94" s="692">
        <v>4</v>
      </c>
      <c r="E94" s="693">
        <v>3.78</v>
      </c>
      <c r="F94" s="694">
        <v>31</v>
      </c>
      <c r="G94" s="691">
        <v>21</v>
      </c>
      <c r="H94" s="692">
        <v>3.9047619047619047</v>
      </c>
      <c r="I94" s="693">
        <v>3.78</v>
      </c>
      <c r="J94" s="694">
        <v>41</v>
      </c>
      <c r="K94" s="724">
        <v>13</v>
      </c>
      <c r="L94" s="696">
        <v>3.8461538461538463</v>
      </c>
      <c r="M94" s="697">
        <v>3.89</v>
      </c>
      <c r="N94" s="698">
        <v>55</v>
      </c>
      <c r="O94" s="699">
        <v>13</v>
      </c>
      <c r="P94" s="700">
        <v>3.77</v>
      </c>
      <c r="Q94" s="725">
        <v>3.78</v>
      </c>
      <c r="R94" s="698">
        <v>51</v>
      </c>
      <c r="S94" s="701"/>
      <c r="T94" s="702"/>
      <c r="U94" s="727">
        <v>4.2300000000000004</v>
      </c>
      <c r="V94" s="698">
        <v>36</v>
      </c>
      <c r="W94" s="475">
        <f t="shared" si="2"/>
        <v>214</v>
      </c>
      <c r="Y94" s="173"/>
      <c r="Z94" s="173"/>
      <c r="AB94" s="173"/>
    </row>
    <row r="95" spans="1:28" ht="15" customHeight="1" x14ac:dyDescent="0.25">
      <c r="A95" s="174">
        <v>8</v>
      </c>
      <c r="B95" s="366" t="s">
        <v>19</v>
      </c>
      <c r="C95" s="691">
        <v>51</v>
      </c>
      <c r="D95" s="692">
        <v>3.92</v>
      </c>
      <c r="E95" s="693">
        <v>3.78</v>
      </c>
      <c r="F95" s="694">
        <v>39</v>
      </c>
      <c r="G95" s="691">
        <v>34</v>
      </c>
      <c r="H95" s="692">
        <v>3.6764705882352939</v>
      </c>
      <c r="I95" s="693">
        <v>3.78</v>
      </c>
      <c r="J95" s="694">
        <v>64</v>
      </c>
      <c r="K95" s="724">
        <v>33</v>
      </c>
      <c r="L95" s="696">
        <v>3.7272727272727271</v>
      </c>
      <c r="M95" s="697">
        <v>3.89</v>
      </c>
      <c r="N95" s="698">
        <v>69</v>
      </c>
      <c r="O95" s="699">
        <v>11</v>
      </c>
      <c r="P95" s="700">
        <v>3.91</v>
      </c>
      <c r="Q95" s="725">
        <v>3.78</v>
      </c>
      <c r="R95" s="698">
        <v>41</v>
      </c>
      <c r="S95" s="701"/>
      <c r="T95" s="702"/>
      <c r="U95" s="727">
        <v>4.2300000000000004</v>
      </c>
      <c r="V95" s="698">
        <v>36</v>
      </c>
      <c r="W95" s="475">
        <f t="shared" ref="W95:W128" si="3">V95+R95+N95+J95+F95</f>
        <v>249</v>
      </c>
      <c r="Y95" s="173"/>
      <c r="Z95" s="173"/>
      <c r="AB95" s="173"/>
    </row>
    <row r="96" spans="1:28" ht="15" customHeight="1" x14ac:dyDescent="0.25">
      <c r="A96" s="174">
        <v>9</v>
      </c>
      <c r="B96" s="689" t="s">
        <v>154</v>
      </c>
      <c r="C96" s="691">
        <v>47</v>
      </c>
      <c r="D96" s="692">
        <v>3.91</v>
      </c>
      <c r="E96" s="756">
        <v>3.78</v>
      </c>
      <c r="F96" s="694">
        <v>41</v>
      </c>
      <c r="G96" s="691">
        <v>27</v>
      </c>
      <c r="H96" s="692">
        <v>3.8888888888888888</v>
      </c>
      <c r="I96" s="693">
        <v>3.78</v>
      </c>
      <c r="J96" s="694">
        <v>44</v>
      </c>
      <c r="K96" s="724">
        <v>29</v>
      </c>
      <c r="L96" s="696">
        <v>3.8620689655172415</v>
      </c>
      <c r="M96" s="697">
        <v>3.89</v>
      </c>
      <c r="N96" s="698">
        <v>54</v>
      </c>
      <c r="O96" s="699">
        <v>26</v>
      </c>
      <c r="P96" s="700">
        <v>3.58</v>
      </c>
      <c r="Q96" s="725">
        <v>3.78</v>
      </c>
      <c r="R96" s="698">
        <v>67</v>
      </c>
      <c r="S96" s="701"/>
      <c r="T96" s="702"/>
      <c r="U96" s="727">
        <v>4.2300000000000004</v>
      </c>
      <c r="V96" s="698">
        <v>36</v>
      </c>
      <c r="W96" s="475">
        <f t="shared" si="3"/>
        <v>242</v>
      </c>
      <c r="Y96" s="173"/>
      <c r="Z96" s="173"/>
      <c r="AB96" s="173"/>
    </row>
    <row r="97" spans="1:28" ht="15" customHeight="1" x14ac:dyDescent="0.25">
      <c r="A97" s="174">
        <v>10</v>
      </c>
      <c r="B97" s="366" t="s">
        <v>15</v>
      </c>
      <c r="C97" s="691">
        <v>87</v>
      </c>
      <c r="D97" s="692">
        <v>3.91</v>
      </c>
      <c r="E97" s="693">
        <v>3.78</v>
      </c>
      <c r="F97" s="694">
        <v>40</v>
      </c>
      <c r="G97" s="691">
        <v>82</v>
      </c>
      <c r="H97" s="692">
        <v>3.8292682926829267</v>
      </c>
      <c r="I97" s="693">
        <v>3.78</v>
      </c>
      <c r="J97" s="694">
        <v>49</v>
      </c>
      <c r="K97" s="724">
        <v>48</v>
      </c>
      <c r="L97" s="696">
        <v>4.229166666666667</v>
      </c>
      <c r="M97" s="697">
        <v>3.89</v>
      </c>
      <c r="N97" s="698">
        <v>14</v>
      </c>
      <c r="O97" s="699">
        <v>32</v>
      </c>
      <c r="P97" s="700">
        <v>3.91</v>
      </c>
      <c r="Q97" s="725">
        <v>3.78</v>
      </c>
      <c r="R97" s="698">
        <v>40</v>
      </c>
      <c r="S97" s="701">
        <v>3</v>
      </c>
      <c r="T97" s="702">
        <v>3.7</v>
      </c>
      <c r="U97" s="727">
        <v>4.2300000000000004</v>
      </c>
      <c r="V97" s="698">
        <v>29</v>
      </c>
      <c r="W97" s="475">
        <f t="shared" si="3"/>
        <v>172</v>
      </c>
      <c r="Y97" s="173"/>
      <c r="Z97" s="173"/>
      <c r="AB97" s="173"/>
    </row>
    <row r="98" spans="1:28" ht="15" customHeight="1" x14ac:dyDescent="0.25">
      <c r="A98" s="174">
        <v>11</v>
      </c>
      <c r="B98" s="366" t="s">
        <v>21</v>
      </c>
      <c r="C98" s="691">
        <v>29</v>
      </c>
      <c r="D98" s="692">
        <v>3.86</v>
      </c>
      <c r="E98" s="693">
        <v>3.78</v>
      </c>
      <c r="F98" s="694">
        <v>49</v>
      </c>
      <c r="G98" s="691">
        <v>23</v>
      </c>
      <c r="H98" s="692">
        <v>3.4782608695652173</v>
      </c>
      <c r="I98" s="693">
        <v>3.78</v>
      </c>
      <c r="J98" s="694">
        <v>82</v>
      </c>
      <c r="K98" s="724">
        <v>17</v>
      </c>
      <c r="L98" s="696">
        <v>3.7647058823529411</v>
      </c>
      <c r="M98" s="697">
        <v>3.89</v>
      </c>
      <c r="N98" s="698">
        <v>64</v>
      </c>
      <c r="O98" s="699">
        <v>6</v>
      </c>
      <c r="P98" s="700">
        <v>4</v>
      </c>
      <c r="Q98" s="725">
        <v>3.78</v>
      </c>
      <c r="R98" s="698">
        <v>32</v>
      </c>
      <c r="S98" s="701"/>
      <c r="T98" s="702"/>
      <c r="U98" s="727">
        <v>4.2300000000000004</v>
      </c>
      <c r="V98" s="698">
        <v>36</v>
      </c>
      <c r="W98" s="475">
        <f t="shared" si="3"/>
        <v>263</v>
      </c>
      <c r="Y98" s="173"/>
      <c r="Z98" s="173"/>
      <c r="AB98" s="173"/>
    </row>
    <row r="99" spans="1:28" ht="15" customHeight="1" x14ac:dyDescent="0.25">
      <c r="A99" s="174">
        <v>12</v>
      </c>
      <c r="B99" s="366" t="s">
        <v>17</v>
      </c>
      <c r="C99" s="691">
        <v>88</v>
      </c>
      <c r="D99" s="692">
        <v>3.86</v>
      </c>
      <c r="E99" s="693">
        <v>3.78</v>
      </c>
      <c r="F99" s="694">
        <v>48</v>
      </c>
      <c r="G99" s="691">
        <v>72</v>
      </c>
      <c r="H99" s="692">
        <v>3.5277777777777777</v>
      </c>
      <c r="I99" s="693">
        <v>3.78</v>
      </c>
      <c r="J99" s="694">
        <v>74</v>
      </c>
      <c r="K99" s="724">
        <v>62</v>
      </c>
      <c r="L99" s="696">
        <v>3.9838709677419355</v>
      </c>
      <c r="M99" s="697">
        <v>3.89</v>
      </c>
      <c r="N99" s="698">
        <v>41</v>
      </c>
      <c r="O99" s="699">
        <v>37</v>
      </c>
      <c r="P99" s="700">
        <v>3.92</v>
      </c>
      <c r="Q99" s="725">
        <v>3.78</v>
      </c>
      <c r="R99" s="698">
        <v>38</v>
      </c>
      <c r="S99" s="701"/>
      <c r="T99" s="702"/>
      <c r="U99" s="727">
        <v>4.2300000000000004</v>
      </c>
      <c r="V99" s="698">
        <v>36</v>
      </c>
      <c r="W99" s="475">
        <f t="shared" si="3"/>
        <v>237</v>
      </c>
      <c r="Y99" s="173"/>
      <c r="Z99" s="173"/>
      <c r="AB99" s="173"/>
    </row>
    <row r="100" spans="1:28" ht="15" customHeight="1" x14ac:dyDescent="0.25">
      <c r="A100" s="174">
        <v>13</v>
      </c>
      <c r="B100" s="689" t="s">
        <v>156</v>
      </c>
      <c r="C100" s="691">
        <v>60</v>
      </c>
      <c r="D100" s="692">
        <v>3.82</v>
      </c>
      <c r="E100" s="756">
        <v>3.78</v>
      </c>
      <c r="F100" s="694">
        <v>51</v>
      </c>
      <c r="G100" s="691">
        <v>47</v>
      </c>
      <c r="H100" s="692">
        <v>4.0851063829787231</v>
      </c>
      <c r="I100" s="693">
        <v>3.78</v>
      </c>
      <c r="J100" s="694">
        <v>24</v>
      </c>
      <c r="K100" s="724">
        <v>35</v>
      </c>
      <c r="L100" s="696">
        <v>3.8</v>
      </c>
      <c r="M100" s="697">
        <v>3.89</v>
      </c>
      <c r="N100" s="698">
        <v>61</v>
      </c>
      <c r="O100" s="699">
        <v>19</v>
      </c>
      <c r="P100" s="700">
        <v>3.63</v>
      </c>
      <c r="Q100" s="725">
        <v>3.78</v>
      </c>
      <c r="R100" s="698">
        <v>62</v>
      </c>
      <c r="S100" s="701">
        <v>2</v>
      </c>
      <c r="T100" s="702">
        <v>4</v>
      </c>
      <c r="U100" s="727">
        <v>4.2300000000000004</v>
      </c>
      <c r="V100" s="698">
        <v>24</v>
      </c>
      <c r="W100" s="475">
        <f t="shared" si="3"/>
        <v>222</v>
      </c>
      <c r="Y100" s="173"/>
      <c r="Z100" s="173"/>
      <c r="AB100" s="173"/>
    </row>
    <row r="101" spans="1:28" ht="15" customHeight="1" x14ac:dyDescent="0.25">
      <c r="A101" s="174">
        <v>14</v>
      </c>
      <c r="B101" s="366" t="s">
        <v>8</v>
      </c>
      <c r="C101" s="691">
        <v>33</v>
      </c>
      <c r="D101" s="692">
        <v>3.82</v>
      </c>
      <c r="E101" s="693">
        <v>3.78</v>
      </c>
      <c r="F101" s="694">
        <v>52</v>
      </c>
      <c r="G101" s="691">
        <v>25</v>
      </c>
      <c r="H101" s="692">
        <v>3.96</v>
      </c>
      <c r="I101" s="693">
        <v>3.78</v>
      </c>
      <c r="J101" s="694">
        <v>35</v>
      </c>
      <c r="K101" s="724">
        <v>28</v>
      </c>
      <c r="L101" s="696">
        <v>3.8214285714285716</v>
      </c>
      <c r="M101" s="697">
        <v>3.89</v>
      </c>
      <c r="N101" s="698">
        <v>59</v>
      </c>
      <c r="O101" s="699">
        <v>12</v>
      </c>
      <c r="P101" s="700">
        <v>3.58</v>
      </c>
      <c r="Q101" s="725">
        <v>3.78</v>
      </c>
      <c r="R101" s="698">
        <v>68</v>
      </c>
      <c r="S101" s="701"/>
      <c r="T101" s="702"/>
      <c r="U101" s="727">
        <v>4.2300000000000004</v>
      </c>
      <c r="V101" s="698">
        <v>36</v>
      </c>
      <c r="W101" s="475">
        <f t="shared" si="3"/>
        <v>250</v>
      </c>
      <c r="Y101" s="173"/>
      <c r="Z101" s="173"/>
      <c r="AB101" s="173"/>
    </row>
    <row r="102" spans="1:28" ht="15" customHeight="1" x14ac:dyDescent="0.25">
      <c r="A102" s="174">
        <v>15</v>
      </c>
      <c r="B102" s="366" t="s">
        <v>5</v>
      </c>
      <c r="C102" s="691">
        <v>26</v>
      </c>
      <c r="D102" s="692">
        <v>3.77</v>
      </c>
      <c r="E102" s="693">
        <v>3.78</v>
      </c>
      <c r="F102" s="694">
        <v>56</v>
      </c>
      <c r="G102" s="691">
        <v>28</v>
      </c>
      <c r="H102" s="692">
        <v>3.5714285714285716</v>
      </c>
      <c r="I102" s="693">
        <v>3.78</v>
      </c>
      <c r="J102" s="694">
        <v>72</v>
      </c>
      <c r="K102" s="724">
        <v>12</v>
      </c>
      <c r="L102" s="696">
        <v>4</v>
      </c>
      <c r="M102" s="697">
        <v>3.89</v>
      </c>
      <c r="N102" s="698">
        <v>31</v>
      </c>
      <c r="O102" s="699">
        <v>10</v>
      </c>
      <c r="P102" s="700">
        <v>4.0999999999999996</v>
      </c>
      <c r="Q102" s="725">
        <v>3.78</v>
      </c>
      <c r="R102" s="698">
        <v>24</v>
      </c>
      <c r="S102" s="701"/>
      <c r="T102" s="702"/>
      <c r="U102" s="727">
        <v>4.2300000000000004</v>
      </c>
      <c r="V102" s="698">
        <v>36</v>
      </c>
      <c r="W102" s="475">
        <f t="shared" si="3"/>
        <v>219</v>
      </c>
      <c r="Y102" s="173"/>
      <c r="Z102" s="173"/>
      <c r="AB102" s="173"/>
    </row>
    <row r="103" spans="1:28" ht="15" customHeight="1" x14ac:dyDescent="0.25">
      <c r="A103" s="174">
        <v>16</v>
      </c>
      <c r="B103" s="366" t="s">
        <v>3</v>
      </c>
      <c r="C103" s="691">
        <v>26</v>
      </c>
      <c r="D103" s="692">
        <v>3.69</v>
      </c>
      <c r="E103" s="693">
        <v>3.78</v>
      </c>
      <c r="F103" s="694">
        <v>63</v>
      </c>
      <c r="G103" s="691">
        <v>20</v>
      </c>
      <c r="H103" s="692">
        <v>3.45</v>
      </c>
      <c r="I103" s="693">
        <v>3.78</v>
      </c>
      <c r="J103" s="694">
        <v>85</v>
      </c>
      <c r="K103" s="724">
        <v>26</v>
      </c>
      <c r="L103" s="696">
        <v>3.7307692307692308</v>
      </c>
      <c r="M103" s="697">
        <v>3.89</v>
      </c>
      <c r="N103" s="698">
        <v>70</v>
      </c>
      <c r="O103" s="699">
        <v>17</v>
      </c>
      <c r="P103" s="700">
        <v>3.29</v>
      </c>
      <c r="Q103" s="725">
        <v>3.78</v>
      </c>
      <c r="R103" s="698">
        <v>89</v>
      </c>
      <c r="S103" s="701"/>
      <c r="T103" s="702"/>
      <c r="U103" s="727">
        <v>4.2300000000000004</v>
      </c>
      <c r="V103" s="698">
        <v>36</v>
      </c>
      <c r="W103" s="475">
        <f t="shared" si="3"/>
        <v>343</v>
      </c>
      <c r="Y103" s="173"/>
      <c r="Z103" s="173"/>
      <c r="AB103" s="173"/>
    </row>
    <row r="104" spans="1:28" ht="15" customHeight="1" x14ac:dyDescent="0.25">
      <c r="A104" s="174">
        <v>17</v>
      </c>
      <c r="B104" s="366" t="s">
        <v>23</v>
      </c>
      <c r="C104" s="691">
        <v>41</v>
      </c>
      <c r="D104" s="692">
        <v>3.66</v>
      </c>
      <c r="E104" s="693">
        <v>3.78</v>
      </c>
      <c r="F104" s="694">
        <v>66</v>
      </c>
      <c r="G104" s="691">
        <v>28</v>
      </c>
      <c r="H104" s="692">
        <v>3.4285714285714284</v>
      </c>
      <c r="I104" s="693">
        <v>3.78</v>
      </c>
      <c r="J104" s="694">
        <v>86</v>
      </c>
      <c r="K104" s="724">
        <v>5</v>
      </c>
      <c r="L104" s="696">
        <v>4</v>
      </c>
      <c r="M104" s="697">
        <v>3.89</v>
      </c>
      <c r="N104" s="698">
        <v>35</v>
      </c>
      <c r="O104" s="699">
        <v>8</v>
      </c>
      <c r="P104" s="700">
        <v>3.63</v>
      </c>
      <c r="Q104" s="725">
        <v>3.78</v>
      </c>
      <c r="R104" s="698">
        <v>63</v>
      </c>
      <c r="S104" s="701"/>
      <c r="T104" s="702"/>
      <c r="U104" s="727">
        <v>4.2300000000000004</v>
      </c>
      <c r="V104" s="698">
        <v>36</v>
      </c>
      <c r="W104" s="475">
        <f t="shared" si="3"/>
        <v>286</v>
      </c>
      <c r="Y104" s="173"/>
      <c r="Z104" s="173"/>
      <c r="AB104" s="173"/>
    </row>
    <row r="105" spans="1:28" ht="15" customHeight="1" x14ac:dyDescent="0.25">
      <c r="A105" s="174">
        <v>18</v>
      </c>
      <c r="B105" s="759" t="s">
        <v>162</v>
      </c>
      <c r="C105" s="760">
        <v>33</v>
      </c>
      <c r="D105" s="692">
        <v>3.64</v>
      </c>
      <c r="E105" s="756">
        <v>3.78</v>
      </c>
      <c r="F105" s="694">
        <v>67</v>
      </c>
      <c r="G105" s="691"/>
      <c r="H105" s="692"/>
      <c r="I105" s="693">
        <v>3.78</v>
      </c>
      <c r="J105" s="694">
        <v>114</v>
      </c>
      <c r="K105" s="724"/>
      <c r="L105" s="696"/>
      <c r="M105" s="697">
        <v>3.89</v>
      </c>
      <c r="N105" s="698">
        <v>112</v>
      </c>
      <c r="O105" s="699"/>
      <c r="P105" s="700"/>
      <c r="Q105" s="725">
        <v>3.78</v>
      </c>
      <c r="R105" s="698">
        <v>107</v>
      </c>
      <c r="S105" s="701"/>
      <c r="T105" s="702"/>
      <c r="U105" s="727">
        <v>4.2300000000000004</v>
      </c>
      <c r="V105" s="698">
        <v>36</v>
      </c>
      <c r="W105" s="475">
        <f t="shared" si="3"/>
        <v>436</v>
      </c>
      <c r="Y105" s="173"/>
      <c r="Z105" s="173"/>
      <c r="AB105" s="173"/>
    </row>
    <row r="106" spans="1:28" ht="15" customHeight="1" x14ac:dyDescent="0.25">
      <c r="A106" s="174">
        <v>19</v>
      </c>
      <c r="B106" s="366" t="s">
        <v>13</v>
      </c>
      <c r="C106" s="691">
        <v>18</v>
      </c>
      <c r="D106" s="692">
        <v>3.61</v>
      </c>
      <c r="E106" s="693">
        <v>3.78</v>
      </c>
      <c r="F106" s="694">
        <v>71</v>
      </c>
      <c r="G106" s="691">
        <v>4</v>
      </c>
      <c r="H106" s="692">
        <v>3.75</v>
      </c>
      <c r="I106" s="693">
        <v>3.78</v>
      </c>
      <c r="J106" s="694">
        <v>58</v>
      </c>
      <c r="K106" s="724">
        <v>7</v>
      </c>
      <c r="L106" s="696">
        <v>3.5714285714285716</v>
      </c>
      <c r="M106" s="697">
        <v>3.89</v>
      </c>
      <c r="N106" s="698">
        <v>85</v>
      </c>
      <c r="O106" s="699">
        <v>1</v>
      </c>
      <c r="P106" s="700">
        <v>5</v>
      </c>
      <c r="Q106" s="725">
        <v>3.78</v>
      </c>
      <c r="R106" s="698">
        <v>2</v>
      </c>
      <c r="S106" s="701"/>
      <c r="T106" s="702"/>
      <c r="U106" s="727">
        <v>4.2300000000000004</v>
      </c>
      <c r="V106" s="698">
        <v>36</v>
      </c>
      <c r="W106" s="475">
        <f t="shared" si="3"/>
        <v>252</v>
      </c>
      <c r="Y106" s="173"/>
      <c r="Z106" s="173"/>
      <c r="AB106" s="173"/>
    </row>
    <row r="107" spans="1:28" ht="15" customHeight="1" x14ac:dyDescent="0.25">
      <c r="A107" s="174">
        <v>20</v>
      </c>
      <c r="B107" s="366" t="s">
        <v>18</v>
      </c>
      <c r="C107" s="691">
        <v>31</v>
      </c>
      <c r="D107" s="692">
        <v>3.61</v>
      </c>
      <c r="E107" s="693">
        <v>3.78</v>
      </c>
      <c r="F107" s="694">
        <v>70</v>
      </c>
      <c r="G107" s="691">
        <v>25</v>
      </c>
      <c r="H107" s="692">
        <v>3.88</v>
      </c>
      <c r="I107" s="693">
        <v>3.78</v>
      </c>
      <c r="J107" s="694">
        <v>46</v>
      </c>
      <c r="K107" s="724">
        <v>37</v>
      </c>
      <c r="L107" s="696">
        <v>3.6486486486486487</v>
      </c>
      <c r="M107" s="697">
        <v>3.89</v>
      </c>
      <c r="N107" s="698">
        <v>78</v>
      </c>
      <c r="O107" s="699">
        <v>11</v>
      </c>
      <c r="P107" s="700">
        <v>4.09</v>
      </c>
      <c r="Q107" s="725">
        <v>3.78</v>
      </c>
      <c r="R107" s="698">
        <v>25</v>
      </c>
      <c r="S107" s="701"/>
      <c r="T107" s="702"/>
      <c r="U107" s="727">
        <v>4.2300000000000004</v>
      </c>
      <c r="V107" s="698">
        <v>36</v>
      </c>
      <c r="W107" s="475">
        <f t="shared" si="3"/>
        <v>255</v>
      </c>
      <c r="Y107" s="173"/>
      <c r="Z107" s="173"/>
      <c r="AB107" s="173"/>
    </row>
    <row r="108" spans="1:28" ht="15" customHeight="1" x14ac:dyDescent="0.25">
      <c r="A108" s="174">
        <v>21</v>
      </c>
      <c r="B108" s="366" t="s">
        <v>12</v>
      </c>
      <c r="C108" s="691">
        <v>64</v>
      </c>
      <c r="D108" s="692">
        <v>3.59</v>
      </c>
      <c r="E108" s="693">
        <v>3.78</v>
      </c>
      <c r="F108" s="694">
        <v>73</v>
      </c>
      <c r="G108" s="691">
        <v>49</v>
      </c>
      <c r="H108" s="692">
        <v>3.7142857142857144</v>
      </c>
      <c r="I108" s="693">
        <v>3.78</v>
      </c>
      <c r="J108" s="694">
        <v>61</v>
      </c>
      <c r="K108" s="724">
        <v>29</v>
      </c>
      <c r="L108" s="696">
        <v>3.9310344827586206</v>
      </c>
      <c r="M108" s="697">
        <v>3.89</v>
      </c>
      <c r="N108" s="698">
        <v>47</v>
      </c>
      <c r="O108" s="749">
        <v>22</v>
      </c>
      <c r="P108" s="700">
        <v>3.73</v>
      </c>
      <c r="Q108" s="725">
        <v>3.78</v>
      </c>
      <c r="R108" s="698">
        <v>53</v>
      </c>
      <c r="S108" s="701">
        <v>3</v>
      </c>
      <c r="T108" s="702">
        <v>4.7</v>
      </c>
      <c r="U108" s="727">
        <v>4.2300000000000004</v>
      </c>
      <c r="V108" s="698">
        <v>10</v>
      </c>
      <c r="W108" s="475">
        <f t="shared" si="3"/>
        <v>244</v>
      </c>
      <c r="Y108" s="173"/>
      <c r="Z108" s="173"/>
      <c r="AB108" s="173"/>
    </row>
    <row r="109" spans="1:28" ht="15" customHeight="1" x14ac:dyDescent="0.25">
      <c r="A109" s="174">
        <v>22</v>
      </c>
      <c r="B109" s="366" t="s">
        <v>11</v>
      </c>
      <c r="C109" s="691">
        <v>35</v>
      </c>
      <c r="D109" s="692">
        <v>3.57</v>
      </c>
      <c r="E109" s="693">
        <v>3.78</v>
      </c>
      <c r="F109" s="694">
        <v>75</v>
      </c>
      <c r="G109" s="691">
        <v>20</v>
      </c>
      <c r="H109" s="692">
        <v>3.45</v>
      </c>
      <c r="I109" s="693">
        <v>3.78</v>
      </c>
      <c r="J109" s="694">
        <v>84</v>
      </c>
      <c r="K109" s="724">
        <v>13</v>
      </c>
      <c r="L109" s="696">
        <v>3.4615384615384617</v>
      </c>
      <c r="M109" s="697">
        <v>3.89</v>
      </c>
      <c r="N109" s="698">
        <v>92</v>
      </c>
      <c r="O109" s="699">
        <v>20</v>
      </c>
      <c r="P109" s="700">
        <v>2.95</v>
      </c>
      <c r="Q109" s="725">
        <v>3.78</v>
      </c>
      <c r="R109" s="698">
        <v>102</v>
      </c>
      <c r="S109" s="701"/>
      <c r="T109" s="735"/>
      <c r="U109" s="727">
        <v>4.2300000000000004</v>
      </c>
      <c r="V109" s="698">
        <v>36</v>
      </c>
      <c r="W109" s="475">
        <f t="shared" si="3"/>
        <v>389</v>
      </c>
      <c r="Y109" s="173"/>
      <c r="Z109" s="173"/>
      <c r="AB109" s="173"/>
    </row>
    <row r="110" spans="1:28" ht="15" customHeight="1" x14ac:dyDescent="0.25">
      <c r="A110" s="174">
        <v>23</v>
      </c>
      <c r="B110" s="689" t="s">
        <v>135</v>
      </c>
      <c r="C110" s="691">
        <v>5</v>
      </c>
      <c r="D110" s="692">
        <v>3.4</v>
      </c>
      <c r="E110" s="756">
        <v>3.78</v>
      </c>
      <c r="F110" s="694">
        <v>93</v>
      </c>
      <c r="G110" s="691">
        <v>3</v>
      </c>
      <c r="H110" s="692">
        <v>3</v>
      </c>
      <c r="I110" s="693">
        <v>3.78</v>
      </c>
      <c r="J110" s="694">
        <v>112</v>
      </c>
      <c r="K110" s="724"/>
      <c r="L110" s="696"/>
      <c r="M110" s="697">
        <v>3.89</v>
      </c>
      <c r="N110" s="698">
        <v>112</v>
      </c>
      <c r="O110" s="699"/>
      <c r="P110" s="700"/>
      <c r="Q110" s="725">
        <v>3.78</v>
      </c>
      <c r="R110" s="698">
        <v>107</v>
      </c>
      <c r="S110" s="701"/>
      <c r="T110" s="702"/>
      <c r="U110" s="727">
        <v>4.2300000000000004</v>
      </c>
      <c r="V110" s="698">
        <v>36</v>
      </c>
      <c r="W110" s="475">
        <f t="shared" si="3"/>
        <v>460</v>
      </c>
      <c r="Y110" s="173"/>
      <c r="Z110" s="173"/>
      <c r="AB110" s="173"/>
    </row>
    <row r="111" spans="1:28" ht="15" customHeight="1" x14ac:dyDescent="0.25">
      <c r="A111" s="174">
        <v>24</v>
      </c>
      <c r="B111" s="689" t="s">
        <v>14</v>
      </c>
      <c r="C111" s="691">
        <v>8</v>
      </c>
      <c r="D111" s="692">
        <v>3.38</v>
      </c>
      <c r="E111" s="756">
        <v>3.78</v>
      </c>
      <c r="F111" s="694">
        <v>94</v>
      </c>
      <c r="G111" s="691">
        <v>3</v>
      </c>
      <c r="H111" s="692">
        <v>4</v>
      </c>
      <c r="I111" s="693">
        <v>3.78</v>
      </c>
      <c r="J111" s="694">
        <v>31</v>
      </c>
      <c r="K111" s="724"/>
      <c r="L111" s="696"/>
      <c r="M111" s="697">
        <v>3.89</v>
      </c>
      <c r="N111" s="698">
        <v>112</v>
      </c>
      <c r="O111" s="699">
        <v>2</v>
      </c>
      <c r="P111" s="700">
        <v>4</v>
      </c>
      <c r="Q111" s="725">
        <v>3.78</v>
      </c>
      <c r="R111" s="698">
        <v>35</v>
      </c>
      <c r="S111" s="701"/>
      <c r="T111" s="702"/>
      <c r="U111" s="727">
        <v>4.2300000000000004</v>
      </c>
      <c r="V111" s="698">
        <v>36</v>
      </c>
      <c r="W111" s="475">
        <f t="shared" si="3"/>
        <v>308</v>
      </c>
      <c r="Y111" s="173"/>
      <c r="Z111" s="173"/>
      <c r="AB111" s="173"/>
    </row>
    <row r="112" spans="1:28" ht="15" customHeight="1" x14ac:dyDescent="0.25">
      <c r="A112" s="174">
        <v>25</v>
      </c>
      <c r="B112" s="366" t="s">
        <v>7</v>
      </c>
      <c r="C112" s="691">
        <v>48</v>
      </c>
      <c r="D112" s="692">
        <v>3.35</v>
      </c>
      <c r="E112" s="693">
        <v>3.78</v>
      </c>
      <c r="F112" s="694">
        <v>95</v>
      </c>
      <c r="G112" s="691">
        <v>48</v>
      </c>
      <c r="H112" s="692">
        <v>3.3333333333333335</v>
      </c>
      <c r="I112" s="693">
        <v>3.78</v>
      </c>
      <c r="J112" s="694">
        <v>92</v>
      </c>
      <c r="K112" s="724">
        <v>27</v>
      </c>
      <c r="L112" s="696">
        <v>3.2222222222222223</v>
      </c>
      <c r="M112" s="697">
        <v>3.89</v>
      </c>
      <c r="N112" s="698">
        <v>104</v>
      </c>
      <c r="O112" s="699">
        <v>7</v>
      </c>
      <c r="P112" s="700">
        <v>3.43</v>
      </c>
      <c r="Q112" s="725">
        <v>3.78</v>
      </c>
      <c r="R112" s="698">
        <v>82</v>
      </c>
      <c r="S112" s="701"/>
      <c r="T112" s="702"/>
      <c r="U112" s="727">
        <v>4.2300000000000004</v>
      </c>
      <c r="V112" s="698">
        <v>36</v>
      </c>
      <c r="W112" s="475">
        <f t="shared" si="3"/>
        <v>409</v>
      </c>
      <c r="Y112" s="173"/>
      <c r="Z112" s="173"/>
      <c r="AB112" s="173"/>
    </row>
    <row r="113" spans="1:28" ht="15" customHeight="1" x14ac:dyDescent="0.25">
      <c r="A113" s="174">
        <v>26</v>
      </c>
      <c r="B113" s="366" t="s">
        <v>10</v>
      </c>
      <c r="C113" s="691">
        <v>59</v>
      </c>
      <c r="D113" s="692">
        <v>3.32</v>
      </c>
      <c r="E113" s="693">
        <v>3.78</v>
      </c>
      <c r="F113" s="694">
        <v>99</v>
      </c>
      <c r="G113" s="691">
        <v>54</v>
      </c>
      <c r="H113" s="692">
        <v>3.5</v>
      </c>
      <c r="I113" s="693">
        <v>3.78</v>
      </c>
      <c r="J113" s="694">
        <v>75</v>
      </c>
      <c r="K113" s="724">
        <v>40</v>
      </c>
      <c r="L113" s="696">
        <v>3.35</v>
      </c>
      <c r="M113" s="697">
        <v>3.89</v>
      </c>
      <c r="N113" s="698">
        <v>96</v>
      </c>
      <c r="O113" s="699">
        <v>18</v>
      </c>
      <c r="P113" s="700">
        <v>3</v>
      </c>
      <c r="Q113" s="725">
        <v>3.78</v>
      </c>
      <c r="R113" s="698">
        <v>98</v>
      </c>
      <c r="S113" s="701"/>
      <c r="T113" s="735"/>
      <c r="U113" s="727">
        <v>4.2300000000000004</v>
      </c>
      <c r="V113" s="698">
        <v>36</v>
      </c>
      <c r="W113" s="475">
        <f t="shared" si="3"/>
        <v>404</v>
      </c>
      <c r="Y113" s="173"/>
      <c r="Z113" s="173"/>
      <c r="AB113" s="173"/>
    </row>
    <row r="114" spans="1:28" ht="15" customHeight="1" x14ac:dyDescent="0.25">
      <c r="A114" s="174">
        <v>27</v>
      </c>
      <c r="B114" s="366" t="s">
        <v>4</v>
      </c>
      <c r="C114" s="691">
        <v>28</v>
      </c>
      <c r="D114" s="692">
        <v>3.25</v>
      </c>
      <c r="E114" s="693">
        <v>3.78</v>
      </c>
      <c r="F114" s="694">
        <v>103</v>
      </c>
      <c r="G114" s="691">
        <v>19</v>
      </c>
      <c r="H114" s="692">
        <v>3.1578947368421053</v>
      </c>
      <c r="I114" s="693">
        <v>3.78</v>
      </c>
      <c r="J114" s="694">
        <v>107</v>
      </c>
      <c r="K114" s="724">
        <v>5</v>
      </c>
      <c r="L114" s="696">
        <v>4</v>
      </c>
      <c r="M114" s="697">
        <v>3.89</v>
      </c>
      <c r="N114" s="698">
        <v>34</v>
      </c>
      <c r="O114" s="699">
        <v>9</v>
      </c>
      <c r="P114" s="700">
        <v>3.11</v>
      </c>
      <c r="Q114" s="725">
        <v>3.78</v>
      </c>
      <c r="R114" s="698">
        <v>95</v>
      </c>
      <c r="S114" s="701"/>
      <c r="T114" s="702"/>
      <c r="U114" s="727">
        <v>4.2300000000000004</v>
      </c>
      <c r="V114" s="698">
        <v>36</v>
      </c>
      <c r="W114" s="475">
        <f t="shared" si="3"/>
        <v>375</v>
      </c>
      <c r="Y114" s="173"/>
      <c r="Z114" s="173"/>
      <c r="AB114" s="173"/>
    </row>
    <row r="115" spans="1:28" ht="15" customHeight="1" x14ac:dyDescent="0.25">
      <c r="A115" s="435">
        <v>28</v>
      </c>
      <c r="B115" s="366" t="s">
        <v>9</v>
      </c>
      <c r="C115" s="691">
        <v>28</v>
      </c>
      <c r="D115" s="692">
        <v>3.21</v>
      </c>
      <c r="E115" s="693">
        <v>3.78</v>
      </c>
      <c r="F115" s="694">
        <v>104</v>
      </c>
      <c r="G115" s="691">
        <v>35</v>
      </c>
      <c r="H115" s="692">
        <v>3.2285714285714286</v>
      </c>
      <c r="I115" s="693">
        <v>3.78</v>
      </c>
      <c r="J115" s="694">
        <v>102</v>
      </c>
      <c r="K115" s="724">
        <v>14</v>
      </c>
      <c r="L115" s="696">
        <v>3.9285714285714284</v>
      </c>
      <c r="M115" s="697">
        <v>3.89</v>
      </c>
      <c r="N115" s="698">
        <v>48</v>
      </c>
      <c r="O115" s="699">
        <v>5</v>
      </c>
      <c r="P115" s="700">
        <v>2.6</v>
      </c>
      <c r="Q115" s="725">
        <v>3.78</v>
      </c>
      <c r="R115" s="698">
        <v>105</v>
      </c>
      <c r="S115" s="701"/>
      <c r="T115" s="702"/>
      <c r="U115" s="727">
        <v>4.2300000000000004</v>
      </c>
      <c r="V115" s="698">
        <v>36</v>
      </c>
      <c r="W115" s="475">
        <f t="shared" si="3"/>
        <v>395</v>
      </c>
      <c r="Y115" s="173"/>
      <c r="Z115" s="173"/>
      <c r="AB115" s="173"/>
    </row>
    <row r="116" spans="1:28" ht="15" customHeight="1" x14ac:dyDescent="0.25">
      <c r="A116" s="435">
        <v>29</v>
      </c>
      <c r="B116" s="366" t="s">
        <v>1</v>
      </c>
      <c r="C116" s="691">
        <v>15</v>
      </c>
      <c r="D116" s="692">
        <v>3.13</v>
      </c>
      <c r="E116" s="693">
        <v>3.78</v>
      </c>
      <c r="F116" s="694">
        <v>107</v>
      </c>
      <c r="G116" s="691">
        <v>21</v>
      </c>
      <c r="H116" s="692">
        <v>3.2857142857142856</v>
      </c>
      <c r="I116" s="693">
        <v>3.78</v>
      </c>
      <c r="J116" s="694">
        <v>99</v>
      </c>
      <c r="K116" s="724">
        <v>9</v>
      </c>
      <c r="L116" s="696">
        <v>3.6666666666666665</v>
      </c>
      <c r="M116" s="697">
        <v>3.89</v>
      </c>
      <c r="N116" s="698">
        <v>77</v>
      </c>
      <c r="O116" s="699">
        <v>4</v>
      </c>
      <c r="P116" s="700">
        <v>3.25</v>
      </c>
      <c r="Q116" s="725">
        <v>3.78</v>
      </c>
      <c r="R116" s="698">
        <v>92</v>
      </c>
      <c r="S116" s="701"/>
      <c r="T116" s="702"/>
      <c r="U116" s="727">
        <v>4.2300000000000004</v>
      </c>
      <c r="V116" s="698">
        <v>36</v>
      </c>
      <c r="W116" s="475">
        <f t="shared" si="3"/>
        <v>411</v>
      </c>
      <c r="Y116" s="173"/>
      <c r="Z116" s="173"/>
      <c r="AB116" s="173"/>
    </row>
    <row r="117" spans="1:28" ht="15" customHeight="1" thickBot="1" x14ac:dyDescent="0.3">
      <c r="A117" s="435">
        <v>30</v>
      </c>
      <c r="B117" s="366" t="s">
        <v>71</v>
      </c>
      <c r="C117" s="691">
        <v>3</v>
      </c>
      <c r="D117" s="692">
        <v>3</v>
      </c>
      <c r="E117" s="693">
        <v>3.78</v>
      </c>
      <c r="F117" s="694">
        <v>112</v>
      </c>
      <c r="G117" s="691">
        <v>8</v>
      </c>
      <c r="H117" s="692">
        <v>3</v>
      </c>
      <c r="I117" s="693">
        <v>3.78</v>
      </c>
      <c r="J117" s="694">
        <v>111</v>
      </c>
      <c r="K117" s="724">
        <v>3</v>
      </c>
      <c r="L117" s="696">
        <v>3.3333333333333335</v>
      </c>
      <c r="M117" s="697">
        <v>3.89</v>
      </c>
      <c r="N117" s="698">
        <v>101</v>
      </c>
      <c r="O117" s="699"/>
      <c r="P117" s="700"/>
      <c r="Q117" s="725">
        <v>3.78</v>
      </c>
      <c r="R117" s="698">
        <v>107</v>
      </c>
      <c r="S117" s="701"/>
      <c r="T117" s="735"/>
      <c r="U117" s="727">
        <v>4.2300000000000004</v>
      </c>
      <c r="V117" s="698">
        <v>36</v>
      </c>
      <c r="W117" s="752">
        <f t="shared" si="3"/>
        <v>467</v>
      </c>
      <c r="Y117" s="173"/>
      <c r="Z117" s="173"/>
      <c r="AB117" s="173"/>
    </row>
    <row r="118" spans="1:28" ht="15" customHeight="1" thickBot="1" x14ac:dyDescent="0.3">
      <c r="A118" s="428"/>
      <c r="B118" s="451" t="s">
        <v>136</v>
      </c>
      <c r="C118" s="452">
        <f>SUM(C119:C128)</f>
        <v>238</v>
      </c>
      <c r="D118" s="476">
        <f>AVERAGE(D119:D128)</f>
        <v>3.7187500000000004</v>
      </c>
      <c r="E118" s="233">
        <v>3.78</v>
      </c>
      <c r="F118" s="453"/>
      <c r="G118" s="452">
        <f>SUM(G119:G128)</f>
        <v>213</v>
      </c>
      <c r="H118" s="476">
        <f>AVERAGE(H119:H128)</f>
        <v>3.6992811890838206</v>
      </c>
      <c r="I118" s="239">
        <v>3.78</v>
      </c>
      <c r="J118" s="453"/>
      <c r="K118" s="448">
        <f>SUM(K119:K128)</f>
        <v>157</v>
      </c>
      <c r="L118" s="440">
        <f>AVERAGE(L119:L128)</f>
        <v>4.049664902998237</v>
      </c>
      <c r="M118" s="441">
        <v>3.89</v>
      </c>
      <c r="N118" s="442"/>
      <c r="O118" s="449">
        <f>SUM(O119:O128)</f>
        <v>112</v>
      </c>
      <c r="P118" s="444">
        <f>AVERAGE(P119:P128)</f>
        <v>3.7880000000000003</v>
      </c>
      <c r="Q118" s="445">
        <v>3.78</v>
      </c>
      <c r="R118" s="442"/>
      <c r="S118" s="478">
        <f>SUM(S119:S128)</f>
        <v>0</v>
      </c>
      <c r="T118" s="446">
        <v>0</v>
      </c>
      <c r="U118" s="454">
        <v>4.2300000000000004</v>
      </c>
      <c r="V118" s="442"/>
      <c r="W118" s="466"/>
      <c r="Y118" s="173"/>
      <c r="Z118" s="173"/>
      <c r="AB118" s="173"/>
    </row>
    <row r="119" spans="1:28" ht="15" customHeight="1" x14ac:dyDescent="0.25">
      <c r="A119" s="172">
        <v>1</v>
      </c>
      <c r="B119" s="759" t="s">
        <v>100</v>
      </c>
      <c r="C119" s="691">
        <v>18</v>
      </c>
      <c r="D119" s="696">
        <v>4.72</v>
      </c>
      <c r="E119" s="761">
        <v>3.78</v>
      </c>
      <c r="F119" s="694">
        <v>3</v>
      </c>
      <c r="G119" s="760">
        <v>19</v>
      </c>
      <c r="H119" s="696">
        <v>4.4736842105263159</v>
      </c>
      <c r="I119" s="761">
        <v>3.78</v>
      </c>
      <c r="J119" s="694">
        <v>7</v>
      </c>
      <c r="K119" s="724">
        <v>15</v>
      </c>
      <c r="L119" s="696">
        <v>4.87</v>
      </c>
      <c r="M119" s="697">
        <v>3.89</v>
      </c>
      <c r="N119" s="698">
        <v>2</v>
      </c>
      <c r="O119" s="699">
        <v>6</v>
      </c>
      <c r="P119" s="700">
        <v>4</v>
      </c>
      <c r="Q119" s="725">
        <v>3.78</v>
      </c>
      <c r="R119" s="698">
        <v>33</v>
      </c>
      <c r="S119" s="726"/>
      <c r="T119" s="702"/>
      <c r="U119" s="727">
        <v>4.2300000000000004</v>
      </c>
      <c r="V119" s="698">
        <v>36</v>
      </c>
      <c r="W119" s="762">
        <f t="shared" si="3"/>
        <v>81</v>
      </c>
      <c r="Y119" s="173"/>
      <c r="Z119" s="173"/>
      <c r="AB119" s="173"/>
    </row>
    <row r="120" spans="1:28" ht="15" customHeight="1" x14ac:dyDescent="0.25">
      <c r="A120" s="176">
        <v>2</v>
      </c>
      <c r="B120" s="759" t="s">
        <v>147</v>
      </c>
      <c r="C120" s="760">
        <v>35</v>
      </c>
      <c r="D120" s="696">
        <v>4.1399999999999997</v>
      </c>
      <c r="E120" s="761">
        <v>3.78</v>
      </c>
      <c r="F120" s="694">
        <v>15</v>
      </c>
      <c r="G120" s="760">
        <v>18</v>
      </c>
      <c r="H120" s="696">
        <v>4.333333333333333</v>
      </c>
      <c r="I120" s="761">
        <v>3.78</v>
      </c>
      <c r="J120" s="694">
        <v>10</v>
      </c>
      <c r="K120" s="724">
        <v>28</v>
      </c>
      <c r="L120" s="696">
        <v>4.3928571428571432</v>
      </c>
      <c r="M120" s="697">
        <v>3.89</v>
      </c>
      <c r="N120" s="698">
        <v>9</v>
      </c>
      <c r="O120" s="699">
        <v>25</v>
      </c>
      <c r="P120" s="700">
        <v>4.4400000000000004</v>
      </c>
      <c r="Q120" s="725">
        <v>3.78</v>
      </c>
      <c r="R120" s="698">
        <v>10</v>
      </c>
      <c r="S120" s="726"/>
      <c r="T120" s="702"/>
      <c r="U120" s="727">
        <v>4.2300000000000004</v>
      </c>
      <c r="V120" s="698">
        <v>36</v>
      </c>
      <c r="W120" s="763">
        <f t="shared" si="3"/>
        <v>80</v>
      </c>
      <c r="Y120" s="173"/>
      <c r="Z120" s="173"/>
      <c r="AB120" s="173"/>
    </row>
    <row r="121" spans="1:28" ht="15" customHeight="1" x14ac:dyDescent="0.25">
      <c r="A121" s="176">
        <v>3</v>
      </c>
      <c r="B121" s="759" t="s">
        <v>99</v>
      </c>
      <c r="C121" s="760">
        <v>21</v>
      </c>
      <c r="D121" s="696">
        <v>3.95</v>
      </c>
      <c r="E121" s="761">
        <v>3.78</v>
      </c>
      <c r="F121" s="694">
        <v>36</v>
      </c>
      <c r="G121" s="760">
        <v>19</v>
      </c>
      <c r="H121" s="696">
        <v>4.4736842105263159</v>
      </c>
      <c r="I121" s="761">
        <v>3.78</v>
      </c>
      <c r="J121" s="694">
        <v>8</v>
      </c>
      <c r="K121" s="724">
        <v>18</v>
      </c>
      <c r="L121" s="696">
        <v>4.5</v>
      </c>
      <c r="M121" s="697">
        <v>3.89</v>
      </c>
      <c r="N121" s="698">
        <v>5</v>
      </c>
      <c r="O121" s="699">
        <v>9</v>
      </c>
      <c r="P121" s="700">
        <v>4.22</v>
      </c>
      <c r="Q121" s="725">
        <v>3.78</v>
      </c>
      <c r="R121" s="698">
        <v>15</v>
      </c>
      <c r="S121" s="726"/>
      <c r="T121" s="702"/>
      <c r="U121" s="727">
        <v>4.2300000000000004</v>
      </c>
      <c r="V121" s="698">
        <v>36</v>
      </c>
      <c r="W121" s="763">
        <f t="shared" si="3"/>
        <v>100</v>
      </c>
      <c r="Y121" s="173"/>
      <c r="Z121" s="173"/>
      <c r="AB121" s="173"/>
    </row>
    <row r="122" spans="1:28" ht="15" customHeight="1" x14ac:dyDescent="0.25">
      <c r="A122" s="176">
        <v>4</v>
      </c>
      <c r="B122" s="759" t="s">
        <v>70</v>
      </c>
      <c r="C122" s="760">
        <v>28</v>
      </c>
      <c r="D122" s="696">
        <v>3.68</v>
      </c>
      <c r="E122" s="761">
        <v>3.78</v>
      </c>
      <c r="F122" s="694">
        <v>64</v>
      </c>
      <c r="G122" s="760">
        <v>32</v>
      </c>
      <c r="H122" s="696">
        <v>3.40625</v>
      </c>
      <c r="I122" s="761">
        <v>3.78</v>
      </c>
      <c r="J122" s="694">
        <v>88</v>
      </c>
      <c r="K122" s="724">
        <v>9</v>
      </c>
      <c r="L122" s="696">
        <v>3.5555555555555554</v>
      </c>
      <c r="M122" s="697">
        <v>3.89</v>
      </c>
      <c r="N122" s="698">
        <v>87</v>
      </c>
      <c r="O122" s="699">
        <v>18</v>
      </c>
      <c r="P122" s="700">
        <v>3.39</v>
      </c>
      <c r="Q122" s="725">
        <v>3.78</v>
      </c>
      <c r="R122" s="698">
        <v>85</v>
      </c>
      <c r="S122" s="726"/>
      <c r="T122" s="702"/>
      <c r="U122" s="727">
        <v>4.2300000000000004</v>
      </c>
      <c r="V122" s="698">
        <v>36</v>
      </c>
      <c r="W122" s="763">
        <f t="shared" si="3"/>
        <v>360</v>
      </c>
      <c r="Y122" s="173"/>
      <c r="Z122" s="173"/>
      <c r="AB122" s="173"/>
    </row>
    <row r="123" spans="1:28" ht="15" customHeight="1" x14ac:dyDescent="0.25">
      <c r="A123" s="176">
        <v>5</v>
      </c>
      <c r="B123" s="759" t="s">
        <v>103</v>
      </c>
      <c r="C123" s="760">
        <v>26</v>
      </c>
      <c r="D123" s="696">
        <v>3.58</v>
      </c>
      <c r="E123" s="761">
        <v>3.78</v>
      </c>
      <c r="F123" s="694">
        <v>74</v>
      </c>
      <c r="G123" s="760">
        <v>20</v>
      </c>
      <c r="H123" s="696">
        <v>3.65</v>
      </c>
      <c r="I123" s="761">
        <v>3.78</v>
      </c>
      <c r="J123" s="694">
        <v>67</v>
      </c>
      <c r="K123" s="724">
        <v>21</v>
      </c>
      <c r="L123" s="696">
        <v>3.7619047619047619</v>
      </c>
      <c r="M123" s="697">
        <v>3.89</v>
      </c>
      <c r="N123" s="698">
        <v>63</v>
      </c>
      <c r="O123" s="699">
        <v>10</v>
      </c>
      <c r="P123" s="700">
        <v>3.3</v>
      </c>
      <c r="Q123" s="725">
        <v>3.78</v>
      </c>
      <c r="R123" s="698">
        <v>88</v>
      </c>
      <c r="S123" s="726"/>
      <c r="T123" s="702"/>
      <c r="U123" s="727">
        <v>4.2300000000000004</v>
      </c>
      <c r="V123" s="698">
        <v>36</v>
      </c>
      <c r="W123" s="763">
        <f t="shared" si="3"/>
        <v>328</v>
      </c>
      <c r="Y123" s="173"/>
      <c r="Z123" s="173"/>
      <c r="AB123" s="173"/>
    </row>
    <row r="124" spans="1:28" ht="15" customHeight="1" x14ac:dyDescent="0.25">
      <c r="A124" s="176">
        <v>6</v>
      </c>
      <c r="B124" s="759" t="s">
        <v>101</v>
      </c>
      <c r="C124" s="760">
        <v>41</v>
      </c>
      <c r="D124" s="696">
        <v>3.46</v>
      </c>
      <c r="E124" s="761">
        <v>3.78</v>
      </c>
      <c r="F124" s="694">
        <v>87</v>
      </c>
      <c r="G124" s="760">
        <v>38</v>
      </c>
      <c r="H124" s="696">
        <v>3.6315789473684212</v>
      </c>
      <c r="I124" s="761">
        <v>3.78</v>
      </c>
      <c r="J124" s="694">
        <v>68</v>
      </c>
      <c r="K124" s="724">
        <v>9</v>
      </c>
      <c r="L124" s="696">
        <v>4.1111111111111107</v>
      </c>
      <c r="M124" s="697">
        <v>3.89</v>
      </c>
      <c r="N124" s="698">
        <v>25</v>
      </c>
      <c r="O124" s="699">
        <v>2</v>
      </c>
      <c r="P124" s="700">
        <v>4</v>
      </c>
      <c r="Q124" s="725">
        <v>3.78</v>
      </c>
      <c r="R124" s="698">
        <v>36</v>
      </c>
      <c r="S124" s="726"/>
      <c r="T124" s="702"/>
      <c r="U124" s="727">
        <v>4.2300000000000004</v>
      </c>
      <c r="V124" s="698">
        <v>36</v>
      </c>
      <c r="W124" s="763">
        <f t="shared" si="3"/>
        <v>252</v>
      </c>
      <c r="Y124" s="173"/>
      <c r="Z124" s="173"/>
      <c r="AB124" s="173"/>
    </row>
    <row r="125" spans="1:28" ht="15" customHeight="1" x14ac:dyDescent="0.25">
      <c r="A125" s="176">
        <v>7</v>
      </c>
      <c r="B125" s="731" t="s">
        <v>163</v>
      </c>
      <c r="C125" s="760">
        <v>59</v>
      </c>
      <c r="D125" s="692">
        <v>3.42</v>
      </c>
      <c r="E125" s="732">
        <v>3.78</v>
      </c>
      <c r="F125" s="694">
        <v>89</v>
      </c>
      <c r="G125" s="691">
        <v>39</v>
      </c>
      <c r="H125" s="692">
        <v>3.15</v>
      </c>
      <c r="I125" s="732">
        <v>3.78</v>
      </c>
      <c r="J125" s="694">
        <v>108</v>
      </c>
      <c r="K125" s="724">
        <v>18</v>
      </c>
      <c r="L125" s="696">
        <v>3.5555555555555554</v>
      </c>
      <c r="M125" s="697">
        <v>3.89</v>
      </c>
      <c r="N125" s="698">
        <v>86</v>
      </c>
      <c r="O125" s="699">
        <v>24</v>
      </c>
      <c r="P125" s="700">
        <v>2.96</v>
      </c>
      <c r="Q125" s="725">
        <v>3.78</v>
      </c>
      <c r="R125" s="698">
        <v>101</v>
      </c>
      <c r="S125" s="764"/>
      <c r="T125" s="702"/>
      <c r="U125" s="727">
        <v>4.2300000000000004</v>
      </c>
      <c r="V125" s="698">
        <v>36</v>
      </c>
      <c r="W125" s="763">
        <f t="shared" si="3"/>
        <v>420</v>
      </c>
      <c r="Y125" s="173"/>
      <c r="Z125" s="173"/>
      <c r="AB125" s="173"/>
    </row>
    <row r="126" spans="1:28" ht="15" customHeight="1" x14ac:dyDescent="0.25">
      <c r="A126" s="176">
        <v>8</v>
      </c>
      <c r="B126" s="759" t="s">
        <v>69</v>
      </c>
      <c r="C126" s="760">
        <v>10</v>
      </c>
      <c r="D126" s="696">
        <v>2.8</v>
      </c>
      <c r="E126" s="761">
        <v>3.78</v>
      </c>
      <c r="F126" s="694">
        <v>113</v>
      </c>
      <c r="G126" s="760">
        <v>8</v>
      </c>
      <c r="H126" s="696">
        <v>2.625</v>
      </c>
      <c r="I126" s="761">
        <v>3.78</v>
      </c>
      <c r="J126" s="694">
        <v>113</v>
      </c>
      <c r="K126" s="724"/>
      <c r="L126" s="696"/>
      <c r="M126" s="697">
        <v>3.89</v>
      </c>
      <c r="N126" s="698">
        <v>112</v>
      </c>
      <c r="O126" s="699">
        <v>2</v>
      </c>
      <c r="P126" s="700">
        <v>3.5</v>
      </c>
      <c r="Q126" s="725">
        <v>3.78</v>
      </c>
      <c r="R126" s="698">
        <v>74</v>
      </c>
      <c r="S126" s="726"/>
      <c r="T126" s="702"/>
      <c r="U126" s="727">
        <v>4.2300000000000004</v>
      </c>
      <c r="V126" s="698">
        <v>36</v>
      </c>
      <c r="W126" s="763">
        <f t="shared" si="3"/>
        <v>448</v>
      </c>
      <c r="Z126" s="173"/>
    </row>
    <row r="127" spans="1:28" ht="15" customHeight="1" x14ac:dyDescent="0.25">
      <c r="A127" s="174">
        <v>9</v>
      </c>
      <c r="B127" s="759" t="s">
        <v>149</v>
      </c>
      <c r="C127" s="765"/>
      <c r="D127" s="761"/>
      <c r="E127" s="761">
        <v>3.78</v>
      </c>
      <c r="F127" s="694">
        <v>114</v>
      </c>
      <c r="G127" s="765"/>
      <c r="H127" s="761"/>
      <c r="I127" s="761">
        <v>3.78</v>
      </c>
      <c r="J127" s="694">
        <v>114</v>
      </c>
      <c r="K127" s="724">
        <v>3</v>
      </c>
      <c r="L127" s="696">
        <v>4</v>
      </c>
      <c r="M127" s="697">
        <v>3.89</v>
      </c>
      <c r="N127" s="698">
        <v>37</v>
      </c>
      <c r="O127" s="749">
        <v>2</v>
      </c>
      <c r="P127" s="700">
        <v>4.5</v>
      </c>
      <c r="Q127" s="725">
        <v>3.78</v>
      </c>
      <c r="R127" s="698">
        <v>9</v>
      </c>
      <c r="S127" s="726"/>
      <c r="T127" s="702"/>
      <c r="U127" s="727">
        <v>4.2300000000000004</v>
      </c>
      <c r="V127" s="698">
        <v>36</v>
      </c>
      <c r="W127" s="766">
        <f t="shared" si="3"/>
        <v>310</v>
      </c>
      <c r="Z127" s="173"/>
    </row>
    <row r="128" spans="1:28" ht="15" customHeight="1" thickBot="1" x14ac:dyDescent="0.3">
      <c r="A128" s="175">
        <v>10</v>
      </c>
      <c r="B128" s="767" t="s">
        <v>148</v>
      </c>
      <c r="C128" s="768"/>
      <c r="D128" s="769"/>
      <c r="E128" s="769">
        <v>3.78</v>
      </c>
      <c r="F128" s="770">
        <v>114</v>
      </c>
      <c r="G128" s="771">
        <v>20</v>
      </c>
      <c r="H128" s="772">
        <v>3.55</v>
      </c>
      <c r="I128" s="769">
        <v>3.78</v>
      </c>
      <c r="J128" s="770">
        <v>73</v>
      </c>
      <c r="K128" s="773">
        <v>36</v>
      </c>
      <c r="L128" s="772">
        <v>3.7</v>
      </c>
      <c r="M128" s="774">
        <v>3.89</v>
      </c>
      <c r="N128" s="775">
        <v>74</v>
      </c>
      <c r="O128" s="776">
        <v>14</v>
      </c>
      <c r="P128" s="777">
        <v>3.57</v>
      </c>
      <c r="Q128" s="778">
        <v>3.78</v>
      </c>
      <c r="R128" s="775">
        <v>70</v>
      </c>
      <c r="S128" s="779"/>
      <c r="T128" s="780"/>
      <c r="U128" s="781">
        <v>4.2300000000000004</v>
      </c>
      <c r="V128" s="775">
        <v>36</v>
      </c>
      <c r="W128" s="782">
        <f t="shared" si="3"/>
        <v>367</v>
      </c>
      <c r="Z128" s="173"/>
    </row>
    <row r="129" spans="1:21" x14ac:dyDescent="0.25">
      <c r="A129" s="481" t="s">
        <v>159</v>
      </c>
      <c r="B129" s="177"/>
      <c r="C129" s="177"/>
      <c r="D129" s="358">
        <f>AVERAGE(D5,D7:D14,D16:D29,D31:D49,D51:D69,D71:D86,D88:D117,D119:D128)</f>
        <v>3.7484955752212397</v>
      </c>
      <c r="E129" s="177"/>
      <c r="F129" s="177"/>
      <c r="G129" s="177"/>
      <c r="H129" s="358">
        <f>AVERAGE(H5,H7:H14,H16:H29,H31:H49,H51:H69,H71:H86,H88:H117,H119:H128)</f>
        <v>3.7532901434711308</v>
      </c>
      <c r="I129" s="177"/>
      <c r="J129" s="177"/>
      <c r="K129" s="178"/>
      <c r="L129" s="480">
        <f>AVERAGE(L5,L7:L14,L16:L29,L31:L49,L51:L69,L71:L86,L88:L117,L119:L128)</f>
        <v>3.8289193804600741</v>
      </c>
      <c r="M129" s="179"/>
      <c r="N129" s="179"/>
      <c r="O129" s="179"/>
      <c r="P129" s="358">
        <f>AVERAGE(P5,P7:P14,P16:P29,P31:P49,P51:P69,P71:P86,P88:P117,P119:P128)</f>
        <v>3.7435849056603785</v>
      </c>
      <c r="Q129" s="179"/>
      <c r="R129" s="179"/>
      <c r="S129" s="179"/>
      <c r="T129" s="179">
        <f>AVERAGE(T5,T7:T14,T16:T29,T31:T49,T51:T69,T71:T86,T88:T117,T119:T128)</f>
        <v>4.2428571428571411</v>
      </c>
      <c r="U129" s="179"/>
    </row>
    <row r="130" spans="1:21" x14ac:dyDescent="0.25">
      <c r="A130" s="482" t="s">
        <v>160</v>
      </c>
      <c r="D130" s="463">
        <v>3.78</v>
      </c>
      <c r="H130" s="462">
        <v>3.78</v>
      </c>
      <c r="I130" s="463"/>
      <c r="J130" s="463"/>
      <c r="K130" s="80"/>
      <c r="L130" s="180">
        <v>3.89</v>
      </c>
      <c r="M130" s="180"/>
      <c r="N130" s="180"/>
      <c r="O130" s="180"/>
      <c r="P130" s="180">
        <v>3.78</v>
      </c>
      <c r="R130" s="180"/>
      <c r="S130" s="180"/>
      <c r="T130" s="180">
        <v>4.2300000000000004</v>
      </c>
      <c r="U130" s="180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130">
    <cfRule type="cellIs" dxfId="129" priority="19" stopIfTrue="1" operator="equal">
      <formula>$T$129</formula>
    </cfRule>
    <cfRule type="containsBlanks" dxfId="128" priority="20" stopIfTrue="1">
      <formula>LEN(TRIM(T4))=0</formula>
    </cfRule>
    <cfRule type="cellIs" dxfId="127" priority="21" stopIfTrue="1" operator="lessThan">
      <formula>3.5</formula>
    </cfRule>
    <cfRule type="cellIs" dxfId="126" priority="22" stopIfTrue="1" operator="between">
      <formula>$T$129</formula>
      <formula>3.5</formula>
    </cfRule>
    <cfRule type="cellIs" dxfId="125" priority="23" stopIfTrue="1" operator="between">
      <formula>4.499</formula>
      <formula>$T$129</formula>
    </cfRule>
    <cfRule type="cellIs" dxfId="124" priority="24" stopIfTrue="1" operator="greaterThanOrEqual">
      <formula>4.5</formula>
    </cfRule>
  </conditionalFormatting>
  <conditionalFormatting sqref="P4:P130">
    <cfRule type="cellIs" dxfId="123" priority="13" stopIfTrue="1" operator="equal">
      <formula>$P$129</formula>
    </cfRule>
    <cfRule type="containsBlanks" dxfId="122" priority="14" stopIfTrue="1">
      <formula>LEN(TRIM(P4))=0</formula>
    </cfRule>
    <cfRule type="cellIs" dxfId="121" priority="15" stopIfTrue="1" operator="lessThan">
      <formula>3.5</formula>
    </cfRule>
    <cfRule type="cellIs" dxfId="120" priority="16" stopIfTrue="1" operator="between">
      <formula>$P$129</formula>
      <formula>3.5</formula>
    </cfRule>
    <cfRule type="cellIs" dxfId="119" priority="17" stopIfTrue="1" operator="between">
      <formula>4.499</formula>
      <formula>$P$129</formula>
    </cfRule>
    <cfRule type="cellIs" dxfId="118" priority="18" stopIfTrue="1" operator="greaterThanOrEqual">
      <formula>4.5</formula>
    </cfRule>
  </conditionalFormatting>
  <conditionalFormatting sqref="L4:L130">
    <cfRule type="cellIs" dxfId="117" priority="7" stopIfTrue="1" operator="equal">
      <formula>$L$129</formula>
    </cfRule>
    <cfRule type="containsBlanks" dxfId="116" priority="8" stopIfTrue="1">
      <formula>LEN(TRIM(L4))=0</formula>
    </cfRule>
    <cfRule type="cellIs" dxfId="115" priority="9" stopIfTrue="1" operator="lessThan">
      <formula>3.5</formula>
    </cfRule>
    <cfRule type="cellIs" dxfId="114" priority="10" stopIfTrue="1" operator="between">
      <formula>$L$129</formula>
      <formula>3.5</formula>
    </cfRule>
    <cfRule type="cellIs" dxfId="113" priority="11" stopIfTrue="1" operator="between">
      <formula>4.499</formula>
      <formula>$L$129</formula>
    </cfRule>
    <cfRule type="cellIs" dxfId="112" priority="12" stopIfTrue="1" operator="greaterThanOrEqual">
      <formula>4.5</formula>
    </cfRule>
  </conditionalFormatting>
  <conditionalFormatting sqref="H4:H130">
    <cfRule type="containsBlanks" dxfId="111" priority="1" stopIfTrue="1">
      <formula>LEN(TRIM(H4))=0</formula>
    </cfRule>
    <cfRule type="cellIs" dxfId="110" priority="2" stopIfTrue="1" operator="between">
      <formula>3.75</formula>
      <formula>$H$129</formula>
    </cfRule>
    <cfRule type="cellIs" dxfId="109" priority="3" stopIfTrue="1" operator="lessThan">
      <formula>3.5</formula>
    </cfRule>
    <cfRule type="cellIs" dxfId="108" priority="4" stopIfTrue="1" operator="between">
      <formula>$H$129</formula>
      <formula>3.5</formula>
    </cfRule>
    <cfRule type="cellIs" dxfId="107" priority="5" stopIfTrue="1" operator="between">
      <formula>4.499</formula>
      <formula>$H$129</formula>
    </cfRule>
    <cfRule type="cellIs" dxfId="106" priority="6" stopIfTrue="1" operator="greaterThanOrEqual">
      <formula>4.5</formula>
    </cfRule>
  </conditionalFormatting>
  <conditionalFormatting sqref="D4:D130">
    <cfRule type="containsBlanks" dxfId="105" priority="25" stopIfTrue="1">
      <formula>LEN(TRIM(D4))=0</formula>
    </cfRule>
    <cfRule type="cellIs" dxfId="104" priority="26" stopIfTrue="1" operator="between">
      <formula>3.75</formula>
      <formula>$D$129</formula>
    </cfRule>
    <cfRule type="cellIs" dxfId="103" priority="27" stopIfTrue="1" operator="between">
      <formula>3.5</formula>
      <formula>$D$129</formula>
    </cfRule>
    <cfRule type="cellIs" dxfId="102" priority="28" stopIfTrue="1" operator="lessThan">
      <formula>3.5</formula>
    </cfRule>
    <cfRule type="cellIs" dxfId="101" priority="29" stopIfTrue="1" operator="between">
      <formula>4.499</formula>
      <formula>$D$129</formula>
    </cfRule>
    <cfRule type="cellIs" dxfId="100" priority="30" stopIfTrue="1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8.85546875" defaultRowHeight="15" x14ac:dyDescent="0.25"/>
  <cols>
    <col min="1" max="1" width="4.7109375" style="1" customWidth="1"/>
    <col min="2" max="2" width="18.7109375" style="1" customWidth="1"/>
    <col min="3" max="3" width="31.7109375" style="1" customWidth="1"/>
    <col min="4" max="5" width="7.7109375" style="1" customWidth="1"/>
    <col min="6" max="6" width="18.7109375" style="1" customWidth="1"/>
    <col min="7" max="7" width="30" style="1" customWidth="1"/>
    <col min="8" max="9" width="7.7109375" style="1" customWidth="1"/>
    <col min="10" max="10" width="18.7109375" style="1" customWidth="1"/>
    <col min="11" max="11" width="30" style="1" customWidth="1"/>
    <col min="12" max="13" width="7.7109375" style="1" customWidth="1"/>
    <col min="14" max="14" width="18.7109375" style="1" customWidth="1"/>
    <col min="15" max="15" width="30" style="1" customWidth="1"/>
    <col min="16" max="17" width="7.7109375" style="1" customWidth="1"/>
    <col min="18" max="18" width="18.5703125" style="1" customWidth="1"/>
    <col min="19" max="19" width="30" style="1" customWidth="1"/>
    <col min="20" max="21" width="7.7109375" style="1" customWidth="1"/>
    <col min="22" max="16384" width="8.85546875" style="1"/>
  </cols>
  <sheetData>
    <row r="1" spans="1:24" x14ac:dyDescent="0.25">
      <c r="W1" s="55"/>
      <c r="X1" s="56" t="s">
        <v>120</v>
      </c>
    </row>
    <row r="2" spans="1:24" ht="15.75" x14ac:dyDescent="0.25">
      <c r="G2" s="659" t="s">
        <v>116</v>
      </c>
      <c r="H2" s="659"/>
      <c r="I2" s="659"/>
      <c r="N2" s="124"/>
      <c r="W2" s="57"/>
      <c r="X2" s="56" t="s">
        <v>121</v>
      </c>
    </row>
    <row r="3" spans="1:24" ht="15.75" thickBot="1" x14ac:dyDescent="0.3">
      <c r="W3" s="58"/>
      <c r="X3" s="56" t="s">
        <v>122</v>
      </c>
    </row>
    <row r="4" spans="1:24" s="2" customFormat="1" ht="15" customHeight="1" thickBot="1" x14ac:dyDescent="0.3">
      <c r="A4" s="657" t="s">
        <v>68</v>
      </c>
      <c r="B4" s="660">
        <v>2019</v>
      </c>
      <c r="C4" s="655"/>
      <c r="D4" s="655"/>
      <c r="E4" s="656"/>
      <c r="F4" s="654">
        <v>2018</v>
      </c>
      <c r="G4" s="655"/>
      <c r="H4" s="655"/>
      <c r="I4" s="656"/>
      <c r="J4" s="654">
        <v>2017</v>
      </c>
      <c r="K4" s="655"/>
      <c r="L4" s="655"/>
      <c r="M4" s="656"/>
      <c r="N4" s="654">
        <v>2016</v>
      </c>
      <c r="O4" s="655"/>
      <c r="P4" s="655"/>
      <c r="Q4" s="655"/>
      <c r="R4" s="654">
        <v>2015</v>
      </c>
      <c r="S4" s="655"/>
      <c r="T4" s="655"/>
      <c r="U4" s="656"/>
      <c r="W4" s="59"/>
      <c r="X4" s="56" t="s">
        <v>123</v>
      </c>
    </row>
    <row r="5" spans="1:24" s="2" customFormat="1" ht="45.75" thickBot="1" x14ac:dyDescent="0.3">
      <c r="A5" s="658"/>
      <c r="B5" s="490" t="s">
        <v>67</v>
      </c>
      <c r="C5" s="16" t="s">
        <v>128</v>
      </c>
      <c r="D5" s="304" t="s">
        <v>129</v>
      </c>
      <c r="E5" s="307" t="s">
        <v>130</v>
      </c>
      <c r="F5" s="488" t="s">
        <v>67</v>
      </c>
      <c r="G5" s="16" t="s">
        <v>128</v>
      </c>
      <c r="H5" s="304" t="s">
        <v>129</v>
      </c>
      <c r="I5" s="307" t="s">
        <v>130</v>
      </c>
      <c r="J5" s="199" t="s">
        <v>67</v>
      </c>
      <c r="K5" s="16" t="s">
        <v>128</v>
      </c>
      <c r="L5" s="304" t="s">
        <v>129</v>
      </c>
      <c r="M5" s="307" t="s">
        <v>130</v>
      </c>
      <c r="N5" s="199" t="s">
        <v>67</v>
      </c>
      <c r="O5" s="16" t="s">
        <v>128</v>
      </c>
      <c r="P5" s="304" t="s">
        <v>129</v>
      </c>
      <c r="Q5" s="305" t="s">
        <v>130</v>
      </c>
      <c r="R5" s="488" t="s">
        <v>67</v>
      </c>
      <c r="S5" s="16" t="s">
        <v>128</v>
      </c>
      <c r="T5" s="304" t="s">
        <v>129</v>
      </c>
      <c r="U5" s="307" t="s">
        <v>130</v>
      </c>
    </row>
    <row r="6" spans="1:24" s="2" customFormat="1" ht="15" customHeight="1" x14ac:dyDescent="0.25">
      <c r="A6" s="152">
        <v>1</v>
      </c>
      <c r="B6" s="513" t="s">
        <v>33</v>
      </c>
      <c r="C6" s="513" t="s">
        <v>146</v>
      </c>
      <c r="D6" s="524">
        <v>4.7300000000000004</v>
      </c>
      <c r="E6" s="519">
        <v>3.78</v>
      </c>
      <c r="F6" s="156" t="s">
        <v>65</v>
      </c>
      <c r="G6" s="46" t="s">
        <v>81</v>
      </c>
      <c r="H6" s="308">
        <v>4.7755102040816331</v>
      </c>
      <c r="I6" s="504">
        <v>3.78</v>
      </c>
      <c r="J6" s="156" t="s">
        <v>25</v>
      </c>
      <c r="K6" s="120" t="s">
        <v>94</v>
      </c>
      <c r="L6" s="154">
        <v>4.9375</v>
      </c>
      <c r="M6" s="72">
        <v>3.89</v>
      </c>
      <c r="N6" s="33" t="s">
        <v>25</v>
      </c>
      <c r="O6" s="390" t="s">
        <v>26</v>
      </c>
      <c r="P6" s="69">
        <v>5</v>
      </c>
      <c r="Q6" s="623">
        <v>3.78</v>
      </c>
      <c r="R6" s="156" t="s">
        <v>55</v>
      </c>
      <c r="S6" s="84" t="s">
        <v>62</v>
      </c>
      <c r="T6" s="138">
        <v>5</v>
      </c>
      <c r="U6" s="96">
        <v>4.2300000000000004</v>
      </c>
    </row>
    <row r="7" spans="1:24" s="2" customFormat="1" ht="15" customHeight="1" x14ac:dyDescent="0.25">
      <c r="A7" s="150">
        <v>2</v>
      </c>
      <c r="B7" s="514" t="s">
        <v>65</v>
      </c>
      <c r="C7" s="514" t="s">
        <v>81</v>
      </c>
      <c r="D7" s="371">
        <v>4.72</v>
      </c>
      <c r="E7" s="520">
        <v>3.78</v>
      </c>
      <c r="F7" s="164" t="s">
        <v>33</v>
      </c>
      <c r="G7" s="295" t="s">
        <v>152</v>
      </c>
      <c r="H7" s="309">
        <v>4.6923076923076925</v>
      </c>
      <c r="I7" s="505">
        <v>3.78</v>
      </c>
      <c r="J7" s="158" t="s">
        <v>0</v>
      </c>
      <c r="K7" s="87" t="s">
        <v>100</v>
      </c>
      <c r="L7" s="126">
        <v>4.87</v>
      </c>
      <c r="M7" s="91">
        <v>3.89</v>
      </c>
      <c r="N7" s="34" t="s">
        <v>2</v>
      </c>
      <c r="O7" s="85" t="s">
        <v>13</v>
      </c>
      <c r="P7" s="65">
        <v>5</v>
      </c>
      <c r="Q7" s="624">
        <v>3.78</v>
      </c>
      <c r="R7" s="158" t="s">
        <v>33</v>
      </c>
      <c r="S7" s="86" t="s">
        <v>40</v>
      </c>
      <c r="T7" s="136">
        <v>5</v>
      </c>
      <c r="U7" s="98">
        <v>4.2300000000000004</v>
      </c>
    </row>
    <row r="8" spans="1:24" s="2" customFormat="1" ht="15" customHeight="1" x14ac:dyDescent="0.25">
      <c r="A8" s="150">
        <v>3</v>
      </c>
      <c r="B8" s="514" t="s">
        <v>0</v>
      </c>
      <c r="C8" s="514" t="s">
        <v>100</v>
      </c>
      <c r="D8" s="149">
        <v>4.72</v>
      </c>
      <c r="E8" s="520">
        <v>3.78</v>
      </c>
      <c r="F8" s="158" t="s">
        <v>33</v>
      </c>
      <c r="G8" s="247" t="s">
        <v>146</v>
      </c>
      <c r="H8" s="309">
        <v>4.6363636363636367</v>
      </c>
      <c r="I8" s="505">
        <v>3.78</v>
      </c>
      <c r="J8" s="158" t="s">
        <v>33</v>
      </c>
      <c r="K8" s="318" t="s">
        <v>152</v>
      </c>
      <c r="L8" s="126">
        <v>4.625</v>
      </c>
      <c r="M8" s="91">
        <v>3.89</v>
      </c>
      <c r="N8" s="34" t="s">
        <v>33</v>
      </c>
      <c r="O8" s="318" t="s">
        <v>146</v>
      </c>
      <c r="P8" s="65">
        <v>4.8</v>
      </c>
      <c r="Q8" s="624">
        <v>3.78</v>
      </c>
      <c r="R8" s="158" t="s">
        <v>55</v>
      </c>
      <c r="S8" s="86" t="s">
        <v>59</v>
      </c>
      <c r="T8" s="136">
        <v>5</v>
      </c>
      <c r="U8" s="98">
        <v>4.2300000000000004</v>
      </c>
    </row>
    <row r="9" spans="1:24" s="2" customFormat="1" ht="15" customHeight="1" x14ac:dyDescent="0.25">
      <c r="A9" s="150">
        <v>4</v>
      </c>
      <c r="B9" s="514" t="s">
        <v>25</v>
      </c>
      <c r="C9" s="514" t="s">
        <v>94</v>
      </c>
      <c r="D9" s="376">
        <v>4.47</v>
      </c>
      <c r="E9" s="520">
        <v>3.78</v>
      </c>
      <c r="F9" s="158" t="s">
        <v>42</v>
      </c>
      <c r="G9" s="21" t="s">
        <v>50</v>
      </c>
      <c r="H9" s="309">
        <v>4.5714285714285712</v>
      </c>
      <c r="I9" s="505">
        <v>3.78</v>
      </c>
      <c r="J9" s="158" t="s">
        <v>65</v>
      </c>
      <c r="K9" s="86" t="s">
        <v>81</v>
      </c>
      <c r="L9" s="126">
        <v>4.6060606060606064</v>
      </c>
      <c r="M9" s="91">
        <v>3.89</v>
      </c>
      <c r="N9" s="34" t="s">
        <v>33</v>
      </c>
      <c r="O9" s="318" t="s">
        <v>152</v>
      </c>
      <c r="P9" s="65">
        <v>4.8</v>
      </c>
      <c r="Q9" s="624">
        <v>3.78</v>
      </c>
      <c r="R9" s="158" t="s">
        <v>33</v>
      </c>
      <c r="S9" s="88" t="s">
        <v>34</v>
      </c>
      <c r="T9" s="136">
        <v>5</v>
      </c>
      <c r="U9" s="98">
        <v>4.2300000000000004</v>
      </c>
    </row>
    <row r="10" spans="1:24" s="2" customFormat="1" ht="15" customHeight="1" x14ac:dyDescent="0.25">
      <c r="A10" s="150">
        <v>5</v>
      </c>
      <c r="B10" s="514" t="s">
        <v>55</v>
      </c>
      <c r="C10" s="514" t="s">
        <v>59</v>
      </c>
      <c r="D10" s="371">
        <v>4.4000000000000004</v>
      </c>
      <c r="E10" s="520">
        <v>3.78</v>
      </c>
      <c r="F10" s="164" t="s">
        <v>25</v>
      </c>
      <c r="G10" s="53" t="s">
        <v>94</v>
      </c>
      <c r="H10" s="309">
        <v>4.5625</v>
      </c>
      <c r="I10" s="505">
        <v>3.78</v>
      </c>
      <c r="J10" s="158" t="s">
        <v>0</v>
      </c>
      <c r="K10" s="87" t="s">
        <v>99</v>
      </c>
      <c r="L10" s="126">
        <v>4.5</v>
      </c>
      <c r="M10" s="91">
        <v>3.89</v>
      </c>
      <c r="N10" s="34" t="s">
        <v>33</v>
      </c>
      <c r="O10" s="86" t="s">
        <v>40</v>
      </c>
      <c r="P10" s="65">
        <v>4.71</v>
      </c>
      <c r="Q10" s="624">
        <v>3.78</v>
      </c>
      <c r="R10" s="158" t="s">
        <v>25</v>
      </c>
      <c r="S10" s="85" t="s">
        <v>95</v>
      </c>
      <c r="T10" s="136">
        <v>5</v>
      </c>
      <c r="U10" s="98">
        <v>4.2300000000000004</v>
      </c>
    </row>
    <row r="11" spans="1:24" s="2" customFormat="1" ht="15" customHeight="1" x14ac:dyDescent="0.25">
      <c r="A11" s="150">
        <v>6</v>
      </c>
      <c r="B11" s="514" t="s">
        <v>55</v>
      </c>
      <c r="C11" s="514" t="s">
        <v>62</v>
      </c>
      <c r="D11" s="371">
        <v>4.3600000000000003</v>
      </c>
      <c r="E11" s="520">
        <v>3.78</v>
      </c>
      <c r="F11" s="158" t="s">
        <v>42</v>
      </c>
      <c r="G11" s="21" t="s">
        <v>46</v>
      </c>
      <c r="H11" s="309">
        <v>4.5</v>
      </c>
      <c r="I11" s="505">
        <v>3.78</v>
      </c>
      <c r="J11" s="158" t="s">
        <v>2</v>
      </c>
      <c r="K11" s="85" t="s">
        <v>20</v>
      </c>
      <c r="L11" s="126">
        <v>4.5</v>
      </c>
      <c r="M11" s="91">
        <v>3.89</v>
      </c>
      <c r="N11" s="34" t="s">
        <v>33</v>
      </c>
      <c r="O11" s="86" t="s">
        <v>35</v>
      </c>
      <c r="P11" s="65">
        <v>4.67</v>
      </c>
      <c r="Q11" s="624">
        <v>3.78</v>
      </c>
      <c r="R11" s="158" t="s">
        <v>25</v>
      </c>
      <c r="S11" s="85" t="s">
        <v>27</v>
      </c>
      <c r="T11" s="136">
        <v>5</v>
      </c>
      <c r="U11" s="98">
        <v>4.2300000000000004</v>
      </c>
    </row>
    <row r="12" spans="1:24" s="2" customFormat="1" ht="15" customHeight="1" x14ac:dyDescent="0.25">
      <c r="A12" s="150">
        <v>7</v>
      </c>
      <c r="B12" s="514" t="s">
        <v>25</v>
      </c>
      <c r="C12" s="514" t="s">
        <v>107</v>
      </c>
      <c r="D12" s="371">
        <v>4.3099999999999996</v>
      </c>
      <c r="E12" s="520">
        <v>3.78</v>
      </c>
      <c r="F12" s="158" t="s">
        <v>0</v>
      </c>
      <c r="G12" s="23" t="s">
        <v>100</v>
      </c>
      <c r="H12" s="309">
        <v>4.4736842105263159</v>
      </c>
      <c r="I12" s="505">
        <v>3.78</v>
      </c>
      <c r="J12" s="158" t="s">
        <v>25</v>
      </c>
      <c r="K12" s="366" t="s">
        <v>26</v>
      </c>
      <c r="L12" s="126">
        <v>4.4285714285714288</v>
      </c>
      <c r="M12" s="91">
        <v>3.89</v>
      </c>
      <c r="N12" s="34" t="s">
        <v>65</v>
      </c>
      <c r="O12" s="86" t="s">
        <v>81</v>
      </c>
      <c r="P12" s="65">
        <v>4.6100000000000003</v>
      </c>
      <c r="Q12" s="624">
        <v>3.78</v>
      </c>
      <c r="R12" s="158" t="s">
        <v>2</v>
      </c>
      <c r="S12" s="85" t="s">
        <v>6</v>
      </c>
      <c r="T12" s="136">
        <v>5</v>
      </c>
      <c r="U12" s="98">
        <v>4.2300000000000004</v>
      </c>
    </row>
    <row r="13" spans="1:24" s="2" customFormat="1" ht="15" customHeight="1" x14ac:dyDescent="0.25">
      <c r="A13" s="150">
        <v>8</v>
      </c>
      <c r="B13" s="514" t="s">
        <v>33</v>
      </c>
      <c r="C13" s="514" t="s">
        <v>106</v>
      </c>
      <c r="D13" s="370">
        <v>4.3099999999999996</v>
      </c>
      <c r="E13" s="520">
        <v>3.78</v>
      </c>
      <c r="F13" s="158" t="s">
        <v>0</v>
      </c>
      <c r="G13" s="23" t="s">
        <v>99</v>
      </c>
      <c r="H13" s="309">
        <v>4.4736842105263159</v>
      </c>
      <c r="I13" s="505">
        <v>3.78</v>
      </c>
      <c r="J13" s="158" t="s">
        <v>33</v>
      </c>
      <c r="K13" s="86" t="s">
        <v>92</v>
      </c>
      <c r="L13" s="126">
        <v>4.3921568627450984</v>
      </c>
      <c r="M13" s="91">
        <v>3.89</v>
      </c>
      <c r="N13" s="34" t="s">
        <v>55</v>
      </c>
      <c r="O13" s="88" t="s">
        <v>60</v>
      </c>
      <c r="P13" s="65">
        <v>4.5</v>
      </c>
      <c r="Q13" s="624">
        <v>3.78</v>
      </c>
      <c r="R13" s="158" t="s">
        <v>2</v>
      </c>
      <c r="S13" s="85" t="s">
        <v>22</v>
      </c>
      <c r="T13" s="136">
        <v>5</v>
      </c>
      <c r="U13" s="98">
        <v>4.2300000000000004</v>
      </c>
    </row>
    <row r="14" spans="1:24" s="2" customFormat="1" ht="15" customHeight="1" x14ac:dyDescent="0.25">
      <c r="A14" s="150">
        <v>9</v>
      </c>
      <c r="B14" s="514" t="s">
        <v>2</v>
      </c>
      <c r="C14" s="514" t="s">
        <v>6</v>
      </c>
      <c r="D14" s="371">
        <v>4.25</v>
      </c>
      <c r="E14" s="520">
        <v>3.78</v>
      </c>
      <c r="F14" s="158" t="s">
        <v>65</v>
      </c>
      <c r="G14" s="21" t="s">
        <v>82</v>
      </c>
      <c r="H14" s="309">
        <v>4.4666666666666668</v>
      </c>
      <c r="I14" s="505">
        <v>3.78</v>
      </c>
      <c r="J14" s="158" t="s">
        <v>0</v>
      </c>
      <c r="K14" s="87" t="s">
        <v>147</v>
      </c>
      <c r="L14" s="126">
        <v>4.3928571428571432</v>
      </c>
      <c r="M14" s="91">
        <v>3.89</v>
      </c>
      <c r="N14" s="34" t="s">
        <v>0</v>
      </c>
      <c r="O14" s="87" t="s">
        <v>149</v>
      </c>
      <c r="P14" s="65">
        <v>4.5</v>
      </c>
      <c r="Q14" s="624">
        <v>3.78</v>
      </c>
      <c r="R14" s="158" t="s">
        <v>33</v>
      </c>
      <c r="S14" s="318" t="s">
        <v>152</v>
      </c>
      <c r="T14" s="136">
        <v>4.8</v>
      </c>
      <c r="U14" s="98">
        <v>4.2300000000000004</v>
      </c>
    </row>
    <row r="15" spans="1:24" s="2" customFormat="1" ht="15" customHeight="1" thickBot="1" x14ac:dyDescent="0.3">
      <c r="A15" s="153">
        <v>10</v>
      </c>
      <c r="B15" s="515" t="s">
        <v>2</v>
      </c>
      <c r="C15" s="515" t="s">
        <v>153</v>
      </c>
      <c r="D15" s="375">
        <v>4.2300000000000004</v>
      </c>
      <c r="E15" s="521">
        <v>3.78</v>
      </c>
      <c r="F15" s="506" t="s">
        <v>0</v>
      </c>
      <c r="G15" s="313" t="s">
        <v>147</v>
      </c>
      <c r="H15" s="310">
        <v>4.333333333333333</v>
      </c>
      <c r="I15" s="507">
        <v>3.78</v>
      </c>
      <c r="J15" s="160" t="s">
        <v>2</v>
      </c>
      <c r="K15" s="117" t="s">
        <v>22</v>
      </c>
      <c r="L15" s="134">
        <v>4.333333333333333</v>
      </c>
      <c r="M15" s="94">
        <v>3.89</v>
      </c>
      <c r="N15" s="35" t="s">
        <v>0</v>
      </c>
      <c r="O15" s="182" t="s">
        <v>147</v>
      </c>
      <c r="P15" s="67">
        <v>4.4400000000000004</v>
      </c>
      <c r="Q15" s="625">
        <v>3.78</v>
      </c>
      <c r="R15" s="160" t="s">
        <v>2</v>
      </c>
      <c r="S15" s="117" t="s">
        <v>12</v>
      </c>
      <c r="T15" s="143">
        <v>4.7</v>
      </c>
      <c r="U15" s="101">
        <v>4.2300000000000004</v>
      </c>
    </row>
    <row r="16" spans="1:24" s="2" customFormat="1" ht="15" customHeight="1" x14ac:dyDescent="0.25">
      <c r="A16" s="152">
        <v>11</v>
      </c>
      <c r="B16" s="513" t="s">
        <v>55</v>
      </c>
      <c r="C16" s="513" t="s">
        <v>63</v>
      </c>
      <c r="D16" s="376">
        <v>4.22</v>
      </c>
      <c r="E16" s="519">
        <v>3.78</v>
      </c>
      <c r="F16" s="156" t="s">
        <v>42</v>
      </c>
      <c r="G16" s="46" t="s">
        <v>51</v>
      </c>
      <c r="H16" s="308">
        <v>4.333333333333333</v>
      </c>
      <c r="I16" s="504">
        <v>3.78</v>
      </c>
      <c r="J16" s="156" t="s">
        <v>42</v>
      </c>
      <c r="K16" s="84" t="s">
        <v>47</v>
      </c>
      <c r="L16" s="128">
        <v>4.333333333333333</v>
      </c>
      <c r="M16" s="72">
        <v>3.89</v>
      </c>
      <c r="N16" s="33" t="s">
        <v>25</v>
      </c>
      <c r="O16" s="120" t="s">
        <v>95</v>
      </c>
      <c r="P16" s="69">
        <v>4.4400000000000004</v>
      </c>
      <c r="Q16" s="623">
        <v>3.78</v>
      </c>
      <c r="R16" s="156" t="s">
        <v>65</v>
      </c>
      <c r="S16" s="84" t="s">
        <v>85</v>
      </c>
      <c r="T16" s="138">
        <v>4.5999999999999996</v>
      </c>
      <c r="U16" s="96">
        <v>4.2300000000000004</v>
      </c>
    </row>
    <row r="17" spans="1:21" s="2" customFormat="1" ht="15" customHeight="1" x14ac:dyDescent="0.25">
      <c r="A17" s="150">
        <v>12</v>
      </c>
      <c r="B17" s="514" t="s">
        <v>33</v>
      </c>
      <c r="C17" s="514" t="s">
        <v>92</v>
      </c>
      <c r="D17" s="370">
        <v>4.21</v>
      </c>
      <c r="E17" s="520">
        <v>3.78</v>
      </c>
      <c r="F17" s="158" t="s">
        <v>33</v>
      </c>
      <c r="G17" s="21" t="s">
        <v>73</v>
      </c>
      <c r="H17" s="309">
        <v>4.333333333333333</v>
      </c>
      <c r="I17" s="505">
        <v>3.78</v>
      </c>
      <c r="J17" s="158" t="s">
        <v>33</v>
      </c>
      <c r="K17" s="86" t="s">
        <v>39</v>
      </c>
      <c r="L17" s="126">
        <v>4.2941176470588234</v>
      </c>
      <c r="M17" s="91">
        <v>3.89</v>
      </c>
      <c r="N17" s="34" t="s">
        <v>55</v>
      </c>
      <c r="O17" s="86" t="s">
        <v>59</v>
      </c>
      <c r="P17" s="65">
        <v>4.29</v>
      </c>
      <c r="Q17" s="624">
        <v>3.78</v>
      </c>
      <c r="R17" s="158" t="s">
        <v>33</v>
      </c>
      <c r="S17" s="318" t="s">
        <v>146</v>
      </c>
      <c r="T17" s="136">
        <v>4.5</v>
      </c>
      <c r="U17" s="98">
        <v>4.2300000000000004</v>
      </c>
    </row>
    <row r="18" spans="1:21" s="2" customFormat="1" ht="15" customHeight="1" x14ac:dyDescent="0.25">
      <c r="A18" s="150">
        <v>13</v>
      </c>
      <c r="B18" s="514" t="s">
        <v>2</v>
      </c>
      <c r="C18" s="514" t="s">
        <v>157</v>
      </c>
      <c r="D18" s="371">
        <v>4.18</v>
      </c>
      <c r="E18" s="520">
        <v>3.78</v>
      </c>
      <c r="F18" s="158" t="s">
        <v>65</v>
      </c>
      <c r="G18" s="21" t="s">
        <v>84</v>
      </c>
      <c r="H18" s="309">
        <v>4.25</v>
      </c>
      <c r="I18" s="505">
        <v>3.78</v>
      </c>
      <c r="J18" s="158" t="s">
        <v>42</v>
      </c>
      <c r="K18" s="86" t="s">
        <v>48</v>
      </c>
      <c r="L18" s="126">
        <v>4.25</v>
      </c>
      <c r="M18" s="91">
        <v>3.89</v>
      </c>
      <c r="N18" s="34" t="s">
        <v>25</v>
      </c>
      <c r="O18" s="85" t="s">
        <v>94</v>
      </c>
      <c r="P18" s="65">
        <v>4.29</v>
      </c>
      <c r="Q18" s="624">
        <v>3.78</v>
      </c>
      <c r="R18" s="158" t="s">
        <v>65</v>
      </c>
      <c r="S18" s="86" t="s">
        <v>82</v>
      </c>
      <c r="T18" s="136">
        <v>4.5</v>
      </c>
      <c r="U18" s="98">
        <v>4.2300000000000004</v>
      </c>
    </row>
    <row r="19" spans="1:21" s="2" customFormat="1" ht="15" customHeight="1" x14ac:dyDescent="0.25">
      <c r="A19" s="150">
        <v>14</v>
      </c>
      <c r="B19" s="514" t="s">
        <v>33</v>
      </c>
      <c r="C19" s="514" t="s">
        <v>91</v>
      </c>
      <c r="D19" s="370">
        <v>4.17</v>
      </c>
      <c r="E19" s="520">
        <v>3.78</v>
      </c>
      <c r="F19" s="158" t="s">
        <v>25</v>
      </c>
      <c r="G19" s="38" t="s">
        <v>110</v>
      </c>
      <c r="H19" s="309">
        <v>4.25</v>
      </c>
      <c r="I19" s="505">
        <v>3.78</v>
      </c>
      <c r="J19" s="158" t="s">
        <v>2</v>
      </c>
      <c r="K19" s="85" t="s">
        <v>15</v>
      </c>
      <c r="L19" s="126">
        <v>4.229166666666667</v>
      </c>
      <c r="M19" s="91">
        <v>3.89</v>
      </c>
      <c r="N19" s="34" t="s">
        <v>65</v>
      </c>
      <c r="O19" s="86" t="s">
        <v>86</v>
      </c>
      <c r="P19" s="65">
        <v>4.25</v>
      </c>
      <c r="Q19" s="624">
        <v>3.78</v>
      </c>
      <c r="R19" s="158" t="s">
        <v>33</v>
      </c>
      <c r="S19" s="388" t="s">
        <v>134</v>
      </c>
      <c r="T19" s="136">
        <v>4.5</v>
      </c>
      <c r="U19" s="98">
        <v>4.2300000000000004</v>
      </c>
    </row>
    <row r="20" spans="1:21" s="2" customFormat="1" ht="15" customHeight="1" x14ac:dyDescent="0.25">
      <c r="A20" s="150">
        <v>15</v>
      </c>
      <c r="B20" s="514" t="s">
        <v>0</v>
      </c>
      <c r="C20" s="514" t="s">
        <v>147</v>
      </c>
      <c r="D20" s="149">
        <v>4.1399999999999997</v>
      </c>
      <c r="E20" s="520">
        <v>3.78</v>
      </c>
      <c r="F20" s="158" t="s">
        <v>55</v>
      </c>
      <c r="G20" s="21" t="s">
        <v>62</v>
      </c>
      <c r="H20" s="309">
        <v>4.2333333333333334</v>
      </c>
      <c r="I20" s="505">
        <v>3.78</v>
      </c>
      <c r="J20" s="158" t="s">
        <v>65</v>
      </c>
      <c r="K20" s="86" t="s">
        <v>84</v>
      </c>
      <c r="L20" s="126">
        <v>4.2</v>
      </c>
      <c r="M20" s="91">
        <v>3.89</v>
      </c>
      <c r="N20" s="34" t="s">
        <v>0</v>
      </c>
      <c r="O20" s="87" t="s">
        <v>99</v>
      </c>
      <c r="P20" s="65">
        <v>4.22</v>
      </c>
      <c r="Q20" s="624">
        <v>3.78</v>
      </c>
      <c r="R20" s="158" t="s">
        <v>25</v>
      </c>
      <c r="S20" s="85" t="s">
        <v>110</v>
      </c>
      <c r="T20" s="136">
        <v>4.5</v>
      </c>
      <c r="U20" s="98">
        <v>4.2300000000000004</v>
      </c>
    </row>
    <row r="21" spans="1:21" s="2" customFormat="1" ht="15" customHeight="1" x14ac:dyDescent="0.25">
      <c r="A21" s="150">
        <v>16</v>
      </c>
      <c r="B21" s="514" t="s">
        <v>25</v>
      </c>
      <c r="C21" s="514" t="s">
        <v>28</v>
      </c>
      <c r="D21" s="371">
        <v>4.1399999999999997</v>
      </c>
      <c r="E21" s="520">
        <v>3.78</v>
      </c>
      <c r="F21" s="158" t="s">
        <v>25</v>
      </c>
      <c r="G21" s="38" t="s">
        <v>31</v>
      </c>
      <c r="H21" s="309">
        <v>4.2121212121212119</v>
      </c>
      <c r="I21" s="505">
        <v>3.78</v>
      </c>
      <c r="J21" s="158" t="s">
        <v>25</v>
      </c>
      <c r="K21" s="85" t="s">
        <v>108</v>
      </c>
      <c r="L21" s="126">
        <v>4.2</v>
      </c>
      <c r="M21" s="91">
        <v>3.89</v>
      </c>
      <c r="N21" s="34" t="s">
        <v>55</v>
      </c>
      <c r="O21" s="88" t="s">
        <v>63</v>
      </c>
      <c r="P21" s="65">
        <v>4.18</v>
      </c>
      <c r="Q21" s="624">
        <v>3.78</v>
      </c>
      <c r="R21" s="158" t="s">
        <v>33</v>
      </c>
      <c r="S21" s="86" t="s">
        <v>92</v>
      </c>
      <c r="T21" s="139">
        <v>4.3</v>
      </c>
      <c r="U21" s="98">
        <v>4.2300000000000004</v>
      </c>
    </row>
    <row r="22" spans="1:21" s="2" customFormat="1" ht="15" customHeight="1" x14ac:dyDescent="0.25">
      <c r="A22" s="150">
        <v>17</v>
      </c>
      <c r="B22" s="514" t="s">
        <v>33</v>
      </c>
      <c r="C22" s="514" t="s">
        <v>105</v>
      </c>
      <c r="D22" s="370">
        <v>4.12</v>
      </c>
      <c r="E22" s="520">
        <v>3.78</v>
      </c>
      <c r="F22" s="158" t="s">
        <v>33</v>
      </c>
      <c r="G22" s="21" t="s">
        <v>91</v>
      </c>
      <c r="H22" s="309">
        <v>4.1956521739130439</v>
      </c>
      <c r="I22" s="505">
        <v>3.78</v>
      </c>
      <c r="J22" s="158" t="s">
        <v>55</v>
      </c>
      <c r="K22" s="86" t="s">
        <v>61</v>
      </c>
      <c r="L22" s="126">
        <v>4.1904761904761907</v>
      </c>
      <c r="M22" s="91">
        <v>3.89</v>
      </c>
      <c r="N22" s="34" t="s">
        <v>25</v>
      </c>
      <c r="O22" s="337" t="s">
        <v>29</v>
      </c>
      <c r="P22" s="65">
        <v>4.17</v>
      </c>
      <c r="Q22" s="624">
        <v>3.78</v>
      </c>
      <c r="R22" s="158" t="s">
        <v>42</v>
      </c>
      <c r="S22" s="86" t="s">
        <v>88</v>
      </c>
      <c r="T22" s="139">
        <v>4.3</v>
      </c>
      <c r="U22" s="98">
        <v>4.2300000000000004</v>
      </c>
    </row>
    <row r="23" spans="1:21" s="2" customFormat="1" ht="15" customHeight="1" x14ac:dyDescent="0.25">
      <c r="A23" s="150">
        <v>18</v>
      </c>
      <c r="B23" s="514" t="s">
        <v>25</v>
      </c>
      <c r="C23" s="514" t="s">
        <v>110</v>
      </c>
      <c r="D23" s="371">
        <v>4.1100000000000003</v>
      </c>
      <c r="E23" s="520">
        <v>3.78</v>
      </c>
      <c r="F23" s="158" t="s">
        <v>55</v>
      </c>
      <c r="G23" s="21" t="s">
        <v>59</v>
      </c>
      <c r="H23" s="309">
        <v>4.2</v>
      </c>
      <c r="I23" s="505">
        <v>3.78</v>
      </c>
      <c r="J23" s="158" t="s">
        <v>55</v>
      </c>
      <c r="K23" s="88" t="s">
        <v>64</v>
      </c>
      <c r="L23" s="126">
        <v>4.1739130434782608</v>
      </c>
      <c r="M23" s="91">
        <v>3.89</v>
      </c>
      <c r="N23" s="34" t="s">
        <v>25</v>
      </c>
      <c r="O23" s="85" t="s">
        <v>30</v>
      </c>
      <c r="P23" s="65">
        <v>4.17</v>
      </c>
      <c r="Q23" s="624">
        <v>3.78</v>
      </c>
      <c r="R23" s="158" t="s">
        <v>65</v>
      </c>
      <c r="S23" s="86" t="s">
        <v>84</v>
      </c>
      <c r="T23" s="139">
        <v>4.3</v>
      </c>
      <c r="U23" s="98">
        <v>4.2300000000000004</v>
      </c>
    </row>
    <row r="24" spans="1:21" s="2" customFormat="1" ht="15" customHeight="1" x14ac:dyDescent="0.25">
      <c r="A24" s="150">
        <v>19</v>
      </c>
      <c r="B24" s="514" t="s">
        <v>25</v>
      </c>
      <c r="C24" s="514" t="s">
        <v>29</v>
      </c>
      <c r="D24" s="371">
        <v>4.1100000000000003</v>
      </c>
      <c r="E24" s="520">
        <v>3.78</v>
      </c>
      <c r="F24" s="158" t="s">
        <v>55</v>
      </c>
      <c r="G24" s="22" t="s">
        <v>63</v>
      </c>
      <c r="H24" s="309">
        <v>4.1851851851851851</v>
      </c>
      <c r="I24" s="505">
        <v>3.78</v>
      </c>
      <c r="J24" s="158" t="s">
        <v>55</v>
      </c>
      <c r="K24" s="88" t="s">
        <v>104</v>
      </c>
      <c r="L24" s="126">
        <v>4.166666666666667</v>
      </c>
      <c r="M24" s="91">
        <v>3.89</v>
      </c>
      <c r="N24" s="34" t="s">
        <v>33</v>
      </c>
      <c r="O24" s="86" t="s">
        <v>39</v>
      </c>
      <c r="P24" s="65">
        <v>4.16</v>
      </c>
      <c r="Q24" s="624">
        <v>3.78</v>
      </c>
      <c r="R24" s="158" t="s">
        <v>33</v>
      </c>
      <c r="S24" s="86" t="s">
        <v>91</v>
      </c>
      <c r="T24" s="139">
        <v>4.2</v>
      </c>
      <c r="U24" s="98">
        <v>4.2300000000000004</v>
      </c>
    </row>
    <row r="25" spans="1:21" s="2" customFormat="1" ht="15" customHeight="1" thickBot="1" x14ac:dyDescent="0.3">
      <c r="A25" s="151">
        <v>20</v>
      </c>
      <c r="B25" s="516" t="s">
        <v>33</v>
      </c>
      <c r="C25" s="516" t="s">
        <v>35</v>
      </c>
      <c r="D25" s="525">
        <v>4.0999999999999996</v>
      </c>
      <c r="E25" s="522">
        <v>3.78</v>
      </c>
      <c r="F25" s="508" t="s">
        <v>2</v>
      </c>
      <c r="G25" s="361" t="s">
        <v>153</v>
      </c>
      <c r="H25" s="311">
        <v>4.1509433962264151</v>
      </c>
      <c r="I25" s="509">
        <v>3.78</v>
      </c>
      <c r="J25" s="160" t="s">
        <v>65</v>
      </c>
      <c r="K25" s="122" t="s">
        <v>83</v>
      </c>
      <c r="L25" s="129">
        <v>4.1624999999999996</v>
      </c>
      <c r="M25" s="94">
        <v>3.89</v>
      </c>
      <c r="N25" s="35" t="s">
        <v>33</v>
      </c>
      <c r="O25" s="122" t="s">
        <v>92</v>
      </c>
      <c r="P25" s="67">
        <v>4.1500000000000004</v>
      </c>
      <c r="Q25" s="625">
        <v>3.78</v>
      </c>
      <c r="R25" s="160" t="s">
        <v>33</v>
      </c>
      <c r="S25" s="122" t="s">
        <v>105</v>
      </c>
      <c r="T25" s="140">
        <v>4.2</v>
      </c>
      <c r="U25" s="101">
        <v>4.2300000000000004</v>
      </c>
    </row>
    <row r="26" spans="1:21" s="2" customFormat="1" ht="15" customHeight="1" x14ac:dyDescent="0.25">
      <c r="A26" s="152">
        <v>21</v>
      </c>
      <c r="B26" s="513" t="s">
        <v>2</v>
      </c>
      <c r="C26" s="513" t="s">
        <v>20</v>
      </c>
      <c r="D26" s="374">
        <v>4.09</v>
      </c>
      <c r="E26" s="519">
        <v>3.78</v>
      </c>
      <c r="F26" s="156" t="s">
        <v>2</v>
      </c>
      <c r="G26" s="353" t="s">
        <v>157</v>
      </c>
      <c r="H26" s="308">
        <v>4.12</v>
      </c>
      <c r="I26" s="504">
        <v>3.78</v>
      </c>
      <c r="J26" s="156" t="s">
        <v>42</v>
      </c>
      <c r="K26" s="352" t="s">
        <v>145</v>
      </c>
      <c r="L26" s="128">
        <v>4.1428571428571432</v>
      </c>
      <c r="M26" s="72">
        <v>3.89</v>
      </c>
      <c r="N26" s="33" t="s">
        <v>25</v>
      </c>
      <c r="O26" s="50" t="s">
        <v>31</v>
      </c>
      <c r="P26" s="69">
        <v>4.1399999999999997</v>
      </c>
      <c r="Q26" s="623">
        <v>3.78</v>
      </c>
      <c r="R26" s="156" t="s">
        <v>33</v>
      </c>
      <c r="S26" s="46" t="s">
        <v>38</v>
      </c>
      <c r="T26" s="142">
        <v>4.0999999999999996</v>
      </c>
      <c r="U26" s="96">
        <v>4.2300000000000004</v>
      </c>
    </row>
    <row r="27" spans="1:21" s="2" customFormat="1" ht="15" customHeight="1" x14ac:dyDescent="0.25">
      <c r="A27" s="150">
        <v>22</v>
      </c>
      <c r="B27" s="514" t="s">
        <v>25</v>
      </c>
      <c r="C27" s="514" t="s">
        <v>31</v>
      </c>
      <c r="D27" s="371">
        <v>4.08</v>
      </c>
      <c r="E27" s="520">
        <v>3.78</v>
      </c>
      <c r="F27" s="158" t="s">
        <v>42</v>
      </c>
      <c r="G27" s="21" t="s">
        <v>53</v>
      </c>
      <c r="H27" s="309">
        <v>4.1142857142857139</v>
      </c>
      <c r="I27" s="505">
        <v>3.78</v>
      </c>
      <c r="J27" s="164" t="s">
        <v>42</v>
      </c>
      <c r="K27" s="21" t="s">
        <v>79</v>
      </c>
      <c r="L27" s="126">
        <v>4.1315789473684212</v>
      </c>
      <c r="M27" s="91">
        <v>3.89</v>
      </c>
      <c r="N27" s="36" t="s">
        <v>42</v>
      </c>
      <c r="O27" s="21" t="s">
        <v>78</v>
      </c>
      <c r="P27" s="65">
        <v>4.13</v>
      </c>
      <c r="Q27" s="624">
        <v>3.78</v>
      </c>
      <c r="R27" s="164" t="s">
        <v>25</v>
      </c>
      <c r="S27" s="38" t="s">
        <v>31</v>
      </c>
      <c r="T27" s="141">
        <v>4</v>
      </c>
      <c r="U27" s="98">
        <v>4.2300000000000004</v>
      </c>
    </row>
    <row r="28" spans="1:21" s="2" customFormat="1" ht="15" customHeight="1" x14ac:dyDescent="0.25">
      <c r="A28" s="150">
        <v>23</v>
      </c>
      <c r="B28" s="514" t="s">
        <v>65</v>
      </c>
      <c r="C28" s="514" t="s">
        <v>83</v>
      </c>
      <c r="D28" s="371">
        <v>4.07</v>
      </c>
      <c r="E28" s="520">
        <v>3.78</v>
      </c>
      <c r="F28" s="164" t="s">
        <v>33</v>
      </c>
      <c r="G28" s="45" t="s">
        <v>39</v>
      </c>
      <c r="H28" s="309">
        <v>4.0952380952380949</v>
      </c>
      <c r="I28" s="505">
        <v>3.78</v>
      </c>
      <c r="J28" s="158" t="s">
        <v>55</v>
      </c>
      <c r="K28" s="22" t="s">
        <v>63</v>
      </c>
      <c r="L28" s="130">
        <v>4.1206896551724137</v>
      </c>
      <c r="M28" s="91">
        <v>3.89</v>
      </c>
      <c r="N28" s="34" t="s">
        <v>33</v>
      </c>
      <c r="O28" s="21" t="s">
        <v>91</v>
      </c>
      <c r="P28" s="65">
        <v>4.0999999999999996</v>
      </c>
      <c r="Q28" s="624">
        <v>3.78</v>
      </c>
      <c r="R28" s="158" t="s">
        <v>33</v>
      </c>
      <c r="S28" s="21" t="s">
        <v>89</v>
      </c>
      <c r="T28" s="139">
        <v>4</v>
      </c>
      <c r="U28" s="98">
        <v>4.2300000000000004</v>
      </c>
    </row>
    <row r="29" spans="1:21" s="2" customFormat="1" ht="15" customHeight="1" x14ac:dyDescent="0.25">
      <c r="A29" s="150">
        <v>24</v>
      </c>
      <c r="B29" s="514" t="s">
        <v>25</v>
      </c>
      <c r="C29" s="514" t="s">
        <v>26</v>
      </c>
      <c r="D29" s="371">
        <v>4.07</v>
      </c>
      <c r="E29" s="520">
        <v>3.78</v>
      </c>
      <c r="F29" s="158" t="s">
        <v>2</v>
      </c>
      <c r="G29" s="283" t="s">
        <v>156</v>
      </c>
      <c r="H29" s="309">
        <v>4.0851063829787231</v>
      </c>
      <c r="I29" s="505">
        <v>3.78</v>
      </c>
      <c r="J29" s="158" t="s">
        <v>65</v>
      </c>
      <c r="K29" s="45" t="s">
        <v>82</v>
      </c>
      <c r="L29" s="126">
        <v>4.1111111111111107</v>
      </c>
      <c r="M29" s="91">
        <v>3.89</v>
      </c>
      <c r="N29" s="34" t="s">
        <v>2</v>
      </c>
      <c r="O29" s="53" t="s">
        <v>5</v>
      </c>
      <c r="P29" s="65">
        <v>4.0999999999999996</v>
      </c>
      <c r="Q29" s="624">
        <v>3.78</v>
      </c>
      <c r="R29" s="158" t="s">
        <v>2</v>
      </c>
      <c r="S29" s="290" t="s">
        <v>156</v>
      </c>
      <c r="T29" s="139">
        <v>4</v>
      </c>
      <c r="U29" s="98">
        <v>4.2300000000000004</v>
      </c>
    </row>
    <row r="30" spans="1:21" s="2" customFormat="1" ht="15" customHeight="1" x14ac:dyDescent="0.25">
      <c r="A30" s="150">
        <v>25</v>
      </c>
      <c r="B30" s="514" t="s">
        <v>2</v>
      </c>
      <c r="C30" s="514" t="s">
        <v>155</v>
      </c>
      <c r="D30" s="371">
        <v>4.04</v>
      </c>
      <c r="E30" s="520">
        <v>3.78</v>
      </c>
      <c r="F30" s="158" t="s">
        <v>25</v>
      </c>
      <c r="G30" s="38" t="s">
        <v>107</v>
      </c>
      <c r="H30" s="309">
        <v>4.083333333333333</v>
      </c>
      <c r="I30" s="505">
        <v>3.78</v>
      </c>
      <c r="J30" s="158" t="s">
        <v>0</v>
      </c>
      <c r="K30" s="23" t="s">
        <v>101</v>
      </c>
      <c r="L30" s="126">
        <v>4.1111111111111107</v>
      </c>
      <c r="M30" s="91">
        <v>3.89</v>
      </c>
      <c r="N30" s="34" t="s">
        <v>2</v>
      </c>
      <c r="O30" s="38" t="s">
        <v>18</v>
      </c>
      <c r="P30" s="65">
        <v>4.09</v>
      </c>
      <c r="Q30" s="624">
        <v>3.78</v>
      </c>
      <c r="R30" s="158" t="s">
        <v>33</v>
      </c>
      <c r="S30" s="21" t="s">
        <v>35</v>
      </c>
      <c r="T30" s="139">
        <v>4</v>
      </c>
      <c r="U30" s="98">
        <v>4.2300000000000004</v>
      </c>
    </row>
    <row r="31" spans="1:21" s="2" customFormat="1" ht="15" customHeight="1" x14ac:dyDescent="0.25">
      <c r="A31" s="150">
        <v>26</v>
      </c>
      <c r="B31" s="514" t="s">
        <v>55</v>
      </c>
      <c r="C31" s="514" t="s">
        <v>104</v>
      </c>
      <c r="D31" s="371">
        <v>4.04</v>
      </c>
      <c r="E31" s="520">
        <v>3.78</v>
      </c>
      <c r="F31" s="158" t="s">
        <v>65</v>
      </c>
      <c r="G31" s="21" t="s">
        <v>83</v>
      </c>
      <c r="H31" s="309">
        <v>4.0357142857142856</v>
      </c>
      <c r="I31" s="505">
        <v>3.78</v>
      </c>
      <c r="J31" s="158" t="s">
        <v>25</v>
      </c>
      <c r="K31" s="38" t="s">
        <v>110</v>
      </c>
      <c r="L31" s="126">
        <v>4.0952380952380949</v>
      </c>
      <c r="M31" s="91">
        <v>3.89</v>
      </c>
      <c r="N31" s="34" t="s">
        <v>42</v>
      </c>
      <c r="O31" s="21" t="s">
        <v>41</v>
      </c>
      <c r="P31" s="65">
        <v>4.08</v>
      </c>
      <c r="Q31" s="624">
        <v>3.78</v>
      </c>
      <c r="R31" s="158" t="s">
        <v>33</v>
      </c>
      <c r="S31" s="21" t="s">
        <v>36</v>
      </c>
      <c r="T31" s="139">
        <v>4</v>
      </c>
      <c r="U31" s="98">
        <v>4.2300000000000004</v>
      </c>
    </row>
    <row r="32" spans="1:21" s="2" customFormat="1" ht="15" customHeight="1" x14ac:dyDescent="0.25">
      <c r="A32" s="150">
        <v>27</v>
      </c>
      <c r="B32" s="514" t="s">
        <v>33</v>
      </c>
      <c r="C32" s="514" t="s">
        <v>134</v>
      </c>
      <c r="D32" s="526">
        <v>4</v>
      </c>
      <c r="E32" s="520">
        <v>3.78</v>
      </c>
      <c r="F32" s="158" t="s">
        <v>33</v>
      </c>
      <c r="G32" s="21" t="s">
        <v>105</v>
      </c>
      <c r="H32" s="309">
        <v>4</v>
      </c>
      <c r="I32" s="505">
        <v>3.78</v>
      </c>
      <c r="J32" s="158" t="s">
        <v>55</v>
      </c>
      <c r="K32" s="21" t="s">
        <v>59</v>
      </c>
      <c r="L32" s="126">
        <v>4.083333333333333</v>
      </c>
      <c r="M32" s="91">
        <v>3.89</v>
      </c>
      <c r="N32" s="34" t="s">
        <v>42</v>
      </c>
      <c r="O32" s="21" t="s">
        <v>88</v>
      </c>
      <c r="P32" s="65">
        <v>4.07</v>
      </c>
      <c r="Q32" s="624">
        <v>3.78</v>
      </c>
      <c r="R32" s="158" t="s">
        <v>55</v>
      </c>
      <c r="S32" s="22" t="s">
        <v>63</v>
      </c>
      <c r="T32" s="139">
        <v>3.9</v>
      </c>
      <c r="U32" s="98">
        <v>4.2300000000000004</v>
      </c>
    </row>
    <row r="33" spans="1:21" s="2" customFormat="1" ht="15" customHeight="1" x14ac:dyDescent="0.25">
      <c r="A33" s="150">
        <v>28</v>
      </c>
      <c r="B33" s="514" t="s">
        <v>25</v>
      </c>
      <c r="C33" s="514" t="s">
        <v>95</v>
      </c>
      <c r="D33" s="371">
        <v>4</v>
      </c>
      <c r="E33" s="520">
        <v>3.78</v>
      </c>
      <c r="F33" s="158" t="s">
        <v>33</v>
      </c>
      <c r="G33" s="21" t="s">
        <v>92</v>
      </c>
      <c r="H33" s="309">
        <v>4</v>
      </c>
      <c r="I33" s="505">
        <v>3.78</v>
      </c>
      <c r="J33" s="158" t="s">
        <v>25</v>
      </c>
      <c r="K33" s="38" t="s">
        <v>95</v>
      </c>
      <c r="L33" s="126">
        <v>4.0555555555555554</v>
      </c>
      <c r="M33" s="91">
        <v>3.89</v>
      </c>
      <c r="N33" s="34" t="s">
        <v>65</v>
      </c>
      <c r="O33" s="21" t="s">
        <v>84</v>
      </c>
      <c r="P33" s="65">
        <v>4.07</v>
      </c>
      <c r="Q33" s="624">
        <v>3.78</v>
      </c>
      <c r="R33" s="158" t="s">
        <v>55</v>
      </c>
      <c r="S33" s="21" t="s">
        <v>61</v>
      </c>
      <c r="T33" s="139">
        <v>3.8</v>
      </c>
      <c r="U33" s="98">
        <v>4.2300000000000004</v>
      </c>
    </row>
    <row r="34" spans="1:21" s="2" customFormat="1" ht="15" customHeight="1" x14ac:dyDescent="0.25">
      <c r="A34" s="150">
        <v>29</v>
      </c>
      <c r="B34" s="514" t="s">
        <v>65</v>
      </c>
      <c r="C34" s="514" t="s">
        <v>82</v>
      </c>
      <c r="D34" s="371">
        <v>4</v>
      </c>
      <c r="E34" s="520">
        <v>3.78</v>
      </c>
      <c r="F34" s="158" t="s">
        <v>33</v>
      </c>
      <c r="G34" s="24" t="s">
        <v>32</v>
      </c>
      <c r="H34" s="309">
        <v>4</v>
      </c>
      <c r="I34" s="505">
        <v>3.78</v>
      </c>
      <c r="J34" s="158" t="s">
        <v>33</v>
      </c>
      <c r="K34" s="21" t="s">
        <v>35</v>
      </c>
      <c r="L34" s="126">
        <v>4.0625</v>
      </c>
      <c r="M34" s="91">
        <v>3.89</v>
      </c>
      <c r="N34" s="34" t="s">
        <v>42</v>
      </c>
      <c r="O34" s="247" t="s">
        <v>145</v>
      </c>
      <c r="P34" s="65">
        <v>4.07</v>
      </c>
      <c r="Q34" s="624">
        <v>3.78</v>
      </c>
      <c r="R34" s="158" t="s">
        <v>2</v>
      </c>
      <c r="S34" s="38" t="s">
        <v>15</v>
      </c>
      <c r="T34" s="139">
        <v>3.7</v>
      </c>
      <c r="U34" s="98">
        <v>4.2300000000000004</v>
      </c>
    </row>
    <row r="35" spans="1:21" s="2" customFormat="1" ht="15" customHeight="1" thickBot="1" x14ac:dyDescent="0.3">
      <c r="A35" s="153">
        <v>30</v>
      </c>
      <c r="B35" s="515" t="s">
        <v>42</v>
      </c>
      <c r="C35" s="515" t="s">
        <v>46</v>
      </c>
      <c r="D35" s="375">
        <v>4</v>
      </c>
      <c r="E35" s="521">
        <v>3.78</v>
      </c>
      <c r="F35" s="160" t="s">
        <v>55</v>
      </c>
      <c r="G35" s="315" t="s">
        <v>133</v>
      </c>
      <c r="H35" s="310">
        <v>4</v>
      </c>
      <c r="I35" s="507">
        <v>3.78</v>
      </c>
      <c r="J35" s="160" t="s">
        <v>42</v>
      </c>
      <c r="K35" s="54" t="s">
        <v>78</v>
      </c>
      <c r="L35" s="129">
        <v>4.0476190476190474</v>
      </c>
      <c r="M35" s="94">
        <v>3.89</v>
      </c>
      <c r="N35" s="35" t="s">
        <v>42</v>
      </c>
      <c r="O35" s="54" t="s">
        <v>79</v>
      </c>
      <c r="P35" s="67">
        <v>4</v>
      </c>
      <c r="Q35" s="625">
        <v>3.78</v>
      </c>
      <c r="R35" s="160" t="s">
        <v>42</v>
      </c>
      <c r="S35" s="354" t="s">
        <v>145</v>
      </c>
      <c r="T35" s="140">
        <v>3.6</v>
      </c>
      <c r="U35" s="101">
        <v>4.2300000000000004</v>
      </c>
    </row>
    <row r="36" spans="1:21" s="2" customFormat="1" ht="15" customHeight="1" x14ac:dyDescent="0.25">
      <c r="A36" s="152">
        <v>31</v>
      </c>
      <c r="B36" s="513" t="s">
        <v>2</v>
      </c>
      <c r="C36" s="513" t="s">
        <v>16</v>
      </c>
      <c r="D36" s="374">
        <v>4</v>
      </c>
      <c r="E36" s="519">
        <v>3.78</v>
      </c>
      <c r="F36" s="156" t="s">
        <v>2</v>
      </c>
      <c r="G36" s="353" t="s">
        <v>14</v>
      </c>
      <c r="H36" s="308">
        <v>4</v>
      </c>
      <c r="I36" s="504">
        <v>3.78</v>
      </c>
      <c r="J36" s="156" t="s">
        <v>2</v>
      </c>
      <c r="K36" s="50" t="s">
        <v>5</v>
      </c>
      <c r="L36" s="128">
        <v>4</v>
      </c>
      <c r="M36" s="72">
        <v>3.89</v>
      </c>
      <c r="N36" s="33" t="s">
        <v>2</v>
      </c>
      <c r="O36" s="353" t="s">
        <v>155</v>
      </c>
      <c r="P36" s="69">
        <v>4</v>
      </c>
      <c r="Q36" s="623">
        <v>3.78</v>
      </c>
      <c r="R36" s="156" t="s">
        <v>25</v>
      </c>
      <c r="S36" s="287" t="s">
        <v>26</v>
      </c>
      <c r="T36" s="142">
        <v>3.5</v>
      </c>
      <c r="U36" s="96">
        <v>4.2300000000000004</v>
      </c>
    </row>
    <row r="37" spans="1:21" s="2" customFormat="1" ht="15" customHeight="1" x14ac:dyDescent="0.25">
      <c r="A37" s="150">
        <v>32</v>
      </c>
      <c r="B37" s="514" t="s">
        <v>2</v>
      </c>
      <c r="C37" s="514" t="s">
        <v>22</v>
      </c>
      <c r="D37" s="371">
        <v>4</v>
      </c>
      <c r="E37" s="520">
        <v>3.78</v>
      </c>
      <c r="F37" s="158" t="s">
        <v>55</v>
      </c>
      <c r="G37" s="22" t="s">
        <v>57</v>
      </c>
      <c r="H37" s="309">
        <v>4</v>
      </c>
      <c r="I37" s="505">
        <v>3.78</v>
      </c>
      <c r="J37" s="164" t="s">
        <v>65</v>
      </c>
      <c r="K37" s="45" t="s">
        <v>86</v>
      </c>
      <c r="L37" s="126">
        <v>4</v>
      </c>
      <c r="M37" s="91">
        <v>3.89</v>
      </c>
      <c r="N37" s="36" t="s">
        <v>2</v>
      </c>
      <c r="O37" s="53" t="s">
        <v>21</v>
      </c>
      <c r="P37" s="65">
        <v>4</v>
      </c>
      <c r="Q37" s="624">
        <v>3.78</v>
      </c>
      <c r="R37" s="164" t="s">
        <v>25</v>
      </c>
      <c r="S37" s="53" t="s">
        <v>30</v>
      </c>
      <c r="T37" s="141">
        <v>3.5</v>
      </c>
      <c r="U37" s="98">
        <v>4.2300000000000004</v>
      </c>
    </row>
    <row r="38" spans="1:21" s="2" customFormat="1" ht="15" customHeight="1" x14ac:dyDescent="0.25">
      <c r="A38" s="150">
        <v>33</v>
      </c>
      <c r="B38" s="514" t="s">
        <v>33</v>
      </c>
      <c r="C38" s="514" t="s">
        <v>73</v>
      </c>
      <c r="D38" s="370">
        <v>4</v>
      </c>
      <c r="E38" s="520">
        <v>3.78</v>
      </c>
      <c r="F38" s="158" t="s">
        <v>25</v>
      </c>
      <c r="G38" s="38" t="s">
        <v>96</v>
      </c>
      <c r="H38" s="309">
        <v>4</v>
      </c>
      <c r="I38" s="505">
        <v>3.78</v>
      </c>
      <c r="J38" s="158" t="s">
        <v>25</v>
      </c>
      <c r="K38" s="38" t="s">
        <v>93</v>
      </c>
      <c r="L38" s="126">
        <v>4</v>
      </c>
      <c r="M38" s="91">
        <v>3.89</v>
      </c>
      <c r="N38" s="34" t="s">
        <v>0</v>
      </c>
      <c r="O38" s="23" t="s">
        <v>100</v>
      </c>
      <c r="P38" s="65">
        <v>4</v>
      </c>
      <c r="Q38" s="624">
        <v>3.78</v>
      </c>
      <c r="R38" s="158" t="s">
        <v>65</v>
      </c>
      <c r="S38" s="21" t="s">
        <v>83</v>
      </c>
      <c r="T38" s="139">
        <v>3</v>
      </c>
      <c r="U38" s="98">
        <v>4.2300000000000004</v>
      </c>
    </row>
    <row r="39" spans="1:21" s="2" customFormat="1" ht="15" customHeight="1" x14ac:dyDescent="0.25">
      <c r="A39" s="150">
        <v>34</v>
      </c>
      <c r="B39" s="514" t="s">
        <v>33</v>
      </c>
      <c r="C39" s="514" t="s">
        <v>150</v>
      </c>
      <c r="D39" s="526">
        <v>4</v>
      </c>
      <c r="E39" s="520">
        <v>3.78</v>
      </c>
      <c r="F39" s="158" t="s">
        <v>42</v>
      </c>
      <c r="G39" s="21" t="s">
        <v>79</v>
      </c>
      <c r="H39" s="309">
        <v>3.9795918367346941</v>
      </c>
      <c r="I39" s="505">
        <v>3.78</v>
      </c>
      <c r="J39" s="158" t="s">
        <v>2</v>
      </c>
      <c r="K39" s="38" t="s">
        <v>4</v>
      </c>
      <c r="L39" s="126">
        <v>4</v>
      </c>
      <c r="M39" s="91">
        <v>3.89</v>
      </c>
      <c r="N39" s="34" t="s">
        <v>42</v>
      </c>
      <c r="O39" s="21" t="s">
        <v>76</v>
      </c>
      <c r="P39" s="65">
        <v>4</v>
      </c>
      <c r="Q39" s="624">
        <v>3.78</v>
      </c>
      <c r="R39" s="158" t="s">
        <v>65</v>
      </c>
      <c r="S39" s="21" t="s">
        <v>86</v>
      </c>
      <c r="T39" s="139">
        <v>3</v>
      </c>
      <c r="U39" s="98">
        <v>4.2300000000000004</v>
      </c>
    </row>
    <row r="40" spans="1:21" s="2" customFormat="1" ht="15" customHeight="1" x14ac:dyDescent="0.25">
      <c r="A40" s="150">
        <v>35</v>
      </c>
      <c r="B40" s="514" t="s">
        <v>55</v>
      </c>
      <c r="C40" s="514" t="s">
        <v>61</v>
      </c>
      <c r="D40" s="371">
        <v>3.96</v>
      </c>
      <c r="E40" s="520">
        <v>3.78</v>
      </c>
      <c r="F40" s="158" t="s">
        <v>2</v>
      </c>
      <c r="G40" s="38" t="s">
        <v>8</v>
      </c>
      <c r="H40" s="309">
        <v>3.96</v>
      </c>
      <c r="I40" s="505">
        <v>3.78</v>
      </c>
      <c r="J40" s="158" t="s">
        <v>2</v>
      </c>
      <c r="K40" s="38" t="s">
        <v>23</v>
      </c>
      <c r="L40" s="126">
        <v>4</v>
      </c>
      <c r="M40" s="91">
        <v>3.89</v>
      </c>
      <c r="N40" s="34" t="s">
        <v>2</v>
      </c>
      <c r="O40" s="283" t="s">
        <v>14</v>
      </c>
      <c r="P40" s="65">
        <v>4</v>
      </c>
      <c r="Q40" s="624">
        <v>3.78</v>
      </c>
      <c r="R40" s="158" t="s">
        <v>33</v>
      </c>
      <c r="S40" s="22" t="s">
        <v>72</v>
      </c>
      <c r="T40" s="136">
        <v>3</v>
      </c>
      <c r="U40" s="98">
        <v>4.2300000000000004</v>
      </c>
    </row>
    <row r="41" spans="1:21" s="2" customFormat="1" ht="15" customHeight="1" x14ac:dyDescent="0.25">
      <c r="A41" s="150">
        <v>36</v>
      </c>
      <c r="B41" s="514" t="s">
        <v>0</v>
      </c>
      <c r="C41" s="514" t="s">
        <v>99</v>
      </c>
      <c r="D41" s="149">
        <v>3.95</v>
      </c>
      <c r="E41" s="520">
        <v>3.78</v>
      </c>
      <c r="F41" s="158" t="s">
        <v>2</v>
      </c>
      <c r="G41" s="38" t="s">
        <v>20</v>
      </c>
      <c r="H41" s="309">
        <v>3.9545454545454546</v>
      </c>
      <c r="I41" s="505">
        <v>3.78</v>
      </c>
      <c r="J41" s="158" t="s">
        <v>33</v>
      </c>
      <c r="K41" s="247" t="s">
        <v>146</v>
      </c>
      <c r="L41" s="126">
        <v>4</v>
      </c>
      <c r="M41" s="91">
        <v>3.89</v>
      </c>
      <c r="N41" s="34" t="s">
        <v>0</v>
      </c>
      <c r="O41" s="23" t="s">
        <v>101</v>
      </c>
      <c r="P41" s="65">
        <v>4</v>
      </c>
      <c r="Q41" s="624">
        <v>3.78</v>
      </c>
      <c r="R41" s="158" t="s">
        <v>65</v>
      </c>
      <c r="S41" s="21" t="s">
        <v>81</v>
      </c>
      <c r="T41" s="136"/>
      <c r="U41" s="98">
        <v>4.2300000000000004</v>
      </c>
    </row>
    <row r="42" spans="1:21" s="2" customFormat="1" ht="15" customHeight="1" x14ac:dyDescent="0.25">
      <c r="A42" s="150">
        <v>37</v>
      </c>
      <c r="B42" s="514" t="s">
        <v>65</v>
      </c>
      <c r="C42" s="514" t="s">
        <v>87</v>
      </c>
      <c r="D42" s="371">
        <v>3.94</v>
      </c>
      <c r="E42" s="520">
        <v>3.78</v>
      </c>
      <c r="F42" s="158" t="s">
        <v>55</v>
      </c>
      <c r="G42" s="22" t="s">
        <v>64</v>
      </c>
      <c r="H42" s="309">
        <v>3.9375</v>
      </c>
      <c r="I42" s="505">
        <v>3.78</v>
      </c>
      <c r="J42" s="158" t="s">
        <v>0</v>
      </c>
      <c r="K42" s="23" t="s">
        <v>149</v>
      </c>
      <c r="L42" s="126">
        <v>4</v>
      </c>
      <c r="M42" s="91">
        <v>3.89</v>
      </c>
      <c r="N42" s="34" t="s">
        <v>65</v>
      </c>
      <c r="O42" s="21" t="s">
        <v>83</v>
      </c>
      <c r="P42" s="65">
        <v>3.98</v>
      </c>
      <c r="Q42" s="624">
        <v>3.78</v>
      </c>
      <c r="R42" s="158" t="s">
        <v>65</v>
      </c>
      <c r="S42" s="21" t="s">
        <v>141</v>
      </c>
      <c r="T42" s="136"/>
      <c r="U42" s="98">
        <v>4.2300000000000004</v>
      </c>
    </row>
    <row r="43" spans="1:21" s="2" customFormat="1" ht="15" customHeight="1" x14ac:dyDescent="0.25">
      <c r="A43" s="150">
        <v>38</v>
      </c>
      <c r="B43" s="514" t="s">
        <v>33</v>
      </c>
      <c r="C43" s="514" t="s">
        <v>37</v>
      </c>
      <c r="D43" s="370">
        <v>3.93</v>
      </c>
      <c r="E43" s="520">
        <v>3.78</v>
      </c>
      <c r="F43" s="158" t="s">
        <v>42</v>
      </c>
      <c r="G43" s="21" t="s">
        <v>47</v>
      </c>
      <c r="H43" s="309">
        <v>3.9444444444444446</v>
      </c>
      <c r="I43" s="505">
        <v>3.78</v>
      </c>
      <c r="J43" s="158" t="s">
        <v>42</v>
      </c>
      <c r="K43" s="21" t="s">
        <v>51</v>
      </c>
      <c r="L43" s="126">
        <v>4</v>
      </c>
      <c r="M43" s="91">
        <v>3.89</v>
      </c>
      <c r="N43" s="34" t="s">
        <v>2</v>
      </c>
      <c r="O43" s="38" t="s">
        <v>17</v>
      </c>
      <c r="P43" s="65">
        <v>3.92</v>
      </c>
      <c r="Q43" s="624">
        <v>3.78</v>
      </c>
      <c r="R43" s="158" t="s">
        <v>65</v>
      </c>
      <c r="S43" s="21" t="s">
        <v>87</v>
      </c>
      <c r="T43" s="136"/>
      <c r="U43" s="98">
        <v>4.2300000000000004</v>
      </c>
    </row>
    <row r="44" spans="1:21" s="2" customFormat="1" ht="15" customHeight="1" x14ac:dyDescent="0.25">
      <c r="A44" s="150">
        <v>39</v>
      </c>
      <c r="B44" s="514" t="s">
        <v>2</v>
      </c>
      <c r="C44" s="514" t="s">
        <v>19</v>
      </c>
      <c r="D44" s="371">
        <v>3.92</v>
      </c>
      <c r="E44" s="520">
        <v>3.78</v>
      </c>
      <c r="F44" s="158" t="s">
        <v>42</v>
      </c>
      <c r="G44" s="21" t="s">
        <v>88</v>
      </c>
      <c r="H44" s="309">
        <v>3.9302325581395348</v>
      </c>
      <c r="I44" s="505">
        <v>3.78</v>
      </c>
      <c r="J44" s="158" t="s">
        <v>42</v>
      </c>
      <c r="K44" s="21" t="s">
        <v>50</v>
      </c>
      <c r="L44" s="126">
        <v>4</v>
      </c>
      <c r="M44" s="91">
        <v>3.89</v>
      </c>
      <c r="N44" s="34" t="s">
        <v>55</v>
      </c>
      <c r="O44" s="22" t="s">
        <v>64</v>
      </c>
      <c r="P44" s="65">
        <v>3.92</v>
      </c>
      <c r="Q44" s="624">
        <v>3.78</v>
      </c>
      <c r="R44" s="158" t="s">
        <v>55</v>
      </c>
      <c r="S44" s="22" t="s">
        <v>64</v>
      </c>
      <c r="T44" s="136"/>
      <c r="U44" s="98">
        <v>4.2300000000000004</v>
      </c>
    </row>
    <row r="45" spans="1:21" s="2" customFormat="1" ht="15" customHeight="1" thickBot="1" x14ac:dyDescent="0.3">
      <c r="A45" s="153">
        <v>40</v>
      </c>
      <c r="B45" s="515" t="s">
        <v>2</v>
      </c>
      <c r="C45" s="515" t="s">
        <v>15</v>
      </c>
      <c r="D45" s="375">
        <v>3.91</v>
      </c>
      <c r="E45" s="521">
        <v>3.78</v>
      </c>
      <c r="F45" s="160" t="s">
        <v>65</v>
      </c>
      <c r="G45" s="54" t="s">
        <v>86</v>
      </c>
      <c r="H45" s="310">
        <v>3.9117647058823528</v>
      </c>
      <c r="I45" s="507">
        <v>3.78</v>
      </c>
      <c r="J45" s="160" t="s">
        <v>25</v>
      </c>
      <c r="K45" s="51" t="s">
        <v>111</v>
      </c>
      <c r="L45" s="129">
        <v>4</v>
      </c>
      <c r="M45" s="94">
        <v>3.89</v>
      </c>
      <c r="N45" s="35" t="s">
        <v>2</v>
      </c>
      <c r="O45" s="51" t="s">
        <v>15</v>
      </c>
      <c r="P45" s="67">
        <v>3.91</v>
      </c>
      <c r="Q45" s="625">
        <v>3.78</v>
      </c>
      <c r="R45" s="160" t="s">
        <v>55</v>
      </c>
      <c r="S45" s="48" t="s">
        <v>104</v>
      </c>
      <c r="T45" s="143"/>
      <c r="U45" s="101">
        <v>4.2300000000000004</v>
      </c>
    </row>
    <row r="46" spans="1:21" s="2" customFormat="1" ht="15" customHeight="1" x14ac:dyDescent="0.25">
      <c r="A46" s="152">
        <v>41</v>
      </c>
      <c r="B46" s="513" t="s">
        <v>2</v>
      </c>
      <c r="C46" s="513" t="s">
        <v>154</v>
      </c>
      <c r="D46" s="376">
        <v>3.91</v>
      </c>
      <c r="E46" s="519">
        <v>3.78</v>
      </c>
      <c r="F46" s="156" t="s">
        <v>2</v>
      </c>
      <c r="G46" s="50" t="s">
        <v>16</v>
      </c>
      <c r="H46" s="308">
        <v>3.9047619047619047</v>
      </c>
      <c r="I46" s="504">
        <v>3.78</v>
      </c>
      <c r="J46" s="156" t="s">
        <v>2</v>
      </c>
      <c r="K46" s="50" t="s">
        <v>17</v>
      </c>
      <c r="L46" s="128">
        <v>3.9838709677419355</v>
      </c>
      <c r="M46" s="72">
        <v>3.89</v>
      </c>
      <c r="N46" s="33" t="s">
        <v>2</v>
      </c>
      <c r="O46" s="50" t="s">
        <v>19</v>
      </c>
      <c r="P46" s="69">
        <v>3.91</v>
      </c>
      <c r="Q46" s="623">
        <v>3.78</v>
      </c>
      <c r="R46" s="156" t="s">
        <v>55</v>
      </c>
      <c r="S46" s="171" t="s">
        <v>66</v>
      </c>
      <c r="T46" s="138"/>
      <c r="U46" s="96">
        <v>4.2300000000000004</v>
      </c>
    </row>
    <row r="47" spans="1:21" s="2" customFormat="1" ht="15" customHeight="1" x14ac:dyDescent="0.25">
      <c r="A47" s="150">
        <v>42</v>
      </c>
      <c r="B47" s="514" t="s">
        <v>42</v>
      </c>
      <c r="C47" s="514" t="s">
        <v>88</v>
      </c>
      <c r="D47" s="371">
        <v>3.91</v>
      </c>
      <c r="E47" s="520">
        <v>3.78</v>
      </c>
      <c r="F47" s="164" t="s">
        <v>33</v>
      </c>
      <c r="G47" s="45" t="s">
        <v>35</v>
      </c>
      <c r="H47" s="309">
        <v>3.9</v>
      </c>
      <c r="I47" s="505">
        <v>3.78</v>
      </c>
      <c r="J47" s="164" t="s">
        <v>33</v>
      </c>
      <c r="K47" s="45" t="s">
        <v>105</v>
      </c>
      <c r="L47" s="126">
        <v>3.9682539682539684</v>
      </c>
      <c r="M47" s="91">
        <v>3.89</v>
      </c>
      <c r="N47" s="36" t="s">
        <v>65</v>
      </c>
      <c r="O47" s="45" t="s">
        <v>82</v>
      </c>
      <c r="P47" s="65">
        <v>3.89</v>
      </c>
      <c r="Q47" s="624">
        <v>3.78</v>
      </c>
      <c r="R47" s="158" t="s">
        <v>55</v>
      </c>
      <c r="S47" s="22" t="s">
        <v>60</v>
      </c>
      <c r="T47" s="136"/>
      <c r="U47" s="98">
        <v>4.2300000000000004</v>
      </c>
    </row>
    <row r="48" spans="1:21" s="2" customFormat="1" ht="15" customHeight="1" x14ac:dyDescent="0.25">
      <c r="A48" s="150">
        <v>43</v>
      </c>
      <c r="B48" s="514" t="s">
        <v>33</v>
      </c>
      <c r="C48" s="514" t="s">
        <v>39</v>
      </c>
      <c r="D48" s="370">
        <v>3.91</v>
      </c>
      <c r="E48" s="520">
        <v>3.78</v>
      </c>
      <c r="F48" s="158" t="s">
        <v>2</v>
      </c>
      <c r="G48" s="283" t="s">
        <v>155</v>
      </c>
      <c r="H48" s="309">
        <v>3.8888888888888888</v>
      </c>
      <c r="I48" s="505">
        <v>3.78</v>
      </c>
      <c r="J48" s="158" t="s">
        <v>42</v>
      </c>
      <c r="K48" s="45" t="s">
        <v>88</v>
      </c>
      <c r="L48" s="126">
        <v>3.9545454545454546</v>
      </c>
      <c r="M48" s="91">
        <v>3.89</v>
      </c>
      <c r="N48" s="34" t="s">
        <v>55</v>
      </c>
      <c r="O48" s="45" t="s">
        <v>62</v>
      </c>
      <c r="P48" s="65">
        <v>3.88</v>
      </c>
      <c r="Q48" s="624">
        <v>3.78</v>
      </c>
      <c r="R48" s="158" t="s">
        <v>55</v>
      </c>
      <c r="S48" s="22" t="s">
        <v>57</v>
      </c>
      <c r="T48" s="136"/>
      <c r="U48" s="98">
        <v>4.2300000000000004</v>
      </c>
    </row>
    <row r="49" spans="1:21" s="2" customFormat="1" ht="15" customHeight="1" x14ac:dyDescent="0.25">
      <c r="A49" s="150">
        <v>44</v>
      </c>
      <c r="B49" s="514" t="s">
        <v>65</v>
      </c>
      <c r="C49" s="514" t="s">
        <v>85</v>
      </c>
      <c r="D49" s="371">
        <v>3.88</v>
      </c>
      <c r="E49" s="520">
        <v>3.78</v>
      </c>
      <c r="F49" s="158" t="s">
        <v>2</v>
      </c>
      <c r="G49" s="283" t="s">
        <v>154</v>
      </c>
      <c r="H49" s="309">
        <v>3.8888888888888888</v>
      </c>
      <c r="I49" s="505">
        <v>3.78</v>
      </c>
      <c r="J49" s="158" t="s">
        <v>25</v>
      </c>
      <c r="K49" s="38" t="s">
        <v>31</v>
      </c>
      <c r="L49" s="126">
        <v>3.9473684210526314</v>
      </c>
      <c r="M49" s="91">
        <v>3.89</v>
      </c>
      <c r="N49" s="34" t="s">
        <v>55</v>
      </c>
      <c r="O49" s="22" t="s">
        <v>104</v>
      </c>
      <c r="P49" s="65">
        <v>3.83</v>
      </c>
      <c r="Q49" s="624">
        <v>3.78</v>
      </c>
      <c r="R49" s="158" t="s">
        <v>55</v>
      </c>
      <c r="S49" s="22" t="s">
        <v>58</v>
      </c>
      <c r="T49" s="136"/>
      <c r="U49" s="98">
        <v>4.2300000000000004</v>
      </c>
    </row>
    <row r="50" spans="1:21" s="2" customFormat="1" ht="15" customHeight="1" x14ac:dyDescent="0.25">
      <c r="A50" s="150">
        <v>45</v>
      </c>
      <c r="B50" s="514" t="s">
        <v>42</v>
      </c>
      <c r="C50" s="514" t="s">
        <v>44</v>
      </c>
      <c r="D50" s="371">
        <v>3.88</v>
      </c>
      <c r="E50" s="520">
        <v>3.78</v>
      </c>
      <c r="F50" s="158" t="s">
        <v>42</v>
      </c>
      <c r="G50" s="21" t="s">
        <v>78</v>
      </c>
      <c r="H50" s="309">
        <v>3.8947368421052633</v>
      </c>
      <c r="I50" s="505">
        <v>3.78</v>
      </c>
      <c r="J50" s="158" t="s">
        <v>25</v>
      </c>
      <c r="K50" s="38" t="s">
        <v>107</v>
      </c>
      <c r="L50" s="126">
        <v>3.9285714285714284</v>
      </c>
      <c r="M50" s="91">
        <v>3.89</v>
      </c>
      <c r="N50" s="34" t="s">
        <v>65</v>
      </c>
      <c r="O50" s="21" t="s">
        <v>141</v>
      </c>
      <c r="P50" s="65">
        <v>3.81</v>
      </c>
      <c r="Q50" s="624">
        <v>3.78</v>
      </c>
      <c r="R50" s="158" t="s">
        <v>55</v>
      </c>
      <c r="S50" s="22" t="s">
        <v>56</v>
      </c>
      <c r="T50" s="136"/>
      <c r="U50" s="98">
        <v>4.2300000000000004</v>
      </c>
    </row>
    <row r="51" spans="1:21" s="2" customFormat="1" ht="15" customHeight="1" x14ac:dyDescent="0.25">
      <c r="A51" s="150">
        <v>46</v>
      </c>
      <c r="B51" s="514" t="s">
        <v>33</v>
      </c>
      <c r="C51" s="514" t="s">
        <v>38</v>
      </c>
      <c r="D51" s="370">
        <v>3.87</v>
      </c>
      <c r="E51" s="520">
        <v>3.78</v>
      </c>
      <c r="F51" s="158" t="s">
        <v>2</v>
      </c>
      <c r="G51" s="38" t="s">
        <v>18</v>
      </c>
      <c r="H51" s="309">
        <v>3.88</v>
      </c>
      <c r="I51" s="505">
        <v>3.78</v>
      </c>
      <c r="J51" s="158" t="s">
        <v>25</v>
      </c>
      <c r="K51" s="283" t="s">
        <v>29</v>
      </c>
      <c r="L51" s="126">
        <v>3.9268292682926829</v>
      </c>
      <c r="M51" s="91">
        <v>3.89</v>
      </c>
      <c r="N51" s="34" t="s">
        <v>55</v>
      </c>
      <c r="O51" s="21" t="s">
        <v>61</v>
      </c>
      <c r="P51" s="65">
        <v>3.8</v>
      </c>
      <c r="Q51" s="624">
        <v>3.78</v>
      </c>
      <c r="R51" s="158" t="s">
        <v>55</v>
      </c>
      <c r="S51" s="279" t="s">
        <v>133</v>
      </c>
      <c r="T51" s="136"/>
      <c r="U51" s="98">
        <v>4.2300000000000004</v>
      </c>
    </row>
    <row r="52" spans="1:21" s="2" customFormat="1" ht="15" customHeight="1" x14ac:dyDescent="0.25">
      <c r="A52" s="150">
        <v>47</v>
      </c>
      <c r="B52" s="514" t="s">
        <v>42</v>
      </c>
      <c r="C52" s="514" t="s">
        <v>145</v>
      </c>
      <c r="D52" s="371">
        <v>3.87</v>
      </c>
      <c r="E52" s="520">
        <v>3.78</v>
      </c>
      <c r="F52" s="158" t="s">
        <v>65</v>
      </c>
      <c r="G52" s="21" t="s">
        <v>87</v>
      </c>
      <c r="H52" s="309">
        <v>3.8571428571428572</v>
      </c>
      <c r="I52" s="505">
        <v>3.78</v>
      </c>
      <c r="J52" s="158" t="s">
        <v>2</v>
      </c>
      <c r="K52" s="38" t="s">
        <v>12</v>
      </c>
      <c r="L52" s="126">
        <v>3.9310344827586206</v>
      </c>
      <c r="M52" s="91">
        <v>3.89</v>
      </c>
      <c r="N52" s="34" t="s">
        <v>42</v>
      </c>
      <c r="O52" s="21" t="s">
        <v>77</v>
      </c>
      <c r="P52" s="65">
        <v>3.8</v>
      </c>
      <c r="Q52" s="624">
        <v>3.78</v>
      </c>
      <c r="R52" s="158" t="s">
        <v>55</v>
      </c>
      <c r="S52" s="22" t="s">
        <v>74</v>
      </c>
      <c r="T52" s="136"/>
      <c r="U52" s="98">
        <v>4.2300000000000004</v>
      </c>
    </row>
    <row r="53" spans="1:21" s="2" customFormat="1" ht="15" customHeight="1" x14ac:dyDescent="0.25">
      <c r="A53" s="150">
        <v>48</v>
      </c>
      <c r="B53" s="514" t="s">
        <v>2</v>
      </c>
      <c r="C53" s="514" t="s">
        <v>17</v>
      </c>
      <c r="D53" s="371">
        <v>3.86</v>
      </c>
      <c r="E53" s="520">
        <v>3.78</v>
      </c>
      <c r="F53" s="158" t="s">
        <v>25</v>
      </c>
      <c r="G53" s="38" t="s">
        <v>29</v>
      </c>
      <c r="H53" s="309">
        <v>3.8484848484848486</v>
      </c>
      <c r="I53" s="505">
        <v>3.78</v>
      </c>
      <c r="J53" s="158" t="s">
        <v>2</v>
      </c>
      <c r="K53" s="38" t="s">
        <v>9</v>
      </c>
      <c r="L53" s="126">
        <v>3.9285714285714284</v>
      </c>
      <c r="M53" s="91">
        <v>3.89</v>
      </c>
      <c r="N53" s="34" t="s">
        <v>33</v>
      </c>
      <c r="O53" s="24" t="s">
        <v>32</v>
      </c>
      <c r="P53" s="65">
        <v>3.8</v>
      </c>
      <c r="Q53" s="624">
        <v>3.78</v>
      </c>
      <c r="R53" s="158" t="s">
        <v>55</v>
      </c>
      <c r="S53" s="22" t="s">
        <v>54</v>
      </c>
      <c r="T53" s="136"/>
      <c r="U53" s="98">
        <v>4.2300000000000004</v>
      </c>
    </row>
    <row r="54" spans="1:21" s="2" customFormat="1" ht="15" customHeight="1" x14ac:dyDescent="0.25">
      <c r="A54" s="150">
        <v>49</v>
      </c>
      <c r="B54" s="514" t="s">
        <v>2</v>
      </c>
      <c r="C54" s="514" t="s">
        <v>21</v>
      </c>
      <c r="D54" s="371">
        <v>3.86</v>
      </c>
      <c r="E54" s="520">
        <v>3.78</v>
      </c>
      <c r="F54" s="158" t="s">
        <v>2</v>
      </c>
      <c r="G54" s="38" t="s">
        <v>15</v>
      </c>
      <c r="H54" s="309">
        <v>3.8292682926829267</v>
      </c>
      <c r="I54" s="505">
        <v>3.78</v>
      </c>
      <c r="J54" s="158" t="s">
        <v>65</v>
      </c>
      <c r="K54" s="21" t="s">
        <v>141</v>
      </c>
      <c r="L54" s="126">
        <v>3.9230769230769229</v>
      </c>
      <c r="M54" s="91">
        <v>3.89</v>
      </c>
      <c r="N54" s="34" t="s">
        <v>25</v>
      </c>
      <c r="O54" s="38" t="s">
        <v>97</v>
      </c>
      <c r="P54" s="65">
        <v>3.8</v>
      </c>
      <c r="Q54" s="624">
        <v>3.78</v>
      </c>
      <c r="R54" s="158" t="s">
        <v>42</v>
      </c>
      <c r="S54" s="21" t="s">
        <v>80</v>
      </c>
      <c r="T54" s="136"/>
      <c r="U54" s="98">
        <v>4.2300000000000004</v>
      </c>
    </row>
    <row r="55" spans="1:21" s="2" customFormat="1" ht="15" customHeight="1" thickBot="1" x14ac:dyDescent="0.3">
      <c r="A55" s="153">
        <v>50</v>
      </c>
      <c r="B55" s="515" t="s">
        <v>55</v>
      </c>
      <c r="C55" s="515" t="s">
        <v>64</v>
      </c>
      <c r="D55" s="383">
        <v>3.84</v>
      </c>
      <c r="E55" s="521">
        <v>3.78</v>
      </c>
      <c r="F55" s="160" t="s">
        <v>55</v>
      </c>
      <c r="G55" s="48" t="s">
        <v>54</v>
      </c>
      <c r="H55" s="310">
        <v>3.8260869565217392</v>
      </c>
      <c r="I55" s="507">
        <v>3.78</v>
      </c>
      <c r="J55" s="160" t="s">
        <v>25</v>
      </c>
      <c r="K55" s="51" t="s">
        <v>30</v>
      </c>
      <c r="L55" s="129">
        <v>3.9090909090909092</v>
      </c>
      <c r="M55" s="94">
        <v>3.89</v>
      </c>
      <c r="N55" s="35" t="s">
        <v>33</v>
      </c>
      <c r="O55" s="54" t="s">
        <v>105</v>
      </c>
      <c r="P55" s="67">
        <v>3.77</v>
      </c>
      <c r="Q55" s="625">
        <v>3.78</v>
      </c>
      <c r="R55" s="160" t="s">
        <v>42</v>
      </c>
      <c r="S55" s="54" t="s">
        <v>79</v>
      </c>
      <c r="T55" s="143"/>
      <c r="U55" s="101">
        <v>4.2300000000000004</v>
      </c>
    </row>
    <row r="56" spans="1:21" s="2" customFormat="1" ht="15" customHeight="1" x14ac:dyDescent="0.25">
      <c r="A56" s="152">
        <v>51</v>
      </c>
      <c r="B56" s="513" t="s">
        <v>2</v>
      </c>
      <c r="C56" s="513" t="s">
        <v>156</v>
      </c>
      <c r="D56" s="374">
        <v>3.82</v>
      </c>
      <c r="E56" s="519">
        <v>3.78</v>
      </c>
      <c r="F56" s="510" t="s">
        <v>25</v>
      </c>
      <c r="G56" s="287" t="s">
        <v>26</v>
      </c>
      <c r="H56" s="308">
        <v>3.83</v>
      </c>
      <c r="I56" s="504">
        <v>3.78</v>
      </c>
      <c r="J56" s="156" t="s">
        <v>33</v>
      </c>
      <c r="K56" s="46" t="s">
        <v>37</v>
      </c>
      <c r="L56" s="128">
        <v>3.8888888888888888</v>
      </c>
      <c r="M56" s="72">
        <v>3.89</v>
      </c>
      <c r="N56" s="33" t="s">
        <v>2</v>
      </c>
      <c r="O56" s="50" t="s">
        <v>16</v>
      </c>
      <c r="P56" s="69">
        <v>3.77</v>
      </c>
      <c r="Q56" s="623">
        <v>3.78</v>
      </c>
      <c r="R56" s="156" t="s">
        <v>42</v>
      </c>
      <c r="S56" s="46" t="s">
        <v>78</v>
      </c>
      <c r="T56" s="138"/>
      <c r="U56" s="96">
        <v>4.2300000000000004</v>
      </c>
    </row>
    <row r="57" spans="1:21" s="2" customFormat="1" ht="15" customHeight="1" x14ac:dyDescent="0.25">
      <c r="A57" s="150">
        <v>52</v>
      </c>
      <c r="B57" s="514" t="s">
        <v>2</v>
      </c>
      <c r="C57" s="514" t="s">
        <v>8</v>
      </c>
      <c r="D57" s="371">
        <v>3.82</v>
      </c>
      <c r="E57" s="520">
        <v>3.78</v>
      </c>
      <c r="F57" s="158" t="s">
        <v>42</v>
      </c>
      <c r="G57" s="21" t="s">
        <v>48</v>
      </c>
      <c r="H57" s="309">
        <v>3.8333333333333335</v>
      </c>
      <c r="I57" s="505">
        <v>3.78</v>
      </c>
      <c r="J57" s="164" t="s">
        <v>42</v>
      </c>
      <c r="K57" s="45" t="s">
        <v>44</v>
      </c>
      <c r="L57" s="126">
        <v>3.8888888888888888</v>
      </c>
      <c r="M57" s="91">
        <v>3.89</v>
      </c>
      <c r="N57" s="36" t="s">
        <v>55</v>
      </c>
      <c r="O57" s="170" t="s">
        <v>54</v>
      </c>
      <c r="P57" s="65">
        <v>3.75</v>
      </c>
      <c r="Q57" s="624">
        <v>3.78</v>
      </c>
      <c r="R57" s="158" t="s">
        <v>42</v>
      </c>
      <c r="S57" s="21" t="s">
        <v>50</v>
      </c>
      <c r="T57" s="136"/>
      <c r="U57" s="98">
        <v>4.2300000000000004</v>
      </c>
    </row>
    <row r="58" spans="1:21" s="2" customFormat="1" ht="15" customHeight="1" x14ac:dyDescent="0.25">
      <c r="A58" s="150">
        <v>53</v>
      </c>
      <c r="B58" s="514" t="s">
        <v>65</v>
      </c>
      <c r="C58" s="514" t="s">
        <v>84</v>
      </c>
      <c r="D58" s="422">
        <v>3.8</v>
      </c>
      <c r="E58" s="520">
        <v>3.78</v>
      </c>
      <c r="F58" s="158" t="s">
        <v>33</v>
      </c>
      <c r="G58" s="21" t="s">
        <v>40</v>
      </c>
      <c r="H58" s="309">
        <v>3.8333333333333335</v>
      </c>
      <c r="I58" s="505">
        <v>3.78</v>
      </c>
      <c r="J58" s="158" t="s">
        <v>2</v>
      </c>
      <c r="K58" s="283" t="s">
        <v>155</v>
      </c>
      <c r="L58" s="126">
        <v>3.8823529411764706</v>
      </c>
      <c r="M58" s="91">
        <v>3.89</v>
      </c>
      <c r="N58" s="34" t="s">
        <v>2</v>
      </c>
      <c r="O58" s="38" t="s">
        <v>12</v>
      </c>
      <c r="P58" s="65">
        <v>3.73</v>
      </c>
      <c r="Q58" s="624">
        <v>3.78</v>
      </c>
      <c r="R58" s="158" t="s">
        <v>42</v>
      </c>
      <c r="S58" s="21" t="s">
        <v>47</v>
      </c>
      <c r="T58" s="136"/>
      <c r="U58" s="98">
        <v>4.2300000000000004</v>
      </c>
    </row>
    <row r="59" spans="1:21" s="2" customFormat="1" ht="15" customHeight="1" x14ac:dyDescent="0.25">
      <c r="A59" s="150">
        <v>54</v>
      </c>
      <c r="B59" s="514" t="s">
        <v>65</v>
      </c>
      <c r="C59" s="514" t="s">
        <v>86</v>
      </c>
      <c r="D59" s="422">
        <v>3.78</v>
      </c>
      <c r="E59" s="520">
        <v>3.78</v>
      </c>
      <c r="F59" s="158" t="s">
        <v>42</v>
      </c>
      <c r="G59" s="247" t="s">
        <v>145</v>
      </c>
      <c r="H59" s="309">
        <v>3.8208955223880596</v>
      </c>
      <c r="I59" s="505">
        <v>3.78</v>
      </c>
      <c r="J59" s="158" t="s">
        <v>2</v>
      </c>
      <c r="K59" s="283" t="s">
        <v>154</v>
      </c>
      <c r="L59" s="126">
        <v>3.8620689655172415</v>
      </c>
      <c r="M59" s="91">
        <v>3.89</v>
      </c>
      <c r="N59" s="34" t="s">
        <v>33</v>
      </c>
      <c r="O59" s="257" t="s">
        <v>134</v>
      </c>
      <c r="P59" s="65">
        <v>3.71</v>
      </c>
      <c r="Q59" s="624">
        <v>3.78</v>
      </c>
      <c r="R59" s="158" t="s">
        <v>42</v>
      </c>
      <c r="S59" s="21" t="s">
        <v>48</v>
      </c>
      <c r="T59" s="136"/>
      <c r="U59" s="98">
        <v>4.2300000000000004</v>
      </c>
    </row>
    <row r="60" spans="1:21" s="2" customFormat="1" ht="15" customHeight="1" x14ac:dyDescent="0.25">
      <c r="A60" s="150">
        <v>55</v>
      </c>
      <c r="B60" s="514" t="s">
        <v>55</v>
      </c>
      <c r="C60" s="514" t="s">
        <v>57</v>
      </c>
      <c r="D60" s="371">
        <v>3.77</v>
      </c>
      <c r="E60" s="520">
        <v>3.78</v>
      </c>
      <c r="F60" s="158" t="s">
        <v>42</v>
      </c>
      <c r="G60" s="21" t="s">
        <v>41</v>
      </c>
      <c r="H60" s="309">
        <v>3.78125</v>
      </c>
      <c r="I60" s="505">
        <v>3.78</v>
      </c>
      <c r="J60" s="158" t="s">
        <v>2</v>
      </c>
      <c r="K60" s="38" t="s">
        <v>16</v>
      </c>
      <c r="L60" s="126">
        <v>3.8461538461538463</v>
      </c>
      <c r="M60" s="91">
        <v>3.89</v>
      </c>
      <c r="N60" s="34" t="s">
        <v>33</v>
      </c>
      <c r="O60" s="21" t="s">
        <v>37</v>
      </c>
      <c r="P60" s="65">
        <v>3.7</v>
      </c>
      <c r="Q60" s="624">
        <v>3.78</v>
      </c>
      <c r="R60" s="158" t="s">
        <v>42</v>
      </c>
      <c r="S60" s="21" t="s">
        <v>49</v>
      </c>
      <c r="T60" s="136"/>
      <c r="U60" s="98">
        <v>4.2300000000000004</v>
      </c>
    </row>
    <row r="61" spans="1:21" s="2" customFormat="1" ht="15" customHeight="1" x14ac:dyDescent="0.25">
      <c r="A61" s="150">
        <v>56</v>
      </c>
      <c r="B61" s="514" t="s">
        <v>2</v>
      </c>
      <c r="C61" s="514" t="s">
        <v>5</v>
      </c>
      <c r="D61" s="371">
        <v>3.77</v>
      </c>
      <c r="E61" s="520">
        <v>3.78</v>
      </c>
      <c r="F61" s="158" t="s">
        <v>33</v>
      </c>
      <c r="G61" s="21" t="s">
        <v>37</v>
      </c>
      <c r="H61" s="309">
        <v>3.7619047619047619</v>
      </c>
      <c r="I61" s="505">
        <v>3.78</v>
      </c>
      <c r="J61" s="158" t="s">
        <v>42</v>
      </c>
      <c r="K61" s="21" t="s">
        <v>53</v>
      </c>
      <c r="L61" s="126">
        <v>3.84</v>
      </c>
      <c r="M61" s="91">
        <v>3.89</v>
      </c>
      <c r="N61" s="34" t="s">
        <v>65</v>
      </c>
      <c r="O61" s="21" t="s">
        <v>85</v>
      </c>
      <c r="P61" s="65">
        <v>3.68</v>
      </c>
      <c r="Q61" s="624">
        <v>3.78</v>
      </c>
      <c r="R61" s="158" t="s">
        <v>42</v>
      </c>
      <c r="S61" s="21" t="s">
        <v>44</v>
      </c>
      <c r="T61" s="136"/>
      <c r="U61" s="98">
        <v>4.2300000000000004</v>
      </c>
    </row>
    <row r="62" spans="1:21" s="2" customFormat="1" ht="15" customHeight="1" x14ac:dyDescent="0.25">
      <c r="A62" s="150">
        <v>57</v>
      </c>
      <c r="B62" s="514" t="s">
        <v>25</v>
      </c>
      <c r="C62" s="514" t="s">
        <v>97</v>
      </c>
      <c r="D62" s="371">
        <v>3.77</v>
      </c>
      <c r="E62" s="520">
        <v>3.78</v>
      </c>
      <c r="F62" s="158" t="s">
        <v>55</v>
      </c>
      <c r="G62" s="21" t="s">
        <v>61</v>
      </c>
      <c r="H62" s="309">
        <v>3.75</v>
      </c>
      <c r="I62" s="505">
        <v>3.78</v>
      </c>
      <c r="J62" s="158" t="s">
        <v>2</v>
      </c>
      <c r="K62" s="283" t="s">
        <v>153</v>
      </c>
      <c r="L62" s="133">
        <v>3.8378378378378377</v>
      </c>
      <c r="M62" s="91">
        <v>3.89</v>
      </c>
      <c r="N62" s="34" t="s">
        <v>2</v>
      </c>
      <c r="O62" s="38" t="s">
        <v>20</v>
      </c>
      <c r="P62" s="65">
        <v>3.68</v>
      </c>
      <c r="Q62" s="624">
        <v>3.78</v>
      </c>
      <c r="R62" s="158" t="s">
        <v>42</v>
      </c>
      <c r="S62" s="21" t="s">
        <v>46</v>
      </c>
      <c r="T62" s="136"/>
      <c r="U62" s="98">
        <v>4.2300000000000004</v>
      </c>
    </row>
    <row r="63" spans="1:21" s="2" customFormat="1" ht="15" customHeight="1" x14ac:dyDescent="0.25">
      <c r="A63" s="150">
        <v>58</v>
      </c>
      <c r="B63" s="514" t="s">
        <v>25</v>
      </c>
      <c r="C63" s="514" t="s">
        <v>30</v>
      </c>
      <c r="D63" s="383">
        <v>3.76</v>
      </c>
      <c r="E63" s="520">
        <v>3.78</v>
      </c>
      <c r="F63" s="158" t="s">
        <v>2</v>
      </c>
      <c r="G63" s="38" t="s">
        <v>13</v>
      </c>
      <c r="H63" s="309">
        <v>3.75</v>
      </c>
      <c r="I63" s="505">
        <v>3.78</v>
      </c>
      <c r="J63" s="158" t="s">
        <v>2</v>
      </c>
      <c r="K63" s="38" t="s">
        <v>6</v>
      </c>
      <c r="L63" s="126">
        <v>3.8333333333333335</v>
      </c>
      <c r="M63" s="91">
        <v>3.89</v>
      </c>
      <c r="N63" s="34" t="s">
        <v>42</v>
      </c>
      <c r="O63" s="21" t="s">
        <v>52</v>
      </c>
      <c r="P63" s="65">
        <v>3.67</v>
      </c>
      <c r="Q63" s="624">
        <v>3.78</v>
      </c>
      <c r="R63" s="158" t="s">
        <v>42</v>
      </c>
      <c r="S63" s="21" t="s">
        <v>52</v>
      </c>
      <c r="T63" s="136"/>
      <c r="U63" s="98">
        <v>4.2300000000000004</v>
      </c>
    </row>
    <row r="64" spans="1:21" s="2" customFormat="1" ht="15" customHeight="1" x14ac:dyDescent="0.25">
      <c r="A64" s="150">
        <v>59</v>
      </c>
      <c r="B64" s="517" t="s">
        <v>55</v>
      </c>
      <c r="C64" s="518" t="s">
        <v>54</v>
      </c>
      <c r="D64" s="371">
        <v>3.75</v>
      </c>
      <c r="E64" s="523">
        <v>3.78</v>
      </c>
      <c r="F64" s="158" t="s">
        <v>25</v>
      </c>
      <c r="G64" s="49" t="s">
        <v>95</v>
      </c>
      <c r="H64" s="309">
        <v>3.7222222222222223</v>
      </c>
      <c r="I64" s="505">
        <v>3.78</v>
      </c>
      <c r="J64" s="158" t="s">
        <v>2</v>
      </c>
      <c r="K64" s="38" t="s">
        <v>8</v>
      </c>
      <c r="L64" s="126">
        <v>3.8214285714285716</v>
      </c>
      <c r="M64" s="91">
        <v>3.89</v>
      </c>
      <c r="N64" s="34" t="s">
        <v>25</v>
      </c>
      <c r="O64" s="38" t="s">
        <v>93</v>
      </c>
      <c r="P64" s="65">
        <v>3.67</v>
      </c>
      <c r="Q64" s="624">
        <v>3.78</v>
      </c>
      <c r="R64" s="158" t="s">
        <v>42</v>
      </c>
      <c r="S64" s="21" t="s">
        <v>53</v>
      </c>
      <c r="T64" s="136"/>
      <c r="U64" s="98">
        <v>4.2300000000000004</v>
      </c>
    </row>
    <row r="65" spans="1:21" s="2" customFormat="1" ht="15" customHeight="1" thickBot="1" x14ac:dyDescent="0.3">
      <c r="A65" s="153">
        <v>60</v>
      </c>
      <c r="B65" s="515" t="s">
        <v>55</v>
      </c>
      <c r="C65" s="515" t="s">
        <v>66</v>
      </c>
      <c r="D65" s="529">
        <v>3.74</v>
      </c>
      <c r="E65" s="521">
        <v>3.78</v>
      </c>
      <c r="F65" s="506" t="s">
        <v>65</v>
      </c>
      <c r="G65" s="54" t="s">
        <v>85</v>
      </c>
      <c r="H65" s="310">
        <v>3.7142857142857144</v>
      </c>
      <c r="I65" s="507">
        <v>3.78</v>
      </c>
      <c r="J65" s="160" t="s">
        <v>33</v>
      </c>
      <c r="K65" s="54" t="s">
        <v>40</v>
      </c>
      <c r="L65" s="129">
        <v>3.8181818181818183</v>
      </c>
      <c r="M65" s="94">
        <v>3.89</v>
      </c>
      <c r="N65" s="35" t="s">
        <v>25</v>
      </c>
      <c r="O65" s="51" t="s">
        <v>98</v>
      </c>
      <c r="P65" s="67">
        <v>3.67</v>
      </c>
      <c r="Q65" s="625">
        <v>3.78</v>
      </c>
      <c r="R65" s="160" t="s">
        <v>42</v>
      </c>
      <c r="S65" s="54" t="s">
        <v>76</v>
      </c>
      <c r="T65" s="143"/>
      <c r="U65" s="101">
        <v>4.2300000000000004</v>
      </c>
    </row>
    <row r="66" spans="1:21" s="2" customFormat="1" ht="15" customHeight="1" x14ac:dyDescent="0.25">
      <c r="A66" s="152">
        <v>61</v>
      </c>
      <c r="B66" s="513" t="s">
        <v>33</v>
      </c>
      <c r="C66" s="513" t="s">
        <v>89</v>
      </c>
      <c r="D66" s="524">
        <v>3.72</v>
      </c>
      <c r="E66" s="519">
        <v>3.78</v>
      </c>
      <c r="F66" s="156" t="s">
        <v>2</v>
      </c>
      <c r="G66" s="50" t="s">
        <v>12</v>
      </c>
      <c r="H66" s="308">
        <v>3.7142857142857144</v>
      </c>
      <c r="I66" s="504">
        <v>3.78</v>
      </c>
      <c r="J66" s="156" t="s">
        <v>2</v>
      </c>
      <c r="K66" s="353" t="s">
        <v>156</v>
      </c>
      <c r="L66" s="128">
        <v>3.8</v>
      </c>
      <c r="M66" s="72">
        <v>3.89</v>
      </c>
      <c r="N66" s="33" t="s">
        <v>25</v>
      </c>
      <c r="O66" s="50" t="s">
        <v>24</v>
      </c>
      <c r="P66" s="69">
        <v>3.67</v>
      </c>
      <c r="Q66" s="623">
        <v>3.78</v>
      </c>
      <c r="R66" s="156" t="s">
        <v>42</v>
      </c>
      <c r="S66" s="46" t="s">
        <v>77</v>
      </c>
      <c r="T66" s="138"/>
      <c r="U66" s="96">
        <v>4.2300000000000004</v>
      </c>
    </row>
    <row r="67" spans="1:21" s="2" customFormat="1" ht="15" customHeight="1" x14ac:dyDescent="0.25">
      <c r="A67" s="150">
        <v>62</v>
      </c>
      <c r="B67" s="514" t="s">
        <v>42</v>
      </c>
      <c r="C67" s="514" t="s">
        <v>158</v>
      </c>
      <c r="D67" s="371">
        <v>3.71</v>
      </c>
      <c r="E67" s="520">
        <v>3.78</v>
      </c>
      <c r="F67" s="158" t="s">
        <v>55</v>
      </c>
      <c r="G67" s="22" t="s">
        <v>104</v>
      </c>
      <c r="H67" s="309">
        <v>3.7142857142857144</v>
      </c>
      <c r="I67" s="505">
        <v>3.78</v>
      </c>
      <c r="J67" s="158" t="s">
        <v>33</v>
      </c>
      <c r="K67" s="257" t="s">
        <v>134</v>
      </c>
      <c r="L67" s="181">
        <v>3.7692307692307692</v>
      </c>
      <c r="M67" s="91">
        <v>3.89</v>
      </c>
      <c r="N67" s="34" t="s">
        <v>2</v>
      </c>
      <c r="O67" s="283" t="s">
        <v>156</v>
      </c>
      <c r="P67" s="65">
        <v>3.63</v>
      </c>
      <c r="Q67" s="624">
        <v>3.78</v>
      </c>
      <c r="R67" s="158" t="s">
        <v>42</v>
      </c>
      <c r="S67" s="21" t="s">
        <v>43</v>
      </c>
      <c r="T67" s="136"/>
      <c r="U67" s="98">
        <v>4.2300000000000004</v>
      </c>
    </row>
    <row r="68" spans="1:21" s="2" customFormat="1" ht="15" customHeight="1" x14ac:dyDescent="0.25">
      <c r="A68" s="150">
        <v>63</v>
      </c>
      <c r="B68" s="514" t="s">
        <v>2</v>
      </c>
      <c r="C68" s="514" t="s">
        <v>3</v>
      </c>
      <c r="D68" s="371">
        <v>3.69</v>
      </c>
      <c r="E68" s="520">
        <v>3.78</v>
      </c>
      <c r="F68" s="158" t="s">
        <v>25</v>
      </c>
      <c r="G68" s="38" t="s">
        <v>27</v>
      </c>
      <c r="H68" s="309">
        <v>3.6923076923076925</v>
      </c>
      <c r="I68" s="505">
        <v>3.78</v>
      </c>
      <c r="J68" s="164" t="s">
        <v>0</v>
      </c>
      <c r="K68" s="166" t="s">
        <v>103</v>
      </c>
      <c r="L68" s="126">
        <v>3.7619047619047619</v>
      </c>
      <c r="M68" s="91">
        <v>3.89</v>
      </c>
      <c r="N68" s="36" t="s">
        <v>2</v>
      </c>
      <c r="O68" s="53" t="s">
        <v>23</v>
      </c>
      <c r="P68" s="65">
        <v>3.63</v>
      </c>
      <c r="Q68" s="624">
        <v>3.78</v>
      </c>
      <c r="R68" s="158" t="s">
        <v>42</v>
      </c>
      <c r="S68" s="21" t="s">
        <v>45</v>
      </c>
      <c r="T68" s="136"/>
      <c r="U68" s="98">
        <v>4.2300000000000004</v>
      </c>
    </row>
    <row r="69" spans="1:21" s="2" customFormat="1" ht="15" customHeight="1" x14ac:dyDescent="0.25">
      <c r="A69" s="150">
        <v>64</v>
      </c>
      <c r="B69" s="514" t="s">
        <v>0</v>
      </c>
      <c r="C69" s="514" t="s">
        <v>70</v>
      </c>
      <c r="D69" s="149">
        <v>3.68</v>
      </c>
      <c r="E69" s="520">
        <v>3.78</v>
      </c>
      <c r="F69" s="158" t="s">
        <v>2</v>
      </c>
      <c r="G69" s="38" t="s">
        <v>19</v>
      </c>
      <c r="H69" s="309">
        <v>3.6764705882352939</v>
      </c>
      <c r="I69" s="505">
        <v>3.78</v>
      </c>
      <c r="J69" s="158" t="s">
        <v>2</v>
      </c>
      <c r="K69" s="38" t="s">
        <v>21</v>
      </c>
      <c r="L69" s="126">
        <v>3.7647058823529411</v>
      </c>
      <c r="M69" s="91">
        <v>3.89</v>
      </c>
      <c r="N69" s="34" t="s">
        <v>2</v>
      </c>
      <c r="O69" s="38" t="s">
        <v>22</v>
      </c>
      <c r="P69" s="65">
        <v>3.6</v>
      </c>
      <c r="Q69" s="624">
        <v>3.78</v>
      </c>
      <c r="R69" s="158" t="s">
        <v>42</v>
      </c>
      <c r="S69" s="21" t="s">
        <v>41</v>
      </c>
      <c r="T69" s="136"/>
      <c r="U69" s="98">
        <v>4.2300000000000004</v>
      </c>
    </row>
    <row r="70" spans="1:21" s="2" customFormat="1" ht="15" customHeight="1" x14ac:dyDescent="0.25">
      <c r="A70" s="150">
        <v>65</v>
      </c>
      <c r="B70" s="514" t="s">
        <v>25</v>
      </c>
      <c r="C70" s="514" t="s">
        <v>96</v>
      </c>
      <c r="D70" s="527">
        <v>3.67</v>
      </c>
      <c r="E70" s="520">
        <v>3.78</v>
      </c>
      <c r="F70" s="158" t="s">
        <v>25</v>
      </c>
      <c r="G70" s="38" t="s">
        <v>93</v>
      </c>
      <c r="H70" s="309">
        <v>3.6666666666666665</v>
      </c>
      <c r="I70" s="505">
        <v>3.78</v>
      </c>
      <c r="J70" s="158" t="s">
        <v>55</v>
      </c>
      <c r="K70" s="21" t="s">
        <v>62</v>
      </c>
      <c r="L70" s="126">
        <v>3.75</v>
      </c>
      <c r="M70" s="91">
        <v>3.89</v>
      </c>
      <c r="N70" s="34" t="s">
        <v>42</v>
      </c>
      <c r="O70" s="21" t="s">
        <v>80</v>
      </c>
      <c r="P70" s="65">
        <v>3.6</v>
      </c>
      <c r="Q70" s="624">
        <v>3.78</v>
      </c>
      <c r="R70" s="158" t="s">
        <v>42</v>
      </c>
      <c r="S70" s="21" t="s">
        <v>51</v>
      </c>
      <c r="T70" s="136"/>
      <c r="U70" s="98">
        <v>4.2300000000000004</v>
      </c>
    </row>
    <row r="71" spans="1:21" s="2" customFormat="1" ht="15" customHeight="1" x14ac:dyDescent="0.25">
      <c r="A71" s="150">
        <v>66</v>
      </c>
      <c r="B71" s="514" t="s">
        <v>2</v>
      </c>
      <c r="C71" s="514" t="s">
        <v>23</v>
      </c>
      <c r="D71" s="371">
        <v>3.66</v>
      </c>
      <c r="E71" s="520">
        <v>3.78</v>
      </c>
      <c r="F71" s="158" t="s">
        <v>42</v>
      </c>
      <c r="G71" s="21" t="s">
        <v>80</v>
      </c>
      <c r="H71" s="309">
        <v>3.6551724137931036</v>
      </c>
      <c r="I71" s="505">
        <v>3.78</v>
      </c>
      <c r="J71" s="158" t="s">
        <v>55</v>
      </c>
      <c r="K71" s="22" t="s">
        <v>58</v>
      </c>
      <c r="L71" s="126">
        <v>3.75</v>
      </c>
      <c r="M71" s="91">
        <v>3.89</v>
      </c>
      <c r="N71" s="34" t="s">
        <v>42</v>
      </c>
      <c r="O71" s="21" t="s">
        <v>53</v>
      </c>
      <c r="P71" s="65">
        <v>3.58</v>
      </c>
      <c r="Q71" s="624">
        <v>3.78</v>
      </c>
      <c r="R71" s="158" t="s">
        <v>33</v>
      </c>
      <c r="S71" s="21" t="s">
        <v>37</v>
      </c>
      <c r="T71" s="136"/>
      <c r="U71" s="98">
        <v>4.2300000000000004</v>
      </c>
    </row>
    <row r="72" spans="1:21" s="2" customFormat="1" ht="15" customHeight="1" x14ac:dyDescent="0.25">
      <c r="A72" s="150">
        <v>67</v>
      </c>
      <c r="B72" s="514" t="s">
        <v>2</v>
      </c>
      <c r="C72" s="514" t="s">
        <v>162</v>
      </c>
      <c r="D72" s="371">
        <v>3.64</v>
      </c>
      <c r="E72" s="520">
        <v>3.78</v>
      </c>
      <c r="F72" s="158" t="s">
        <v>0</v>
      </c>
      <c r="G72" s="23" t="s">
        <v>103</v>
      </c>
      <c r="H72" s="309">
        <v>3.65</v>
      </c>
      <c r="I72" s="505">
        <v>3.78</v>
      </c>
      <c r="J72" s="158" t="s">
        <v>42</v>
      </c>
      <c r="K72" s="86" t="s">
        <v>43</v>
      </c>
      <c r="L72" s="126">
        <v>3.75</v>
      </c>
      <c r="M72" s="91">
        <v>3.89</v>
      </c>
      <c r="N72" s="34" t="s">
        <v>2</v>
      </c>
      <c r="O72" s="337" t="s">
        <v>154</v>
      </c>
      <c r="P72" s="65">
        <v>3.58</v>
      </c>
      <c r="Q72" s="624">
        <v>3.78</v>
      </c>
      <c r="R72" s="158" t="s">
        <v>33</v>
      </c>
      <c r="S72" s="21" t="s">
        <v>73</v>
      </c>
      <c r="T72" s="136"/>
      <c r="U72" s="98">
        <v>4.2300000000000004</v>
      </c>
    </row>
    <row r="73" spans="1:21" s="2" customFormat="1" ht="15" customHeight="1" x14ac:dyDescent="0.25">
      <c r="A73" s="150">
        <v>68</v>
      </c>
      <c r="B73" s="514" t="s">
        <v>42</v>
      </c>
      <c r="C73" s="514" t="s">
        <v>41</v>
      </c>
      <c r="D73" s="371">
        <v>3.63</v>
      </c>
      <c r="E73" s="520">
        <v>3.78</v>
      </c>
      <c r="F73" s="158" t="s">
        <v>0</v>
      </c>
      <c r="G73" s="23" t="s">
        <v>101</v>
      </c>
      <c r="H73" s="309">
        <v>3.6315789473684212</v>
      </c>
      <c r="I73" s="505">
        <v>3.78</v>
      </c>
      <c r="J73" s="158" t="s">
        <v>33</v>
      </c>
      <c r="K73" s="21" t="s">
        <v>38</v>
      </c>
      <c r="L73" s="126">
        <v>3.7446808510638299</v>
      </c>
      <c r="M73" s="91">
        <v>3.89</v>
      </c>
      <c r="N73" s="34" t="s">
        <v>2</v>
      </c>
      <c r="O73" s="38" t="s">
        <v>8</v>
      </c>
      <c r="P73" s="65">
        <v>3.58</v>
      </c>
      <c r="Q73" s="624">
        <v>3.78</v>
      </c>
      <c r="R73" s="386" t="s">
        <v>33</v>
      </c>
      <c r="S73" s="257" t="s">
        <v>150</v>
      </c>
      <c r="T73" s="136"/>
      <c r="U73" s="98">
        <v>4.2300000000000004</v>
      </c>
    </row>
    <row r="74" spans="1:21" s="2" customFormat="1" ht="15" customHeight="1" x14ac:dyDescent="0.25">
      <c r="A74" s="150">
        <v>69</v>
      </c>
      <c r="B74" s="514" t="s">
        <v>55</v>
      </c>
      <c r="C74" s="514" t="s">
        <v>74</v>
      </c>
      <c r="D74" s="371">
        <v>3.62</v>
      </c>
      <c r="E74" s="520">
        <v>3.78</v>
      </c>
      <c r="F74" s="158" t="s">
        <v>25</v>
      </c>
      <c r="G74" s="38" t="s">
        <v>30</v>
      </c>
      <c r="H74" s="309">
        <v>3.6315789473684212</v>
      </c>
      <c r="I74" s="505">
        <v>3.78</v>
      </c>
      <c r="J74" s="158" t="s">
        <v>2</v>
      </c>
      <c r="K74" s="38" t="s">
        <v>19</v>
      </c>
      <c r="L74" s="126">
        <v>3.7272727272727271</v>
      </c>
      <c r="M74" s="91">
        <v>3.89</v>
      </c>
      <c r="N74" s="34" t="s">
        <v>2</v>
      </c>
      <c r="O74" s="38" t="s">
        <v>6</v>
      </c>
      <c r="P74" s="65">
        <v>3.57</v>
      </c>
      <c r="Q74" s="624">
        <v>3.78</v>
      </c>
      <c r="R74" s="158" t="s">
        <v>33</v>
      </c>
      <c r="S74" s="21" t="s">
        <v>90</v>
      </c>
      <c r="T74" s="136"/>
      <c r="U74" s="98">
        <v>4.2300000000000004</v>
      </c>
    </row>
    <row r="75" spans="1:21" s="2" customFormat="1" ht="15" customHeight="1" thickBot="1" x14ac:dyDescent="0.3">
      <c r="A75" s="153">
        <v>70</v>
      </c>
      <c r="B75" s="515" t="s">
        <v>2</v>
      </c>
      <c r="C75" s="515" t="s">
        <v>18</v>
      </c>
      <c r="D75" s="375">
        <v>3.61</v>
      </c>
      <c r="E75" s="521">
        <v>3.78</v>
      </c>
      <c r="F75" s="160" t="s">
        <v>33</v>
      </c>
      <c r="G75" s="54" t="s">
        <v>38</v>
      </c>
      <c r="H75" s="310">
        <v>3.6129032258064515</v>
      </c>
      <c r="I75" s="507">
        <v>3.78</v>
      </c>
      <c r="J75" s="160" t="s">
        <v>2</v>
      </c>
      <c r="K75" s="51" t="s">
        <v>3</v>
      </c>
      <c r="L75" s="129">
        <v>3.7307692307692308</v>
      </c>
      <c r="M75" s="94">
        <v>3.89</v>
      </c>
      <c r="N75" s="35" t="s">
        <v>0</v>
      </c>
      <c r="O75" s="71" t="s">
        <v>148</v>
      </c>
      <c r="P75" s="67">
        <v>3.57</v>
      </c>
      <c r="Q75" s="625">
        <v>3.78</v>
      </c>
      <c r="R75" s="160" t="s">
        <v>33</v>
      </c>
      <c r="S75" s="54" t="s">
        <v>39</v>
      </c>
      <c r="T75" s="143"/>
      <c r="U75" s="101">
        <v>4.2300000000000004</v>
      </c>
    </row>
    <row r="76" spans="1:21" s="2" customFormat="1" ht="15" customHeight="1" x14ac:dyDescent="0.25">
      <c r="A76" s="152">
        <v>71</v>
      </c>
      <c r="B76" s="513" t="s">
        <v>2</v>
      </c>
      <c r="C76" s="513" t="s">
        <v>13</v>
      </c>
      <c r="D76" s="376">
        <v>3.61</v>
      </c>
      <c r="E76" s="519">
        <v>3.78</v>
      </c>
      <c r="F76" s="156" t="s">
        <v>25</v>
      </c>
      <c r="G76" s="50" t="s">
        <v>28</v>
      </c>
      <c r="H76" s="308">
        <v>3.6</v>
      </c>
      <c r="I76" s="504">
        <v>3.78</v>
      </c>
      <c r="J76" s="156" t="s">
        <v>55</v>
      </c>
      <c r="K76" s="171" t="s">
        <v>74</v>
      </c>
      <c r="L76" s="128">
        <v>3.7333333333333334</v>
      </c>
      <c r="M76" s="72">
        <v>3.89</v>
      </c>
      <c r="N76" s="33" t="s">
        <v>25</v>
      </c>
      <c r="O76" s="50" t="s">
        <v>110</v>
      </c>
      <c r="P76" s="69">
        <v>3.5</v>
      </c>
      <c r="Q76" s="623">
        <v>3.78</v>
      </c>
      <c r="R76" s="156" t="s">
        <v>33</v>
      </c>
      <c r="S76" s="328" t="s">
        <v>32</v>
      </c>
      <c r="T76" s="138"/>
      <c r="U76" s="96">
        <v>4.2300000000000004</v>
      </c>
    </row>
    <row r="77" spans="1:21" s="2" customFormat="1" ht="15" customHeight="1" x14ac:dyDescent="0.25">
      <c r="A77" s="150">
        <v>72</v>
      </c>
      <c r="B77" s="514" t="s">
        <v>25</v>
      </c>
      <c r="C77" s="514" t="s">
        <v>108</v>
      </c>
      <c r="D77" s="371">
        <v>3.6</v>
      </c>
      <c r="E77" s="520">
        <v>3.78</v>
      </c>
      <c r="F77" s="158" t="s">
        <v>2</v>
      </c>
      <c r="G77" s="38" t="s">
        <v>5</v>
      </c>
      <c r="H77" s="309">
        <v>3.5714285714285716</v>
      </c>
      <c r="I77" s="505">
        <v>3.78</v>
      </c>
      <c r="J77" s="158" t="s">
        <v>42</v>
      </c>
      <c r="K77" s="21" t="s">
        <v>80</v>
      </c>
      <c r="L77" s="130">
        <v>3.7272727272727271</v>
      </c>
      <c r="M77" s="91">
        <v>3.89</v>
      </c>
      <c r="N77" s="34" t="s">
        <v>33</v>
      </c>
      <c r="O77" s="21" t="s">
        <v>36</v>
      </c>
      <c r="P77" s="65">
        <v>3.5</v>
      </c>
      <c r="Q77" s="624">
        <v>3.78</v>
      </c>
      <c r="R77" s="158" t="s">
        <v>25</v>
      </c>
      <c r="S77" s="38" t="s">
        <v>28</v>
      </c>
      <c r="T77" s="136"/>
      <c r="U77" s="98">
        <v>4.2300000000000004</v>
      </c>
    </row>
    <row r="78" spans="1:21" s="2" customFormat="1" ht="15" customHeight="1" x14ac:dyDescent="0.25">
      <c r="A78" s="150">
        <v>73</v>
      </c>
      <c r="B78" s="514" t="s">
        <v>2</v>
      </c>
      <c r="C78" s="514" t="s">
        <v>12</v>
      </c>
      <c r="D78" s="371">
        <v>3.59</v>
      </c>
      <c r="E78" s="520">
        <v>3.78</v>
      </c>
      <c r="F78" s="158" t="s">
        <v>0</v>
      </c>
      <c r="G78" s="23" t="s">
        <v>148</v>
      </c>
      <c r="H78" s="309">
        <v>3.55</v>
      </c>
      <c r="I78" s="505">
        <v>3.78</v>
      </c>
      <c r="J78" s="164" t="s">
        <v>2</v>
      </c>
      <c r="K78" s="290" t="s">
        <v>157</v>
      </c>
      <c r="L78" s="126">
        <v>3.7068965517241379</v>
      </c>
      <c r="M78" s="91">
        <v>3.89</v>
      </c>
      <c r="N78" s="36" t="s">
        <v>42</v>
      </c>
      <c r="O78" s="45" t="s">
        <v>43</v>
      </c>
      <c r="P78" s="65">
        <v>3.5</v>
      </c>
      <c r="Q78" s="624">
        <v>3.78</v>
      </c>
      <c r="R78" s="158" t="s">
        <v>25</v>
      </c>
      <c r="S78" s="283" t="s">
        <v>29</v>
      </c>
      <c r="T78" s="136"/>
      <c r="U78" s="98">
        <v>4.2300000000000004</v>
      </c>
    </row>
    <row r="79" spans="1:21" s="2" customFormat="1" ht="15" customHeight="1" x14ac:dyDescent="0.25">
      <c r="A79" s="150">
        <v>74</v>
      </c>
      <c r="B79" s="514" t="s">
        <v>0</v>
      </c>
      <c r="C79" s="514" t="s">
        <v>103</v>
      </c>
      <c r="D79" s="149">
        <v>3.58</v>
      </c>
      <c r="E79" s="520">
        <v>3.78</v>
      </c>
      <c r="F79" s="158" t="s">
        <v>2</v>
      </c>
      <c r="G79" s="38" t="s">
        <v>17</v>
      </c>
      <c r="H79" s="309">
        <v>3.5277777777777777</v>
      </c>
      <c r="I79" s="505">
        <v>3.78</v>
      </c>
      <c r="J79" s="158" t="s">
        <v>0</v>
      </c>
      <c r="K79" s="23" t="s">
        <v>148</v>
      </c>
      <c r="L79" s="126">
        <v>3.7</v>
      </c>
      <c r="M79" s="91">
        <v>3.89</v>
      </c>
      <c r="N79" s="334" t="s">
        <v>0</v>
      </c>
      <c r="O79" s="23" t="s">
        <v>69</v>
      </c>
      <c r="P79" s="65">
        <v>3.5</v>
      </c>
      <c r="Q79" s="624">
        <v>3.78</v>
      </c>
      <c r="R79" s="158" t="s">
        <v>25</v>
      </c>
      <c r="S79" s="38" t="s">
        <v>111</v>
      </c>
      <c r="T79" s="136"/>
      <c r="U79" s="98">
        <v>4.2300000000000004</v>
      </c>
    </row>
    <row r="80" spans="1:21" s="2" customFormat="1" ht="15" customHeight="1" x14ac:dyDescent="0.25">
      <c r="A80" s="150">
        <v>75</v>
      </c>
      <c r="B80" s="517" t="s">
        <v>2</v>
      </c>
      <c r="C80" s="518" t="s">
        <v>11</v>
      </c>
      <c r="D80" s="371">
        <v>3.57</v>
      </c>
      <c r="E80" s="523">
        <v>3.78</v>
      </c>
      <c r="F80" s="508" t="s">
        <v>2</v>
      </c>
      <c r="G80" s="49" t="s">
        <v>10</v>
      </c>
      <c r="H80" s="309">
        <v>3.5</v>
      </c>
      <c r="I80" s="505">
        <v>3.78</v>
      </c>
      <c r="J80" s="158" t="s">
        <v>55</v>
      </c>
      <c r="K80" s="22" t="s">
        <v>66</v>
      </c>
      <c r="L80" s="126">
        <v>3.6666666666666665</v>
      </c>
      <c r="M80" s="91">
        <v>3.89</v>
      </c>
      <c r="N80" s="34" t="s">
        <v>33</v>
      </c>
      <c r="O80" s="21" t="s">
        <v>38</v>
      </c>
      <c r="P80" s="65">
        <v>3.48</v>
      </c>
      <c r="Q80" s="624">
        <v>3.78</v>
      </c>
      <c r="R80" s="158" t="s">
        <v>25</v>
      </c>
      <c r="S80" s="38" t="s">
        <v>98</v>
      </c>
      <c r="T80" s="136"/>
      <c r="U80" s="98">
        <v>4.2300000000000004</v>
      </c>
    </row>
    <row r="81" spans="1:21" s="2" customFormat="1" ht="15" customHeight="1" x14ac:dyDescent="0.25">
      <c r="A81" s="150">
        <v>76</v>
      </c>
      <c r="B81" s="514" t="s">
        <v>42</v>
      </c>
      <c r="C81" s="514" t="s">
        <v>52</v>
      </c>
      <c r="D81" s="376">
        <v>3.56</v>
      </c>
      <c r="E81" s="520">
        <v>3.78</v>
      </c>
      <c r="F81" s="158" t="s">
        <v>33</v>
      </c>
      <c r="G81" s="21" t="s">
        <v>36</v>
      </c>
      <c r="H81" s="309">
        <v>3.5</v>
      </c>
      <c r="I81" s="505">
        <v>3.78</v>
      </c>
      <c r="J81" s="158" t="s">
        <v>42</v>
      </c>
      <c r="K81" s="21" t="s">
        <v>76</v>
      </c>
      <c r="L81" s="126">
        <v>3.6666666666666665</v>
      </c>
      <c r="M81" s="91">
        <v>3.89</v>
      </c>
      <c r="N81" s="34" t="s">
        <v>25</v>
      </c>
      <c r="O81" s="38" t="s">
        <v>28</v>
      </c>
      <c r="P81" s="65">
        <v>3.47</v>
      </c>
      <c r="Q81" s="624">
        <v>3.78</v>
      </c>
      <c r="R81" s="158" t="s">
        <v>25</v>
      </c>
      <c r="S81" s="38" t="s">
        <v>96</v>
      </c>
      <c r="T81" s="136"/>
      <c r="U81" s="98">
        <v>4.2300000000000004</v>
      </c>
    </row>
    <row r="82" spans="1:21" s="2" customFormat="1" ht="15" customHeight="1" x14ac:dyDescent="0.25">
      <c r="A82" s="150">
        <v>77</v>
      </c>
      <c r="B82" s="514" t="s">
        <v>33</v>
      </c>
      <c r="C82" s="514" t="s">
        <v>32</v>
      </c>
      <c r="D82" s="370">
        <v>3.55</v>
      </c>
      <c r="E82" s="520">
        <v>3.78</v>
      </c>
      <c r="F82" s="158" t="s">
        <v>33</v>
      </c>
      <c r="G82" s="22" t="s">
        <v>34</v>
      </c>
      <c r="H82" s="309">
        <v>3.5</v>
      </c>
      <c r="I82" s="505">
        <v>3.78</v>
      </c>
      <c r="J82" s="158" t="s">
        <v>2</v>
      </c>
      <c r="K82" s="49" t="s">
        <v>1</v>
      </c>
      <c r="L82" s="126">
        <v>3.6666666666666665</v>
      </c>
      <c r="M82" s="91">
        <v>3.89</v>
      </c>
      <c r="N82" s="34" t="s">
        <v>55</v>
      </c>
      <c r="O82" s="169" t="s">
        <v>66</v>
      </c>
      <c r="P82" s="65">
        <v>3.45</v>
      </c>
      <c r="Q82" s="624">
        <v>3.78</v>
      </c>
      <c r="R82" s="158" t="s">
        <v>25</v>
      </c>
      <c r="S82" s="38" t="s">
        <v>97</v>
      </c>
      <c r="T82" s="136"/>
      <c r="U82" s="98">
        <v>4.2300000000000004</v>
      </c>
    </row>
    <row r="83" spans="1:21" s="2" customFormat="1" ht="15" customHeight="1" x14ac:dyDescent="0.25">
      <c r="A83" s="150">
        <v>78</v>
      </c>
      <c r="B83" s="514" t="s">
        <v>55</v>
      </c>
      <c r="C83" s="514" t="s">
        <v>60</v>
      </c>
      <c r="D83" s="371">
        <v>3.53</v>
      </c>
      <c r="E83" s="520">
        <v>3.78</v>
      </c>
      <c r="F83" s="158" t="s">
        <v>33</v>
      </c>
      <c r="G83" s="257" t="s">
        <v>150</v>
      </c>
      <c r="H83" s="309">
        <v>3.5</v>
      </c>
      <c r="I83" s="505">
        <v>3.78</v>
      </c>
      <c r="J83" s="158" t="s">
        <v>2</v>
      </c>
      <c r="K83" s="38" t="s">
        <v>18</v>
      </c>
      <c r="L83" s="130">
        <v>3.6486486486486487</v>
      </c>
      <c r="M83" s="91">
        <v>3.89</v>
      </c>
      <c r="N83" s="34" t="s">
        <v>2</v>
      </c>
      <c r="O83" s="283" t="s">
        <v>157</v>
      </c>
      <c r="P83" s="65">
        <v>3.44</v>
      </c>
      <c r="Q83" s="624">
        <v>3.78</v>
      </c>
      <c r="R83" s="158" t="s">
        <v>25</v>
      </c>
      <c r="S83" s="38" t="s">
        <v>24</v>
      </c>
      <c r="T83" s="136"/>
      <c r="U83" s="98">
        <v>4.2300000000000004</v>
      </c>
    </row>
    <row r="84" spans="1:21" s="2" customFormat="1" ht="15" customHeight="1" x14ac:dyDescent="0.25">
      <c r="A84" s="150">
        <v>79</v>
      </c>
      <c r="B84" s="514" t="s">
        <v>42</v>
      </c>
      <c r="C84" s="514" t="s">
        <v>80</v>
      </c>
      <c r="D84" s="371">
        <v>3.5</v>
      </c>
      <c r="E84" s="520">
        <v>3.78</v>
      </c>
      <c r="F84" s="158" t="s">
        <v>55</v>
      </c>
      <c r="G84" s="22" t="s">
        <v>66</v>
      </c>
      <c r="H84" s="309">
        <v>3.4871794871794872</v>
      </c>
      <c r="I84" s="505">
        <v>3.78</v>
      </c>
      <c r="J84" s="158" t="s">
        <v>55</v>
      </c>
      <c r="K84" s="22" t="s">
        <v>60</v>
      </c>
      <c r="L84" s="126">
        <v>3.6363636363636362</v>
      </c>
      <c r="M84" s="91">
        <v>3.89</v>
      </c>
      <c r="N84" s="34" t="s">
        <v>65</v>
      </c>
      <c r="O84" s="21" t="s">
        <v>87</v>
      </c>
      <c r="P84" s="65">
        <v>3.44</v>
      </c>
      <c r="Q84" s="624">
        <v>3.78</v>
      </c>
      <c r="R84" s="158" t="s">
        <v>25</v>
      </c>
      <c r="S84" s="38" t="s">
        <v>107</v>
      </c>
      <c r="T84" s="136"/>
      <c r="U84" s="98">
        <v>4.2300000000000004</v>
      </c>
    </row>
    <row r="85" spans="1:21" s="2" customFormat="1" ht="15" customHeight="1" thickBot="1" x14ac:dyDescent="0.3">
      <c r="A85" s="153">
        <v>80</v>
      </c>
      <c r="B85" s="515" t="s">
        <v>55</v>
      </c>
      <c r="C85" s="515" t="s">
        <v>58</v>
      </c>
      <c r="D85" s="375">
        <v>3.5</v>
      </c>
      <c r="E85" s="521">
        <v>3.78</v>
      </c>
      <c r="F85" s="160" t="s">
        <v>33</v>
      </c>
      <c r="G85" s="389" t="s">
        <v>134</v>
      </c>
      <c r="H85" s="310">
        <v>3.4857142857142858</v>
      </c>
      <c r="I85" s="507">
        <v>3.78</v>
      </c>
      <c r="J85" s="160" t="s">
        <v>33</v>
      </c>
      <c r="K85" s="54" t="s">
        <v>91</v>
      </c>
      <c r="L85" s="129">
        <v>3.625</v>
      </c>
      <c r="M85" s="94">
        <v>3.89</v>
      </c>
      <c r="N85" s="35" t="s">
        <v>55</v>
      </c>
      <c r="O85" s="48" t="s">
        <v>74</v>
      </c>
      <c r="P85" s="67">
        <v>3.44</v>
      </c>
      <c r="Q85" s="625">
        <v>3.78</v>
      </c>
      <c r="R85" s="160" t="s">
        <v>25</v>
      </c>
      <c r="S85" s="51" t="s">
        <v>108</v>
      </c>
      <c r="T85" s="143"/>
      <c r="U85" s="101">
        <v>4.2300000000000004</v>
      </c>
    </row>
    <row r="86" spans="1:21" s="2" customFormat="1" ht="15" customHeight="1" x14ac:dyDescent="0.25">
      <c r="A86" s="152">
        <v>81</v>
      </c>
      <c r="B86" s="513" t="s">
        <v>42</v>
      </c>
      <c r="C86" s="513" t="s">
        <v>77</v>
      </c>
      <c r="D86" s="376">
        <v>3.5</v>
      </c>
      <c r="E86" s="519">
        <v>3.78</v>
      </c>
      <c r="F86" s="156" t="s">
        <v>2</v>
      </c>
      <c r="G86" s="50" t="s">
        <v>6</v>
      </c>
      <c r="H86" s="308">
        <v>3.48</v>
      </c>
      <c r="I86" s="504">
        <v>3.78</v>
      </c>
      <c r="J86" s="156" t="s">
        <v>25</v>
      </c>
      <c r="K86" s="50" t="s">
        <v>24</v>
      </c>
      <c r="L86" s="128">
        <v>3.625</v>
      </c>
      <c r="M86" s="72">
        <v>3.89</v>
      </c>
      <c r="N86" s="33" t="s">
        <v>42</v>
      </c>
      <c r="O86" s="46" t="s">
        <v>51</v>
      </c>
      <c r="P86" s="69">
        <v>3.43</v>
      </c>
      <c r="Q86" s="623">
        <v>3.78</v>
      </c>
      <c r="R86" s="156" t="s">
        <v>25</v>
      </c>
      <c r="S86" s="50" t="s">
        <v>94</v>
      </c>
      <c r="T86" s="138"/>
      <c r="U86" s="96">
        <v>4.2300000000000004</v>
      </c>
    </row>
    <row r="87" spans="1:21" s="2" customFormat="1" ht="15" customHeight="1" x14ac:dyDescent="0.25">
      <c r="A87" s="150">
        <v>82</v>
      </c>
      <c r="B87" s="514" t="s">
        <v>25</v>
      </c>
      <c r="C87" s="514" t="s">
        <v>27</v>
      </c>
      <c r="D87" s="371">
        <v>3.49</v>
      </c>
      <c r="E87" s="520">
        <v>3.78</v>
      </c>
      <c r="F87" s="158" t="s">
        <v>2</v>
      </c>
      <c r="G87" s="38" t="s">
        <v>21</v>
      </c>
      <c r="H87" s="309">
        <v>3.4782608695652173</v>
      </c>
      <c r="I87" s="505">
        <v>3.78</v>
      </c>
      <c r="J87" s="158" t="s">
        <v>33</v>
      </c>
      <c r="K87" s="24" t="s">
        <v>32</v>
      </c>
      <c r="L87" s="130">
        <v>3.625</v>
      </c>
      <c r="M87" s="91">
        <v>3.89</v>
      </c>
      <c r="N87" s="34" t="s">
        <v>2</v>
      </c>
      <c r="O87" s="38" t="s">
        <v>7</v>
      </c>
      <c r="P87" s="65">
        <v>3.43</v>
      </c>
      <c r="Q87" s="624">
        <v>3.78</v>
      </c>
      <c r="R87" s="158" t="s">
        <v>25</v>
      </c>
      <c r="S87" s="38" t="s">
        <v>93</v>
      </c>
      <c r="T87" s="136"/>
      <c r="U87" s="98">
        <v>4.2300000000000004</v>
      </c>
    </row>
    <row r="88" spans="1:21" s="2" customFormat="1" ht="15" customHeight="1" x14ac:dyDescent="0.25">
      <c r="A88" s="150">
        <v>83</v>
      </c>
      <c r="B88" s="514" t="s">
        <v>33</v>
      </c>
      <c r="C88" s="514" t="s">
        <v>40</v>
      </c>
      <c r="D88" s="370">
        <v>3.48</v>
      </c>
      <c r="E88" s="520">
        <v>3.78</v>
      </c>
      <c r="F88" s="158" t="s">
        <v>25</v>
      </c>
      <c r="G88" s="38" t="s">
        <v>24</v>
      </c>
      <c r="H88" s="309">
        <v>3.4666666666666668</v>
      </c>
      <c r="I88" s="505">
        <v>3.78</v>
      </c>
      <c r="J88" s="164" t="s">
        <v>42</v>
      </c>
      <c r="K88" s="45" t="s">
        <v>49</v>
      </c>
      <c r="L88" s="126">
        <v>3.6153846153846154</v>
      </c>
      <c r="M88" s="91">
        <v>3.89</v>
      </c>
      <c r="N88" s="36" t="s">
        <v>2</v>
      </c>
      <c r="O88" s="290" t="s">
        <v>153</v>
      </c>
      <c r="P88" s="65">
        <v>3.41</v>
      </c>
      <c r="Q88" s="624">
        <v>3.78</v>
      </c>
      <c r="R88" s="158" t="s">
        <v>2</v>
      </c>
      <c r="S88" s="38" t="s">
        <v>71</v>
      </c>
      <c r="T88" s="136"/>
      <c r="U88" s="98">
        <v>4.2300000000000004</v>
      </c>
    </row>
    <row r="89" spans="1:21" s="2" customFormat="1" ht="15" customHeight="1" x14ac:dyDescent="0.25">
      <c r="A89" s="150">
        <v>84</v>
      </c>
      <c r="B89" s="514" t="s">
        <v>33</v>
      </c>
      <c r="C89" s="514" t="s">
        <v>34</v>
      </c>
      <c r="D89" s="370">
        <v>3.48</v>
      </c>
      <c r="E89" s="520">
        <v>3.78</v>
      </c>
      <c r="F89" s="158" t="s">
        <v>2</v>
      </c>
      <c r="G89" s="38" t="s">
        <v>11</v>
      </c>
      <c r="H89" s="309">
        <v>3.45</v>
      </c>
      <c r="I89" s="505">
        <v>3.78</v>
      </c>
      <c r="J89" s="158" t="s">
        <v>65</v>
      </c>
      <c r="K89" s="21" t="s">
        <v>85</v>
      </c>
      <c r="L89" s="126">
        <v>3.5789473684210527</v>
      </c>
      <c r="M89" s="91">
        <v>3.89</v>
      </c>
      <c r="N89" s="34" t="s">
        <v>33</v>
      </c>
      <c r="O89" s="22" t="s">
        <v>34</v>
      </c>
      <c r="P89" s="65">
        <v>3.4</v>
      </c>
      <c r="Q89" s="624">
        <v>3.78</v>
      </c>
      <c r="R89" s="158" t="s">
        <v>2</v>
      </c>
      <c r="S89" s="38" t="s">
        <v>8</v>
      </c>
      <c r="T89" s="136"/>
      <c r="U89" s="98">
        <v>4.2300000000000004</v>
      </c>
    </row>
    <row r="90" spans="1:21" s="2" customFormat="1" ht="15" customHeight="1" x14ac:dyDescent="0.25">
      <c r="A90" s="150">
        <v>85</v>
      </c>
      <c r="B90" s="514" t="s">
        <v>42</v>
      </c>
      <c r="C90" s="514" t="s">
        <v>78</v>
      </c>
      <c r="D90" s="376">
        <v>3.47</v>
      </c>
      <c r="E90" s="520">
        <v>3.78</v>
      </c>
      <c r="F90" s="164" t="s">
        <v>2</v>
      </c>
      <c r="G90" s="53" t="s">
        <v>3</v>
      </c>
      <c r="H90" s="309">
        <v>3.45</v>
      </c>
      <c r="I90" s="505">
        <v>3.78</v>
      </c>
      <c r="J90" s="158" t="s">
        <v>2</v>
      </c>
      <c r="K90" s="38" t="s">
        <v>13</v>
      </c>
      <c r="L90" s="126">
        <v>3.5714285714285716</v>
      </c>
      <c r="M90" s="91">
        <v>3.89</v>
      </c>
      <c r="N90" s="34" t="s">
        <v>0</v>
      </c>
      <c r="O90" s="23" t="s">
        <v>70</v>
      </c>
      <c r="P90" s="65">
        <v>3.39</v>
      </c>
      <c r="Q90" s="624">
        <v>3.78</v>
      </c>
      <c r="R90" s="158" t="s">
        <v>2</v>
      </c>
      <c r="S90" s="38" t="s">
        <v>20</v>
      </c>
      <c r="T90" s="136"/>
      <c r="U90" s="98">
        <v>4.2300000000000004</v>
      </c>
    </row>
    <row r="91" spans="1:21" s="2" customFormat="1" ht="15" customHeight="1" x14ac:dyDescent="0.25">
      <c r="A91" s="150">
        <v>86</v>
      </c>
      <c r="B91" s="514" t="s">
        <v>42</v>
      </c>
      <c r="C91" s="514" t="s">
        <v>53</v>
      </c>
      <c r="D91" s="371">
        <v>3.46</v>
      </c>
      <c r="E91" s="520">
        <v>3.78</v>
      </c>
      <c r="F91" s="158" t="s">
        <v>2</v>
      </c>
      <c r="G91" s="38" t="s">
        <v>23</v>
      </c>
      <c r="H91" s="309">
        <v>3.4285714285714284</v>
      </c>
      <c r="I91" s="505">
        <v>3.78</v>
      </c>
      <c r="J91" s="386" t="s">
        <v>0</v>
      </c>
      <c r="K91" s="22" t="s">
        <v>75</v>
      </c>
      <c r="L91" s="126">
        <v>3.5555555555555554</v>
      </c>
      <c r="M91" s="91">
        <v>3.89</v>
      </c>
      <c r="N91" s="34" t="s">
        <v>33</v>
      </c>
      <c r="O91" s="21" t="s">
        <v>89</v>
      </c>
      <c r="P91" s="65">
        <v>3.38</v>
      </c>
      <c r="Q91" s="624">
        <v>3.78</v>
      </c>
      <c r="R91" s="158" t="s">
        <v>2</v>
      </c>
      <c r="S91" s="38" t="s">
        <v>11</v>
      </c>
      <c r="T91" s="136"/>
      <c r="U91" s="98">
        <v>4.2300000000000004</v>
      </c>
    </row>
    <row r="92" spans="1:21" s="2" customFormat="1" ht="15" customHeight="1" x14ac:dyDescent="0.25">
      <c r="A92" s="150">
        <v>87</v>
      </c>
      <c r="B92" s="514" t="s">
        <v>0</v>
      </c>
      <c r="C92" s="514" t="s">
        <v>101</v>
      </c>
      <c r="D92" s="149">
        <v>3.46</v>
      </c>
      <c r="E92" s="520">
        <v>3.78</v>
      </c>
      <c r="F92" s="158" t="s">
        <v>55</v>
      </c>
      <c r="G92" s="22" t="s">
        <v>60</v>
      </c>
      <c r="H92" s="309">
        <v>3.4166666666666665</v>
      </c>
      <c r="I92" s="505">
        <v>3.78</v>
      </c>
      <c r="J92" s="158" t="s">
        <v>0</v>
      </c>
      <c r="K92" s="166" t="s">
        <v>70</v>
      </c>
      <c r="L92" s="126">
        <v>3.5555555555555554</v>
      </c>
      <c r="M92" s="91">
        <v>3.89</v>
      </c>
      <c r="N92" s="34" t="s">
        <v>33</v>
      </c>
      <c r="O92" s="170" t="s">
        <v>72</v>
      </c>
      <c r="P92" s="65">
        <v>3.33</v>
      </c>
      <c r="Q92" s="624">
        <v>3.78</v>
      </c>
      <c r="R92" s="158" t="s">
        <v>2</v>
      </c>
      <c r="S92" s="38" t="s">
        <v>13</v>
      </c>
      <c r="T92" s="136"/>
      <c r="U92" s="98">
        <v>4.2300000000000004</v>
      </c>
    </row>
    <row r="93" spans="1:21" s="2" customFormat="1" ht="15" customHeight="1" x14ac:dyDescent="0.25">
      <c r="A93" s="150">
        <v>88</v>
      </c>
      <c r="B93" s="514" t="s">
        <v>42</v>
      </c>
      <c r="C93" s="514" t="s">
        <v>50</v>
      </c>
      <c r="D93" s="371">
        <v>3.43</v>
      </c>
      <c r="E93" s="520">
        <v>3.78</v>
      </c>
      <c r="F93" s="158" t="s">
        <v>0</v>
      </c>
      <c r="G93" s="23" t="s">
        <v>70</v>
      </c>
      <c r="H93" s="309">
        <v>3.40625</v>
      </c>
      <c r="I93" s="505">
        <v>3.78</v>
      </c>
      <c r="J93" s="158" t="s">
        <v>65</v>
      </c>
      <c r="K93" s="21" t="s">
        <v>87</v>
      </c>
      <c r="L93" s="126">
        <v>3.5</v>
      </c>
      <c r="M93" s="91">
        <v>3.89</v>
      </c>
      <c r="N93" s="34" t="s">
        <v>0</v>
      </c>
      <c r="O93" s="23" t="s">
        <v>103</v>
      </c>
      <c r="P93" s="65">
        <v>3.3</v>
      </c>
      <c r="Q93" s="624">
        <v>3.78</v>
      </c>
      <c r="R93" s="158" t="s">
        <v>2</v>
      </c>
      <c r="S93" s="38" t="s">
        <v>18</v>
      </c>
      <c r="T93" s="136"/>
      <c r="U93" s="98">
        <v>4.2300000000000004</v>
      </c>
    </row>
    <row r="94" spans="1:21" s="2" customFormat="1" ht="15" customHeight="1" x14ac:dyDescent="0.25">
      <c r="A94" s="150">
        <v>89</v>
      </c>
      <c r="B94" s="514" t="s">
        <v>0</v>
      </c>
      <c r="C94" s="514" t="s">
        <v>163</v>
      </c>
      <c r="D94" s="371">
        <v>3.42</v>
      </c>
      <c r="E94" s="520">
        <v>3.78</v>
      </c>
      <c r="F94" s="158" t="s">
        <v>42</v>
      </c>
      <c r="G94" s="21" t="s">
        <v>44</v>
      </c>
      <c r="H94" s="309">
        <v>3.4</v>
      </c>
      <c r="I94" s="505">
        <v>3.78</v>
      </c>
      <c r="J94" s="158" t="s">
        <v>42</v>
      </c>
      <c r="K94" s="21" t="s">
        <v>46</v>
      </c>
      <c r="L94" s="126">
        <v>3.5</v>
      </c>
      <c r="M94" s="91">
        <v>3.89</v>
      </c>
      <c r="N94" s="34" t="s">
        <v>2</v>
      </c>
      <c r="O94" s="38" t="s">
        <v>3</v>
      </c>
      <c r="P94" s="65">
        <v>3.29</v>
      </c>
      <c r="Q94" s="624">
        <v>3.78</v>
      </c>
      <c r="R94" s="386" t="s">
        <v>2</v>
      </c>
      <c r="S94" s="283" t="s">
        <v>135</v>
      </c>
      <c r="T94" s="136"/>
      <c r="U94" s="98">
        <v>4.2300000000000004</v>
      </c>
    </row>
    <row r="95" spans="1:21" s="2" customFormat="1" ht="15" customHeight="1" thickBot="1" x14ac:dyDescent="0.3">
      <c r="A95" s="153">
        <v>90</v>
      </c>
      <c r="B95" s="515" t="s">
        <v>33</v>
      </c>
      <c r="C95" s="515" t="s">
        <v>36</v>
      </c>
      <c r="D95" s="525">
        <v>3.41</v>
      </c>
      <c r="E95" s="521">
        <v>3.78</v>
      </c>
      <c r="F95" s="160" t="s">
        <v>42</v>
      </c>
      <c r="G95" s="54" t="s">
        <v>43</v>
      </c>
      <c r="H95" s="310">
        <v>3.4</v>
      </c>
      <c r="I95" s="507">
        <v>3.78</v>
      </c>
      <c r="J95" s="160" t="s">
        <v>33</v>
      </c>
      <c r="K95" s="48" t="s">
        <v>34</v>
      </c>
      <c r="L95" s="129">
        <v>3.4782608695652173</v>
      </c>
      <c r="M95" s="94">
        <v>3.89</v>
      </c>
      <c r="N95" s="35" t="s">
        <v>42</v>
      </c>
      <c r="O95" s="54" t="s">
        <v>44</v>
      </c>
      <c r="P95" s="67">
        <v>3.29</v>
      </c>
      <c r="Q95" s="625">
        <v>3.78</v>
      </c>
      <c r="R95" s="160" t="s">
        <v>2</v>
      </c>
      <c r="S95" s="51" t="s">
        <v>4</v>
      </c>
      <c r="T95" s="143"/>
      <c r="U95" s="101">
        <v>4.2300000000000004</v>
      </c>
    </row>
    <row r="96" spans="1:21" s="2" customFormat="1" ht="15" customHeight="1" x14ac:dyDescent="0.25">
      <c r="A96" s="152">
        <v>91</v>
      </c>
      <c r="B96" s="513" t="s">
        <v>25</v>
      </c>
      <c r="C96" s="513" t="s">
        <v>93</v>
      </c>
      <c r="D96" s="374">
        <v>3.41</v>
      </c>
      <c r="E96" s="519">
        <v>3.78</v>
      </c>
      <c r="F96" s="156" t="s">
        <v>42</v>
      </c>
      <c r="G96" s="46" t="s">
        <v>77</v>
      </c>
      <c r="H96" s="308">
        <v>3.375</v>
      </c>
      <c r="I96" s="504">
        <v>3.78</v>
      </c>
      <c r="J96" s="156" t="s">
        <v>33</v>
      </c>
      <c r="K96" s="46" t="s">
        <v>90</v>
      </c>
      <c r="L96" s="128">
        <v>3.4615384615384617</v>
      </c>
      <c r="M96" s="72">
        <v>3.89</v>
      </c>
      <c r="N96" s="33" t="s">
        <v>42</v>
      </c>
      <c r="O96" s="46" t="s">
        <v>48</v>
      </c>
      <c r="P96" s="69">
        <v>3.25</v>
      </c>
      <c r="Q96" s="623">
        <v>3.78</v>
      </c>
      <c r="R96" s="156" t="s">
        <v>2</v>
      </c>
      <c r="S96" s="50" t="s">
        <v>1</v>
      </c>
      <c r="T96" s="138"/>
      <c r="U96" s="96">
        <v>4.2300000000000004</v>
      </c>
    </row>
    <row r="97" spans="1:21" s="2" customFormat="1" ht="15" customHeight="1" x14ac:dyDescent="0.25">
      <c r="A97" s="150">
        <v>92</v>
      </c>
      <c r="B97" s="514" t="s">
        <v>42</v>
      </c>
      <c r="C97" s="514" t="s">
        <v>47</v>
      </c>
      <c r="D97" s="371">
        <v>3.4</v>
      </c>
      <c r="E97" s="520">
        <v>3.78</v>
      </c>
      <c r="F97" s="158" t="s">
        <v>2</v>
      </c>
      <c r="G97" s="38" t="s">
        <v>7</v>
      </c>
      <c r="H97" s="309">
        <v>3.3333333333333335</v>
      </c>
      <c r="I97" s="505">
        <v>3.78</v>
      </c>
      <c r="J97" s="158" t="s">
        <v>2</v>
      </c>
      <c r="K97" s="38" t="s">
        <v>11</v>
      </c>
      <c r="L97" s="130">
        <v>3.4615384615384617</v>
      </c>
      <c r="M97" s="91">
        <v>3.89</v>
      </c>
      <c r="N97" s="34" t="s">
        <v>2</v>
      </c>
      <c r="O97" s="38" t="s">
        <v>1</v>
      </c>
      <c r="P97" s="65">
        <v>3.25</v>
      </c>
      <c r="Q97" s="624">
        <v>3.78</v>
      </c>
      <c r="R97" s="158" t="s">
        <v>2</v>
      </c>
      <c r="S97" s="38" t="s">
        <v>19</v>
      </c>
      <c r="T97" s="136"/>
      <c r="U97" s="98">
        <v>4.2300000000000004</v>
      </c>
    </row>
    <row r="98" spans="1:21" s="2" customFormat="1" ht="15" customHeight="1" x14ac:dyDescent="0.25">
      <c r="A98" s="150">
        <v>93</v>
      </c>
      <c r="B98" s="514" t="s">
        <v>2</v>
      </c>
      <c r="C98" s="514" t="s">
        <v>135</v>
      </c>
      <c r="D98" s="371">
        <v>3.4</v>
      </c>
      <c r="E98" s="520">
        <v>3.78</v>
      </c>
      <c r="F98" s="158" t="s">
        <v>65</v>
      </c>
      <c r="G98" s="247" t="s">
        <v>141</v>
      </c>
      <c r="H98" s="309">
        <v>3.33</v>
      </c>
      <c r="I98" s="505">
        <v>3.78</v>
      </c>
      <c r="J98" s="164" t="s">
        <v>42</v>
      </c>
      <c r="K98" s="45" t="s">
        <v>52</v>
      </c>
      <c r="L98" s="126">
        <v>3.4444444444444446</v>
      </c>
      <c r="M98" s="91">
        <v>3.89</v>
      </c>
      <c r="N98" s="36" t="s">
        <v>33</v>
      </c>
      <c r="O98" s="45" t="s">
        <v>73</v>
      </c>
      <c r="P98" s="65">
        <v>3.2</v>
      </c>
      <c r="Q98" s="624">
        <v>3.78</v>
      </c>
      <c r="R98" s="158" t="s">
        <v>2</v>
      </c>
      <c r="S98" s="38" t="s">
        <v>16</v>
      </c>
      <c r="T98" s="136"/>
      <c r="U98" s="98">
        <v>4.2300000000000004</v>
      </c>
    </row>
    <row r="99" spans="1:21" s="2" customFormat="1" ht="15" customHeight="1" x14ac:dyDescent="0.25">
      <c r="A99" s="150">
        <v>94</v>
      </c>
      <c r="B99" s="514" t="s">
        <v>2</v>
      </c>
      <c r="C99" s="514" t="s">
        <v>14</v>
      </c>
      <c r="D99" s="371">
        <v>3.38</v>
      </c>
      <c r="E99" s="520">
        <v>3.78</v>
      </c>
      <c r="F99" s="158" t="s">
        <v>2</v>
      </c>
      <c r="G99" s="38" t="s">
        <v>22</v>
      </c>
      <c r="H99" s="309">
        <v>3.3333333333333335</v>
      </c>
      <c r="I99" s="505">
        <v>3.78</v>
      </c>
      <c r="J99" s="158" t="s">
        <v>42</v>
      </c>
      <c r="K99" s="21" t="s">
        <v>77</v>
      </c>
      <c r="L99" s="126">
        <v>3.4444444444444446</v>
      </c>
      <c r="M99" s="91">
        <v>3.89</v>
      </c>
      <c r="N99" s="34" t="s">
        <v>55</v>
      </c>
      <c r="O99" s="22" t="s">
        <v>58</v>
      </c>
      <c r="P99" s="65">
        <v>3.17</v>
      </c>
      <c r="Q99" s="624">
        <v>3.78</v>
      </c>
      <c r="R99" s="158" t="s">
        <v>2</v>
      </c>
      <c r="S99" s="38" t="s">
        <v>5</v>
      </c>
      <c r="T99" s="136"/>
      <c r="U99" s="98">
        <v>4.2300000000000004</v>
      </c>
    </row>
    <row r="100" spans="1:21" s="2" customFormat="1" ht="15" customHeight="1" x14ac:dyDescent="0.25">
      <c r="A100" s="150">
        <v>95</v>
      </c>
      <c r="B100" s="514" t="s">
        <v>2</v>
      </c>
      <c r="C100" s="514" t="s">
        <v>7</v>
      </c>
      <c r="D100" s="371">
        <v>3.35</v>
      </c>
      <c r="E100" s="520">
        <v>3.78</v>
      </c>
      <c r="F100" s="158" t="s">
        <v>42</v>
      </c>
      <c r="G100" s="21" t="s">
        <v>52</v>
      </c>
      <c r="H100" s="309">
        <v>3.3214285714285716</v>
      </c>
      <c r="I100" s="505">
        <v>3.78</v>
      </c>
      <c r="J100" s="158" t="s">
        <v>33</v>
      </c>
      <c r="K100" s="21" t="s">
        <v>36</v>
      </c>
      <c r="L100" s="126">
        <v>3.375</v>
      </c>
      <c r="M100" s="91">
        <v>3.89</v>
      </c>
      <c r="N100" s="34" t="s">
        <v>2</v>
      </c>
      <c r="O100" s="38" t="s">
        <v>4</v>
      </c>
      <c r="P100" s="65">
        <v>3.11</v>
      </c>
      <c r="Q100" s="624">
        <v>3.78</v>
      </c>
      <c r="R100" s="158" t="s">
        <v>2</v>
      </c>
      <c r="S100" s="38" t="s">
        <v>9</v>
      </c>
      <c r="T100" s="136"/>
      <c r="U100" s="98">
        <v>4.2300000000000004</v>
      </c>
    </row>
    <row r="101" spans="1:21" s="2" customFormat="1" ht="15" customHeight="1" x14ac:dyDescent="0.25">
      <c r="A101" s="150">
        <v>96</v>
      </c>
      <c r="B101" s="514" t="s">
        <v>42</v>
      </c>
      <c r="C101" s="514" t="s">
        <v>51</v>
      </c>
      <c r="D101" s="371">
        <v>3.35</v>
      </c>
      <c r="E101" s="520">
        <v>3.78</v>
      </c>
      <c r="F101" s="158" t="s">
        <v>25</v>
      </c>
      <c r="G101" s="38" t="s">
        <v>98</v>
      </c>
      <c r="H101" s="309">
        <v>3.3076923076923075</v>
      </c>
      <c r="I101" s="505">
        <v>3.78</v>
      </c>
      <c r="J101" s="158" t="s">
        <v>2</v>
      </c>
      <c r="K101" s="38" t="s">
        <v>10</v>
      </c>
      <c r="L101" s="126">
        <v>3.35</v>
      </c>
      <c r="M101" s="91">
        <v>3.89</v>
      </c>
      <c r="N101" s="34" t="s">
        <v>33</v>
      </c>
      <c r="O101" s="21" t="s">
        <v>90</v>
      </c>
      <c r="P101" s="65">
        <v>3.08</v>
      </c>
      <c r="Q101" s="624">
        <v>3.78</v>
      </c>
      <c r="R101" s="158" t="s">
        <v>2</v>
      </c>
      <c r="S101" s="38" t="s">
        <v>21</v>
      </c>
      <c r="T101" s="136"/>
      <c r="U101" s="98">
        <v>4.2300000000000004</v>
      </c>
    </row>
    <row r="102" spans="1:21" s="2" customFormat="1" ht="15" customHeight="1" x14ac:dyDescent="0.25">
      <c r="A102" s="150">
        <v>97</v>
      </c>
      <c r="B102" s="514" t="s">
        <v>65</v>
      </c>
      <c r="C102" s="514" t="s">
        <v>141</v>
      </c>
      <c r="D102" s="371">
        <v>3.34</v>
      </c>
      <c r="E102" s="520">
        <v>3.78</v>
      </c>
      <c r="F102" s="158" t="s">
        <v>33</v>
      </c>
      <c r="G102" s="21" t="s">
        <v>89</v>
      </c>
      <c r="H102" s="309">
        <v>3.3</v>
      </c>
      <c r="I102" s="505">
        <v>3.78</v>
      </c>
      <c r="J102" s="158" t="s">
        <v>42</v>
      </c>
      <c r="K102" s="21" t="s">
        <v>45</v>
      </c>
      <c r="L102" s="126">
        <v>3.3333333333333335</v>
      </c>
      <c r="M102" s="91">
        <v>3.89</v>
      </c>
      <c r="N102" s="34" t="s">
        <v>42</v>
      </c>
      <c r="O102" s="21" t="s">
        <v>45</v>
      </c>
      <c r="P102" s="65">
        <v>3.07</v>
      </c>
      <c r="Q102" s="624">
        <v>3.78</v>
      </c>
      <c r="R102" s="158" t="s">
        <v>2</v>
      </c>
      <c r="S102" s="283" t="s">
        <v>14</v>
      </c>
      <c r="T102" s="136"/>
      <c r="U102" s="98">
        <v>4.2300000000000004</v>
      </c>
    </row>
    <row r="103" spans="1:21" s="2" customFormat="1" ht="15" customHeight="1" x14ac:dyDescent="0.25">
      <c r="A103" s="150">
        <v>98</v>
      </c>
      <c r="B103" s="514" t="s">
        <v>25</v>
      </c>
      <c r="C103" s="514" t="s">
        <v>98</v>
      </c>
      <c r="D103" s="371">
        <v>3.33</v>
      </c>
      <c r="E103" s="520">
        <v>3.78</v>
      </c>
      <c r="F103" s="158" t="s">
        <v>25</v>
      </c>
      <c r="G103" s="38" t="s">
        <v>108</v>
      </c>
      <c r="H103" s="309">
        <v>3.3</v>
      </c>
      <c r="I103" s="505">
        <v>3.78</v>
      </c>
      <c r="J103" s="158" t="s">
        <v>25</v>
      </c>
      <c r="K103" s="38" t="s">
        <v>98</v>
      </c>
      <c r="L103" s="126">
        <v>3.3333333333333335</v>
      </c>
      <c r="M103" s="91">
        <v>3.89</v>
      </c>
      <c r="N103" s="34" t="s">
        <v>2</v>
      </c>
      <c r="O103" s="38" t="s">
        <v>10</v>
      </c>
      <c r="P103" s="65">
        <v>3</v>
      </c>
      <c r="Q103" s="624">
        <v>3.78</v>
      </c>
      <c r="R103" s="158" t="s">
        <v>2</v>
      </c>
      <c r="S103" s="38" t="s">
        <v>10</v>
      </c>
      <c r="T103" s="136"/>
      <c r="U103" s="98">
        <v>4.2300000000000004</v>
      </c>
    </row>
    <row r="104" spans="1:21" s="2" customFormat="1" ht="15" customHeight="1" x14ac:dyDescent="0.25">
      <c r="A104" s="150">
        <v>99</v>
      </c>
      <c r="B104" s="514" t="s">
        <v>2</v>
      </c>
      <c r="C104" s="514" t="s">
        <v>10</v>
      </c>
      <c r="D104" s="371">
        <v>3.32</v>
      </c>
      <c r="E104" s="520">
        <v>3.78</v>
      </c>
      <c r="F104" s="158" t="s">
        <v>2</v>
      </c>
      <c r="G104" s="38" t="s">
        <v>1</v>
      </c>
      <c r="H104" s="309">
        <v>3.2857142857142856</v>
      </c>
      <c r="I104" s="505">
        <v>3.78</v>
      </c>
      <c r="J104" s="158" t="s">
        <v>25</v>
      </c>
      <c r="K104" s="38" t="s">
        <v>97</v>
      </c>
      <c r="L104" s="126">
        <v>3.3333333333333335</v>
      </c>
      <c r="M104" s="91">
        <v>3.89</v>
      </c>
      <c r="N104" s="34" t="s">
        <v>25</v>
      </c>
      <c r="O104" s="38" t="s">
        <v>107</v>
      </c>
      <c r="P104" s="65">
        <v>3</v>
      </c>
      <c r="Q104" s="624">
        <v>3.78</v>
      </c>
      <c r="R104" s="158" t="s">
        <v>2</v>
      </c>
      <c r="S104" s="38" t="s">
        <v>7</v>
      </c>
      <c r="T104" s="136"/>
      <c r="U104" s="98">
        <v>4.2300000000000004</v>
      </c>
    </row>
    <row r="105" spans="1:21" s="2" customFormat="1" ht="15" customHeight="1" thickBot="1" x14ac:dyDescent="0.3">
      <c r="A105" s="153">
        <v>100</v>
      </c>
      <c r="B105" s="515" t="s">
        <v>42</v>
      </c>
      <c r="C105" s="515" t="s">
        <v>76</v>
      </c>
      <c r="D105" s="375">
        <v>3.32</v>
      </c>
      <c r="E105" s="521">
        <v>3.78</v>
      </c>
      <c r="F105" s="160" t="s">
        <v>55</v>
      </c>
      <c r="G105" s="48" t="s">
        <v>74</v>
      </c>
      <c r="H105" s="310">
        <v>3.25</v>
      </c>
      <c r="I105" s="507">
        <v>3.78</v>
      </c>
      <c r="J105" s="160" t="s">
        <v>25</v>
      </c>
      <c r="K105" s="51" t="s">
        <v>27</v>
      </c>
      <c r="L105" s="129">
        <v>3.3333333333333335</v>
      </c>
      <c r="M105" s="94">
        <v>3.89</v>
      </c>
      <c r="N105" s="35" t="s">
        <v>25</v>
      </c>
      <c r="O105" s="51" t="s">
        <v>27</v>
      </c>
      <c r="P105" s="67">
        <v>3</v>
      </c>
      <c r="Q105" s="625">
        <v>3.78</v>
      </c>
      <c r="R105" s="160" t="s">
        <v>2</v>
      </c>
      <c r="S105" s="51" t="s">
        <v>23</v>
      </c>
      <c r="T105" s="143"/>
      <c r="U105" s="101">
        <v>4.2300000000000004</v>
      </c>
    </row>
    <row r="106" spans="1:21" s="2" customFormat="1" ht="15" customHeight="1" x14ac:dyDescent="0.25">
      <c r="A106" s="152">
        <v>101</v>
      </c>
      <c r="B106" s="513" t="s">
        <v>42</v>
      </c>
      <c r="C106" s="513" t="s">
        <v>48</v>
      </c>
      <c r="D106" s="374">
        <v>3.29</v>
      </c>
      <c r="E106" s="519">
        <v>3.78</v>
      </c>
      <c r="F106" s="156" t="s">
        <v>42</v>
      </c>
      <c r="G106" s="46" t="s">
        <v>76</v>
      </c>
      <c r="H106" s="308">
        <v>3.25</v>
      </c>
      <c r="I106" s="504">
        <v>3.78</v>
      </c>
      <c r="J106" s="156" t="s">
        <v>2</v>
      </c>
      <c r="K106" s="50" t="s">
        <v>71</v>
      </c>
      <c r="L106" s="128">
        <v>3.3333333333333335</v>
      </c>
      <c r="M106" s="72">
        <v>3.89</v>
      </c>
      <c r="N106" s="387" t="s">
        <v>0</v>
      </c>
      <c r="O106" s="171" t="s">
        <v>75</v>
      </c>
      <c r="P106" s="69">
        <v>2.96</v>
      </c>
      <c r="Q106" s="623">
        <v>3.78</v>
      </c>
      <c r="R106" s="156" t="s">
        <v>2</v>
      </c>
      <c r="S106" s="353" t="s">
        <v>153</v>
      </c>
      <c r="T106" s="138"/>
      <c r="U106" s="96">
        <v>4.2300000000000004</v>
      </c>
    </row>
    <row r="107" spans="1:21" s="2" customFormat="1" ht="15" customHeight="1" x14ac:dyDescent="0.25">
      <c r="A107" s="150">
        <v>102</v>
      </c>
      <c r="B107" s="514" t="s">
        <v>25</v>
      </c>
      <c r="C107" s="514" t="s">
        <v>24</v>
      </c>
      <c r="D107" s="371">
        <v>3.29</v>
      </c>
      <c r="E107" s="520">
        <v>3.78</v>
      </c>
      <c r="F107" s="158" t="s">
        <v>2</v>
      </c>
      <c r="G107" s="38" t="s">
        <v>9</v>
      </c>
      <c r="H107" s="309">
        <v>3.2285714285714286</v>
      </c>
      <c r="I107" s="505">
        <v>3.78</v>
      </c>
      <c r="J107" s="158" t="s">
        <v>42</v>
      </c>
      <c r="K107" s="21" t="s">
        <v>41</v>
      </c>
      <c r="L107" s="126">
        <v>3.2857142857142856</v>
      </c>
      <c r="M107" s="91">
        <v>3.89</v>
      </c>
      <c r="N107" s="34" t="s">
        <v>2</v>
      </c>
      <c r="O107" s="38" t="s">
        <v>11</v>
      </c>
      <c r="P107" s="65">
        <v>2.95</v>
      </c>
      <c r="Q107" s="624">
        <v>3.78</v>
      </c>
      <c r="R107" s="158" t="s">
        <v>2</v>
      </c>
      <c r="S107" s="38" t="s">
        <v>17</v>
      </c>
      <c r="T107" s="136"/>
      <c r="U107" s="98">
        <v>4.2300000000000004</v>
      </c>
    </row>
    <row r="108" spans="1:21" s="2" customFormat="1" ht="15" customHeight="1" x14ac:dyDescent="0.25">
      <c r="A108" s="150">
        <v>103</v>
      </c>
      <c r="B108" s="514" t="s">
        <v>2</v>
      </c>
      <c r="C108" s="514" t="s">
        <v>4</v>
      </c>
      <c r="D108" s="371">
        <v>3.25</v>
      </c>
      <c r="E108" s="520">
        <v>3.78</v>
      </c>
      <c r="F108" s="158" t="s">
        <v>33</v>
      </c>
      <c r="G108" s="22" t="s">
        <v>72</v>
      </c>
      <c r="H108" s="309">
        <v>3.2</v>
      </c>
      <c r="I108" s="505">
        <v>3.78</v>
      </c>
      <c r="J108" s="158" t="s">
        <v>55</v>
      </c>
      <c r="K108" s="22" t="s">
        <v>56</v>
      </c>
      <c r="L108" s="130">
        <v>3.25</v>
      </c>
      <c r="M108" s="91">
        <v>3.89</v>
      </c>
      <c r="N108" s="34" t="s">
        <v>42</v>
      </c>
      <c r="O108" s="21" t="s">
        <v>49</v>
      </c>
      <c r="P108" s="65">
        <v>2.8</v>
      </c>
      <c r="Q108" s="624">
        <v>3.78</v>
      </c>
      <c r="R108" s="158" t="s">
        <v>2</v>
      </c>
      <c r="S108" s="283" t="s">
        <v>154</v>
      </c>
      <c r="T108" s="136"/>
      <c r="U108" s="98">
        <v>4.2300000000000004</v>
      </c>
    </row>
    <row r="109" spans="1:21" s="2" customFormat="1" ht="15" customHeight="1" x14ac:dyDescent="0.25">
      <c r="A109" s="150">
        <v>104</v>
      </c>
      <c r="B109" s="514" t="s">
        <v>2</v>
      </c>
      <c r="C109" s="514" t="s">
        <v>9</v>
      </c>
      <c r="D109" s="383">
        <v>3.21</v>
      </c>
      <c r="E109" s="520">
        <v>3.78</v>
      </c>
      <c r="F109" s="158" t="s">
        <v>33</v>
      </c>
      <c r="G109" s="21" t="s">
        <v>90</v>
      </c>
      <c r="H109" s="309">
        <v>3.1923076923076925</v>
      </c>
      <c r="I109" s="505">
        <v>3.78</v>
      </c>
      <c r="J109" s="164" t="s">
        <v>2</v>
      </c>
      <c r="K109" s="53" t="s">
        <v>7</v>
      </c>
      <c r="L109" s="126">
        <v>3.2222222222222223</v>
      </c>
      <c r="M109" s="91">
        <v>3.89</v>
      </c>
      <c r="N109" s="36" t="s">
        <v>55</v>
      </c>
      <c r="O109" s="170" t="s">
        <v>56</v>
      </c>
      <c r="P109" s="65">
        <v>2.75</v>
      </c>
      <c r="Q109" s="624">
        <v>3.78</v>
      </c>
      <c r="R109" s="158" t="s">
        <v>2</v>
      </c>
      <c r="S109" s="38" t="s">
        <v>3</v>
      </c>
      <c r="T109" s="136"/>
      <c r="U109" s="98">
        <v>4.2300000000000004</v>
      </c>
    </row>
    <row r="110" spans="1:21" s="2" customFormat="1" ht="15" customHeight="1" x14ac:dyDescent="0.25">
      <c r="A110" s="150">
        <v>105</v>
      </c>
      <c r="B110" s="514" t="s">
        <v>42</v>
      </c>
      <c r="C110" s="514" t="s">
        <v>45</v>
      </c>
      <c r="D110" s="371">
        <v>3.18</v>
      </c>
      <c r="E110" s="520">
        <v>3.78</v>
      </c>
      <c r="F110" s="164" t="s">
        <v>25</v>
      </c>
      <c r="G110" s="292" t="s">
        <v>97</v>
      </c>
      <c r="H110" s="309">
        <v>3.1875</v>
      </c>
      <c r="I110" s="505">
        <v>3.78</v>
      </c>
      <c r="J110" s="158" t="s">
        <v>33</v>
      </c>
      <c r="K110" s="22" t="s">
        <v>72</v>
      </c>
      <c r="L110" s="126">
        <v>3.1818181818181817</v>
      </c>
      <c r="M110" s="91">
        <v>3.89</v>
      </c>
      <c r="N110" s="34" t="s">
        <v>2</v>
      </c>
      <c r="O110" s="38" t="s">
        <v>9</v>
      </c>
      <c r="P110" s="65">
        <v>2.6</v>
      </c>
      <c r="Q110" s="624">
        <v>3.78</v>
      </c>
      <c r="R110" s="158" t="s">
        <v>2</v>
      </c>
      <c r="S110" s="283" t="s">
        <v>155</v>
      </c>
      <c r="T110" s="66"/>
      <c r="U110" s="98">
        <v>4.2300000000000004</v>
      </c>
    </row>
    <row r="111" spans="1:21" s="2" customFormat="1" ht="15" customHeight="1" x14ac:dyDescent="0.25">
      <c r="A111" s="150">
        <v>106</v>
      </c>
      <c r="B111" s="514" t="s">
        <v>33</v>
      </c>
      <c r="C111" s="514" t="s">
        <v>90</v>
      </c>
      <c r="D111" s="377">
        <v>3.15</v>
      </c>
      <c r="E111" s="520">
        <v>3.78</v>
      </c>
      <c r="F111" s="158" t="s">
        <v>42</v>
      </c>
      <c r="G111" s="291" t="s">
        <v>49</v>
      </c>
      <c r="H111" s="309">
        <v>3.1666666666666665</v>
      </c>
      <c r="I111" s="505">
        <v>3.78</v>
      </c>
      <c r="J111" s="158" t="s">
        <v>25</v>
      </c>
      <c r="K111" s="38" t="s">
        <v>28</v>
      </c>
      <c r="L111" s="126">
        <v>3.1428571428571428</v>
      </c>
      <c r="M111" s="91">
        <v>3.89</v>
      </c>
      <c r="N111" s="34" t="s">
        <v>25</v>
      </c>
      <c r="O111" s="38" t="s">
        <v>96</v>
      </c>
      <c r="P111" s="65">
        <v>2</v>
      </c>
      <c r="Q111" s="624">
        <v>3.78</v>
      </c>
      <c r="R111" s="158" t="s">
        <v>2</v>
      </c>
      <c r="S111" s="283" t="s">
        <v>157</v>
      </c>
      <c r="T111" s="66"/>
      <c r="U111" s="98">
        <v>4.2300000000000004</v>
      </c>
    </row>
    <row r="112" spans="1:21" s="2" customFormat="1" ht="15" customHeight="1" x14ac:dyDescent="0.25">
      <c r="A112" s="150">
        <v>107</v>
      </c>
      <c r="B112" s="514" t="s">
        <v>2</v>
      </c>
      <c r="C112" s="514" t="s">
        <v>1</v>
      </c>
      <c r="D112" s="376">
        <v>3.13</v>
      </c>
      <c r="E112" s="520">
        <v>3.78</v>
      </c>
      <c r="F112" s="158" t="s">
        <v>2</v>
      </c>
      <c r="G112" s="292" t="s">
        <v>4</v>
      </c>
      <c r="H112" s="309">
        <v>3.1578947368421053</v>
      </c>
      <c r="I112" s="505">
        <v>3.78</v>
      </c>
      <c r="J112" s="158" t="s">
        <v>33</v>
      </c>
      <c r="K112" s="291" t="s">
        <v>89</v>
      </c>
      <c r="L112" s="130">
        <v>3.125</v>
      </c>
      <c r="M112" s="91">
        <v>3.89</v>
      </c>
      <c r="N112" s="34" t="s">
        <v>55</v>
      </c>
      <c r="O112" s="22" t="s">
        <v>57</v>
      </c>
      <c r="P112" s="65"/>
      <c r="Q112" s="624">
        <v>3.78</v>
      </c>
      <c r="R112" s="158" t="s">
        <v>0</v>
      </c>
      <c r="S112" s="23" t="s">
        <v>100</v>
      </c>
      <c r="T112" s="66"/>
      <c r="U112" s="98">
        <v>4.2300000000000004</v>
      </c>
    </row>
    <row r="113" spans="1:21" s="2" customFormat="1" ht="15" customHeight="1" x14ac:dyDescent="0.25">
      <c r="A113" s="150">
        <v>108</v>
      </c>
      <c r="B113" s="514" t="s">
        <v>42</v>
      </c>
      <c r="C113" s="514" t="s">
        <v>43</v>
      </c>
      <c r="D113" s="376">
        <v>3.11</v>
      </c>
      <c r="E113" s="520">
        <v>3.78</v>
      </c>
      <c r="F113" s="386" t="s">
        <v>0</v>
      </c>
      <c r="G113" s="293" t="s">
        <v>75</v>
      </c>
      <c r="H113" s="309">
        <v>3.15</v>
      </c>
      <c r="I113" s="505">
        <v>3.78</v>
      </c>
      <c r="J113" s="158" t="s">
        <v>55</v>
      </c>
      <c r="K113" s="293" t="s">
        <v>57</v>
      </c>
      <c r="L113" s="130">
        <v>3</v>
      </c>
      <c r="M113" s="91">
        <v>3.89</v>
      </c>
      <c r="N113" s="34" t="s">
        <v>55</v>
      </c>
      <c r="O113" s="279" t="s">
        <v>133</v>
      </c>
      <c r="P113" s="65"/>
      <c r="Q113" s="624">
        <v>3.78</v>
      </c>
      <c r="R113" s="158" t="s">
        <v>0</v>
      </c>
      <c r="S113" s="23" t="s">
        <v>149</v>
      </c>
      <c r="T113" s="66"/>
      <c r="U113" s="98">
        <v>4.2300000000000004</v>
      </c>
    </row>
    <row r="114" spans="1:21" s="2" customFormat="1" ht="15" customHeight="1" x14ac:dyDescent="0.25">
      <c r="A114" s="150">
        <v>109</v>
      </c>
      <c r="B114" s="514" t="s">
        <v>55</v>
      </c>
      <c r="C114" s="514" t="s">
        <v>133</v>
      </c>
      <c r="D114" s="376">
        <v>3.07</v>
      </c>
      <c r="E114" s="520">
        <v>3.78</v>
      </c>
      <c r="F114" s="158" t="s">
        <v>55</v>
      </c>
      <c r="G114" s="293" t="s">
        <v>58</v>
      </c>
      <c r="H114" s="309">
        <v>3.0869565217391304</v>
      </c>
      <c r="I114" s="505">
        <v>3.78</v>
      </c>
      <c r="J114" s="158" t="s">
        <v>55</v>
      </c>
      <c r="K114" s="293" t="s">
        <v>54</v>
      </c>
      <c r="L114" s="126">
        <v>3</v>
      </c>
      <c r="M114" s="91">
        <v>3.89</v>
      </c>
      <c r="N114" s="34" t="s">
        <v>42</v>
      </c>
      <c r="O114" s="247" t="s">
        <v>50</v>
      </c>
      <c r="P114" s="65"/>
      <c r="Q114" s="624">
        <v>3.78</v>
      </c>
      <c r="R114" s="158" t="s">
        <v>0</v>
      </c>
      <c r="S114" s="23" t="s">
        <v>103</v>
      </c>
      <c r="T114" s="66"/>
      <c r="U114" s="98">
        <v>4.2300000000000004</v>
      </c>
    </row>
    <row r="115" spans="1:21" s="2" customFormat="1" ht="15" customHeight="1" thickBot="1" x14ac:dyDescent="0.3">
      <c r="A115" s="153">
        <v>110</v>
      </c>
      <c r="B115" s="515" t="s">
        <v>33</v>
      </c>
      <c r="C115" s="515" t="s">
        <v>72</v>
      </c>
      <c r="D115" s="528">
        <v>3.07</v>
      </c>
      <c r="E115" s="521">
        <v>3.78</v>
      </c>
      <c r="F115" s="160" t="s">
        <v>42</v>
      </c>
      <c r="G115" s="316" t="s">
        <v>45</v>
      </c>
      <c r="H115" s="310">
        <v>3</v>
      </c>
      <c r="I115" s="507">
        <v>3.78</v>
      </c>
      <c r="J115" s="160" t="s">
        <v>33</v>
      </c>
      <c r="K115" s="122" t="s">
        <v>73</v>
      </c>
      <c r="L115" s="129">
        <v>3</v>
      </c>
      <c r="M115" s="94">
        <v>3.89</v>
      </c>
      <c r="N115" s="35" t="s">
        <v>42</v>
      </c>
      <c r="O115" s="354" t="s">
        <v>47</v>
      </c>
      <c r="P115" s="67"/>
      <c r="Q115" s="625">
        <v>3.78</v>
      </c>
      <c r="R115" s="160" t="s">
        <v>0</v>
      </c>
      <c r="S115" s="71" t="s">
        <v>99</v>
      </c>
      <c r="T115" s="68"/>
      <c r="U115" s="101">
        <v>4.2300000000000004</v>
      </c>
    </row>
    <row r="116" spans="1:21" s="2" customFormat="1" ht="15" customHeight="1" x14ac:dyDescent="0.25">
      <c r="A116" s="152">
        <v>111</v>
      </c>
      <c r="B116" s="513" t="s">
        <v>42</v>
      </c>
      <c r="C116" s="513" t="s">
        <v>49</v>
      </c>
      <c r="D116" s="374">
        <v>3.04</v>
      </c>
      <c r="E116" s="519">
        <v>3.78</v>
      </c>
      <c r="F116" s="156" t="s">
        <v>2</v>
      </c>
      <c r="G116" s="364" t="s">
        <v>71</v>
      </c>
      <c r="H116" s="308">
        <v>3</v>
      </c>
      <c r="I116" s="504">
        <v>3.78</v>
      </c>
      <c r="J116" s="156" t="s">
        <v>25</v>
      </c>
      <c r="K116" s="364" t="s">
        <v>96</v>
      </c>
      <c r="L116" s="384">
        <v>3</v>
      </c>
      <c r="M116" s="72">
        <v>3.89</v>
      </c>
      <c r="N116" s="156" t="s">
        <v>42</v>
      </c>
      <c r="O116" s="46" t="s">
        <v>46</v>
      </c>
      <c r="P116" s="69"/>
      <c r="Q116" s="157">
        <v>3.78</v>
      </c>
      <c r="R116" s="156" t="s">
        <v>0</v>
      </c>
      <c r="S116" s="167" t="s">
        <v>70</v>
      </c>
      <c r="T116" s="70"/>
      <c r="U116" s="96">
        <v>4.2300000000000004</v>
      </c>
    </row>
    <row r="117" spans="1:21" s="2" customFormat="1" ht="15" customHeight="1" x14ac:dyDescent="0.25">
      <c r="A117" s="150">
        <v>112</v>
      </c>
      <c r="B117" s="516" t="s">
        <v>2</v>
      </c>
      <c r="C117" s="516" t="s">
        <v>71</v>
      </c>
      <c r="D117" s="529">
        <v>3</v>
      </c>
      <c r="E117" s="522">
        <v>3.78</v>
      </c>
      <c r="F117" s="511" t="s">
        <v>2</v>
      </c>
      <c r="G117" s="296" t="s">
        <v>135</v>
      </c>
      <c r="H117" s="309">
        <v>3</v>
      </c>
      <c r="I117" s="505">
        <v>3.78</v>
      </c>
      <c r="J117" s="158" t="s">
        <v>55</v>
      </c>
      <c r="K117" s="279" t="s">
        <v>133</v>
      </c>
      <c r="L117" s="149"/>
      <c r="M117" s="91">
        <v>3.89</v>
      </c>
      <c r="N117" s="386" t="s">
        <v>33</v>
      </c>
      <c r="O117" s="257" t="s">
        <v>150</v>
      </c>
      <c r="P117" s="65"/>
      <c r="Q117" s="159">
        <v>3.78</v>
      </c>
      <c r="R117" s="158" t="s">
        <v>0</v>
      </c>
      <c r="S117" s="23" t="s">
        <v>147</v>
      </c>
      <c r="T117" s="66"/>
      <c r="U117" s="98">
        <v>4.2300000000000004</v>
      </c>
    </row>
    <row r="118" spans="1:21" s="2" customFormat="1" ht="15" customHeight="1" x14ac:dyDescent="0.25">
      <c r="A118" s="151">
        <v>113</v>
      </c>
      <c r="B118" s="517" t="s">
        <v>0</v>
      </c>
      <c r="C118" s="518" t="s">
        <v>69</v>
      </c>
      <c r="D118" s="149">
        <v>2.8</v>
      </c>
      <c r="E118" s="523">
        <v>3.78</v>
      </c>
      <c r="F118" s="512" t="s">
        <v>0</v>
      </c>
      <c r="G118" s="168" t="s">
        <v>69</v>
      </c>
      <c r="H118" s="311">
        <v>2.625</v>
      </c>
      <c r="I118" s="509">
        <v>3.78</v>
      </c>
      <c r="J118" s="386" t="s">
        <v>33</v>
      </c>
      <c r="K118" s="257" t="s">
        <v>150</v>
      </c>
      <c r="L118" s="162"/>
      <c r="M118" s="108">
        <v>3.89</v>
      </c>
      <c r="N118" s="158" t="s">
        <v>25</v>
      </c>
      <c r="O118" s="283" t="s">
        <v>111</v>
      </c>
      <c r="P118" s="109"/>
      <c r="Q118" s="163">
        <v>3.78</v>
      </c>
      <c r="R118" s="158" t="s">
        <v>0</v>
      </c>
      <c r="S118" s="23" t="s">
        <v>148</v>
      </c>
      <c r="T118" s="111"/>
      <c r="U118" s="112">
        <v>4.2300000000000004</v>
      </c>
    </row>
    <row r="119" spans="1:21" s="2" customFormat="1" ht="15" customHeight="1" x14ac:dyDescent="0.25">
      <c r="A119" s="362">
        <v>114</v>
      </c>
      <c r="B119" s="34" t="s">
        <v>55</v>
      </c>
      <c r="C119" s="22" t="s">
        <v>56</v>
      </c>
      <c r="D119" s="530"/>
      <c r="E119" s="520">
        <v>3.78</v>
      </c>
      <c r="F119" s="164" t="s">
        <v>55</v>
      </c>
      <c r="G119" s="365" t="s">
        <v>56</v>
      </c>
      <c r="H119" s="378"/>
      <c r="I119" s="505">
        <v>3.78</v>
      </c>
      <c r="J119" s="386" t="s">
        <v>2</v>
      </c>
      <c r="K119" s="283" t="s">
        <v>135</v>
      </c>
      <c r="L119" s="149"/>
      <c r="M119" s="108">
        <v>3.89</v>
      </c>
      <c r="N119" s="158" t="s">
        <v>25</v>
      </c>
      <c r="O119" s="283" t="s">
        <v>108</v>
      </c>
      <c r="P119" s="65"/>
      <c r="Q119" s="163">
        <v>3.78</v>
      </c>
      <c r="R119" s="158" t="s">
        <v>0</v>
      </c>
      <c r="S119" s="23" t="s">
        <v>101</v>
      </c>
      <c r="T119" s="66"/>
      <c r="U119" s="98">
        <v>4.2300000000000004</v>
      </c>
    </row>
    <row r="120" spans="1:21" s="2" customFormat="1" ht="15" customHeight="1" x14ac:dyDescent="0.25">
      <c r="A120" s="362">
        <v>115</v>
      </c>
      <c r="B120" s="34" t="s">
        <v>25</v>
      </c>
      <c r="C120" s="38" t="s">
        <v>111</v>
      </c>
      <c r="D120" s="503"/>
      <c r="E120" s="523">
        <v>3.78</v>
      </c>
      <c r="F120" s="158" t="s">
        <v>25</v>
      </c>
      <c r="G120" s="294" t="s">
        <v>111</v>
      </c>
      <c r="H120" s="378"/>
      <c r="I120" s="505">
        <v>3.78</v>
      </c>
      <c r="J120" s="158" t="s">
        <v>2</v>
      </c>
      <c r="K120" s="283" t="s">
        <v>14</v>
      </c>
      <c r="L120" s="149"/>
      <c r="M120" s="108">
        <v>3.89</v>
      </c>
      <c r="N120" s="158" t="s">
        <v>2</v>
      </c>
      <c r="O120" s="38" t="s">
        <v>71</v>
      </c>
      <c r="P120" s="65"/>
      <c r="Q120" s="163">
        <v>3.78</v>
      </c>
      <c r="R120" s="626" t="s">
        <v>0</v>
      </c>
      <c r="S120" s="23" t="s">
        <v>69</v>
      </c>
      <c r="T120" s="66"/>
      <c r="U120" s="98">
        <v>4.2300000000000004</v>
      </c>
    </row>
    <row r="121" spans="1:21" s="2" customFormat="1" ht="15" customHeight="1" x14ac:dyDescent="0.25">
      <c r="A121" s="618">
        <v>116</v>
      </c>
      <c r="B121" s="34" t="s">
        <v>0</v>
      </c>
      <c r="C121" s="23" t="s">
        <v>149</v>
      </c>
      <c r="D121" s="619"/>
      <c r="E121" s="620">
        <v>3.78</v>
      </c>
      <c r="F121" s="508" t="s">
        <v>0</v>
      </c>
      <c r="G121" s="168" t="s">
        <v>149</v>
      </c>
      <c r="H121" s="621"/>
      <c r="I121" s="509">
        <v>3.78</v>
      </c>
      <c r="J121" s="622" t="s">
        <v>0</v>
      </c>
      <c r="K121" s="168" t="s">
        <v>69</v>
      </c>
      <c r="L121" s="162"/>
      <c r="M121" s="108">
        <v>3.89</v>
      </c>
      <c r="N121" s="512" t="s">
        <v>2</v>
      </c>
      <c r="O121" s="361" t="s">
        <v>135</v>
      </c>
      <c r="P121" s="109"/>
      <c r="Q121" s="163">
        <v>3.78</v>
      </c>
      <c r="R121" s="512" t="s">
        <v>0</v>
      </c>
      <c r="S121" s="169" t="s">
        <v>75</v>
      </c>
      <c r="T121" s="111"/>
      <c r="U121" s="112">
        <v>4.2300000000000004</v>
      </c>
    </row>
    <row r="122" spans="1:21" s="2" customFormat="1" ht="15" customHeight="1" thickBot="1" x14ac:dyDescent="0.3">
      <c r="A122" s="379">
        <v>117</v>
      </c>
      <c r="B122" s="35" t="s">
        <v>0</v>
      </c>
      <c r="C122" s="71" t="s">
        <v>148</v>
      </c>
      <c r="D122" s="531"/>
      <c r="E122" s="628">
        <v>3.78</v>
      </c>
      <c r="F122" s="160"/>
      <c r="G122" s="71"/>
      <c r="H122" s="380"/>
      <c r="I122" s="507"/>
      <c r="J122" s="306"/>
      <c r="K122" s="71"/>
      <c r="L122" s="155"/>
      <c r="M122" s="94"/>
      <c r="N122" s="627"/>
      <c r="O122" s="360"/>
      <c r="P122" s="67"/>
      <c r="Q122" s="161"/>
      <c r="R122" s="627"/>
      <c r="S122" s="48"/>
      <c r="T122" s="68"/>
      <c r="U122" s="101"/>
    </row>
    <row r="123" spans="1:21" s="2" customFormat="1" x14ac:dyDescent="0.25">
      <c r="A123" s="4"/>
      <c r="B123" s="4"/>
      <c r="C123" s="76" t="s">
        <v>102</v>
      </c>
      <c r="D123" s="317">
        <f>AVERAGE(D6:D122)</f>
        <v>3.7484955752212401</v>
      </c>
      <c r="E123" s="4"/>
      <c r="F123" s="4"/>
      <c r="H123" s="317">
        <f>AVERAGE(H6:H122)</f>
        <v>3.7532901434711312</v>
      </c>
      <c r="I123" s="4"/>
      <c r="J123" s="4"/>
      <c r="L123" s="78">
        <f>AVERAGE(L6:L122)</f>
        <v>3.828919380460075</v>
      </c>
      <c r="M123" s="144"/>
      <c r="N123" s="144"/>
      <c r="O123" s="144"/>
      <c r="P123" s="147">
        <f>AVERAGE(P6:P122)</f>
        <v>3.7435849056603772</v>
      </c>
      <c r="Q123" s="144"/>
      <c r="R123" s="144"/>
      <c r="S123" s="144"/>
      <c r="T123" s="147">
        <f>AVERAGE(T6:T122)</f>
        <v>4.242857142857142</v>
      </c>
      <c r="U123" s="148"/>
    </row>
    <row r="124" spans="1:21" s="2" customForma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80"/>
      <c r="L124" s="82"/>
      <c r="M124" s="145"/>
      <c r="N124" s="145"/>
      <c r="O124" s="145"/>
      <c r="P124" s="146"/>
      <c r="Q124" s="145"/>
      <c r="R124" s="145"/>
      <c r="S124" s="145"/>
      <c r="T124" s="146"/>
      <c r="U124" s="148"/>
    </row>
    <row r="125" spans="1:21" s="2" customFormat="1" ht="12.75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21" s="2" customFormat="1" ht="12.75" x14ac:dyDescent="0.25">
      <c r="A126" s="3"/>
      <c r="D126" s="3"/>
      <c r="E126" s="3"/>
      <c r="F126" s="3"/>
      <c r="G126" s="3"/>
      <c r="H126" s="3"/>
      <c r="I126" s="3"/>
    </row>
  </sheetData>
  <sortState ref="R41:S120">
    <sortCondition ref="R125"/>
  </sortState>
  <mergeCells count="7">
    <mergeCell ref="R4:U4"/>
    <mergeCell ref="A4:A5"/>
    <mergeCell ref="N4:Q4"/>
    <mergeCell ref="G2:I2"/>
    <mergeCell ref="J4:M4"/>
    <mergeCell ref="F4:I4"/>
    <mergeCell ref="B4:E4"/>
  </mergeCells>
  <conditionalFormatting sqref="L6:L122">
    <cfRule type="cellIs" dxfId="99" priority="9" stopIfTrue="1" operator="equal">
      <formula>$L$123</formula>
    </cfRule>
    <cfRule type="containsBlanks" dxfId="98" priority="36" stopIfTrue="1">
      <formula>LEN(TRIM(L6))=0</formula>
    </cfRule>
    <cfRule type="cellIs" dxfId="97" priority="37" stopIfTrue="1" operator="lessThan">
      <formula>3.5</formula>
    </cfRule>
    <cfRule type="cellIs" dxfId="96" priority="38" stopIfTrue="1" operator="between">
      <formula>$L$123</formula>
      <formula>3.5</formula>
    </cfRule>
    <cfRule type="cellIs" dxfId="95" priority="39" stopIfTrue="1" operator="between">
      <formula>4.499</formula>
      <formula>$L$123</formula>
    </cfRule>
    <cfRule type="cellIs" dxfId="94" priority="40" stopIfTrue="1" operator="greaterThanOrEqual">
      <formula>4.5</formula>
    </cfRule>
  </conditionalFormatting>
  <conditionalFormatting sqref="P6:P122">
    <cfRule type="cellIs" dxfId="93" priority="8" stopIfTrue="1" operator="equal">
      <formula>$P$123</formula>
    </cfRule>
    <cfRule type="containsBlanks" dxfId="92" priority="31" stopIfTrue="1">
      <formula>LEN(TRIM(P6))=0</formula>
    </cfRule>
    <cfRule type="cellIs" dxfId="91" priority="32" stopIfTrue="1" operator="lessThan">
      <formula>3.5</formula>
    </cfRule>
    <cfRule type="cellIs" dxfId="90" priority="33" stopIfTrue="1" operator="between">
      <formula>$P$123</formula>
      <formula>3.5</formula>
    </cfRule>
    <cfRule type="cellIs" dxfId="89" priority="34" stopIfTrue="1" operator="between">
      <formula>4.499</formula>
      <formula>$P$123</formula>
    </cfRule>
    <cfRule type="cellIs" dxfId="88" priority="35" stopIfTrue="1" operator="greaterThanOrEqual">
      <formula>4.5</formula>
    </cfRule>
  </conditionalFormatting>
  <conditionalFormatting sqref="H6:H122">
    <cfRule type="cellIs" dxfId="87" priority="10" stopIfTrue="1" operator="between">
      <formula>3.75</formula>
      <formula>$H$123</formula>
    </cfRule>
    <cfRule type="containsBlanks" dxfId="86" priority="11" stopIfTrue="1">
      <formula>LEN(TRIM(H6))=0</formula>
    </cfRule>
    <cfRule type="cellIs" dxfId="85" priority="12" stopIfTrue="1" operator="lessThan">
      <formula>3.5</formula>
    </cfRule>
    <cfRule type="cellIs" dxfId="84" priority="13" stopIfTrue="1" operator="between">
      <formula>3.5</formula>
      <formula>$H$123</formula>
    </cfRule>
    <cfRule type="cellIs" dxfId="83" priority="14" stopIfTrue="1" operator="between">
      <formula>4.499</formula>
      <formula>$H$123</formula>
    </cfRule>
    <cfRule type="cellIs" dxfId="82" priority="15" stopIfTrue="1" operator="greaterThanOrEqual">
      <formula>4.5</formula>
    </cfRule>
  </conditionalFormatting>
  <conditionalFormatting sqref="T6:T122">
    <cfRule type="cellIs" dxfId="81" priority="7" stopIfTrue="1" operator="equal">
      <formula>$T$123</formula>
    </cfRule>
    <cfRule type="containsBlanks" dxfId="80" priority="26" stopIfTrue="1">
      <formula>LEN(TRIM(T6))=0</formula>
    </cfRule>
    <cfRule type="cellIs" dxfId="79" priority="27" stopIfTrue="1" operator="lessThan">
      <formula>3.5</formula>
    </cfRule>
    <cfRule type="cellIs" dxfId="78" priority="28" stopIfTrue="1" operator="between">
      <formula>$T$123</formula>
      <formula>3.5</formula>
    </cfRule>
    <cfRule type="cellIs" dxfId="77" priority="29" stopIfTrue="1" operator="between">
      <formula>4.499</formula>
      <formula>$T$123</formula>
    </cfRule>
    <cfRule type="cellIs" dxfId="76" priority="30" stopIfTrue="1" operator="greaterThanOrEqual">
      <formula>4.5</formula>
    </cfRule>
  </conditionalFormatting>
  <conditionalFormatting sqref="D6:D122">
    <cfRule type="containsBlanks" dxfId="75" priority="1" stopIfTrue="1">
      <formula>LEN(TRIM(D6))=0</formula>
    </cfRule>
    <cfRule type="cellIs" dxfId="74" priority="2" stopIfTrue="1" operator="between">
      <formula>3.75</formula>
      <formula>$D$123</formula>
    </cfRule>
    <cfRule type="cellIs" dxfId="73" priority="3" stopIfTrue="1" operator="between">
      <formula>3.5</formula>
      <formula>$D$123</formula>
    </cfRule>
    <cfRule type="cellIs" dxfId="72" priority="4" stopIfTrue="1" operator="lessThan">
      <formula>3.5</formula>
    </cfRule>
    <cfRule type="cellIs" dxfId="71" priority="5" stopIfTrue="1" operator="between">
      <formula>4.499</formula>
      <formula>$D$123</formula>
    </cfRule>
    <cfRule type="cellIs" dxfId="70" priority="6" stopIfTrue="1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ColWidth="8.85546875" defaultRowHeight="15" x14ac:dyDescent="0.25"/>
  <cols>
    <col min="1" max="1" width="4.7109375" style="1" customWidth="1"/>
    <col min="2" max="2" width="18.5703125" style="1" customWidth="1"/>
    <col min="3" max="3" width="31.7109375" style="1" customWidth="1"/>
    <col min="4" max="23" width="7.7109375" style="1" customWidth="1"/>
    <col min="24" max="24" width="8.85546875" style="1"/>
    <col min="25" max="25" width="7.7109375" style="1" customWidth="1"/>
    <col min="26" max="16384" width="8.85546875" style="1"/>
  </cols>
  <sheetData>
    <row r="1" spans="1:27" x14ac:dyDescent="0.25">
      <c r="Z1" s="227"/>
      <c r="AA1" s="56" t="s">
        <v>120</v>
      </c>
    </row>
    <row r="2" spans="1:27" ht="15.75" x14ac:dyDescent="0.25">
      <c r="C2" s="197" t="s">
        <v>116</v>
      </c>
      <c r="D2" s="489"/>
      <c r="E2" s="489"/>
      <c r="F2" s="489"/>
      <c r="G2" s="201"/>
      <c r="H2" s="201"/>
      <c r="I2" s="201"/>
      <c r="J2" s="201"/>
      <c r="K2" s="201"/>
      <c r="L2" s="201"/>
      <c r="Z2" s="225"/>
      <c r="AA2" s="56" t="s">
        <v>121</v>
      </c>
    </row>
    <row r="3" spans="1:27" ht="15.75" thickBot="1" x14ac:dyDescent="0.3">
      <c r="Z3" s="226"/>
      <c r="AA3" s="56" t="s">
        <v>122</v>
      </c>
    </row>
    <row r="4" spans="1:27" s="2" customFormat="1" ht="15" customHeight="1" x14ac:dyDescent="0.25">
      <c r="A4" s="641" t="s">
        <v>68</v>
      </c>
      <c r="B4" s="667" t="s">
        <v>67</v>
      </c>
      <c r="C4" s="669" t="s">
        <v>109</v>
      </c>
      <c r="D4" s="664">
        <v>2019</v>
      </c>
      <c r="E4" s="665"/>
      <c r="F4" s="665"/>
      <c r="G4" s="664">
        <v>2018</v>
      </c>
      <c r="H4" s="665"/>
      <c r="I4" s="666"/>
      <c r="J4" s="664">
        <v>2017</v>
      </c>
      <c r="K4" s="665"/>
      <c r="L4" s="666"/>
      <c r="M4" s="664">
        <v>2016</v>
      </c>
      <c r="N4" s="665"/>
      <c r="O4" s="666"/>
      <c r="P4" s="661">
        <v>2015</v>
      </c>
      <c r="Q4" s="662"/>
      <c r="R4" s="663"/>
      <c r="S4" s="665" t="s">
        <v>124</v>
      </c>
      <c r="T4" s="665"/>
      <c r="U4" s="665"/>
      <c r="V4" s="665"/>
      <c r="W4" s="665"/>
      <c r="X4" s="639" t="s">
        <v>125</v>
      </c>
      <c r="Z4" s="59"/>
      <c r="AA4" s="56" t="s">
        <v>123</v>
      </c>
    </row>
    <row r="5" spans="1:27" s="2" customFormat="1" ht="39" thickBot="1" x14ac:dyDescent="0.3">
      <c r="A5" s="642"/>
      <c r="B5" s="668"/>
      <c r="C5" s="670"/>
      <c r="D5" s="323" t="s">
        <v>117</v>
      </c>
      <c r="E5" s="320" t="s">
        <v>118</v>
      </c>
      <c r="F5" s="586" t="s">
        <v>126</v>
      </c>
      <c r="G5" s="323" t="s">
        <v>117</v>
      </c>
      <c r="H5" s="320" t="s">
        <v>118</v>
      </c>
      <c r="I5" s="324" t="s">
        <v>126</v>
      </c>
      <c r="J5" s="319" t="s">
        <v>117</v>
      </c>
      <c r="K5" s="320" t="s">
        <v>118</v>
      </c>
      <c r="L5" s="321" t="s">
        <v>126</v>
      </c>
      <c r="M5" s="319" t="s">
        <v>117</v>
      </c>
      <c r="N5" s="320" t="s">
        <v>118</v>
      </c>
      <c r="O5" s="321" t="s">
        <v>126</v>
      </c>
      <c r="P5" s="319" t="s">
        <v>117</v>
      </c>
      <c r="Q5" s="320" t="s">
        <v>118</v>
      </c>
      <c r="R5" s="321" t="s">
        <v>126</v>
      </c>
      <c r="S5" s="587">
        <v>2019</v>
      </c>
      <c r="T5" s="304">
        <v>2018</v>
      </c>
      <c r="U5" s="392">
        <v>2017</v>
      </c>
      <c r="V5" s="198">
        <v>2016</v>
      </c>
      <c r="W5" s="588">
        <v>2015</v>
      </c>
      <c r="X5" s="640"/>
    </row>
    <row r="6" spans="1:27" s="2" customFormat="1" ht="15" customHeight="1" x14ac:dyDescent="0.25">
      <c r="A6" s="152">
        <v>1</v>
      </c>
      <c r="B6" s="33" t="s">
        <v>33</v>
      </c>
      <c r="C6" s="608" t="s">
        <v>152</v>
      </c>
      <c r="D6" s="398">
        <v>75</v>
      </c>
      <c r="E6" s="524">
        <v>4.12</v>
      </c>
      <c r="F6" s="609">
        <v>3.78</v>
      </c>
      <c r="G6" s="604">
        <v>13</v>
      </c>
      <c r="H6" s="524">
        <v>4.6923076923076925</v>
      </c>
      <c r="I6" s="341">
        <v>3.78</v>
      </c>
      <c r="J6" s="89">
        <v>8</v>
      </c>
      <c r="K6" s="154">
        <v>4.625</v>
      </c>
      <c r="L6" s="584">
        <v>3.89</v>
      </c>
      <c r="M6" s="187">
        <v>5</v>
      </c>
      <c r="N6" s="69">
        <v>4.8</v>
      </c>
      <c r="O6" s="157">
        <v>3.78</v>
      </c>
      <c r="P6" s="95">
        <v>4</v>
      </c>
      <c r="Q6" s="138">
        <v>4.8</v>
      </c>
      <c r="R6" s="96">
        <v>4.2300000000000004</v>
      </c>
      <c r="S6" s="534">
        <v>17</v>
      </c>
      <c r="T6" s="534">
        <v>2</v>
      </c>
      <c r="U6" s="326">
        <v>3</v>
      </c>
      <c r="V6" s="116">
        <v>4</v>
      </c>
      <c r="W6" s="326">
        <v>9</v>
      </c>
      <c r="X6" s="591">
        <f t="shared" ref="X6:X37" si="0">SUM(S6:W6)</f>
        <v>35</v>
      </c>
    </row>
    <row r="7" spans="1:27" s="2" customFormat="1" ht="15" customHeight="1" x14ac:dyDescent="0.25">
      <c r="A7" s="150">
        <v>2</v>
      </c>
      <c r="B7" s="34" t="s">
        <v>65</v>
      </c>
      <c r="C7" s="195" t="s">
        <v>81</v>
      </c>
      <c r="D7" s="401">
        <v>57</v>
      </c>
      <c r="E7" s="371">
        <v>4.72</v>
      </c>
      <c r="F7" s="560">
        <v>3.78</v>
      </c>
      <c r="G7" s="355">
        <v>49</v>
      </c>
      <c r="H7" s="356">
        <v>4.7755102040816331</v>
      </c>
      <c r="I7" s="340">
        <v>3.78</v>
      </c>
      <c r="J7" s="93">
        <v>33</v>
      </c>
      <c r="K7" s="126">
        <v>4.6060606060606064</v>
      </c>
      <c r="L7" s="91">
        <v>3.89</v>
      </c>
      <c r="M7" s="188">
        <v>38</v>
      </c>
      <c r="N7" s="65">
        <v>4.6100000000000003</v>
      </c>
      <c r="O7" s="159">
        <v>3.78</v>
      </c>
      <c r="P7" s="97"/>
      <c r="Q7" s="136"/>
      <c r="R7" s="98">
        <v>4.2300000000000004</v>
      </c>
      <c r="S7" s="532">
        <v>2</v>
      </c>
      <c r="T7" s="532">
        <v>1</v>
      </c>
      <c r="U7" s="325">
        <v>4</v>
      </c>
      <c r="V7" s="74">
        <v>7</v>
      </c>
      <c r="W7" s="325">
        <v>36</v>
      </c>
      <c r="X7" s="592">
        <f t="shared" si="0"/>
        <v>50</v>
      </c>
    </row>
    <row r="8" spans="1:27" s="2" customFormat="1" ht="15" customHeight="1" x14ac:dyDescent="0.25">
      <c r="A8" s="150">
        <v>3</v>
      </c>
      <c r="B8" s="34" t="s">
        <v>33</v>
      </c>
      <c r="C8" s="409" t="s">
        <v>146</v>
      </c>
      <c r="D8" s="400">
        <v>11</v>
      </c>
      <c r="E8" s="370">
        <v>4.7300000000000004</v>
      </c>
      <c r="F8" s="565">
        <v>3.78</v>
      </c>
      <c r="G8" s="367">
        <v>11</v>
      </c>
      <c r="H8" s="370">
        <v>4.6363636363636367</v>
      </c>
      <c r="I8" s="340">
        <v>3.78</v>
      </c>
      <c r="J8" s="93">
        <v>4</v>
      </c>
      <c r="K8" s="126">
        <v>4</v>
      </c>
      <c r="L8" s="91">
        <v>3.89</v>
      </c>
      <c r="M8" s="188">
        <v>10</v>
      </c>
      <c r="N8" s="65">
        <v>4.8</v>
      </c>
      <c r="O8" s="159">
        <v>3.78</v>
      </c>
      <c r="P8" s="97">
        <v>4</v>
      </c>
      <c r="Q8" s="136">
        <v>4.5</v>
      </c>
      <c r="R8" s="98">
        <v>4.2300000000000004</v>
      </c>
      <c r="S8" s="532">
        <v>1</v>
      </c>
      <c r="T8" s="532">
        <v>3</v>
      </c>
      <c r="U8" s="325">
        <v>36</v>
      </c>
      <c r="V8" s="74">
        <v>3</v>
      </c>
      <c r="W8" s="325">
        <v>12</v>
      </c>
      <c r="X8" s="592">
        <f t="shared" si="0"/>
        <v>55</v>
      </c>
    </row>
    <row r="9" spans="1:27" s="2" customFormat="1" ht="15" customHeight="1" x14ac:dyDescent="0.25">
      <c r="A9" s="150">
        <v>4</v>
      </c>
      <c r="B9" s="34" t="s">
        <v>25</v>
      </c>
      <c r="C9" s="410" t="s">
        <v>94</v>
      </c>
      <c r="D9" s="400">
        <v>17</v>
      </c>
      <c r="E9" s="376">
        <v>4.47</v>
      </c>
      <c r="F9" s="571">
        <v>3.78</v>
      </c>
      <c r="G9" s="367">
        <v>16</v>
      </c>
      <c r="H9" s="371">
        <v>4.5625</v>
      </c>
      <c r="I9" s="345">
        <v>3.78</v>
      </c>
      <c r="J9" s="90">
        <v>16</v>
      </c>
      <c r="K9" s="126">
        <v>4.9375</v>
      </c>
      <c r="L9" s="91">
        <v>3.89</v>
      </c>
      <c r="M9" s="193">
        <v>7</v>
      </c>
      <c r="N9" s="65">
        <v>4.29</v>
      </c>
      <c r="O9" s="159">
        <v>3.78</v>
      </c>
      <c r="P9" s="97"/>
      <c r="Q9" s="136"/>
      <c r="R9" s="98">
        <v>4.2300000000000004</v>
      </c>
      <c r="S9" s="532">
        <v>4</v>
      </c>
      <c r="T9" s="532">
        <v>5</v>
      </c>
      <c r="U9" s="325">
        <v>1</v>
      </c>
      <c r="V9" s="74">
        <v>13</v>
      </c>
      <c r="W9" s="325">
        <v>36</v>
      </c>
      <c r="X9" s="592">
        <f t="shared" si="0"/>
        <v>59</v>
      </c>
    </row>
    <row r="10" spans="1:27" s="2" customFormat="1" ht="15" customHeight="1" x14ac:dyDescent="0.25">
      <c r="A10" s="150">
        <v>5</v>
      </c>
      <c r="B10" s="34" t="s">
        <v>55</v>
      </c>
      <c r="C10" s="195" t="s">
        <v>59</v>
      </c>
      <c r="D10" s="401">
        <v>15</v>
      </c>
      <c r="E10" s="371">
        <v>4.4000000000000004</v>
      </c>
      <c r="F10" s="560">
        <v>3.78</v>
      </c>
      <c r="G10" s="355">
        <v>5</v>
      </c>
      <c r="H10" s="356">
        <v>4.2</v>
      </c>
      <c r="I10" s="340">
        <v>3.78</v>
      </c>
      <c r="J10" s="92">
        <v>12</v>
      </c>
      <c r="K10" s="126">
        <v>4.083333333333333</v>
      </c>
      <c r="L10" s="91">
        <v>3.89</v>
      </c>
      <c r="M10" s="191">
        <v>7</v>
      </c>
      <c r="N10" s="65">
        <v>4.29</v>
      </c>
      <c r="O10" s="159">
        <v>3.78</v>
      </c>
      <c r="P10" s="99">
        <v>2</v>
      </c>
      <c r="Q10" s="136">
        <v>5</v>
      </c>
      <c r="R10" s="98">
        <v>4.2300000000000004</v>
      </c>
      <c r="S10" s="532">
        <v>5</v>
      </c>
      <c r="T10" s="532">
        <v>18</v>
      </c>
      <c r="U10" s="325">
        <v>27</v>
      </c>
      <c r="V10" s="74">
        <v>12</v>
      </c>
      <c r="W10" s="325">
        <v>3</v>
      </c>
      <c r="X10" s="592">
        <f t="shared" si="0"/>
        <v>65</v>
      </c>
    </row>
    <row r="11" spans="1:27" s="2" customFormat="1" ht="15" customHeight="1" x14ac:dyDescent="0.25">
      <c r="A11" s="150">
        <v>6</v>
      </c>
      <c r="B11" s="34" t="s">
        <v>0</v>
      </c>
      <c r="C11" s="411" t="s">
        <v>147</v>
      </c>
      <c r="D11" s="404">
        <v>35</v>
      </c>
      <c r="E11" s="149">
        <v>4.1399999999999997</v>
      </c>
      <c r="F11" s="578">
        <v>3.78</v>
      </c>
      <c r="G11" s="372">
        <v>18</v>
      </c>
      <c r="H11" s="149">
        <v>4.333333333333333</v>
      </c>
      <c r="I11" s="350">
        <v>3.78</v>
      </c>
      <c r="J11" s="93">
        <v>28</v>
      </c>
      <c r="K11" s="126">
        <v>4.3928571428571432</v>
      </c>
      <c r="L11" s="91">
        <v>3.89</v>
      </c>
      <c r="M11" s="188">
        <v>25</v>
      </c>
      <c r="N11" s="65">
        <v>4.4400000000000004</v>
      </c>
      <c r="O11" s="159">
        <v>3.78</v>
      </c>
      <c r="P11" s="97"/>
      <c r="Q11" s="136"/>
      <c r="R11" s="98">
        <v>4.2300000000000004</v>
      </c>
      <c r="S11" s="532">
        <v>15</v>
      </c>
      <c r="T11" s="532">
        <v>10</v>
      </c>
      <c r="U11" s="325">
        <v>9</v>
      </c>
      <c r="V11" s="74">
        <v>10</v>
      </c>
      <c r="W11" s="325">
        <v>36</v>
      </c>
      <c r="X11" s="592">
        <f t="shared" si="0"/>
        <v>80</v>
      </c>
    </row>
    <row r="12" spans="1:27" s="2" customFormat="1" ht="15" customHeight="1" x14ac:dyDescent="0.25">
      <c r="A12" s="150">
        <v>7</v>
      </c>
      <c r="B12" s="34" t="s">
        <v>0</v>
      </c>
      <c r="C12" s="411" t="s">
        <v>100</v>
      </c>
      <c r="D12" s="400">
        <v>18</v>
      </c>
      <c r="E12" s="149">
        <v>4.72</v>
      </c>
      <c r="F12" s="578">
        <v>3.78</v>
      </c>
      <c r="G12" s="372">
        <v>19</v>
      </c>
      <c r="H12" s="149">
        <v>4.4736842105263159</v>
      </c>
      <c r="I12" s="350">
        <v>3.78</v>
      </c>
      <c r="J12" s="93">
        <v>15</v>
      </c>
      <c r="K12" s="126">
        <v>4.87</v>
      </c>
      <c r="L12" s="91">
        <v>3.89</v>
      </c>
      <c r="M12" s="188">
        <v>6</v>
      </c>
      <c r="N12" s="65">
        <v>4</v>
      </c>
      <c r="O12" s="159">
        <v>3.78</v>
      </c>
      <c r="P12" s="97"/>
      <c r="Q12" s="136"/>
      <c r="R12" s="98">
        <v>4.2300000000000004</v>
      </c>
      <c r="S12" s="532">
        <v>3</v>
      </c>
      <c r="T12" s="532">
        <v>7</v>
      </c>
      <c r="U12" s="325">
        <v>2</v>
      </c>
      <c r="V12" s="74">
        <v>33</v>
      </c>
      <c r="W12" s="325">
        <v>36</v>
      </c>
      <c r="X12" s="592">
        <f t="shared" si="0"/>
        <v>81</v>
      </c>
    </row>
    <row r="13" spans="1:27" s="2" customFormat="1" ht="15" customHeight="1" x14ac:dyDescent="0.25">
      <c r="A13" s="150">
        <v>8</v>
      </c>
      <c r="B13" s="34" t="s">
        <v>33</v>
      </c>
      <c r="C13" s="195" t="s">
        <v>92</v>
      </c>
      <c r="D13" s="400">
        <v>81</v>
      </c>
      <c r="E13" s="370">
        <v>4.21</v>
      </c>
      <c r="F13" s="560">
        <v>3.78</v>
      </c>
      <c r="G13" s="367">
        <v>71</v>
      </c>
      <c r="H13" s="370">
        <v>4</v>
      </c>
      <c r="I13" s="340">
        <v>3.78</v>
      </c>
      <c r="J13" s="93">
        <v>51</v>
      </c>
      <c r="K13" s="126">
        <v>4.3921568627450984</v>
      </c>
      <c r="L13" s="91">
        <v>3.89</v>
      </c>
      <c r="M13" s="188">
        <v>41</v>
      </c>
      <c r="N13" s="65">
        <v>4.1500000000000004</v>
      </c>
      <c r="O13" s="159">
        <v>3.78</v>
      </c>
      <c r="P13" s="100">
        <v>20</v>
      </c>
      <c r="Q13" s="136">
        <v>4.3</v>
      </c>
      <c r="R13" s="98">
        <v>4.2300000000000004</v>
      </c>
      <c r="S13" s="532">
        <v>12</v>
      </c>
      <c r="T13" s="532">
        <v>28</v>
      </c>
      <c r="U13" s="325">
        <v>8</v>
      </c>
      <c r="V13" s="74">
        <v>20</v>
      </c>
      <c r="W13" s="325">
        <v>16</v>
      </c>
      <c r="X13" s="592">
        <f t="shared" si="0"/>
        <v>84</v>
      </c>
    </row>
    <row r="14" spans="1:27" s="2" customFormat="1" ht="15" customHeight="1" x14ac:dyDescent="0.25">
      <c r="A14" s="150">
        <v>9</v>
      </c>
      <c r="B14" s="34" t="s">
        <v>55</v>
      </c>
      <c r="C14" s="414" t="s">
        <v>63</v>
      </c>
      <c r="D14" s="400">
        <v>64</v>
      </c>
      <c r="E14" s="371">
        <v>4.22</v>
      </c>
      <c r="F14" s="563">
        <v>3.78</v>
      </c>
      <c r="G14" s="546">
        <v>54</v>
      </c>
      <c r="H14" s="357">
        <v>4.1851851851851851</v>
      </c>
      <c r="I14" s="342">
        <v>3.78</v>
      </c>
      <c r="J14" s="92">
        <v>58</v>
      </c>
      <c r="K14" s="126">
        <v>4.1206896551724137</v>
      </c>
      <c r="L14" s="91">
        <v>3.89</v>
      </c>
      <c r="M14" s="191">
        <v>40</v>
      </c>
      <c r="N14" s="65">
        <v>4.18</v>
      </c>
      <c r="O14" s="159">
        <v>3.78</v>
      </c>
      <c r="P14" s="336">
        <v>7</v>
      </c>
      <c r="Q14" s="136">
        <v>3.9</v>
      </c>
      <c r="R14" s="98">
        <v>4.2300000000000004</v>
      </c>
      <c r="S14" s="532">
        <v>11</v>
      </c>
      <c r="T14" s="532">
        <v>19</v>
      </c>
      <c r="U14" s="325">
        <v>23</v>
      </c>
      <c r="V14" s="74">
        <v>16</v>
      </c>
      <c r="W14" s="325">
        <v>27</v>
      </c>
      <c r="X14" s="592">
        <f t="shared" si="0"/>
        <v>96</v>
      </c>
    </row>
    <row r="15" spans="1:27" s="2" customFormat="1" ht="15" customHeight="1" thickBot="1" x14ac:dyDescent="0.3">
      <c r="A15" s="153">
        <v>10</v>
      </c>
      <c r="B15" s="39" t="s">
        <v>0</v>
      </c>
      <c r="C15" s="412" t="s">
        <v>99</v>
      </c>
      <c r="D15" s="602">
        <v>21</v>
      </c>
      <c r="E15" s="155">
        <v>3.95</v>
      </c>
      <c r="F15" s="577">
        <v>3.78</v>
      </c>
      <c r="G15" s="373">
        <v>19</v>
      </c>
      <c r="H15" s="162">
        <v>4.4736842105263159</v>
      </c>
      <c r="I15" s="351">
        <v>3.78</v>
      </c>
      <c r="J15" s="107">
        <v>18</v>
      </c>
      <c r="K15" s="127">
        <v>4.5</v>
      </c>
      <c r="L15" s="108">
        <v>3.89</v>
      </c>
      <c r="M15" s="394">
        <v>9</v>
      </c>
      <c r="N15" s="109">
        <v>4.22</v>
      </c>
      <c r="O15" s="163">
        <v>3.78</v>
      </c>
      <c r="P15" s="110"/>
      <c r="Q15" s="137"/>
      <c r="R15" s="112">
        <v>4.2300000000000004</v>
      </c>
      <c r="S15" s="533">
        <v>36</v>
      </c>
      <c r="T15" s="533">
        <v>8</v>
      </c>
      <c r="U15" s="63">
        <v>5</v>
      </c>
      <c r="V15" s="113">
        <v>15</v>
      </c>
      <c r="W15" s="63">
        <v>36</v>
      </c>
      <c r="X15" s="593">
        <f t="shared" si="0"/>
        <v>100</v>
      </c>
    </row>
    <row r="16" spans="1:27" s="2" customFormat="1" ht="15" customHeight="1" x14ac:dyDescent="0.25">
      <c r="A16" s="150">
        <v>11</v>
      </c>
      <c r="B16" s="33" t="s">
        <v>25</v>
      </c>
      <c r="C16" s="597" t="s">
        <v>26</v>
      </c>
      <c r="D16" s="401">
        <v>30</v>
      </c>
      <c r="E16" s="376">
        <v>4.07</v>
      </c>
      <c r="F16" s="599">
        <v>3.78</v>
      </c>
      <c r="G16" s="604">
        <v>12</v>
      </c>
      <c r="H16" s="374">
        <v>3.83</v>
      </c>
      <c r="I16" s="349">
        <v>3.78</v>
      </c>
      <c r="J16" s="186">
        <v>7</v>
      </c>
      <c r="K16" s="128">
        <v>4.4285714285714288</v>
      </c>
      <c r="L16" s="72">
        <v>3.89</v>
      </c>
      <c r="M16" s="607">
        <v>1</v>
      </c>
      <c r="N16" s="69">
        <v>5</v>
      </c>
      <c r="O16" s="157">
        <v>3.78</v>
      </c>
      <c r="P16" s="95">
        <v>2</v>
      </c>
      <c r="Q16" s="138">
        <v>3.5</v>
      </c>
      <c r="R16" s="96">
        <v>4.2300000000000004</v>
      </c>
      <c r="S16" s="534">
        <v>24</v>
      </c>
      <c r="T16" s="534">
        <v>51</v>
      </c>
      <c r="U16" s="326">
        <v>7</v>
      </c>
      <c r="V16" s="116">
        <v>1</v>
      </c>
      <c r="W16" s="326">
        <v>31</v>
      </c>
      <c r="X16" s="591">
        <f t="shared" si="0"/>
        <v>114</v>
      </c>
    </row>
    <row r="17" spans="1:24" s="2" customFormat="1" ht="15" customHeight="1" x14ac:dyDescent="0.25">
      <c r="A17" s="150">
        <v>12</v>
      </c>
      <c r="B17" s="34" t="s">
        <v>65</v>
      </c>
      <c r="C17" s="195" t="s">
        <v>82</v>
      </c>
      <c r="D17" s="400">
        <v>8</v>
      </c>
      <c r="E17" s="371">
        <v>4</v>
      </c>
      <c r="F17" s="560">
        <v>3.78</v>
      </c>
      <c r="G17" s="355">
        <v>15</v>
      </c>
      <c r="H17" s="356">
        <v>4.4666666666666668</v>
      </c>
      <c r="I17" s="340">
        <v>3.78</v>
      </c>
      <c r="J17" s="93">
        <v>9</v>
      </c>
      <c r="K17" s="126">
        <v>4.1111111111111107</v>
      </c>
      <c r="L17" s="91">
        <v>3.89</v>
      </c>
      <c r="M17" s="188">
        <v>9</v>
      </c>
      <c r="N17" s="65">
        <v>3.89</v>
      </c>
      <c r="O17" s="159">
        <v>3.78</v>
      </c>
      <c r="P17" s="99">
        <v>2</v>
      </c>
      <c r="Q17" s="136">
        <v>4.5</v>
      </c>
      <c r="R17" s="98">
        <v>4.2300000000000004</v>
      </c>
      <c r="S17" s="532">
        <v>29</v>
      </c>
      <c r="T17" s="532">
        <v>9</v>
      </c>
      <c r="U17" s="325">
        <v>24</v>
      </c>
      <c r="V17" s="74">
        <v>42</v>
      </c>
      <c r="W17" s="325">
        <v>13</v>
      </c>
      <c r="X17" s="592">
        <f t="shared" si="0"/>
        <v>117</v>
      </c>
    </row>
    <row r="18" spans="1:24" s="2" customFormat="1" ht="15" customHeight="1" x14ac:dyDescent="0.25">
      <c r="A18" s="150">
        <v>13</v>
      </c>
      <c r="B18" s="34" t="s">
        <v>33</v>
      </c>
      <c r="C18" s="195" t="s">
        <v>35</v>
      </c>
      <c r="D18" s="400">
        <v>30</v>
      </c>
      <c r="E18" s="370">
        <v>4.0999999999999996</v>
      </c>
      <c r="F18" s="560">
        <v>3.78</v>
      </c>
      <c r="G18" s="367">
        <v>10</v>
      </c>
      <c r="H18" s="370">
        <v>3.9</v>
      </c>
      <c r="I18" s="340">
        <v>3.78</v>
      </c>
      <c r="J18" s="93">
        <v>16</v>
      </c>
      <c r="K18" s="126">
        <v>4.0625</v>
      </c>
      <c r="L18" s="91">
        <v>3.89</v>
      </c>
      <c r="M18" s="188">
        <v>9</v>
      </c>
      <c r="N18" s="65">
        <v>4.67</v>
      </c>
      <c r="O18" s="159">
        <v>3.78</v>
      </c>
      <c r="P18" s="97">
        <v>1</v>
      </c>
      <c r="Q18" s="136">
        <v>4</v>
      </c>
      <c r="R18" s="98">
        <v>4.2300000000000004</v>
      </c>
      <c r="S18" s="532">
        <v>20</v>
      </c>
      <c r="T18" s="532">
        <v>42</v>
      </c>
      <c r="U18" s="325">
        <v>29</v>
      </c>
      <c r="V18" s="74">
        <v>6</v>
      </c>
      <c r="W18" s="325">
        <v>25</v>
      </c>
      <c r="X18" s="592">
        <f t="shared" si="0"/>
        <v>122</v>
      </c>
    </row>
    <row r="19" spans="1:24" s="2" customFormat="1" ht="15" customHeight="1" x14ac:dyDescent="0.25">
      <c r="A19" s="150">
        <v>14</v>
      </c>
      <c r="B19" s="34" t="s">
        <v>25</v>
      </c>
      <c r="C19" s="410" t="s">
        <v>31</v>
      </c>
      <c r="D19" s="400">
        <v>25</v>
      </c>
      <c r="E19" s="371">
        <v>4.08</v>
      </c>
      <c r="F19" s="571">
        <v>3.78</v>
      </c>
      <c r="G19" s="367">
        <v>33</v>
      </c>
      <c r="H19" s="371">
        <v>4.2121212121212119</v>
      </c>
      <c r="I19" s="345">
        <v>3.78</v>
      </c>
      <c r="J19" s="90">
        <v>19</v>
      </c>
      <c r="K19" s="126">
        <v>3.9473684210526314</v>
      </c>
      <c r="L19" s="91">
        <v>3.89</v>
      </c>
      <c r="M19" s="193">
        <v>7</v>
      </c>
      <c r="N19" s="65">
        <v>4.1399999999999997</v>
      </c>
      <c r="O19" s="159">
        <v>3.78</v>
      </c>
      <c r="P19" s="97">
        <v>5</v>
      </c>
      <c r="Q19" s="136">
        <v>4</v>
      </c>
      <c r="R19" s="98">
        <v>4.2300000000000004</v>
      </c>
      <c r="S19" s="532">
        <v>22</v>
      </c>
      <c r="T19" s="532">
        <v>16</v>
      </c>
      <c r="U19" s="325">
        <v>44</v>
      </c>
      <c r="V19" s="74">
        <v>21</v>
      </c>
      <c r="W19" s="325">
        <v>22</v>
      </c>
      <c r="X19" s="592">
        <f t="shared" si="0"/>
        <v>125</v>
      </c>
    </row>
    <row r="20" spans="1:24" s="2" customFormat="1" ht="15" customHeight="1" x14ac:dyDescent="0.25">
      <c r="A20" s="150">
        <v>15</v>
      </c>
      <c r="B20" s="34" t="s">
        <v>65</v>
      </c>
      <c r="C20" s="195" t="s">
        <v>84</v>
      </c>
      <c r="D20" s="400">
        <v>20</v>
      </c>
      <c r="E20" s="371">
        <v>3.8</v>
      </c>
      <c r="F20" s="560">
        <v>3.78</v>
      </c>
      <c r="G20" s="355">
        <v>28</v>
      </c>
      <c r="H20" s="356">
        <v>4.25</v>
      </c>
      <c r="I20" s="340">
        <v>3.78</v>
      </c>
      <c r="J20" s="93">
        <v>5</v>
      </c>
      <c r="K20" s="126">
        <v>4.2</v>
      </c>
      <c r="L20" s="91">
        <v>3.89</v>
      </c>
      <c r="M20" s="188">
        <v>29</v>
      </c>
      <c r="N20" s="65">
        <v>4.07</v>
      </c>
      <c r="O20" s="159">
        <v>3.78</v>
      </c>
      <c r="P20" s="99">
        <v>3</v>
      </c>
      <c r="Q20" s="136">
        <v>4.3</v>
      </c>
      <c r="R20" s="98">
        <v>4.2300000000000004</v>
      </c>
      <c r="S20" s="532">
        <v>53</v>
      </c>
      <c r="T20" s="532">
        <v>13</v>
      </c>
      <c r="U20" s="325">
        <v>15</v>
      </c>
      <c r="V20" s="74">
        <v>28</v>
      </c>
      <c r="W20" s="325">
        <v>18</v>
      </c>
      <c r="X20" s="592">
        <f t="shared" si="0"/>
        <v>127</v>
      </c>
    </row>
    <row r="21" spans="1:24" s="2" customFormat="1" ht="15" customHeight="1" x14ac:dyDescent="0.25">
      <c r="A21" s="150">
        <v>16</v>
      </c>
      <c r="B21" s="34" t="s">
        <v>55</v>
      </c>
      <c r="C21" s="195" t="s">
        <v>62</v>
      </c>
      <c r="D21" s="400">
        <v>22</v>
      </c>
      <c r="E21" s="371">
        <v>4.3600000000000003</v>
      </c>
      <c r="F21" s="560">
        <v>3.78</v>
      </c>
      <c r="G21" s="355">
        <v>30</v>
      </c>
      <c r="H21" s="356">
        <v>4.2333333333333334</v>
      </c>
      <c r="I21" s="340">
        <v>3.78</v>
      </c>
      <c r="J21" s="92">
        <v>24</v>
      </c>
      <c r="K21" s="126">
        <v>3.75</v>
      </c>
      <c r="L21" s="91">
        <v>3.89</v>
      </c>
      <c r="M21" s="191">
        <v>17</v>
      </c>
      <c r="N21" s="65">
        <v>3.88</v>
      </c>
      <c r="O21" s="159">
        <v>3.78</v>
      </c>
      <c r="P21" s="99">
        <v>4</v>
      </c>
      <c r="Q21" s="139">
        <v>5</v>
      </c>
      <c r="R21" s="98">
        <v>4.2300000000000004</v>
      </c>
      <c r="S21" s="532">
        <v>6</v>
      </c>
      <c r="T21" s="532">
        <v>15</v>
      </c>
      <c r="U21" s="325">
        <v>65</v>
      </c>
      <c r="V21" s="74">
        <v>43</v>
      </c>
      <c r="W21" s="325">
        <v>1</v>
      </c>
      <c r="X21" s="592">
        <f t="shared" si="0"/>
        <v>130</v>
      </c>
    </row>
    <row r="22" spans="1:24" s="2" customFormat="1" ht="15" customHeight="1" x14ac:dyDescent="0.25">
      <c r="A22" s="150">
        <v>17</v>
      </c>
      <c r="B22" s="34" t="s">
        <v>25</v>
      </c>
      <c r="C22" s="410" t="s">
        <v>95</v>
      </c>
      <c r="D22" s="400">
        <v>25</v>
      </c>
      <c r="E22" s="371">
        <v>4</v>
      </c>
      <c r="F22" s="571">
        <v>3.78</v>
      </c>
      <c r="G22" s="367">
        <v>54</v>
      </c>
      <c r="H22" s="371">
        <v>3.7222222222222223</v>
      </c>
      <c r="I22" s="345">
        <v>3.78</v>
      </c>
      <c r="J22" s="90">
        <v>36</v>
      </c>
      <c r="K22" s="126">
        <v>4.0555555555555554</v>
      </c>
      <c r="L22" s="91">
        <v>3.89</v>
      </c>
      <c r="M22" s="193">
        <v>18</v>
      </c>
      <c r="N22" s="65">
        <v>4.4400000000000004</v>
      </c>
      <c r="O22" s="159">
        <v>3.78</v>
      </c>
      <c r="P22" s="97">
        <v>1</v>
      </c>
      <c r="Q22" s="139">
        <v>5</v>
      </c>
      <c r="R22" s="98">
        <v>4.2300000000000004</v>
      </c>
      <c r="S22" s="532">
        <v>28</v>
      </c>
      <c r="T22" s="532">
        <v>59</v>
      </c>
      <c r="U22" s="325">
        <v>28</v>
      </c>
      <c r="V22" s="74">
        <v>11</v>
      </c>
      <c r="W22" s="325">
        <v>5</v>
      </c>
      <c r="X22" s="592">
        <f t="shared" si="0"/>
        <v>131</v>
      </c>
    </row>
    <row r="23" spans="1:24" s="2" customFormat="1" ht="15" customHeight="1" x14ac:dyDescent="0.25">
      <c r="A23" s="150">
        <v>18</v>
      </c>
      <c r="B23" s="34" t="s">
        <v>33</v>
      </c>
      <c r="C23" s="195" t="s">
        <v>39</v>
      </c>
      <c r="D23" s="400">
        <v>23</v>
      </c>
      <c r="E23" s="370">
        <v>3.91</v>
      </c>
      <c r="F23" s="560">
        <v>3.78</v>
      </c>
      <c r="G23" s="367">
        <v>21</v>
      </c>
      <c r="H23" s="370">
        <v>4.0952380952380949</v>
      </c>
      <c r="I23" s="340">
        <v>3.78</v>
      </c>
      <c r="J23" s="93">
        <v>17</v>
      </c>
      <c r="K23" s="126">
        <v>4.2941176470588234</v>
      </c>
      <c r="L23" s="91">
        <v>3.89</v>
      </c>
      <c r="M23" s="192">
        <v>19</v>
      </c>
      <c r="N23" s="65">
        <v>4.16</v>
      </c>
      <c r="O23" s="159">
        <v>3.78</v>
      </c>
      <c r="P23" s="97"/>
      <c r="Q23" s="139"/>
      <c r="R23" s="98">
        <v>4.2300000000000004</v>
      </c>
      <c r="S23" s="532">
        <v>43</v>
      </c>
      <c r="T23" s="532">
        <v>23</v>
      </c>
      <c r="U23" s="325">
        <v>12</v>
      </c>
      <c r="V23" s="74">
        <v>19</v>
      </c>
      <c r="W23" s="325">
        <v>36</v>
      </c>
      <c r="X23" s="592">
        <f t="shared" si="0"/>
        <v>133</v>
      </c>
    </row>
    <row r="24" spans="1:24" s="2" customFormat="1" ht="15" customHeight="1" x14ac:dyDescent="0.25">
      <c r="A24" s="150">
        <v>19</v>
      </c>
      <c r="B24" s="34" t="s">
        <v>65</v>
      </c>
      <c r="C24" s="195" t="s">
        <v>83</v>
      </c>
      <c r="D24" s="400">
        <v>69</v>
      </c>
      <c r="E24" s="371">
        <v>4.07</v>
      </c>
      <c r="F24" s="560">
        <v>3.78</v>
      </c>
      <c r="G24" s="355">
        <v>56</v>
      </c>
      <c r="H24" s="356">
        <v>4.0357142857142856</v>
      </c>
      <c r="I24" s="340">
        <v>3.78</v>
      </c>
      <c r="J24" s="93">
        <v>80</v>
      </c>
      <c r="K24" s="126">
        <v>4.1624999999999996</v>
      </c>
      <c r="L24" s="91">
        <v>3.89</v>
      </c>
      <c r="M24" s="188">
        <v>48</v>
      </c>
      <c r="N24" s="65">
        <v>3.98</v>
      </c>
      <c r="O24" s="159">
        <v>3.78</v>
      </c>
      <c r="P24" s="99">
        <v>1</v>
      </c>
      <c r="Q24" s="139">
        <v>3</v>
      </c>
      <c r="R24" s="98">
        <v>4.2300000000000004</v>
      </c>
      <c r="S24" s="532">
        <v>23</v>
      </c>
      <c r="T24" s="532">
        <v>26</v>
      </c>
      <c r="U24" s="325">
        <v>20</v>
      </c>
      <c r="V24" s="74">
        <v>37</v>
      </c>
      <c r="W24" s="325">
        <v>33</v>
      </c>
      <c r="X24" s="592">
        <f t="shared" si="0"/>
        <v>139</v>
      </c>
    </row>
    <row r="25" spans="1:24" s="2" customFormat="1" ht="15" customHeight="1" thickBot="1" x14ac:dyDescent="0.3">
      <c r="A25" s="151">
        <v>20</v>
      </c>
      <c r="B25" s="35" t="s">
        <v>25</v>
      </c>
      <c r="C25" s="540" t="s">
        <v>110</v>
      </c>
      <c r="D25" s="598">
        <v>38</v>
      </c>
      <c r="E25" s="375">
        <v>4.1100000000000003</v>
      </c>
      <c r="F25" s="573">
        <v>3.78</v>
      </c>
      <c r="G25" s="368">
        <v>28</v>
      </c>
      <c r="H25" s="375">
        <v>4.25</v>
      </c>
      <c r="I25" s="346">
        <v>3.78</v>
      </c>
      <c r="J25" s="556">
        <v>21</v>
      </c>
      <c r="K25" s="129">
        <v>4.0952380952380949</v>
      </c>
      <c r="L25" s="94">
        <v>3.89</v>
      </c>
      <c r="M25" s="558">
        <v>24</v>
      </c>
      <c r="N25" s="67">
        <v>3.5</v>
      </c>
      <c r="O25" s="161">
        <v>3.78</v>
      </c>
      <c r="P25" s="549">
        <v>2</v>
      </c>
      <c r="Q25" s="140">
        <v>4.5</v>
      </c>
      <c r="R25" s="101">
        <v>4.2300000000000004</v>
      </c>
      <c r="S25" s="535">
        <v>18</v>
      </c>
      <c r="T25" s="535">
        <v>14</v>
      </c>
      <c r="U25" s="327">
        <v>26</v>
      </c>
      <c r="V25" s="75">
        <v>71</v>
      </c>
      <c r="W25" s="327">
        <v>15</v>
      </c>
      <c r="X25" s="594">
        <f t="shared" si="0"/>
        <v>144</v>
      </c>
    </row>
    <row r="26" spans="1:24" s="2" customFormat="1" ht="15" customHeight="1" x14ac:dyDescent="0.25">
      <c r="A26" s="152">
        <v>21</v>
      </c>
      <c r="B26" s="33" t="s">
        <v>33</v>
      </c>
      <c r="C26" s="194" t="s">
        <v>105</v>
      </c>
      <c r="D26" s="398">
        <v>13</v>
      </c>
      <c r="E26" s="524">
        <v>4.3099999999999996</v>
      </c>
      <c r="F26" s="562">
        <v>3.78</v>
      </c>
      <c r="G26" s="398">
        <v>74</v>
      </c>
      <c r="H26" s="524">
        <v>4</v>
      </c>
      <c r="I26" s="341">
        <v>3.78</v>
      </c>
      <c r="J26" s="89">
        <v>63</v>
      </c>
      <c r="K26" s="128">
        <v>3.9682539682539684</v>
      </c>
      <c r="L26" s="72">
        <v>3.89</v>
      </c>
      <c r="M26" s="187">
        <v>65</v>
      </c>
      <c r="N26" s="69">
        <v>3.77</v>
      </c>
      <c r="O26" s="157">
        <v>3.78</v>
      </c>
      <c r="P26" s="121">
        <v>5</v>
      </c>
      <c r="Q26" s="142">
        <v>4.2</v>
      </c>
      <c r="R26" s="96">
        <v>4.2300000000000004</v>
      </c>
      <c r="S26" s="534">
        <v>8</v>
      </c>
      <c r="T26" s="534">
        <v>27</v>
      </c>
      <c r="U26" s="326">
        <v>42</v>
      </c>
      <c r="V26" s="116">
        <v>50</v>
      </c>
      <c r="W26" s="326">
        <v>20</v>
      </c>
      <c r="X26" s="591">
        <f t="shared" si="0"/>
        <v>147</v>
      </c>
    </row>
    <row r="27" spans="1:24" s="2" customFormat="1" ht="15" customHeight="1" x14ac:dyDescent="0.25">
      <c r="A27" s="150">
        <v>22</v>
      </c>
      <c r="B27" s="36" t="s">
        <v>33</v>
      </c>
      <c r="C27" s="195" t="s">
        <v>91</v>
      </c>
      <c r="D27" s="401">
        <v>48</v>
      </c>
      <c r="E27" s="377">
        <v>4.17</v>
      </c>
      <c r="F27" s="560">
        <v>3.78</v>
      </c>
      <c r="G27" s="400">
        <v>46</v>
      </c>
      <c r="H27" s="370">
        <v>4.1956521739130439</v>
      </c>
      <c r="I27" s="339">
        <v>3.78</v>
      </c>
      <c r="J27" s="102">
        <v>16</v>
      </c>
      <c r="K27" s="126">
        <v>3.625</v>
      </c>
      <c r="L27" s="114">
        <v>3.89</v>
      </c>
      <c r="M27" s="393">
        <v>20</v>
      </c>
      <c r="N27" s="103">
        <v>4.0999999999999996</v>
      </c>
      <c r="O27" s="165">
        <v>3.78</v>
      </c>
      <c r="P27" s="115">
        <v>6</v>
      </c>
      <c r="Q27" s="141">
        <v>4.2</v>
      </c>
      <c r="R27" s="105">
        <v>4.2300000000000004</v>
      </c>
      <c r="S27" s="532">
        <v>14</v>
      </c>
      <c r="T27" s="532">
        <v>17</v>
      </c>
      <c r="U27" s="325">
        <v>80</v>
      </c>
      <c r="V27" s="106">
        <v>23</v>
      </c>
      <c r="W27" s="325">
        <v>19</v>
      </c>
      <c r="X27" s="595">
        <f t="shared" si="0"/>
        <v>153</v>
      </c>
    </row>
    <row r="28" spans="1:24" s="2" customFormat="1" ht="15" customHeight="1" x14ac:dyDescent="0.25">
      <c r="A28" s="150">
        <v>23</v>
      </c>
      <c r="B28" s="34" t="s">
        <v>2</v>
      </c>
      <c r="C28" s="410" t="s">
        <v>20</v>
      </c>
      <c r="D28" s="400">
        <v>23</v>
      </c>
      <c r="E28" s="371">
        <v>4.09</v>
      </c>
      <c r="F28" s="571">
        <v>3.78</v>
      </c>
      <c r="G28" s="400">
        <v>22</v>
      </c>
      <c r="H28" s="371">
        <v>3.9545454545454546</v>
      </c>
      <c r="I28" s="345">
        <v>3.78</v>
      </c>
      <c r="J28" s="93">
        <v>12</v>
      </c>
      <c r="K28" s="130">
        <v>4.5</v>
      </c>
      <c r="L28" s="91">
        <v>3.89</v>
      </c>
      <c r="M28" s="188">
        <v>22</v>
      </c>
      <c r="N28" s="65">
        <v>3.68</v>
      </c>
      <c r="O28" s="159">
        <v>3.78</v>
      </c>
      <c r="P28" s="99"/>
      <c r="Q28" s="139"/>
      <c r="R28" s="98">
        <v>4.2300000000000004</v>
      </c>
      <c r="S28" s="532">
        <v>21</v>
      </c>
      <c r="T28" s="532">
        <v>36</v>
      </c>
      <c r="U28" s="325">
        <v>6</v>
      </c>
      <c r="V28" s="74">
        <v>57</v>
      </c>
      <c r="W28" s="325">
        <v>36</v>
      </c>
      <c r="X28" s="592">
        <f t="shared" si="0"/>
        <v>156</v>
      </c>
    </row>
    <row r="29" spans="1:24" s="2" customFormat="1" ht="15" customHeight="1" x14ac:dyDescent="0.25">
      <c r="A29" s="150">
        <v>24</v>
      </c>
      <c r="B29" s="34" t="s">
        <v>25</v>
      </c>
      <c r="C29" s="415" t="s">
        <v>29</v>
      </c>
      <c r="D29" s="401">
        <v>28</v>
      </c>
      <c r="E29" s="371">
        <v>4.1100000000000003</v>
      </c>
      <c r="F29" s="576">
        <v>3.78</v>
      </c>
      <c r="G29" s="401">
        <v>33</v>
      </c>
      <c r="H29" s="376">
        <v>3.8484848484848486</v>
      </c>
      <c r="I29" s="345">
        <v>3.78</v>
      </c>
      <c r="J29" s="90">
        <v>41</v>
      </c>
      <c r="K29" s="126">
        <v>3.9268292682926829</v>
      </c>
      <c r="L29" s="91">
        <v>3.89</v>
      </c>
      <c r="M29" s="193">
        <v>18</v>
      </c>
      <c r="N29" s="65">
        <v>4.17</v>
      </c>
      <c r="O29" s="159">
        <v>3.78</v>
      </c>
      <c r="P29" s="97"/>
      <c r="Q29" s="139"/>
      <c r="R29" s="98">
        <v>4.2300000000000004</v>
      </c>
      <c r="S29" s="532">
        <v>19</v>
      </c>
      <c r="T29" s="532">
        <v>48</v>
      </c>
      <c r="U29" s="325">
        <v>46</v>
      </c>
      <c r="V29" s="74">
        <v>17</v>
      </c>
      <c r="W29" s="325">
        <v>36</v>
      </c>
      <c r="X29" s="592">
        <f t="shared" si="0"/>
        <v>166</v>
      </c>
    </row>
    <row r="30" spans="1:24" s="2" customFormat="1" ht="15" customHeight="1" x14ac:dyDescent="0.25">
      <c r="A30" s="150">
        <v>25</v>
      </c>
      <c r="B30" s="34" t="s">
        <v>42</v>
      </c>
      <c r="C30" s="195" t="s">
        <v>88</v>
      </c>
      <c r="D30" s="400">
        <v>46</v>
      </c>
      <c r="E30" s="371">
        <v>3.91</v>
      </c>
      <c r="F30" s="560">
        <v>3.78</v>
      </c>
      <c r="G30" s="400">
        <v>43</v>
      </c>
      <c r="H30" s="371">
        <v>3.9302325581395348</v>
      </c>
      <c r="I30" s="340">
        <v>3.78</v>
      </c>
      <c r="J30" s="93">
        <v>66</v>
      </c>
      <c r="K30" s="126">
        <v>3.9545454545454546</v>
      </c>
      <c r="L30" s="91">
        <v>3.89</v>
      </c>
      <c r="M30" s="188">
        <v>44</v>
      </c>
      <c r="N30" s="65">
        <v>4.07</v>
      </c>
      <c r="O30" s="159">
        <v>3.78</v>
      </c>
      <c r="P30" s="99">
        <v>10</v>
      </c>
      <c r="Q30" s="139">
        <v>4.3</v>
      </c>
      <c r="R30" s="98">
        <v>4.2300000000000004</v>
      </c>
      <c r="S30" s="532">
        <v>42</v>
      </c>
      <c r="T30" s="532">
        <v>39</v>
      </c>
      <c r="U30" s="325">
        <v>43</v>
      </c>
      <c r="V30" s="74">
        <v>27</v>
      </c>
      <c r="W30" s="325">
        <v>17</v>
      </c>
      <c r="X30" s="592">
        <f t="shared" si="0"/>
        <v>168</v>
      </c>
    </row>
    <row r="31" spans="1:24" s="2" customFormat="1" ht="15" customHeight="1" x14ac:dyDescent="0.25">
      <c r="A31" s="150">
        <v>26</v>
      </c>
      <c r="B31" s="34" t="s">
        <v>2</v>
      </c>
      <c r="C31" s="410" t="s">
        <v>15</v>
      </c>
      <c r="D31" s="400">
        <v>87</v>
      </c>
      <c r="E31" s="371">
        <v>3.91</v>
      </c>
      <c r="F31" s="571">
        <v>3.78</v>
      </c>
      <c r="G31" s="400">
        <v>82</v>
      </c>
      <c r="H31" s="371">
        <v>3.8292682926829267</v>
      </c>
      <c r="I31" s="345">
        <v>3.78</v>
      </c>
      <c r="J31" s="93">
        <v>48</v>
      </c>
      <c r="K31" s="126">
        <v>4.229166666666667</v>
      </c>
      <c r="L31" s="91">
        <v>3.89</v>
      </c>
      <c r="M31" s="188">
        <v>32</v>
      </c>
      <c r="N31" s="65">
        <v>3.91</v>
      </c>
      <c r="O31" s="159">
        <v>3.78</v>
      </c>
      <c r="P31" s="99">
        <v>3</v>
      </c>
      <c r="Q31" s="139">
        <v>3.7</v>
      </c>
      <c r="R31" s="98">
        <v>4.2300000000000004</v>
      </c>
      <c r="S31" s="532">
        <v>40</v>
      </c>
      <c r="T31" s="532">
        <v>49</v>
      </c>
      <c r="U31" s="325">
        <v>14</v>
      </c>
      <c r="V31" s="74">
        <v>40</v>
      </c>
      <c r="W31" s="325">
        <v>29</v>
      </c>
      <c r="X31" s="592">
        <f t="shared" si="0"/>
        <v>172</v>
      </c>
    </row>
    <row r="32" spans="1:24" s="2" customFormat="1" ht="15" customHeight="1" x14ac:dyDescent="0.25">
      <c r="A32" s="150">
        <v>27</v>
      </c>
      <c r="B32" s="34" t="s">
        <v>65</v>
      </c>
      <c r="C32" s="195" t="s">
        <v>86</v>
      </c>
      <c r="D32" s="400">
        <v>32</v>
      </c>
      <c r="E32" s="371">
        <v>3.78</v>
      </c>
      <c r="F32" s="560">
        <v>3.78</v>
      </c>
      <c r="G32" s="399">
        <v>34</v>
      </c>
      <c r="H32" s="356">
        <v>3.9117647058823528</v>
      </c>
      <c r="I32" s="340">
        <v>3.78</v>
      </c>
      <c r="J32" s="93">
        <v>7</v>
      </c>
      <c r="K32" s="126">
        <v>4</v>
      </c>
      <c r="L32" s="91">
        <v>3.89</v>
      </c>
      <c r="M32" s="188">
        <v>8</v>
      </c>
      <c r="N32" s="65">
        <v>4.25</v>
      </c>
      <c r="O32" s="159">
        <v>3.78</v>
      </c>
      <c r="P32" s="99">
        <v>1</v>
      </c>
      <c r="Q32" s="139">
        <v>3</v>
      </c>
      <c r="R32" s="98">
        <v>4.2300000000000004</v>
      </c>
      <c r="S32" s="532">
        <v>54</v>
      </c>
      <c r="T32" s="532">
        <v>40</v>
      </c>
      <c r="U32" s="325">
        <v>32</v>
      </c>
      <c r="V32" s="74">
        <v>14</v>
      </c>
      <c r="W32" s="325">
        <v>34</v>
      </c>
      <c r="X32" s="592">
        <f t="shared" si="0"/>
        <v>174</v>
      </c>
    </row>
    <row r="33" spans="1:24" s="2" customFormat="1" ht="15" customHeight="1" x14ac:dyDescent="0.25">
      <c r="A33" s="150">
        <v>28</v>
      </c>
      <c r="B33" s="34" t="s">
        <v>55</v>
      </c>
      <c r="C33" s="414" t="s">
        <v>64</v>
      </c>
      <c r="D33" s="400">
        <v>25</v>
      </c>
      <c r="E33" s="371">
        <v>3.84</v>
      </c>
      <c r="F33" s="563">
        <v>3.78</v>
      </c>
      <c r="G33" s="402">
        <v>32</v>
      </c>
      <c r="H33" s="357">
        <v>3.9375</v>
      </c>
      <c r="I33" s="342">
        <v>3.78</v>
      </c>
      <c r="J33" s="92">
        <v>23</v>
      </c>
      <c r="K33" s="126">
        <v>4.1739130434782608</v>
      </c>
      <c r="L33" s="91">
        <v>3.89</v>
      </c>
      <c r="M33" s="191">
        <v>12</v>
      </c>
      <c r="N33" s="65">
        <v>3.92</v>
      </c>
      <c r="O33" s="159">
        <v>3.78</v>
      </c>
      <c r="P33" s="97"/>
      <c r="Q33" s="139"/>
      <c r="R33" s="98">
        <v>4.2300000000000004</v>
      </c>
      <c r="S33" s="532">
        <v>50</v>
      </c>
      <c r="T33" s="532">
        <v>37</v>
      </c>
      <c r="U33" s="325">
        <v>18</v>
      </c>
      <c r="V33" s="74">
        <v>39</v>
      </c>
      <c r="W33" s="325">
        <v>36</v>
      </c>
      <c r="X33" s="592">
        <f t="shared" si="0"/>
        <v>180</v>
      </c>
    </row>
    <row r="34" spans="1:24" s="2" customFormat="1" ht="15" customHeight="1" x14ac:dyDescent="0.25">
      <c r="A34" s="150">
        <v>29</v>
      </c>
      <c r="B34" s="34" t="s">
        <v>42</v>
      </c>
      <c r="C34" s="409" t="s">
        <v>145</v>
      </c>
      <c r="D34" s="400">
        <v>47</v>
      </c>
      <c r="E34" s="371">
        <v>3.87</v>
      </c>
      <c r="F34" s="565">
        <v>3.78</v>
      </c>
      <c r="G34" s="400">
        <v>67</v>
      </c>
      <c r="H34" s="371">
        <v>3.8208955223880596</v>
      </c>
      <c r="I34" s="340">
        <v>3.78</v>
      </c>
      <c r="J34" s="93">
        <v>35</v>
      </c>
      <c r="K34" s="126">
        <v>4.1428571428571432</v>
      </c>
      <c r="L34" s="91">
        <v>3.89</v>
      </c>
      <c r="M34" s="188">
        <v>15</v>
      </c>
      <c r="N34" s="65">
        <v>4.07</v>
      </c>
      <c r="O34" s="159">
        <v>3.78</v>
      </c>
      <c r="P34" s="99">
        <v>7</v>
      </c>
      <c r="Q34" s="139">
        <v>3.6</v>
      </c>
      <c r="R34" s="98">
        <v>4.2300000000000004</v>
      </c>
      <c r="S34" s="532">
        <v>47</v>
      </c>
      <c r="T34" s="532">
        <v>54</v>
      </c>
      <c r="U34" s="325">
        <v>21</v>
      </c>
      <c r="V34" s="74">
        <v>29</v>
      </c>
      <c r="W34" s="325">
        <v>30</v>
      </c>
      <c r="X34" s="592">
        <f t="shared" si="0"/>
        <v>181</v>
      </c>
    </row>
    <row r="35" spans="1:24" s="2" customFormat="1" ht="15" customHeight="1" thickBot="1" x14ac:dyDescent="0.3">
      <c r="A35" s="151">
        <v>30</v>
      </c>
      <c r="B35" s="39" t="s">
        <v>55</v>
      </c>
      <c r="C35" s="539" t="s">
        <v>61</v>
      </c>
      <c r="D35" s="405">
        <v>52</v>
      </c>
      <c r="E35" s="383">
        <v>3.96</v>
      </c>
      <c r="F35" s="561">
        <v>3.78</v>
      </c>
      <c r="G35" s="637">
        <v>20</v>
      </c>
      <c r="H35" s="610">
        <v>3.75</v>
      </c>
      <c r="I35" s="344">
        <v>3.78</v>
      </c>
      <c r="J35" s="555">
        <v>21</v>
      </c>
      <c r="K35" s="129">
        <v>4.1904761904761907</v>
      </c>
      <c r="L35" s="94">
        <v>3.89</v>
      </c>
      <c r="M35" s="557">
        <v>15</v>
      </c>
      <c r="N35" s="67">
        <v>3.8</v>
      </c>
      <c r="O35" s="161">
        <v>3.78</v>
      </c>
      <c r="P35" s="119">
        <v>4</v>
      </c>
      <c r="Q35" s="140">
        <v>3.8</v>
      </c>
      <c r="R35" s="101">
        <v>4.2300000000000004</v>
      </c>
      <c r="S35" s="535">
        <v>35</v>
      </c>
      <c r="T35" s="535">
        <v>57</v>
      </c>
      <c r="U35" s="327">
        <v>17</v>
      </c>
      <c r="V35" s="75">
        <v>46</v>
      </c>
      <c r="W35" s="327">
        <v>28</v>
      </c>
      <c r="X35" s="594">
        <f t="shared" si="0"/>
        <v>183</v>
      </c>
    </row>
    <row r="36" spans="1:24" s="2" customFormat="1" ht="15" customHeight="1" x14ac:dyDescent="0.25">
      <c r="A36" s="152">
        <v>31</v>
      </c>
      <c r="B36" s="33" t="s">
        <v>42</v>
      </c>
      <c r="C36" s="596" t="s">
        <v>158</v>
      </c>
      <c r="D36" s="398">
        <v>42</v>
      </c>
      <c r="E36" s="374">
        <v>3.71</v>
      </c>
      <c r="F36" s="562">
        <v>3.78</v>
      </c>
      <c r="G36" s="401">
        <v>49</v>
      </c>
      <c r="H36" s="376">
        <v>3.9795918367346941</v>
      </c>
      <c r="I36" s="339">
        <v>3.78</v>
      </c>
      <c r="J36" s="102">
        <v>38</v>
      </c>
      <c r="K36" s="126">
        <v>4.1315789473684212</v>
      </c>
      <c r="L36" s="114">
        <v>3.89</v>
      </c>
      <c r="M36" s="393">
        <v>35</v>
      </c>
      <c r="N36" s="103">
        <v>4</v>
      </c>
      <c r="O36" s="165">
        <v>3.78</v>
      </c>
      <c r="P36" s="115"/>
      <c r="Q36" s="141"/>
      <c r="R36" s="105">
        <v>4.2300000000000004</v>
      </c>
      <c r="S36" s="532">
        <v>62</v>
      </c>
      <c r="T36" s="532">
        <v>34</v>
      </c>
      <c r="U36" s="325">
        <v>22</v>
      </c>
      <c r="V36" s="106">
        <v>30</v>
      </c>
      <c r="W36" s="325">
        <v>36</v>
      </c>
      <c r="X36" s="595">
        <f t="shared" si="0"/>
        <v>184</v>
      </c>
    </row>
    <row r="37" spans="1:24" s="2" customFormat="1" ht="15" customHeight="1" x14ac:dyDescent="0.25">
      <c r="A37" s="150">
        <v>32</v>
      </c>
      <c r="B37" s="36" t="s">
        <v>55</v>
      </c>
      <c r="C37" s="420" t="s">
        <v>104</v>
      </c>
      <c r="D37" s="401">
        <v>23</v>
      </c>
      <c r="E37" s="376">
        <v>4.04</v>
      </c>
      <c r="F37" s="567">
        <v>3.78</v>
      </c>
      <c r="G37" s="407">
        <v>14</v>
      </c>
      <c r="H37" s="369">
        <v>3.7142857142857144</v>
      </c>
      <c r="I37" s="343">
        <v>3.78</v>
      </c>
      <c r="J37" s="330">
        <v>6</v>
      </c>
      <c r="K37" s="126">
        <v>4.166666666666667</v>
      </c>
      <c r="L37" s="114">
        <v>3.89</v>
      </c>
      <c r="M37" s="395">
        <v>6</v>
      </c>
      <c r="N37" s="103">
        <v>3.83</v>
      </c>
      <c r="O37" s="165">
        <v>3.78</v>
      </c>
      <c r="P37" s="104"/>
      <c r="Q37" s="141"/>
      <c r="R37" s="105">
        <v>4.2300000000000004</v>
      </c>
      <c r="S37" s="532">
        <v>26</v>
      </c>
      <c r="T37" s="532">
        <v>62</v>
      </c>
      <c r="U37" s="325">
        <v>19</v>
      </c>
      <c r="V37" s="106">
        <v>44</v>
      </c>
      <c r="W37" s="325">
        <v>36</v>
      </c>
      <c r="X37" s="595">
        <f t="shared" si="0"/>
        <v>187</v>
      </c>
    </row>
    <row r="38" spans="1:24" s="2" customFormat="1" ht="15" customHeight="1" x14ac:dyDescent="0.25">
      <c r="A38" s="150">
        <v>33</v>
      </c>
      <c r="B38" s="34" t="s">
        <v>2</v>
      </c>
      <c r="C38" s="416" t="s">
        <v>155</v>
      </c>
      <c r="D38" s="400">
        <v>48</v>
      </c>
      <c r="E38" s="371">
        <v>4.04</v>
      </c>
      <c r="F38" s="572">
        <v>3.78</v>
      </c>
      <c r="G38" s="400">
        <v>36</v>
      </c>
      <c r="H38" s="371">
        <v>3.8888888888888888</v>
      </c>
      <c r="I38" s="345">
        <v>3.78</v>
      </c>
      <c r="J38" s="93">
        <v>34</v>
      </c>
      <c r="K38" s="126">
        <v>3.8823529411764706</v>
      </c>
      <c r="L38" s="91">
        <v>3.89</v>
      </c>
      <c r="M38" s="191">
        <v>19</v>
      </c>
      <c r="N38" s="65">
        <v>4</v>
      </c>
      <c r="O38" s="159">
        <v>3.78</v>
      </c>
      <c r="P38" s="99"/>
      <c r="Q38" s="139"/>
      <c r="R38" s="98">
        <v>4.2300000000000004</v>
      </c>
      <c r="S38" s="532">
        <v>25</v>
      </c>
      <c r="T38" s="532">
        <v>43</v>
      </c>
      <c r="U38" s="325">
        <v>53</v>
      </c>
      <c r="V38" s="74">
        <v>31</v>
      </c>
      <c r="W38" s="325">
        <v>36</v>
      </c>
      <c r="X38" s="592">
        <f t="shared" ref="X38:X69" si="1">SUM(S38:W38)</f>
        <v>188</v>
      </c>
    </row>
    <row r="39" spans="1:24" s="2" customFormat="1" ht="15" customHeight="1" x14ac:dyDescent="0.25">
      <c r="A39" s="150">
        <v>34</v>
      </c>
      <c r="B39" s="34" t="s">
        <v>33</v>
      </c>
      <c r="C39" s="195" t="s">
        <v>40</v>
      </c>
      <c r="D39" s="400">
        <v>21</v>
      </c>
      <c r="E39" s="370">
        <v>3.48</v>
      </c>
      <c r="F39" s="560">
        <v>3.78</v>
      </c>
      <c r="G39" s="400">
        <v>6</v>
      </c>
      <c r="H39" s="370">
        <v>3.8333333333333335</v>
      </c>
      <c r="I39" s="340">
        <v>3.78</v>
      </c>
      <c r="J39" s="93">
        <v>11</v>
      </c>
      <c r="K39" s="126">
        <v>3.8181818181818183</v>
      </c>
      <c r="L39" s="91">
        <v>3.89</v>
      </c>
      <c r="M39" s="188">
        <v>7</v>
      </c>
      <c r="N39" s="65">
        <v>4.71</v>
      </c>
      <c r="O39" s="159">
        <v>3.78</v>
      </c>
      <c r="P39" s="99">
        <v>3</v>
      </c>
      <c r="Q39" s="139">
        <v>5</v>
      </c>
      <c r="R39" s="98">
        <v>4.2300000000000004</v>
      </c>
      <c r="S39" s="532">
        <v>83</v>
      </c>
      <c r="T39" s="532">
        <v>53</v>
      </c>
      <c r="U39" s="325">
        <v>60</v>
      </c>
      <c r="V39" s="74">
        <v>5</v>
      </c>
      <c r="W39" s="325">
        <v>2</v>
      </c>
      <c r="X39" s="592">
        <f t="shared" si="1"/>
        <v>203</v>
      </c>
    </row>
    <row r="40" spans="1:24" s="2" customFormat="1" ht="15" customHeight="1" x14ac:dyDescent="0.25">
      <c r="A40" s="150">
        <v>35</v>
      </c>
      <c r="B40" s="34" t="s">
        <v>2</v>
      </c>
      <c r="C40" s="416" t="s">
        <v>153</v>
      </c>
      <c r="D40" s="400">
        <v>84</v>
      </c>
      <c r="E40" s="371">
        <v>4.2300000000000004</v>
      </c>
      <c r="F40" s="572">
        <v>3.78</v>
      </c>
      <c r="G40" s="400">
        <v>53</v>
      </c>
      <c r="H40" s="371">
        <v>4.1509433962264151</v>
      </c>
      <c r="I40" s="345">
        <v>3.78</v>
      </c>
      <c r="J40" s="93">
        <v>37</v>
      </c>
      <c r="K40" s="126">
        <v>3.8378378378378377</v>
      </c>
      <c r="L40" s="91">
        <v>3.89</v>
      </c>
      <c r="M40" s="188">
        <v>34</v>
      </c>
      <c r="N40" s="65">
        <v>3.41</v>
      </c>
      <c r="O40" s="159">
        <v>3.78</v>
      </c>
      <c r="P40" s="99"/>
      <c r="Q40" s="136"/>
      <c r="R40" s="98">
        <v>4.2300000000000004</v>
      </c>
      <c r="S40" s="532">
        <v>10</v>
      </c>
      <c r="T40" s="532">
        <v>20</v>
      </c>
      <c r="U40" s="325">
        <v>57</v>
      </c>
      <c r="V40" s="74">
        <v>83</v>
      </c>
      <c r="W40" s="325">
        <v>36</v>
      </c>
      <c r="X40" s="592">
        <f t="shared" si="1"/>
        <v>206</v>
      </c>
    </row>
    <row r="41" spans="1:24" s="2" customFormat="1" ht="15" customHeight="1" x14ac:dyDescent="0.25">
      <c r="A41" s="150">
        <v>36</v>
      </c>
      <c r="B41" s="34" t="s">
        <v>2</v>
      </c>
      <c r="C41" s="410" t="s">
        <v>22</v>
      </c>
      <c r="D41" s="400">
        <v>5</v>
      </c>
      <c r="E41" s="371">
        <v>4</v>
      </c>
      <c r="F41" s="571">
        <v>3.78</v>
      </c>
      <c r="G41" s="400">
        <v>3</v>
      </c>
      <c r="H41" s="371">
        <v>3.3333333333333335</v>
      </c>
      <c r="I41" s="345">
        <v>3.78</v>
      </c>
      <c r="J41" s="93">
        <v>6</v>
      </c>
      <c r="K41" s="126">
        <v>4.333333333333333</v>
      </c>
      <c r="L41" s="91">
        <v>3.89</v>
      </c>
      <c r="M41" s="188">
        <v>10</v>
      </c>
      <c r="N41" s="65">
        <v>3.6</v>
      </c>
      <c r="O41" s="159">
        <v>3.78</v>
      </c>
      <c r="P41" s="99">
        <v>1</v>
      </c>
      <c r="Q41" s="136">
        <v>5</v>
      </c>
      <c r="R41" s="98">
        <v>4.2300000000000004</v>
      </c>
      <c r="S41" s="532">
        <v>32</v>
      </c>
      <c r="T41" s="532">
        <v>94</v>
      </c>
      <c r="U41" s="325">
        <v>10</v>
      </c>
      <c r="V41" s="74">
        <v>64</v>
      </c>
      <c r="W41" s="325">
        <v>8</v>
      </c>
      <c r="X41" s="592">
        <f t="shared" si="1"/>
        <v>208</v>
      </c>
    </row>
    <row r="42" spans="1:24" s="2" customFormat="1" ht="15" customHeight="1" x14ac:dyDescent="0.25">
      <c r="A42" s="150">
        <v>37</v>
      </c>
      <c r="B42" s="34" t="s">
        <v>25</v>
      </c>
      <c r="C42" s="410" t="s">
        <v>107</v>
      </c>
      <c r="D42" s="400">
        <v>16</v>
      </c>
      <c r="E42" s="371">
        <v>4.3099999999999996</v>
      </c>
      <c r="F42" s="571">
        <v>3.78</v>
      </c>
      <c r="G42" s="400">
        <v>24</v>
      </c>
      <c r="H42" s="371">
        <v>4.083333333333333</v>
      </c>
      <c r="I42" s="345">
        <v>3.78</v>
      </c>
      <c r="J42" s="90">
        <v>42</v>
      </c>
      <c r="K42" s="126">
        <v>3.9285714285714284</v>
      </c>
      <c r="L42" s="91">
        <v>3.89</v>
      </c>
      <c r="M42" s="193">
        <v>7</v>
      </c>
      <c r="N42" s="65">
        <v>3</v>
      </c>
      <c r="O42" s="159">
        <v>3.78</v>
      </c>
      <c r="P42" s="97"/>
      <c r="Q42" s="136"/>
      <c r="R42" s="98">
        <v>4.2300000000000004</v>
      </c>
      <c r="S42" s="532">
        <v>7</v>
      </c>
      <c r="T42" s="532">
        <v>25</v>
      </c>
      <c r="U42" s="325">
        <v>45</v>
      </c>
      <c r="V42" s="74">
        <v>99</v>
      </c>
      <c r="W42" s="325">
        <v>36</v>
      </c>
      <c r="X42" s="592">
        <f t="shared" si="1"/>
        <v>212</v>
      </c>
    </row>
    <row r="43" spans="1:24" s="2" customFormat="1" ht="15" customHeight="1" x14ac:dyDescent="0.25">
      <c r="A43" s="150">
        <v>38</v>
      </c>
      <c r="B43" s="34" t="s">
        <v>2</v>
      </c>
      <c r="C43" s="410" t="s">
        <v>16</v>
      </c>
      <c r="D43" s="400">
        <v>6</v>
      </c>
      <c r="E43" s="371">
        <v>4</v>
      </c>
      <c r="F43" s="571">
        <v>3.78</v>
      </c>
      <c r="G43" s="400">
        <v>21</v>
      </c>
      <c r="H43" s="371">
        <v>3.9047619047619047</v>
      </c>
      <c r="I43" s="345">
        <v>3.78</v>
      </c>
      <c r="J43" s="93">
        <v>13</v>
      </c>
      <c r="K43" s="126">
        <v>3.8461538461538463</v>
      </c>
      <c r="L43" s="91">
        <v>3.89</v>
      </c>
      <c r="M43" s="188">
        <v>13</v>
      </c>
      <c r="N43" s="65">
        <v>3.77</v>
      </c>
      <c r="O43" s="159">
        <v>3.78</v>
      </c>
      <c r="P43" s="99"/>
      <c r="Q43" s="136"/>
      <c r="R43" s="98">
        <v>4.2300000000000004</v>
      </c>
      <c r="S43" s="532">
        <v>31</v>
      </c>
      <c r="T43" s="532">
        <v>41</v>
      </c>
      <c r="U43" s="325">
        <v>55</v>
      </c>
      <c r="V43" s="74">
        <v>51</v>
      </c>
      <c r="W43" s="325">
        <v>36</v>
      </c>
      <c r="X43" s="592">
        <f t="shared" si="1"/>
        <v>214</v>
      </c>
    </row>
    <row r="44" spans="1:24" s="2" customFormat="1" ht="15" customHeight="1" x14ac:dyDescent="0.25">
      <c r="A44" s="150">
        <v>39</v>
      </c>
      <c r="B44" s="34" t="s">
        <v>42</v>
      </c>
      <c r="C44" s="195" t="s">
        <v>78</v>
      </c>
      <c r="D44" s="400">
        <v>17</v>
      </c>
      <c r="E44" s="371">
        <v>3.47</v>
      </c>
      <c r="F44" s="560">
        <v>3.78</v>
      </c>
      <c r="G44" s="400">
        <v>19</v>
      </c>
      <c r="H44" s="371">
        <v>3.8947368421052633</v>
      </c>
      <c r="I44" s="340">
        <v>3.78</v>
      </c>
      <c r="J44" s="93">
        <v>21</v>
      </c>
      <c r="K44" s="126">
        <v>4.0476190476190474</v>
      </c>
      <c r="L44" s="91">
        <v>3.89</v>
      </c>
      <c r="M44" s="188">
        <v>8</v>
      </c>
      <c r="N44" s="65">
        <v>4.13</v>
      </c>
      <c r="O44" s="159">
        <v>3.78</v>
      </c>
      <c r="P44" s="99"/>
      <c r="Q44" s="136"/>
      <c r="R44" s="98">
        <v>4.2300000000000004</v>
      </c>
      <c r="S44" s="532">
        <v>85</v>
      </c>
      <c r="T44" s="532">
        <v>45</v>
      </c>
      <c r="U44" s="325">
        <v>30</v>
      </c>
      <c r="V44" s="74">
        <v>22</v>
      </c>
      <c r="W44" s="325">
        <v>36</v>
      </c>
      <c r="X44" s="592">
        <f t="shared" si="1"/>
        <v>218</v>
      </c>
    </row>
    <row r="45" spans="1:24" s="2" customFormat="1" ht="15" customHeight="1" thickBot="1" x14ac:dyDescent="0.3">
      <c r="A45" s="153">
        <v>40</v>
      </c>
      <c r="B45" s="35" t="s">
        <v>2</v>
      </c>
      <c r="C45" s="540" t="s">
        <v>5</v>
      </c>
      <c r="D45" s="403">
        <v>26</v>
      </c>
      <c r="E45" s="375">
        <v>3.77</v>
      </c>
      <c r="F45" s="573">
        <v>3.78</v>
      </c>
      <c r="G45" s="405">
        <v>28</v>
      </c>
      <c r="H45" s="383">
        <v>3.5714285714285716</v>
      </c>
      <c r="I45" s="348">
        <v>3.78</v>
      </c>
      <c r="J45" s="107">
        <v>12</v>
      </c>
      <c r="K45" s="131">
        <v>4</v>
      </c>
      <c r="L45" s="108">
        <v>3.89</v>
      </c>
      <c r="M45" s="394">
        <v>10</v>
      </c>
      <c r="N45" s="109">
        <v>4.0999999999999996</v>
      </c>
      <c r="O45" s="163">
        <v>3.78</v>
      </c>
      <c r="P45" s="123"/>
      <c r="Q45" s="137"/>
      <c r="R45" s="112">
        <v>4.2300000000000004</v>
      </c>
      <c r="S45" s="533">
        <v>56</v>
      </c>
      <c r="T45" s="533">
        <v>72</v>
      </c>
      <c r="U45" s="63">
        <v>31</v>
      </c>
      <c r="V45" s="113">
        <v>24</v>
      </c>
      <c r="W45" s="63">
        <v>36</v>
      </c>
      <c r="X45" s="593">
        <f t="shared" si="1"/>
        <v>219</v>
      </c>
    </row>
    <row r="46" spans="1:24" s="2" customFormat="1" ht="15" customHeight="1" x14ac:dyDescent="0.25">
      <c r="A46" s="150">
        <v>41</v>
      </c>
      <c r="B46" s="36" t="s">
        <v>2</v>
      </c>
      <c r="C46" s="415" t="s">
        <v>157</v>
      </c>
      <c r="D46" s="401">
        <v>49</v>
      </c>
      <c r="E46" s="376">
        <v>4.18</v>
      </c>
      <c r="F46" s="576">
        <v>3.78</v>
      </c>
      <c r="G46" s="398">
        <v>25</v>
      </c>
      <c r="H46" s="374">
        <v>4.12</v>
      </c>
      <c r="I46" s="349">
        <v>3.78</v>
      </c>
      <c r="J46" s="185">
        <v>58</v>
      </c>
      <c r="K46" s="128">
        <v>3.7068965517241379</v>
      </c>
      <c r="L46" s="72">
        <v>3.89</v>
      </c>
      <c r="M46" s="187">
        <v>16</v>
      </c>
      <c r="N46" s="69">
        <v>3.44</v>
      </c>
      <c r="O46" s="157">
        <v>3.78</v>
      </c>
      <c r="P46" s="121"/>
      <c r="Q46" s="138"/>
      <c r="R46" s="96">
        <v>4.2300000000000004</v>
      </c>
      <c r="S46" s="534">
        <v>13</v>
      </c>
      <c r="T46" s="534">
        <v>21</v>
      </c>
      <c r="U46" s="326">
        <v>73</v>
      </c>
      <c r="V46" s="116">
        <v>78</v>
      </c>
      <c r="W46" s="326">
        <v>36</v>
      </c>
      <c r="X46" s="591">
        <f t="shared" si="1"/>
        <v>221</v>
      </c>
    </row>
    <row r="47" spans="1:24" s="2" customFormat="1" ht="15" customHeight="1" x14ac:dyDescent="0.25">
      <c r="A47" s="150">
        <v>42</v>
      </c>
      <c r="B47" s="36" t="s">
        <v>2</v>
      </c>
      <c r="C47" s="415" t="s">
        <v>156</v>
      </c>
      <c r="D47" s="401">
        <v>60</v>
      </c>
      <c r="E47" s="376">
        <v>3.82</v>
      </c>
      <c r="F47" s="576">
        <v>3.78</v>
      </c>
      <c r="G47" s="401">
        <v>47</v>
      </c>
      <c r="H47" s="376">
        <v>4.0851063829787231</v>
      </c>
      <c r="I47" s="347">
        <v>3.78</v>
      </c>
      <c r="J47" s="102">
        <v>35</v>
      </c>
      <c r="K47" s="126">
        <v>3.8</v>
      </c>
      <c r="L47" s="114">
        <v>3.89</v>
      </c>
      <c r="M47" s="393">
        <v>19</v>
      </c>
      <c r="N47" s="103">
        <v>3.63</v>
      </c>
      <c r="O47" s="165">
        <v>3.78</v>
      </c>
      <c r="P47" s="115">
        <v>2</v>
      </c>
      <c r="Q47" s="135">
        <v>4</v>
      </c>
      <c r="R47" s="105">
        <v>4.2300000000000004</v>
      </c>
      <c r="S47" s="532">
        <v>51</v>
      </c>
      <c r="T47" s="532">
        <v>24</v>
      </c>
      <c r="U47" s="325">
        <v>61</v>
      </c>
      <c r="V47" s="106">
        <v>62</v>
      </c>
      <c r="W47" s="325">
        <v>24</v>
      </c>
      <c r="X47" s="595">
        <f t="shared" si="1"/>
        <v>222</v>
      </c>
    </row>
    <row r="48" spans="1:24" s="2" customFormat="1" ht="15" customHeight="1" x14ac:dyDescent="0.25">
      <c r="A48" s="150">
        <v>43</v>
      </c>
      <c r="B48" s="34" t="s">
        <v>2</v>
      </c>
      <c r="C48" s="418" t="s">
        <v>6</v>
      </c>
      <c r="D48" s="401">
        <v>16</v>
      </c>
      <c r="E48" s="371">
        <v>4.25</v>
      </c>
      <c r="F48" s="570">
        <v>3.78</v>
      </c>
      <c r="G48" s="401">
        <v>25</v>
      </c>
      <c r="H48" s="376">
        <v>3.48</v>
      </c>
      <c r="I48" s="345">
        <v>3.78</v>
      </c>
      <c r="J48" s="93">
        <v>6</v>
      </c>
      <c r="K48" s="126">
        <v>3.8333333333333335</v>
      </c>
      <c r="L48" s="91">
        <v>3.89</v>
      </c>
      <c r="M48" s="188">
        <v>14</v>
      </c>
      <c r="N48" s="65">
        <v>3.57</v>
      </c>
      <c r="O48" s="159">
        <v>3.78</v>
      </c>
      <c r="P48" s="99">
        <v>1</v>
      </c>
      <c r="Q48" s="136">
        <v>5</v>
      </c>
      <c r="R48" s="98">
        <v>4.2300000000000004</v>
      </c>
      <c r="S48" s="532">
        <v>9</v>
      </c>
      <c r="T48" s="532">
        <v>81</v>
      </c>
      <c r="U48" s="325">
        <v>58</v>
      </c>
      <c r="V48" s="74">
        <v>69</v>
      </c>
      <c r="W48" s="325">
        <v>7</v>
      </c>
      <c r="X48" s="592">
        <f t="shared" si="1"/>
        <v>224</v>
      </c>
    </row>
    <row r="49" spans="1:24" s="2" customFormat="1" ht="15" customHeight="1" x14ac:dyDescent="0.25">
      <c r="A49" s="150">
        <v>44</v>
      </c>
      <c r="B49" s="34" t="s">
        <v>25</v>
      </c>
      <c r="C49" s="410" t="s">
        <v>30</v>
      </c>
      <c r="D49" s="400">
        <v>29</v>
      </c>
      <c r="E49" s="371">
        <v>3.76</v>
      </c>
      <c r="F49" s="571">
        <v>3.78</v>
      </c>
      <c r="G49" s="400">
        <v>19</v>
      </c>
      <c r="H49" s="371">
        <v>3.6315789473684212</v>
      </c>
      <c r="I49" s="345">
        <v>3.78</v>
      </c>
      <c r="J49" s="90">
        <v>33</v>
      </c>
      <c r="K49" s="126">
        <v>3.9090909090909092</v>
      </c>
      <c r="L49" s="91">
        <v>3.89</v>
      </c>
      <c r="M49" s="193">
        <v>18</v>
      </c>
      <c r="N49" s="65">
        <v>4.17</v>
      </c>
      <c r="O49" s="159">
        <v>3.78</v>
      </c>
      <c r="P49" s="97">
        <v>2</v>
      </c>
      <c r="Q49" s="136">
        <v>3.5</v>
      </c>
      <c r="R49" s="98">
        <v>4.2300000000000004</v>
      </c>
      <c r="S49" s="532">
        <v>58</v>
      </c>
      <c r="T49" s="532">
        <v>69</v>
      </c>
      <c r="U49" s="325">
        <v>50</v>
      </c>
      <c r="V49" s="74">
        <v>18</v>
      </c>
      <c r="W49" s="325">
        <v>32</v>
      </c>
      <c r="X49" s="592">
        <f t="shared" si="1"/>
        <v>227</v>
      </c>
    </row>
    <row r="50" spans="1:24" s="2" customFormat="1" ht="15" customHeight="1" x14ac:dyDescent="0.25">
      <c r="A50" s="150">
        <v>45</v>
      </c>
      <c r="B50" s="34" t="s">
        <v>33</v>
      </c>
      <c r="C50" s="195" t="s">
        <v>37</v>
      </c>
      <c r="D50" s="400">
        <v>29</v>
      </c>
      <c r="E50" s="370">
        <v>3.93</v>
      </c>
      <c r="F50" s="560">
        <v>3.78</v>
      </c>
      <c r="G50" s="400">
        <v>21</v>
      </c>
      <c r="H50" s="370">
        <v>3.7619047619047619</v>
      </c>
      <c r="I50" s="340">
        <v>3.78</v>
      </c>
      <c r="J50" s="93">
        <v>27</v>
      </c>
      <c r="K50" s="126">
        <v>3.8888888888888888</v>
      </c>
      <c r="L50" s="91">
        <v>3.89</v>
      </c>
      <c r="M50" s="188">
        <v>10</v>
      </c>
      <c r="N50" s="65">
        <v>3.7</v>
      </c>
      <c r="O50" s="159">
        <v>3.78</v>
      </c>
      <c r="P50" s="99"/>
      <c r="Q50" s="136"/>
      <c r="R50" s="98">
        <v>4.2300000000000004</v>
      </c>
      <c r="S50" s="532">
        <v>38</v>
      </c>
      <c r="T50" s="532">
        <v>56</v>
      </c>
      <c r="U50" s="325">
        <v>51</v>
      </c>
      <c r="V50" s="74">
        <v>55</v>
      </c>
      <c r="W50" s="325">
        <v>36</v>
      </c>
      <c r="X50" s="592">
        <f t="shared" si="1"/>
        <v>236</v>
      </c>
    </row>
    <row r="51" spans="1:24" s="2" customFormat="1" ht="15" customHeight="1" x14ac:dyDescent="0.25">
      <c r="A51" s="150">
        <v>46</v>
      </c>
      <c r="B51" s="34" t="s">
        <v>33</v>
      </c>
      <c r="C51" s="542" t="s">
        <v>134</v>
      </c>
      <c r="D51" s="400">
        <v>38</v>
      </c>
      <c r="E51" s="526">
        <v>4</v>
      </c>
      <c r="F51" s="568">
        <v>3.78</v>
      </c>
      <c r="G51" s="400">
        <v>35</v>
      </c>
      <c r="H51" s="526">
        <v>3.4857142857142858</v>
      </c>
      <c r="I51" s="548">
        <v>3.78</v>
      </c>
      <c r="J51" s="93">
        <v>13</v>
      </c>
      <c r="K51" s="132">
        <v>3.7692307692307692</v>
      </c>
      <c r="L51" s="91">
        <v>3.89</v>
      </c>
      <c r="M51" s="188">
        <v>7</v>
      </c>
      <c r="N51" s="65">
        <v>3.71</v>
      </c>
      <c r="O51" s="159">
        <v>3.78</v>
      </c>
      <c r="P51" s="551">
        <v>2</v>
      </c>
      <c r="Q51" s="136">
        <v>4.5</v>
      </c>
      <c r="R51" s="98">
        <v>4.2300000000000004</v>
      </c>
      <c r="S51" s="532">
        <v>27</v>
      </c>
      <c r="T51" s="532">
        <v>80</v>
      </c>
      <c r="U51" s="325">
        <v>62</v>
      </c>
      <c r="V51" s="74">
        <v>54</v>
      </c>
      <c r="W51" s="325">
        <v>14</v>
      </c>
      <c r="X51" s="592">
        <f t="shared" si="1"/>
        <v>237</v>
      </c>
    </row>
    <row r="52" spans="1:24" s="2" customFormat="1" ht="15" customHeight="1" x14ac:dyDescent="0.25">
      <c r="A52" s="150">
        <v>47</v>
      </c>
      <c r="B52" s="34" t="s">
        <v>2</v>
      </c>
      <c r="C52" s="410" t="s">
        <v>17</v>
      </c>
      <c r="D52" s="400">
        <v>88</v>
      </c>
      <c r="E52" s="371">
        <v>3.86</v>
      </c>
      <c r="F52" s="571">
        <v>3.78</v>
      </c>
      <c r="G52" s="400">
        <v>72</v>
      </c>
      <c r="H52" s="371">
        <v>3.5277777777777777</v>
      </c>
      <c r="I52" s="345">
        <v>3.78</v>
      </c>
      <c r="J52" s="93">
        <v>62</v>
      </c>
      <c r="K52" s="126">
        <v>3.9838709677419355</v>
      </c>
      <c r="L52" s="91">
        <v>3.89</v>
      </c>
      <c r="M52" s="188">
        <v>37</v>
      </c>
      <c r="N52" s="65">
        <v>3.92</v>
      </c>
      <c r="O52" s="159">
        <v>3.78</v>
      </c>
      <c r="P52" s="99"/>
      <c r="Q52" s="136"/>
      <c r="R52" s="98">
        <v>4.2300000000000004</v>
      </c>
      <c r="S52" s="532">
        <v>48</v>
      </c>
      <c r="T52" s="532">
        <v>74</v>
      </c>
      <c r="U52" s="325">
        <v>41</v>
      </c>
      <c r="V52" s="74">
        <v>38</v>
      </c>
      <c r="W52" s="325">
        <v>36</v>
      </c>
      <c r="X52" s="592">
        <f t="shared" si="1"/>
        <v>237</v>
      </c>
    </row>
    <row r="53" spans="1:24" s="2" customFormat="1" ht="15" customHeight="1" x14ac:dyDescent="0.25">
      <c r="A53" s="150">
        <v>48</v>
      </c>
      <c r="B53" s="34" t="s">
        <v>2</v>
      </c>
      <c r="C53" s="416" t="s">
        <v>154</v>
      </c>
      <c r="D53" s="400">
        <v>47</v>
      </c>
      <c r="E53" s="371">
        <v>3.91</v>
      </c>
      <c r="F53" s="572">
        <v>3.78</v>
      </c>
      <c r="G53" s="400">
        <v>27</v>
      </c>
      <c r="H53" s="371">
        <v>3.8888888888888888</v>
      </c>
      <c r="I53" s="345">
        <v>3.78</v>
      </c>
      <c r="J53" s="93">
        <v>29</v>
      </c>
      <c r="K53" s="126">
        <v>3.8620689655172415</v>
      </c>
      <c r="L53" s="91">
        <v>3.89</v>
      </c>
      <c r="M53" s="188">
        <v>26</v>
      </c>
      <c r="N53" s="65">
        <v>3.58</v>
      </c>
      <c r="O53" s="159">
        <v>3.78</v>
      </c>
      <c r="P53" s="99"/>
      <c r="Q53" s="136"/>
      <c r="R53" s="98">
        <v>4.2300000000000004</v>
      </c>
      <c r="S53" s="532">
        <v>41</v>
      </c>
      <c r="T53" s="532">
        <v>44</v>
      </c>
      <c r="U53" s="325">
        <v>54</v>
      </c>
      <c r="V53" s="74">
        <v>67</v>
      </c>
      <c r="W53" s="325">
        <v>36</v>
      </c>
      <c r="X53" s="592">
        <f t="shared" si="1"/>
        <v>242</v>
      </c>
    </row>
    <row r="54" spans="1:24" s="2" customFormat="1" ht="15" customHeight="1" x14ac:dyDescent="0.25">
      <c r="A54" s="150">
        <v>49</v>
      </c>
      <c r="B54" s="34" t="s">
        <v>2</v>
      </c>
      <c r="C54" s="410" t="s">
        <v>12</v>
      </c>
      <c r="D54" s="400">
        <v>64</v>
      </c>
      <c r="E54" s="371">
        <v>3.59</v>
      </c>
      <c r="F54" s="571">
        <v>3.78</v>
      </c>
      <c r="G54" s="400">
        <v>49</v>
      </c>
      <c r="H54" s="371">
        <v>3.7142857142857144</v>
      </c>
      <c r="I54" s="345">
        <v>3.78</v>
      </c>
      <c r="J54" s="93">
        <v>29</v>
      </c>
      <c r="K54" s="126">
        <v>3.9310344827586206</v>
      </c>
      <c r="L54" s="91">
        <v>3.89</v>
      </c>
      <c r="M54" s="192">
        <v>22</v>
      </c>
      <c r="N54" s="65">
        <v>3.73</v>
      </c>
      <c r="O54" s="159">
        <v>3.78</v>
      </c>
      <c r="P54" s="99">
        <v>3</v>
      </c>
      <c r="Q54" s="136">
        <v>4.7</v>
      </c>
      <c r="R54" s="98">
        <v>4.2300000000000004</v>
      </c>
      <c r="S54" s="532">
        <v>73</v>
      </c>
      <c r="T54" s="532">
        <v>61</v>
      </c>
      <c r="U54" s="325">
        <v>47</v>
      </c>
      <c r="V54" s="74">
        <v>53</v>
      </c>
      <c r="W54" s="325">
        <v>10</v>
      </c>
      <c r="X54" s="592">
        <f t="shared" si="1"/>
        <v>244</v>
      </c>
    </row>
    <row r="55" spans="1:24" s="2" customFormat="1" ht="15" customHeight="1" thickBot="1" x14ac:dyDescent="0.3">
      <c r="A55" s="153">
        <v>50</v>
      </c>
      <c r="B55" s="35" t="s">
        <v>2</v>
      </c>
      <c r="C55" s="540" t="s">
        <v>19</v>
      </c>
      <c r="D55" s="403">
        <v>51</v>
      </c>
      <c r="E55" s="375">
        <v>3.92</v>
      </c>
      <c r="F55" s="573">
        <v>3.78</v>
      </c>
      <c r="G55" s="403">
        <v>34</v>
      </c>
      <c r="H55" s="375">
        <v>3.6764705882352939</v>
      </c>
      <c r="I55" s="346">
        <v>3.78</v>
      </c>
      <c r="J55" s="118">
        <v>33</v>
      </c>
      <c r="K55" s="129">
        <v>3.7272727272727271</v>
      </c>
      <c r="L55" s="94">
        <v>3.89</v>
      </c>
      <c r="M55" s="189">
        <v>11</v>
      </c>
      <c r="N55" s="67">
        <v>3.91</v>
      </c>
      <c r="O55" s="161">
        <v>3.78</v>
      </c>
      <c r="P55" s="119"/>
      <c r="Q55" s="143"/>
      <c r="R55" s="101">
        <v>4.2300000000000004</v>
      </c>
      <c r="S55" s="535">
        <v>39</v>
      </c>
      <c r="T55" s="535">
        <v>64</v>
      </c>
      <c r="U55" s="327">
        <v>69</v>
      </c>
      <c r="V55" s="75">
        <v>41</v>
      </c>
      <c r="W55" s="327">
        <v>36</v>
      </c>
      <c r="X55" s="594">
        <f t="shared" si="1"/>
        <v>249</v>
      </c>
    </row>
    <row r="56" spans="1:24" s="2" customFormat="1" ht="15" customHeight="1" x14ac:dyDescent="0.25">
      <c r="A56" s="152">
        <v>51</v>
      </c>
      <c r="B56" s="33" t="s">
        <v>2</v>
      </c>
      <c r="C56" s="417" t="s">
        <v>8</v>
      </c>
      <c r="D56" s="398">
        <v>33</v>
      </c>
      <c r="E56" s="374">
        <v>3.82</v>
      </c>
      <c r="F56" s="570">
        <v>3.78</v>
      </c>
      <c r="G56" s="401">
        <v>25</v>
      </c>
      <c r="H56" s="376">
        <v>3.96</v>
      </c>
      <c r="I56" s="347">
        <v>3.78</v>
      </c>
      <c r="J56" s="102">
        <v>28</v>
      </c>
      <c r="K56" s="126">
        <v>3.8214285714285716</v>
      </c>
      <c r="L56" s="114">
        <v>3.89</v>
      </c>
      <c r="M56" s="393">
        <v>12</v>
      </c>
      <c r="N56" s="103">
        <v>3.58</v>
      </c>
      <c r="O56" s="165">
        <v>3.78</v>
      </c>
      <c r="P56" s="115"/>
      <c r="Q56" s="135"/>
      <c r="R56" s="105">
        <v>4.2300000000000004</v>
      </c>
      <c r="S56" s="532">
        <v>52</v>
      </c>
      <c r="T56" s="532">
        <v>35</v>
      </c>
      <c r="U56" s="325">
        <v>59</v>
      </c>
      <c r="V56" s="106">
        <v>68</v>
      </c>
      <c r="W56" s="325">
        <v>36</v>
      </c>
      <c r="X56" s="595">
        <f t="shared" si="1"/>
        <v>250</v>
      </c>
    </row>
    <row r="57" spans="1:24" s="2" customFormat="1" ht="15" customHeight="1" x14ac:dyDescent="0.25">
      <c r="A57" s="150">
        <v>52</v>
      </c>
      <c r="B57" s="36" t="s">
        <v>2</v>
      </c>
      <c r="C57" s="418" t="s">
        <v>13</v>
      </c>
      <c r="D57" s="401">
        <v>18</v>
      </c>
      <c r="E57" s="376">
        <v>3.61</v>
      </c>
      <c r="F57" s="570">
        <v>3.78</v>
      </c>
      <c r="G57" s="401">
        <v>4</v>
      </c>
      <c r="H57" s="376">
        <v>3.75</v>
      </c>
      <c r="I57" s="347">
        <v>3.78</v>
      </c>
      <c r="J57" s="102">
        <v>7</v>
      </c>
      <c r="K57" s="126">
        <v>3.5714285714285716</v>
      </c>
      <c r="L57" s="114">
        <v>3.89</v>
      </c>
      <c r="M57" s="393">
        <v>1</v>
      </c>
      <c r="N57" s="103">
        <v>5</v>
      </c>
      <c r="O57" s="165">
        <v>3.78</v>
      </c>
      <c r="P57" s="115"/>
      <c r="Q57" s="135"/>
      <c r="R57" s="105">
        <v>4.2300000000000004</v>
      </c>
      <c r="S57" s="532">
        <v>71</v>
      </c>
      <c r="T57" s="532">
        <v>58</v>
      </c>
      <c r="U57" s="325">
        <v>85</v>
      </c>
      <c r="V57" s="106">
        <v>2</v>
      </c>
      <c r="W57" s="325">
        <v>36</v>
      </c>
      <c r="X57" s="595">
        <f t="shared" si="1"/>
        <v>252</v>
      </c>
    </row>
    <row r="58" spans="1:24" s="2" customFormat="1" ht="15" customHeight="1" x14ac:dyDescent="0.25">
      <c r="A58" s="150">
        <v>53</v>
      </c>
      <c r="B58" s="34" t="s">
        <v>0</v>
      </c>
      <c r="C58" s="411" t="s">
        <v>101</v>
      </c>
      <c r="D58" s="404">
        <v>41</v>
      </c>
      <c r="E58" s="149">
        <v>3.46</v>
      </c>
      <c r="F58" s="578">
        <v>3.78</v>
      </c>
      <c r="G58" s="404">
        <v>38</v>
      </c>
      <c r="H58" s="149">
        <v>3.6315789473684212</v>
      </c>
      <c r="I58" s="350">
        <v>3.78</v>
      </c>
      <c r="J58" s="93">
        <v>9</v>
      </c>
      <c r="K58" s="126">
        <v>4.1111111111111107</v>
      </c>
      <c r="L58" s="91">
        <v>3.89</v>
      </c>
      <c r="M58" s="188">
        <v>2</v>
      </c>
      <c r="N58" s="65">
        <v>4</v>
      </c>
      <c r="O58" s="159">
        <v>3.78</v>
      </c>
      <c r="P58" s="97"/>
      <c r="Q58" s="136"/>
      <c r="R58" s="98">
        <v>4.2300000000000004</v>
      </c>
      <c r="S58" s="532">
        <v>87</v>
      </c>
      <c r="T58" s="532">
        <v>68</v>
      </c>
      <c r="U58" s="325">
        <v>25</v>
      </c>
      <c r="V58" s="74">
        <v>36</v>
      </c>
      <c r="W58" s="325">
        <v>36</v>
      </c>
      <c r="X58" s="592">
        <f t="shared" si="1"/>
        <v>252</v>
      </c>
    </row>
    <row r="59" spans="1:24" s="2" customFormat="1" ht="15" customHeight="1" x14ac:dyDescent="0.25">
      <c r="A59" s="150">
        <v>54</v>
      </c>
      <c r="B59" s="34" t="s">
        <v>65</v>
      </c>
      <c r="C59" s="195" t="s">
        <v>85</v>
      </c>
      <c r="D59" s="400">
        <v>34</v>
      </c>
      <c r="E59" s="422">
        <v>3.88</v>
      </c>
      <c r="F59" s="560">
        <v>3.78</v>
      </c>
      <c r="G59" s="399">
        <v>49</v>
      </c>
      <c r="H59" s="356">
        <v>3.7142857142857144</v>
      </c>
      <c r="I59" s="340">
        <v>3.78</v>
      </c>
      <c r="J59" s="93">
        <v>19</v>
      </c>
      <c r="K59" s="126">
        <v>3.5789473684210527</v>
      </c>
      <c r="L59" s="91">
        <v>3.89</v>
      </c>
      <c r="M59" s="188">
        <v>25</v>
      </c>
      <c r="N59" s="65">
        <v>3.68</v>
      </c>
      <c r="O59" s="159">
        <v>3.78</v>
      </c>
      <c r="P59" s="99">
        <v>5</v>
      </c>
      <c r="Q59" s="136">
        <v>4.5999999999999996</v>
      </c>
      <c r="R59" s="98">
        <v>4.2300000000000004</v>
      </c>
      <c r="S59" s="532">
        <v>44</v>
      </c>
      <c r="T59" s="532">
        <v>60</v>
      </c>
      <c r="U59" s="325">
        <v>84</v>
      </c>
      <c r="V59" s="74">
        <v>56</v>
      </c>
      <c r="W59" s="325">
        <v>11</v>
      </c>
      <c r="X59" s="592">
        <f t="shared" si="1"/>
        <v>255</v>
      </c>
    </row>
    <row r="60" spans="1:24" s="2" customFormat="1" ht="15" customHeight="1" x14ac:dyDescent="0.25">
      <c r="A60" s="150">
        <v>55</v>
      </c>
      <c r="B60" s="34" t="s">
        <v>2</v>
      </c>
      <c r="C60" s="410" t="s">
        <v>18</v>
      </c>
      <c r="D60" s="400">
        <v>31</v>
      </c>
      <c r="E60" s="422">
        <v>3.61</v>
      </c>
      <c r="F60" s="571">
        <v>3.78</v>
      </c>
      <c r="G60" s="400">
        <v>25</v>
      </c>
      <c r="H60" s="422">
        <v>3.88</v>
      </c>
      <c r="I60" s="345">
        <v>3.78</v>
      </c>
      <c r="J60" s="93">
        <v>37</v>
      </c>
      <c r="K60" s="126">
        <v>3.6486486486486487</v>
      </c>
      <c r="L60" s="91">
        <v>3.89</v>
      </c>
      <c r="M60" s="188">
        <v>11</v>
      </c>
      <c r="N60" s="65">
        <v>4.09</v>
      </c>
      <c r="O60" s="159">
        <v>3.78</v>
      </c>
      <c r="P60" s="99"/>
      <c r="Q60" s="136"/>
      <c r="R60" s="98">
        <v>4.2300000000000004</v>
      </c>
      <c r="S60" s="532">
        <v>70</v>
      </c>
      <c r="T60" s="532">
        <v>46</v>
      </c>
      <c r="U60" s="325">
        <v>78</v>
      </c>
      <c r="V60" s="74">
        <v>25</v>
      </c>
      <c r="W60" s="325">
        <v>36</v>
      </c>
      <c r="X60" s="592">
        <f t="shared" si="1"/>
        <v>255</v>
      </c>
    </row>
    <row r="61" spans="1:24" s="2" customFormat="1" ht="15" customHeight="1" x14ac:dyDescent="0.25">
      <c r="A61" s="150">
        <v>56</v>
      </c>
      <c r="B61" s="34" t="s">
        <v>42</v>
      </c>
      <c r="C61" s="195" t="s">
        <v>51</v>
      </c>
      <c r="D61" s="400">
        <v>23</v>
      </c>
      <c r="E61" s="371">
        <v>3.35</v>
      </c>
      <c r="F61" s="560">
        <v>3.78</v>
      </c>
      <c r="G61" s="400">
        <v>6</v>
      </c>
      <c r="H61" s="422">
        <v>4.333333333333333</v>
      </c>
      <c r="I61" s="340">
        <v>3.78</v>
      </c>
      <c r="J61" s="93">
        <v>2</v>
      </c>
      <c r="K61" s="126">
        <v>4</v>
      </c>
      <c r="L61" s="91">
        <v>3.89</v>
      </c>
      <c r="M61" s="188">
        <v>7</v>
      </c>
      <c r="N61" s="65">
        <v>3.43</v>
      </c>
      <c r="O61" s="159">
        <v>3.78</v>
      </c>
      <c r="P61" s="99"/>
      <c r="Q61" s="136"/>
      <c r="R61" s="98">
        <v>4.2300000000000004</v>
      </c>
      <c r="S61" s="532">
        <v>96</v>
      </c>
      <c r="T61" s="532">
        <v>11</v>
      </c>
      <c r="U61" s="325">
        <v>38</v>
      </c>
      <c r="V61" s="74">
        <v>81</v>
      </c>
      <c r="W61" s="325">
        <v>36</v>
      </c>
      <c r="X61" s="592">
        <f t="shared" si="1"/>
        <v>262</v>
      </c>
    </row>
    <row r="62" spans="1:24" s="2" customFormat="1" ht="15" customHeight="1" x14ac:dyDescent="0.25">
      <c r="A62" s="150">
        <v>57</v>
      </c>
      <c r="B62" s="34" t="s">
        <v>2</v>
      </c>
      <c r="C62" s="410" t="s">
        <v>21</v>
      </c>
      <c r="D62" s="400">
        <v>29</v>
      </c>
      <c r="E62" s="371">
        <v>3.86</v>
      </c>
      <c r="F62" s="571">
        <v>3.78</v>
      </c>
      <c r="G62" s="400">
        <v>23</v>
      </c>
      <c r="H62" s="371">
        <v>3.4782608695652173</v>
      </c>
      <c r="I62" s="345">
        <v>3.78</v>
      </c>
      <c r="J62" s="93">
        <v>17</v>
      </c>
      <c r="K62" s="133">
        <v>3.7647058823529411</v>
      </c>
      <c r="L62" s="91">
        <v>3.89</v>
      </c>
      <c r="M62" s="188">
        <v>6</v>
      </c>
      <c r="N62" s="65">
        <v>4</v>
      </c>
      <c r="O62" s="159">
        <v>3.78</v>
      </c>
      <c r="P62" s="99"/>
      <c r="Q62" s="136"/>
      <c r="R62" s="98">
        <v>4.2300000000000004</v>
      </c>
      <c r="S62" s="532">
        <v>49</v>
      </c>
      <c r="T62" s="532">
        <v>82</v>
      </c>
      <c r="U62" s="325">
        <v>64</v>
      </c>
      <c r="V62" s="74">
        <v>32</v>
      </c>
      <c r="W62" s="325">
        <v>36</v>
      </c>
      <c r="X62" s="592">
        <f t="shared" si="1"/>
        <v>263</v>
      </c>
    </row>
    <row r="63" spans="1:24" s="2" customFormat="1" ht="15" customHeight="1" x14ac:dyDescent="0.25">
      <c r="A63" s="150">
        <v>58</v>
      </c>
      <c r="B63" s="34" t="s">
        <v>42</v>
      </c>
      <c r="C63" s="195" t="s">
        <v>53</v>
      </c>
      <c r="D63" s="400">
        <v>48</v>
      </c>
      <c r="E63" s="371">
        <v>3.46</v>
      </c>
      <c r="F63" s="560">
        <v>3.78</v>
      </c>
      <c r="G63" s="400">
        <v>35</v>
      </c>
      <c r="H63" s="371">
        <v>4.1142857142857139</v>
      </c>
      <c r="I63" s="340">
        <v>3.78</v>
      </c>
      <c r="J63" s="93">
        <v>50</v>
      </c>
      <c r="K63" s="126">
        <v>3.84</v>
      </c>
      <c r="L63" s="91">
        <v>3.89</v>
      </c>
      <c r="M63" s="188">
        <v>40</v>
      </c>
      <c r="N63" s="65">
        <v>3.58</v>
      </c>
      <c r="O63" s="159">
        <v>3.78</v>
      </c>
      <c r="P63" s="99"/>
      <c r="Q63" s="136"/>
      <c r="R63" s="98">
        <v>4.2300000000000004</v>
      </c>
      <c r="S63" s="532">
        <v>86</v>
      </c>
      <c r="T63" s="532">
        <v>22</v>
      </c>
      <c r="U63" s="325">
        <v>56</v>
      </c>
      <c r="V63" s="74">
        <v>66</v>
      </c>
      <c r="W63" s="325">
        <v>36</v>
      </c>
      <c r="X63" s="592">
        <f t="shared" si="1"/>
        <v>266</v>
      </c>
    </row>
    <row r="64" spans="1:24" s="2" customFormat="1" ht="15" customHeight="1" x14ac:dyDescent="0.25">
      <c r="A64" s="150">
        <v>59</v>
      </c>
      <c r="B64" s="34" t="s">
        <v>42</v>
      </c>
      <c r="C64" s="195" t="s">
        <v>46</v>
      </c>
      <c r="D64" s="400">
        <v>7</v>
      </c>
      <c r="E64" s="383">
        <v>4</v>
      </c>
      <c r="F64" s="560">
        <v>3.78</v>
      </c>
      <c r="G64" s="400">
        <v>2</v>
      </c>
      <c r="H64" s="371">
        <v>4.5</v>
      </c>
      <c r="I64" s="340">
        <v>3.78</v>
      </c>
      <c r="J64" s="93">
        <v>2</v>
      </c>
      <c r="K64" s="126">
        <v>3.5</v>
      </c>
      <c r="L64" s="91">
        <v>3.89</v>
      </c>
      <c r="M64" s="188"/>
      <c r="N64" s="65"/>
      <c r="O64" s="159">
        <v>3.78</v>
      </c>
      <c r="P64" s="99"/>
      <c r="Q64" s="66"/>
      <c r="R64" s="98">
        <v>4.2300000000000004</v>
      </c>
      <c r="S64" s="532">
        <v>30</v>
      </c>
      <c r="T64" s="532">
        <v>6</v>
      </c>
      <c r="U64" s="325">
        <v>89</v>
      </c>
      <c r="V64" s="74">
        <v>107</v>
      </c>
      <c r="W64" s="325">
        <v>36</v>
      </c>
      <c r="X64" s="592">
        <f t="shared" si="1"/>
        <v>268</v>
      </c>
    </row>
    <row r="65" spans="1:24" s="2" customFormat="1" ht="15" customHeight="1" thickBot="1" x14ac:dyDescent="0.3">
      <c r="A65" s="151">
        <v>60</v>
      </c>
      <c r="B65" s="39" t="s">
        <v>33</v>
      </c>
      <c r="C65" s="613" t="s">
        <v>32</v>
      </c>
      <c r="D65" s="405">
        <v>44</v>
      </c>
      <c r="E65" s="525">
        <v>3.55</v>
      </c>
      <c r="F65" s="615">
        <v>3.78</v>
      </c>
      <c r="G65" s="405">
        <v>11</v>
      </c>
      <c r="H65" s="525">
        <v>4</v>
      </c>
      <c r="I65" s="638">
        <v>3.78</v>
      </c>
      <c r="J65" s="107">
        <v>8</v>
      </c>
      <c r="K65" s="131">
        <v>3.625</v>
      </c>
      <c r="L65" s="108">
        <v>3.89</v>
      </c>
      <c r="M65" s="394">
        <v>5</v>
      </c>
      <c r="N65" s="109">
        <v>3.8</v>
      </c>
      <c r="O65" s="163">
        <v>3.78</v>
      </c>
      <c r="P65" s="110"/>
      <c r="Q65" s="137"/>
      <c r="R65" s="112">
        <v>4.2300000000000004</v>
      </c>
      <c r="S65" s="533">
        <v>77</v>
      </c>
      <c r="T65" s="533">
        <v>29</v>
      </c>
      <c r="U65" s="63">
        <v>82</v>
      </c>
      <c r="V65" s="113">
        <v>48</v>
      </c>
      <c r="W65" s="63">
        <v>36</v>
      </c>
      <c r="X65" s="593">
        <f t="shared" si="1"/>
        <v>272</v>
      </c>
    </row>
    <row r="66" spans="1:24" s="2" customFormat="1" ht="15" customHeight="1" x14ac:dyDescent="0.25">
      <c r="A66" s="152">
        <v>61</v>
      </c>
      <c r="B66" s="33" t="s">
        <v>42</v>
      </c>
      <c r="C66" s="194" t="s">
        <v>50</v>
      </c>
      <c r="D66" s="398">
        <v>7</v>
      </c>
      <c r="E66" s="374">
        <v>3.43</v>
      </c>
      <c r="F66" s="562">
        <v>3.78</v>
      </c>
      <c r="G66" s="398">
        <v>7</v>
      </c>
      <c r="H66" s="374">
        <v>4.5714285714285712</v>
      </c>
      <c r="I66" s="341">
        <v>3.78</v>
      </c>
      <c r="J66" s="89">
        <v>1</v>
      </c>
      <c r="K66" s="128">
        <v>4</v>
      </c>
      <c r="L66" s="72">
        <v>3.89</v>
      </c>
      <c r="M66" s="187"/>
      <c r="N66" s="69"/>
      <c r="O66" s="157">
        <v>3.78</v>
      </c>
      <c r="P66" s="121"/>
      <c r="Q66" s="138"/>
      <c r="R66" s="96">
        <v>4.2300000000000004</v>
      </c>
      <c r="S66" s="534">
        <v>88</v>
      </c>
      <c r="T66" s="534">
        <v>4</v>
      </c>
      <c r="U66" s="326">
        <v>39</v>
      </c>
      <c r="V66" s="116">
        <v>107</v>
      </c>
      <c r="W66" s="326">
        <v>36</v>
      </c>
      <c r="X66" s="591">
        <f t="shared" si="1"/>
        <v>274</v>
      </c>
    </row>
    <row r="67" spans="1:24" s="2" customFormat="1" ht="15" customHeight="1" x14ac:dyDescent="0.25">
      <c r="A67" s="150">
        <v>62</v>
      </c>
      <c r="B67" s="34" t="s">
        <v>33</v>
      </c>
      <c r="C67" s="195" t="s">
        <v>38</v>
      </c>
      <c r="D67" s="401">
        <v>71</v>
      </c>
      <c r="E67" s="377">
        <v>3.87</v>
      </c>
      <c r="F67" s="560">
        <v>3.78</v>
      </c>
      <c r="G67" s="400">
        <v>62</v>
      </c>
      <c r="H67" s="370">
        <v>3.6129032258064515</v>
      </c>
      <c r="I67" s="340">
        <v>3.78</v>
      </c>
      <c r="J67" s="93">
        <v>47</v>
      </c>
      <c r="K67" s="130">
        <v>3.7446808510638299</v>
      </c>
      <c r="L67" s="91">
        <v>3.89</v>
      </c>
      <c r="M67" s="188">
        <v>27</v>
      </c>
      <c r="N67" s="65">
        <v>3.48</v>
      </c>
      <c r="O67" s="159">
        <v>3.78</v>
      </c>
      <c r="P67" s="99">
        <v>8</v>
      </c>
      <c r="Q67" s="136">
        <v>4.0999999999999996</v>
      </c>
      <c r="R67" s="98">
        <v>4.2300000000000004</v>
      </c>
      <c r="S67" s="536">
        <v>46</v>
      </c>
      <c r="T67" s="536">
        <v>70</v>
      </c>
      <c r="U67" s="363">
        <v>68</v>
      </c>
      <c r="V67" s="74">
        <v>75</v>
      </c>
      <c r="W67" s="363">
        <v>21</v>
      </c>
      <c r="X67" s="592">
        <f t="shared" si="1"/>
        <v>280</v>
      </c>
    </row>
    <row r="68" spans="1:24" s="2" customFormat="1" ht="15" customHeight="1" x14ac:dyDescent="0.25">
      <c r="A68" s="150">
        <v>63</v>
      </c>
      <c r="B68" s="36" t="s">
        <v>33</v>
      </c>
      <c r="C68" s="413" t="s">
        <v>73</v>
      </c>
      <c r="D68" s="400">
        <v>1</v>
      </c>
      <c r="E68" s="370">
        <v>4</v>
      </c>
      <c r="F68" s="559">
        <v>3.78</v>
      </c>
      <c r="G68" s="401">
        <v>3</v>
      </c>
      <c r="H68" s="377">
        <v>4.333333333333333</v>
      </c>
      <c r="I68" s="339">
        <v>3.78</v>
      </c>
      <c r="J68" s="102">
        <v>1</v>
      </c>
      <c r="K68" s="126">
        <v>3</v>
      </c>
      <c r="L68" s="114">
        <v>3.89</v>
      </c>
      <c r="M68" s="393">
        <v>5</v>
      </c>
      <c r="N68" s="103">
        <v>3.2</v>
      </c>
      <c r="O68" s="165">
        <v>3.78</v>
      </c>
      <c r="P68" s="115"/>
      <c r="Q68" s="333"/>
      <c r="R68" s="105">
        <v>4.2300000000000004</v>
      </c>
      <c r="S68" s="532">
        <v>33</v>
      </c>
      <c r="T68" s="532">
        <v>12</v>
      </c>
      <c r="U68" s="325">
        <v>110</v>
      </c>
      <c r="V68" s="106">
        <v>93</v>
      </c>
      <c r="W68" s="325">
        <v>36</v>
      </c>
      <c r="X68" s="595">
        <f t="shared" si="1"/>
        <v>284</v>
      </c>
    </row>
    <row r="69" spans="1:24" s="2" customFormat="1" ht="15" customHeight="1" x14ac:dyDescent="0.25">
      <c r="A69" s="150">
        <v>64</v>
      </c>
      <c r="B69" s="34" t="s">
        <v>25</v>
      </c>
      <c r="C69" s="410" t="s">
        <v>93</v>
      </c>
      <c r="D69" s="400">
        <v>17</v>
      </c>
      <c r="E69" s="371">
        <v>3.41</v>
      </c>
      <c r="F69" s="571">
        <v>3.78</v>
      </c>
      <c r="G69" s="400">
        <v>12</v>
      </c>
      <c r="H69" s="371">
        <v>3.6666666666666665</v>
      </c>
      <c r="I69" s="345">
        <v>3.78</v>
      </c>
      <c r="J69" s="90">
        <v>7</v>
      </c>
      <c r="K69" s="126">
        <v>4</v>
      </c>
      <c r="L69" s="91">
        <v>3.89</v>
      </c>
      <c r="M69" s="193">
        <v>6</v>
      </c>
      <c r="N69" s="65">
        <v>3.67</v>
      </c>
      <c r="O69" s="159">
        <v>3.78</v>
      </c>
      <c r="P69" s="97"/>
      <c r="Q69" s="136"/>
      <c r="R69" s="98">
        <v>4.2300000000000004</v>
      </c>
      <c r="S69" s="532">
        <v>91</v>
      </c>
      <c r="T69" s="532">
        <v>65</v>
      </c>
      <c r="U69" s="325">
        <v>33</v>
      </c>
      <c r="V69" s="74">
        <v>59</v>
      </c>
      <c r="W69" s="325">
        <v>36</v>
      </c>
      <c r="X69" s="592">
        <f t="shared" si="1"/>
        <v>284</v>
      </c>
    </row>
    <row r="70" spans="1:24" s="2" customFormat="1" ht="15" customHeight="1" x14ac:dyDescent="0.25">
      <c r="A70" s="150">
        <v>65</v>
      </c>
      <c r="B70" s="34" t="s">
        <v>42</v>
      </c>
      <c r="C70" s="195" t="s">
        <v>47</v>
      </c>
      <c r="D70" s="400">
        <v>10</v>
      </c>
      <c r="E70" s="371">
        <v>3.4</v>
      </c>
      <c r="F70" s="560">
        <v>3.78</v>
      </c>
      <c r="G70" s="400">
        <v>18</v>
      </c>
      <c r="H70" s="371">
        <v>3.9444444444444446</v>
      </c>
      <c r="I70" s="340">
        <v>3.78</v>
      </c>
      <c r="J70" s="93">
        <v>3</v>
      </c>
      <c r="K70" s="126">
        <v>4.333333333333333</v>
      </c>
      <c r="L70" s="91">
        <v>3.89</v>
      </c>
      <c r="M70" s="188"/>
      <c r="N70" s="65"/>
      <c r="O70" s="159">
        <v>3.78</v>
      </c>
      <c r="P70" s="99"/>
      <c r="Q70" s="136"/>
      <c r="R70" s="98">
        <v>4.2300000000000004</v>
      </c>
      <c r="S70" s="532">
        <v>92</v>
      </c>
      <c r="T70" s="532">
        <v>38</v>
      </c>
      <c r="U70" s="325">
        <v>11</v>
      </c>
      <c r="V70" s="74">
        <v>107</v>
      </c>
      <c r="W70" s="325">
        <v>36</v>
      </c>
      <c r="X70" s="592">
        <f t="shared" ref="X70:X101" si="2">SUM(S70:W70)</f>
        <v>284</v>
      </c>
    </row>
    <row r="71" spans="1:24" s="2" customFormat="1" ht="15" customHeight="1" x14ac:dyDescent="0.25">
      <c r="A71" s="150">
        <v>66</v>
      </c>
      <c r="B71" s="34" t="s">
        <v>2</v>
      </c>
      <c r="C71" s="410" t="s">
        <v>23</v>
      </c>
      <c r="D71" s="400">
        <v>41</v>
      </c>
      <c r="E71" s="371">
        <v>3.66</v>
      </c>
      <c r="F71" s="571">
        <v>3.78</v>
      </c>
      <c r="G71" s="400">
        <v>28</v>
      </c>
      <c r="H71" s="371">
        <v>3.4285714285714284</v>
      </c>
      <c r="I71" s="345">
        <v>3.78</v>
      </c>
      <c r="J71" s="93">
        <v>5</v>
      </c>
      <c r="K71" s="126">
        <v>4</v>
      </c>
      <c r="L71" s="91">
        <v>3.89</v>
      </c>
      <c r="M71" s="188">
        <v>8</v>
      </c>
      <c r="N71" s="65">
        <v>3.63</v>
      </c>
      <c r="O71" s="159">
        <v>3.78</v>
      </c>
      <c r="P71" s="99"/>
      <c r="Q71" s="136"/>
      <c r="R71" s="98">
        <v>4.2300000000000004</v>
      </c>
      <c r="S71" s="532">
        <v>66</v>
      </c>
      <c r="T71" s="532">
        <v>86</v>
      </c>
      <c r="U71" s="325">
        <v>35</v>
      </c>
      <c r="V71" s="74">
        <v>63</v>
      </c>
      <c r="W71" s="325">
        <v>36</v>
      </c>
      <c r="X71" s="592">
        <f t="shared" si="2"/>
        <v>286</v>
      </c>
    </row>
    <row r="72" spans="1:24" s="2" customFormat="1" ht="15" customHeight="1" x14ac:dyDescent="0.25">
      <c r="A72" s="150">
        <v>67</v>
      </c>
      <c r="B72" s="34" t="s">
        <v>65</v>
      </c>
      <c r="C72" s="195" t="s">
        <v>87</v>
      </c>
      <c r="D72" s="580">
        <v>33</v>
      </c>
      <c r="E72" s="371">
        <v>3.94</v>
      </c>
      <c r="F72" s="560">
        <v>3.78</v>
      </c>
      <c r="G72" s="355">
        <v>7</v>
      </c>
      <c r="H72" s="356">
        <v>3.8571428571428572</v>
      </c>
      <c r="I72" s="340">
        <v>3.78</v>
      </c>
      <c r="J72" s="93">
        <v>43</v>
      </c>
      <c r="K72" s="126">
        <v>3.5</v>
      </c>
      <c r="L72" s="91">
        <v>3.89</v>
      </c>
      <c r="M72" s="188">
        <v>9</v>
      </c>
      <c r="N72" s="65">
        <v>3.44</v>
      </c>
      <c r="O72" s="159">
        <v>3.78</v>
      </c>
      <c r="P72" s="97"/>
      <c r="Q72" s="136"/>
      <c r="R72" s="98">
        <v>4.2300000000000004</v>
      </c>
      <c r="S72" s="532">
        <v>37</v>
      </c>
      <c r="T72" s="532">
        <v>47</v>
      </c>
      <c r="U72" s="325">
        <v>88</v>
      </c>
      <c r="V72" s="74">
        <v>79</v>
      </c>
      <c r="W72" s="325">
        <v>36</v>
      </c>
      <c r="X72" s="592">
        <f t="shared" si="2"/>
        <v>287</v>
      </c>
    </row>
    <row r="73" spans="1:24" s="2" customFormat="1" ht="15" customHeight="1" x14ac:dyDescent="0.25">
      <c r="A73" s="150">
        <v>68</v>
      </c>
      <c r="B73" s="34" t="s">
        <v>42</v>
      </c>
      <c r="C73" s="195" t="s">
        <v>41</v>
      </c>
      <c r="D73" s="400">
        <v>35</v>
      </c>
      <c r="E73" s="371">
        <v>3.63</v>
      </c>
      <c r="F73" s="560">
        <v>3.78</v>
      </c>
      <c r="G73" s="400">
        <v>32</v>
      </c>
      <c r="H73" s="371">
        <v>3.78125</v>
      </c>
      <c r="I73" s="340">
        <v>3.78</v>
      </c>
      <c r="J73" s="93">
        <v>14</v>
      </c>
      <c r="K73" s="126">
        <v>3.2857142857142856</v>
      </c>
      <c r="L73" s="91">
        <v>3.89</v>
      </c>
      <c r="M73" s="188">
        <v>24</v>
      </c>
      <c r="N73" s="65">
        <v>4.08</v>
      </c>
      <c r="O73" s="159">
        <v>3.78</v>
      </c>
      <c r="P73" s="99"/>
      <c r="Q73" s="136"/>
      <c r="R73" s="98">
        <v>4.2300000000000004</v>
      </c>
      <c r="S73" s="532">
        <v>68</v>
      </c>
      <c r="T73" s="532">
        <v>55</v>
      </c>
      <c r="U73" s="325">
        <v>102</v>
      </c>
      <c r="V73" s="74">
        <v>26</v>
      </c>
      <c r="W73" s="325">
        <v>36</v>
      </c>
      <c r="X73" s="592">
        <f t="shared" si="2"/>
        <v>287</v>
      </c>
    </row>
    <row r="74" spans="1:24" s="2" customFormat="1" ht="15" customHeight="1" x14ac:dyDescent="0.25">
      <c r="A74" s="150">
        <v>69</v>
      </c>
      <c r="B74" s="34" t="s">
        <v>55</v>
      </c>
      <c r="C74" s="414" t="s">
        <v>60</v>
      </c>
      <c r="D74" s="400">
        <v>19</v>
      </c>
      <c r="E74" s="371">
        <v>3.53</v>
      </c>
      <c r="F74" s="563">
        <v>3.78</v>
      </c>
      <c r="G74" s="402">
        <v>12</v>
      </c>
      <c r="H74" s="357">
        <v>3.4166666666666665</v>
      </c>
      <c r="I74" s="342">
        <v>3.78</v>
      </c>
      <c r="J74" s="92">
        <v>11</v>
      </c>
      <c r="K74" s="126">
        <v>3.6363636363636362</v>
      </c>
      <c r="L74" s="91">
        <v>3.89</v>
      </c>
      <c r="M74" s="191">
        <v>6</v>
      </c>
      <c r="N74" s="65">
        <v>4.5</v>
      </c>
      <c r="O74" s="159">
        <v>3.78</v>
      </c>
      <c r="P74" s="97"/>
      <c r="Q74" s="136"/>
      <c r="R74" s="98">
        <v>4.2300000000000004</v>
      </c>
      <c r="S74" s="532">
        <v>78</v>
      </c>
      <c r="T74" s="532">
        <v>87</v>
      </c>
      <c r="U74" s="325">
        <v>79</v>
      </c>
      <c r="V74" s="74">
        <v>8</v>
      </c>
      <c r="W74" s="325">
        <v>36</v>
      </c>
      <c r="X74" s="592">
        <f t="shared" si="2"/>
        <v>288</v>
      </c>
    </row>
    <row r="75" spans="1:24" s="2" customFormat="1" ht="15" customHeight="1" thickBot="1" x14ac:dyDescent="0.3">
      <c r="A75" s="153">
        <v>70</v>
      </c>
      <c r="B75" s="35" t="s">
        <v>42</v>
      </c>
      <c r="C75" s="196" t="s">
        <v>48</v>
      </c>
      <c r="D75" s="403">
        <v>14</v>
      </c>
      <c r="E75" s="375">
        <v>3.29</v>
      </c>
      <c r="F75" s="566">
        <v>3.78</v>
      </c>
      <c r="G75" s="403">
        <v>6</v>
      </c>
      <c r="H75" s="375">
        <v>3.8333333333333335</v>
      </c>
      <c r="I75" s="344">
        <v>3.78</v>
      </c>
      <c r="J75" s="118">
        <v>4</v>
      </c>
      <c r="K75" s="129">
        <v>4.25</v>
      </c>
      <c r="L75" s="94">
        <v>3.89</v>
      </c>
      <c r="M75" s="189">
        <v>4</v>
      </c>
      <c r="N75" s="67">
        <v>3.25</v>
      </c>
      <c r="O75" s="161">
        <v>3.78</v>
      </c>
      <c r="P75" s="119"/>
      <c r="Q75" s="143"/>
      <c r="R75" s="101">
        <v>4.2300000000000004</v>
      </c>
      <c r="S75" s="535">
        <v>101</v>
      </c>
      <c r="T75" s="535">
        <v>52</v>
      </c>
      <c r="U75" s="327">
        <v>13</v>
      </c>
      <c r="V75" s="75">
        <v>91</v>
      </c>
      <c r="W75" s="327">
        <v>36</v>
      </c>
      <c r="X75" s="594">
        <f t="shared" si="2"/>
        <v>293</v>
      </c>
    </row>
    <row r="76" spans="1:24" s="2" customFormat="1" ht="15" customHeight="1" x14ac:dyDescent="0.25">
      <c r="A76" s="150">
        <v>71</v>
      </c>
      <c r="B76" s="36" t="s">
        <v>25</v>
      </c>
      <c r="C76" s="418" t="s">
        <v>28</v>
      </c>
      <c r="D76" s="401">
        <v>7</v>
      </c>
      <c r="E76" s="376">
        <v>4.1399999999999997</v>
      </c>
      <c r="F76" s="570">
        <v>3.78</v>
      </c>
      <c r="G76" s="401">
        <v>10</v>
      </c>
      <c r="H76" s="376">
        <v>3.6</v>
      </c>
      <c r="I76" s="347">
        <v>3.78</v>
      </c>
      <c r="J76" s="331">
        <v>7</v>
      </c>
      <c r="K76" s="126">
        <v>3.1428571428571428</v>
      </c>
      <c r="L76" s="114">
        <v>3.89</v>
      </c>
      <c r="M76" s="396">
        <v>15</v>
      </c>
      <c r="N76" s="103">
        <v>3.47</v>
      </c>
      <c r="O76" s="165">
        <v>3.78</v>
      </c>
      <c r="P76" s="104"/>
      <c r="Q76" s="135"/>
      <c r="R76" s="105">
        <v>4.2300000000000004</v>
      </c>
      <c r="S76" s="532">
        <v>16</v>
      </c>
      <c r="T76" s="532">
        <v>71</v>
      </c>
      <c r="U76" s="325">
        <v>106</v>
      </c>
      <c r="V76" s="106">
        <v>76</v>
      </c>
      <c r="W76" s="325">
        <v>36</v>
      </c>
      <c r="X76" s="595">
        <f t="shared" si="2"/>
        <v>305</v>
      </c>
    </row>
    <row r="77" spans="1:24" s="2" customFormat="1" ht="15" customHeight="1" x14ac:dyDescent="0.25">
      <c r="A77" s="150">
        <v>72</v>
      </c>
      <c r="B77" s="34" t="s">
        <v>55</v>
      </c>
      <c r="C77" s="414" t="s">
        <v>54</v>
      </c>
      <c r="D77" s="400">
        <v>44</v>
      </c>
      <c r="E77" s="371">
        <v>3.75</v>
      </c>
      <c r="F77" s="563">
        <v>3.78</v>
      </c>
      <c r="G77" s="402">
        <v>23</v>
      </c>
      <c r="H77" s="357">
        <v>3.8260869565217392</v>
      </c>
      <c r="I77" s="342">
        <v>3.78</v>
      </c>
      <c r="J77" s="92">
        <v>1</v>
      </c>
      <c r="K77" s="130">
        <v>3</v>
      </c>
      <c r="L77" s="91">
        <v>3.89</v>
      </c>
      <c r="M77" s="191">
        <v>4</v>
      </c>
      <c r="N77" s="65">
        <v>3.75</v>
      </c>
      <c r="O77" s="159">
        <v>3.78</v>
      </c>
      <c r="P77" s="97"/>
      <c r="Q77" s="136"/>
      <c r="R77" s="98">
        <v>4.2300000000000004</v>
      </c>
      <c r="S77" s="536">
        <v>59</v>
      </c>
      <c r="T77" s="536">
        <v>50</v>
      </c>
      <c r="U77" s="363">
        <v>109</v>
      </c>
      <c r="V77" s="74">
        <v>52</v>
      </c>
      <c r="W77" s="363">
        <v>36</v>
      </c>
      <c r="X77" s="592">
        <f t="shared" si="2"/>
        <v>306</v>
      </c>
    </row>
    <row r="78" spans="1:24" s="2" customFormat="1" ht="15" customHeight="1" x14ac:dyDescent="0.25">
      <c r="A78" s="150">
        <v>73</v>
      </c>
      <c r="B78" s="36" t="s">
        <v>2</v>
      </c>
      <c r="C78" s="415" t="s">
        <v>14</v>
      </c>
      <c r="D78" s="401">
        <v>8</v>
      </c>
      <c r="E78" s="376">
        <v>3.38</v>
      </c>
      <c r="F78" s="576">
        <v>3.78</v>
      </c>
      <c r="G78" s="401">
        <v>3</v>
      </c>
      <c r="H78" s="376">
        <v>4</v>
      </c>
      <c r="I78" s="347">
        <v>3.78</v>
      </c>
      <c r="J78" s="102"/>
      <c r="K78" s="126"/>
      <c r="L78" s="114">
        <v>3.89</v>
      </c>
      <c r="M78" s="393">
        <v>2</v>
      </c>
      <c r="N78" s="103">
        <v>4</v>
      </c>
      <c r="O78" s="165">
        <v>3.78</v>
      </c>
      <c r="P78" s="115"/>
      <c r="Q78" s="135"/>
      <c r="R78" s="105">
        <v>4.2300000000000004</v>
      </c>
      <c r="S78" s="532">
        <v>94</v>
      </c>
      <c r="T78" s="532">
        <v>31</v>
      </c>
      <c r="U78" s="325">
        <v>112</v>
      </c>
      <c r="V78" s="106">
        <v>35</v>
      </c>
      <c r="W78" s="325">
        <v>36</v>
      </c>
      <c r="X78" s="595">
        <f t="shared" si="2"/>
        <v>308</v>
      </c>
    </row>
    <row r="79" spans="1:24" s="2" customFormat="1" ht="15" customHeight="1" x14ac:dyDescent="0.25">
      <c r="A79" s="150">
        <v>74</v>
      </c>
      <c r="B79" s="34" t="s">
        <v>0</v>
      </c>
      <c r="C79" s="411" t="s">
        <v>149</v>
      </c>
      <c r="D79" s="582"/>
      <c r="E79" s="23"/>
      <c r="F79" s="578">
        <v>3.78</v>
      </c>
      <c r="G79" s="406"/>
      <c r="H79" s="385"/>
      <c r="I79" s="350">
        <v>3.78</v>
      </c>
      <c r="J79" s="93">
        <v>3</v>
      </c>
      <c r="K79" s="126">
        <v>4</v>
      </c>
      <c r="L79" s="91">
        <v>3.89</v>
      </c>
      <c r="M79" s="192">
        <v>2</v>
      </c>
      <c r="N79" s="65">
        <v>4.5</v>
      </c>
      <c r="O79" s="159">
        <v>3.78</v>
      </c>
      <c r="P79" s="97"/>
      <c r="Q79" s="136"/>
      <c r="R79" s="98">
        <v>4.2300000000000004</v>
      </c>
      <c r="S79" s="532">
        <v>114</v>
      </c>
      <c r="T79" s="532">
        <v>114</v>
      </c>
      <c r="U79" s="325">
        <v>37</v>
      </c>
      <c r="V79" s="74">
        <v>9</v>
      </c>
      <c r="W79" s="325">
        <v>36</v>
      </c>
      <c r="X79" s="592">
        <f t="shared" si="2"/>
        <v>310</v>
      </c>
    </row>
    <row r="80" spans="1:24" s="2" customFormat="1" ht="15" customHeight="1" x14ac:dyDescent="0.25">
      <c r="A80" s="150">
        <v>75</v>
      </c>
      <c r="B80" s="34" t="s">
        <v>42</v>
      </c>
      <c r="C80" s="195" t="s">
        <v>44</v>
      </c>
      <c r="D80" s="400">
        <v>17</v>
      </c>
      <c r="E80" s="371">
        <v>3.88</v>
      </c>
      <c r="F80" s="560">
        <v>3.78</v>
      </c>
      <c r="G80" s="400">
        <v>10</v>
      </c>
      <c r="H80" s="371">
        <v>3.4</v>
      </c>
      <c r="I80" s="340">
        <v>3.78</v>
      </c>
      <c r="J80" s="93">
        <v>9</v>
      </c>
      <c r="K80" s="126">
        <v>3.8888888888888888</v>
      </c>
      <c r="L80" s="91">
        <v>3.89</v>
      </c>
      <c r="M80" s="188">
        <v>7</v>
      </c>
      <c r="N80" s="65">
        <v>3.29</v>
      </c>
      <c r="O80" s="159">
        <v>3.78</v>
      </c>
      <c r="P80" s="99"/>
      <c r="Q80" s="136"/>
      <c r="R80" s="98">
        <v>4.2300000000000004</v>
      </c>
      <c r="S80" s="532">
        <v>45</v>
      </c>
      <c r="T80" s="532">
        <v>89</v>
      </c>
      <c r="U80" s="325">
        <v>52</v>
      </c>
      <c r="V80" s="74">
        <v>90</v>
      </c>
      <c r="W80" s="325">
        <v>36</v>
      </c>
      <c r="X80" s="592">
        <f t="shared" si="2"/>
        <v>312</v>
      </c>
    </row>
    <row r="81" spans="1:24" s="2" customFormat="1" ht="15" customHeight="1" x14ac:dyDescent="0.25">
      <c r="A81" s="150">
        <v>76</v>
      </c>
      <c r="B81" s="34" t="s">
        <v>42</v>
      </c>
      <c r="C81" s="195" t="s">
        <v>80</v>
      </c>
      <c r="D81" s="400">
        <v>34</v>
      </c>
      <c r="E81" s="371">
        <v>3.5</v>
      </c>
      <c r="F81" s="560">
        <v>3.78</v>
      </c>
      <c r="G81" s="400">
        <v>29</v>
      </c>
      <c r="H81" s="371">
        <v>3.6551724137931036</v>
      </c>
      <c r="I81" s="340">
        <v>3.78</v>
      </c>
      <c r="J81" s="93">
        <v>11</v>
      </c>
      <c r="K81" s="126">
        <v>3.7272727272727271</v>
      </c>
      <c r="L81" s="91">
        <v>3.89</v>
      </c>
      <c r="M81" s="188">
        <v>5</v>
      </c>
      <c r="N81" s="65">
        <v>3.6</v>
      </c>
      <c r="O81" s="159">
        <v>3.78</v>
      </c>
      <c r="P81" s="99"/>
      <c r="Q81" s="136"/>
      <c r="R81" s="98">
        <v>4.2300000000000004</v>
      </c>
      <c r="S81" s="532">
        <v>79</v>
      </c>
      <c r="T81" s="532">
        <v>66</v>
      </c>
      <c r="U81" s="325">
        <v>72</v>
      </c>
      <c r="V81" s="74">
        <v>65</v>
      </c>
      <c r="W81" s="325">
        <v>36</v>
      </c>
      <c r="X81" s="592">
        <f t="shared" si="2"/>
        <v>318</v>
      </c>
    </row>
    <row r="82" spans="1:24" s="2" customFormat="1" ht="15" customHeight="1" x14ac:dyDescent="0.25">
      <c r="A82" s="150">
        <v>77</v>
      </c>
      <c r="B82" s="34" t="s">
        <v>65</v>
      </c>
      <c r="C82" s="539" t="s">
        <v>141</v>
      </c>
      <c r="D82" s="405">
        <v>35</v>
      </c>
      <c r="E82" s="371">
        <v>3.34</v>
      </c>
      <c r="F82" s="561">
        <v>3.78</v>
      </c>
      <c r="G82" s="611">
        <v>18</v>
      </c>
      <c r="H82" s="554">
        <v>3.33</v>
      </c>
      <c r="I82" s="340">
        <v>3.78</v>
      </c>
      <c r="J82" s="93">
        <v>26</v>
      </c>
      <c r="K82" s="126">
        <v>3.9230769230769229</v>
      </c>
      <c r="L82" s="91">
        <v>3.89</v>
      </c>
      <c r="M82" s="188">
        <v>21</v>
      </c>
      <c r="N82" s="65">
        <v>3.81</v>
      </c>
      <c r="O82" s="159">
        <v>3.78</v>
      </c>
      <c r="P82" s="97"/>
      <c r="Q82" s="136"/>
      <c r="R82" s="98">
        <v>4.2300000000000004</v>
      </c>
      <c r="S82" s="532">
        <v>97</v>
      </c>
      <c r="T82" s="532">
        <v>93</v>
      </c>
      <c r="U82" s="325">
        <v>49</v>
      </c>
      <c r="V82" s="74">
        <v>45</v>
      </c>
      <c r="W82" s="325">
        <v>36</v>
      </c>
      <c r="X82" s="592">
        <f t="shared" si="2"/>
        <v>320</v>
      </c>
    </row>
    <row r="83" spans="1:24" s="2" customFormat="1" ht="15" customHeight="1" x14ac:dyDescent="0.25">
      <c r="A83" s="150">
        <v>78</v>
      </c>
      <c r="B83" s="34" t="s">
        <v>55</v>
      </c>
      <c r="C83" s="414" t="s">
        <v>66</v>
      </c>
      <c r="D83" s="400">
        <v>58</v>
      </c>
      <c r="E83" s="371">
        <v>3.74</v>
      </c>
      <c r="F83" s="563">
        <v>3.78</v>
      </c>
      <c r="G83" s="402">
        <v>39</v>
      </c>
      <c r="H83" s="357">
        <v>3.4871794871794872</v>
      </c>
      <c r="I83" s="342">
        <v>3.78</v>
      </c>
      <c r="J83" s="92">
        <v>24</v>
      </c>
      <c r="K83" s="130">
        <v>3.6666666666666665</v>
      </c>
      <c r="L83" s="91">
        <v>3.89</v>
      </c>
      <c r="M83" s="191">
        <v>20</v>
      </c>
      <c r="N83" s="65">
        <v>3.45</v>
      </c>
      <c r="O83" s="159">
        <v>3.78</v>
      </c>
      <c r="P83" s="97"/>
      <c r="Q83" s="136"/>
      <c r="R83" s="98">
        <v>4.2300000000000004</v>
      </c>
      <c r="S83" s="532">
        <v>60</v>
      </c>
      <c r="T83" s="532">
        <v>79</v>
      </c>
      <c r="U83" s="325">
        <v>75</v>
      </c>
      <c r="V83" s="74">
        <v>77</v>
      </c>
      <c r="W83" s="325">
        <v>36</v>
      </c>
      <c r="X83" s="592">
        <f t="shared" si="2"/>
        <v>327</v>
      </c>
    </row>
    <row r="84" spans="1:24" s="2" customFormat="1" ht="15" customHeight="1" x14ac:dyDescent="0.25">
      <c r="A84" s="150">
        <v>79</v>
      </c>
      <c r="B84" s="34" t="s">
        <v>0</v>
      </c>
      <c r="C84" s="411" t="s">
        <v>103</v>
      </c>
      <c r="D84" s="404">
        <v>26</v>
      </c>
      <c r="E84" s="149">
        <v>3.58</v>
      </c>
      <c r="F84" s="578">
        <v>3.78</v>
      </c>
      <c r="G84" s="404">
        <v>20</v>
      </c>
      <c r="H84" s="149">
        <v>3.65</v>
      </c>
      <c r="I84" s="350">
        <v>3.78</v>
      </c>
      <c r="J84" s="93">
        <v>21</v>
      </c>
      <c r="K84" s="126">
        <v>3.7619047619047619</v>
      </c>
      <c r="L84" s="91">
        <v>3.89</v>
      </c>
      <c r="M84" s="188">
        <v>10</v>
      </c>
      <c r="N84" s="65">
        <v>3.3</v>
      </c>
      <c r="O84" s="159">
        <v>3.78</v>
      </c>
      <c r="P84" s="97"/>
      <c r="Q84" s="136"/>
      <c r="R84" s="98">
        <v>4.2300000000000004</v>
      </c>
      <c r="S84" s="532">
        <v>74</v>
      </c>
      <c r="T84" s="532">
        <v>67</v>
      </c>
      <c r="U84" s="325">
        <v>63</v>
      </c>
      <c r="V84" s="74">
        <v>88</v>
      </c>
      <c r="W84" s="325">
        <v>36</v>
      </c>
      <c r="X84" s="592">
        <f t="shared" si="2"/>
        <v>328</v>
      </c>
    </row>
    <row r="85" spans="1:24" s="2" customFormat="1" ht="15" customHeight="1" thickBot="1" x14ac:dyDescent="0.3">
      <c r="A85" s="153">
        <v>80</v>
      </c>
      <c r="B85" s="35" t="s">
        <v>25</v>
      </c>
      <c r="C85" s="540" t="s">
        <v>108</v>
      </c>
      <c r="D85" s="403">
        <v>30</v>
      </c>
      <c r="E85" s="375">
        <v>3.6</v>
      </c>
      <c r="F85" s="574">
        <v>3.78</v>
      </c>
      <c r="G85" s="405">
        <v>10</v>
      </c>
      <c r="H85" s="383">
        <v>3.3</v>
      </c>
      <c r="I85" s="348">
        <v>3.78</v>
      </c>
      <c r="J85" s="332">
        <v>5</v>
      </c>
      <c r="K85" s="131">
        <v>4.2</v>
      </c>
      <c r="L85" s="108">
        <v>3.89</v>
      </c>
      <c r="M85" s="397"/>
      <c r="N85" s="109"/>
      <c r="O85" s="163">
        <v>3.78</v>
      </c>
      <c r="P85" s="110"/>
      <c r="Q85" s="137"/>
      <c r="R85" s="112">
        <v>4.2300000000000004</v>
      </c>
      <c r="S85" s="533">
        <v>72</v>
      </c>
      <c r="T85" s="533">
        <v>98</v>
      </c>
      <c r="U85" s="63">
        <v>16</v>
      </c>
      <c r="V85" s="113">
        <v>107</v>
      </c>
      <c r="W85" s="63">
        <v>36</v>
      </c>
      <c r="X85" s="593">
        <f t="shared" si="2"/>
        <v>329</v>
      </c>
    </row>
    <row r="86" spans="1:24" s="2" customFormat="1" ht="15" customHeight="1" x14ac:dyDescent="0.25">
      <c r="A86" s="150">
        <v>81</v>
      </c>
      <c r="B86" s="36" t="s">
        <v>55</v>
      </c>
      <c r="C86" s="420" t="s">
        <v>57</v>
      </c>
      <c r="D86" s="401">
        <v>26</v>
      </c>
      <c r="E86" s="376">
        <v>3.77</v>
      </c>
      <c r="F86" s="603">
        <v>3.78</v>
      </c>
      <c r="G86" s="601">
        <v>1</v>
      </c>
      <c r="H86" s="391">
        <v>4</v>
      </c>
      <c r="I86" s="359">
        <v>3.78</v>
      </c>
      <c r="J86" s="185">
        <v>1</v>
      </c>
      <c r="K86" s="128">
        <v>3</v>
      </c>
      <c r="L86" s="72">
        <v>3.89</v>
      </c>
      <c r="M86" s="190"/>
      <c r="N86" s="69"/>
      <c r="O86" s="157">
        <v>3.78</v>
      </c>
      <c r="P86" s="95"/>
      <c r="Q86" s="70"/>
      <c r="R86" s="96">
        <v>4.2300000000000004</v>
      </c>
      <c r="S86" s="534">
        <v>55</v>
      </c>
      <c r="T86" s="534">
        <v>32</v>
      </c>
      <c r="U86" s="326">
        <v>108</v>
      </c>
      <c r="V86" s="116">
        <v>107</v>
      </c>
      <c r="W86" s="326">
        <v>36</v>
      </c>
      <c r="X86" s="591">
        <f t="shared" si="2"/>
        <v>338</v>
      </c>
    </row>
    <row r="87" spans="1:24" s="2" customFormat="1" ht="15" customHeight="1" x14ac:dyDescent="0.25">
      <c r="A87" s="150">
        <v>82</v>
      </c>
      <c r="B87" s="34" t="s">
        <v>33</v>
      </c>
      <c r="C87" s="414" t="s">
        <v>34</v>
      </c>
      <c r="D87" s="400">
        <v>21</v>
      </c>
      <c r="E87" s="370">
        <v>3.48</v>
      </c>
      <c r="F87" s="563">
        <v>3.78</v>
      </c>
      <c r="G87" s="400">
        <v>8</v>
      </c>
      <c r="H87" s="370">
        <v>3.5</v>
      </c>
      <c r="I87" s="342">
        <v>3.78</v>
      </c>
      <c r="J87" s="93">
        <v>23</v>
      </c>
      <c r="K87" s="130">
        <v>3.4782608695652173</v>
      </c>
      <c r="L87" s="91">
        <v>3.89</v>
      </c>
      <c r="M87" s="188">
        <v>15</v>
      </c>
      <c r="N87" s="65">
        <v>3.4</v>
      </c>
      <c r="O87" s="159">
        <v>3.78</v>
      </c>
      <c r="P87" s="99">
        <v>1</v>
      </c>
      <c r="Q87" s="136">
        <v>5</v>
      </c>
      <c r="R87" s="98">
        <v>4.2300000000000004</v>
      </c>
      <c r="S87" s="536">
        <v>84</v>
      </c>
      <c r="T87" s="536">
        <v>77</v>
      </c>
      <c r="U87" s="363">
        <v>90</v>
      </c>
      <c r="V87" s="74">
        <v>84</v>
      </c>
      <c r="W87" s="363">
        <v>4</v>
      </c>
      <c r="X87" s="592">
        <f t="shared" si="2"/>
        <v>339</v>
      </c>
    </row>
    <row r="88" spans="1:24" s="2" customFormat="1" ht="15" customHeight="1" x14ac:dyDescent="0.25">
      <c r="A88" s="150">
        <v>83</v>
      </c>
      <c r="B88" s="36" t="s">
        <v>2</v>
      </c>
      <c r="C88" s="418" t="s">
        <v>3</v>
      </c>
      <c r="D88" s="401">
        <v>26</v>
      </c>
      <c r="E88" s="376">
        <v>3.69</v>
      </c>
      <c r="F88" s="570">
        <v>3.78</v>
      </c>
      <c r="G88" s="401">
        <v>20</v>
      </c>
      <c r="H88" s="376">
        <v>3.45</v>
      </c>
      <c r="I88" s="347">
        <v>3.78</v>
      </c>
      <c r="J88" s="102">
        <v>26</v>
      </c>
      <c r="K88" s="126">
        <v>3.7307692307692308</v>
      </c>
      <c r="L88" s="114">
        <v>3.89</v>
      </c>
      <c r="M88" s="393">
        <v>17</v>
      </c>
      <c r="N88" s="103">
        <v>3.29</v>
      </c>
      <c r="O88" s="165">
        <v>3.78</v>
      </c>
      <c r="P88" s="115"/>
      <c r="Q88" s="135"/>
      <c r="R88" s="105">
        <v>4.2300000000000004</v>
      </c>
      <c r="S88" s="532">
        <v>63</v>
      </c>
      <c r="T88" s="532">
        <v>85</v>
      </c>
      <c r="U88" s="325">
        <v>70</v>
      </c>
      <c r="V88" s="106">
        <v>89</v>
      </c>
      <c r="W88" s="325">
        <v>36</v>
      </c>
      <c r="X88" s="595">
        <f t="shared" si="2"/>
        <v>343</v>
      </c>
    </row>
    <row r="89" spans="1:24" s="2" customFormat="1" ht="15" customHeight="1" x14ac:dyDescent="0.25">
      <c r="A89" s="150">
        <v>84</v>
      </c>
      <c r="B89" s="34" t="s">
        <v>25</v>
      </c>
      <c r="C89" s="410" t="s">
        <v>97</v>
      </c>
      <c r="D89" s="400">
        <v>22</v>
      </c>
      <c r="E89" s="371">
        <v>3.77</v>
      </c>
      <c r="F89" s="571">
        <v>3.78</v>
      </c>
      <c r="G89" s="400">
        <v>16</v>
      </c>
      <c r="H89" s="371">
        <v>3.1875</v>
      </c>
      <c r="I89" s="345">
        <v>3.78</v>
      </c>
      <c r="J89" s="90">
        <v>9</v>
      </c>
      <c r="K89" s="126">
        <v>3.3333333333333335</v>
      </c>
      <c r="L89" s="91">
        <v>3.89</v>
      </c>
      <c r="M89" s="193">
        <v>5</v>
      </c>
      <c r="N89" s="65">
        <v>3.8</v>
      </c>
      <c r="O89" s="159">
        <v>3.78</v>
      </c>
      <c r="P89" s="97"/>
      <c r="Q89" s="136"/>
      <c r="R89" s="98">
        <v>4.2300000000000004</v>
      </c>
      <c r="S89" s="532">
        <v>57</v>
      </c>
      <c r="T89" s="532">
        <v>105</v>
      </c>
      <c r="U89" s="325">
        <v>99</v>
      </c>
      <c r="V89" s="74">
        <v>49</v>
      </c>
      <c r="W89" s="325">
        <v>36</v>
      </c>
      <c r="X89" s="592">
        <f t="shared" si="2"/>
        <v>346</v>
      </c>
    </row>
    <row r="90" spans="1:24" s="2" customFormat="1" ht="15" customHeight="1" x14ac:dyDescent="0.25">
      <c r="A90" s="150">
        <v>85</v>
      </c>
      <c r="B90" s="34" t="s">
        <v>42</v>
      </c>
      <c r="C90" s="195" t="s">
        <v>76</v>
      </c>
      <c r="D90" s="400">
        <v>34</v>
      </c>
      <c r="E90" s="371">
        <v>3.32</v>
      </c>
      <c r="F90" s="560">
        <v>3.78</v>
      </c>
      <c r="G90" s="400">
        <v>12</v>
      </c>
      <c r="H90" s="371">
        <v>3.25</v>
      </c>
      <c r="I90" s="340">
        <v>3.78</v>
      </c>
      <c r="J90" s="93">
        <v>9</v>
      </c>
      <c r="K90" s="126">
        <v>3.6666666666666665</v>
      </c>
      <c r="L90" s="91">
        <v>3.89</v>
      </c>
      <c r="M90" s="188">
        <v>2</v>
      </c>
      <c r="N90" s="65">
        <v>4</v>
      </c>
      <c r="O90" s="159">
        <v>3.78</v>
      </c>
      <c r="P90" s="99"/>
      <c r="Q90" s="136"/>
      <c r="R90" s="98">
        <v>4.2300000000000004</v>
      </c>
      <c r="S90" s="532">
        <v>100</v>
      </c>
      <c r="T90" s="532">
        <v>101</v>
      </c>
      <c r="U90" s="325">
        <v>76</v>
      </c>
      <c r="V90" s="74">
        <v>34</v>
      </c>
      <c r="W90" s="325">
        <v>36</v>
      </c>
      <c r="X90" s="592">
        <f t="shared" si="2"/>
        <v>347</v>
      </c>
    </row>
    <row r="91" spans="1:24" s="2" customFormat="1" ht="15" customHeight="1" x14ac:dyDescent="0.25">
      <c r="A91" s="150">
        <v>86</v>
      </c>
      <c r="B91" s="34" t="s">
        <v>42</v>
      </c>
      <c r="C91" s="195" t="s">
        <v>77</v>
      </c>
      <c r="D91" s="401">
        <v>12</v>
      </c>
      <c r="E91" s="376">
        <v>3.5</v>
      </c>
      <c r="F91" s="560">
        <v>3.78</v>
      </c>
      <c r="G91" s="400">
        <v>8</v>
      </c>
      <c r="H91" s="371">
        <v>3.375</v>
      </c>
      <c r="I91" s="340">
        <v>3.78</v>
      </c>
      <c r="J91" s="93">
        <v>9</v>
      </c>
      <c r="K91" s="126">
        <v>3.4444444444444446</v>
      </c>
      <c r="L91" s="91">
        <v>3.89</v>
      </c>
      <c r="M91" s="188">
        <v>5</v>
      </c>
      <c r="N91" s="65">
        <v>3.8</v>
      </c>
      <c r="O91" s="159">
        <v>3.78</v>
      </c>
      <c r="P91" s="99"/>
      <c r="Q91" s="136"/>
      <c r="R91" s="98">
        <v>4.2300000000000004</v>
      </c>
      <c r="S91" s="532">
        <v>81</v>
      </c>
      <c r="T91" s="532">
        <v>91</v>
      </c>
      <c r="U91" s="325">
        <v>94</v>
      </c>
      <c r="V91" s="74">
        <v>47</v>
      </c>
      <c r="W91" s="325">
        <v>36</v>
      </c>
      <c r="X91" s="592">
        <f t="shared" si="2"/>
        <v>349</v>
      </c>
    </row>
    <row r="92" spans="1:24" s="2" customFormat="1" ht="15" customHeight="1" x14ac:dyDescent="0.25">
      <c r="A92" s="150">
        <v>87</v>
      </c>
      <c r="B92" s="34" t="s">
        <v>25</v>
      </c>
      <c r="C92" s="418" t="s">
        <v>96</v>
      </c>
      <c r="D92" s="400">
        <v>21</v>
      </c>
      <c r="E92" s="527">
        <v>3.67</v>
      </c>
      <c r="F92" s="570">
        <v>3.78</v>
      </c>
      <c r="G92" s="401">
        <v>1</v>
      </c>
      <c r="H92" s="382">
        <v>4</v>
      </c>
      <c r="I92" s="345">
        <v>3.78</v>
      </c>
      <c r="J92" s="90">
        <v>1</v>
      </c>
      <c r="K92" s="132">
        <v>3</v>
      </c>
      <c r="L92" s="91">
        <v>3.89</v>
      </c>
      <c r="M92" s="193">
        <v>1</v>
      </c>
      <c r="N92" s="65">
        <v>2</v>
      </c>
      <c r="O92" s="159">
        <v>3.78</v>
      </c>
      <c r="P92" s="97"/>
      <c r="Q92" s="66"/>
      <c r="R92" s="98">
        <v>4.2300000000000004</v>
      </c>
      <c r="S92" s="532">
        <v>65</v>
      </c>
      <c r="T92" s="532">
        <v>33</v>
      </c>
      <c r="U92" s="325">
        <v>111</v>
      </c>
      <c r="V92" s="74">
        <v>106</v>
      </c>
      <c r="W92" s="325">
        <v>36</v>
      </c>
      <c r="X92" s="592">
        <f t="shared" si="2"/>
        <v>351</v>
      </c>
    </row>
    <row r="93" spans="1:24" s="2" customFormat="1" ht="15" customHeight="1" x14ac:dyDescent="0.25">
      <c r="A93" s="150">
        <v>88</v>
      </c>
      <c r="B93" s="34" t="s">
        <v>25</v>
      </c>
      <c r="C93" s="410" t="s">
        <v>27</v>
      </c>
      <c r="D93" s="400">
        <v>37</v>
      </c>
      <c r="E93" s="371">
        <v>3.49</v>
      </c>
      <c r="F93" s="571">
        <v>3.78</v>
      </c>
      <c r="G93" s="400">
        <v>13</v>
      </c>
      <c r="H93" s="371">
        <v>3.6923076923076925</v>
      </c>
      <c r="I93" s="345">
        <v>3.78</v>
      </c>
      <c r="J93" s="90">
        <v>3</v>
      </c>
      <c r="K93" s="126">
        <v>3.3333333333333335</v>
      </c>
      <c r="L93" s="91">
        <v>3.89</v>
      </c>
      <c r="M93" s="193">
        <v>3</v>
      </c>
      <c r="N93" s="65">
        <v>3</v>
      </c>
      <c r="O93" s="159">
        <v>3.78</v>
      </c>
      <c r="P93" s="97">
        <v>1</v>
      </c>
      <c r="Q93" s="136">
        <v>5</v>
      </c>
      <c r="R93" s="98">
        <v>4.2300000000000004</v>
      </c>
      <c r="S93" s="532">
        <v>82</v>
      </c>
      <c r="T93" s="532">
        <v>63</v>
      </c>
      <c r="U93" s="325">
        <v>100</v>
      </c>
      <c r="V93" s="74">
        <v>100</v>
      </c>
      <c r="W93" s="325">
        <v>6</v>
      </c>
      <c r="X93" s="592">
        <f t="shared" si="2"/>
        <v>351</v>
      </c>
    </row>
    <row r="94" spans="1:24" s="2" customFormat="1" ht="15" customHeight="1" x14ac:dyDescent="0.25">
      <c r="A94" s="150">
        <v>89</v>
      </c>
      <c r="B94" s="34" t="s">
        <v>55</v>
      </c>
      <c r="C94" s="414" t="s">
        <v>74</v>
      </c>
      <c r="D94" s="400">
        <v>21</v>
      </c>
      <c r="E94" s="371">
        <v>3.62</v>
      </c>
      <c r="F94" s="563">
        <v>3.78</v>
      </c>
      <c r="G94" s="400">
        <v>12</v>
      </c>
      <c r="H94" s="371">
        <v>3.25</v>
      </c>
      <c r="I94" s="342">
        <v>3.78</v>
      </c>
      <c r="J94" s="92">
        <v>15</v>
      </c>
      <c r="K94" s="126">
        <v>3.7333333333333334</v>
      </c>
      <c r="L94" s="91">
        <v>3.89</v>
      </c>
      <c r="M94" s="191">
        <v>9</v>
      </c>
      <c r="N94" s="65">
        <v>3.44</v>
      </c>
      <c r="O94" s="159">
        <v>3.78</v>
      </c>
      <c r="P94" s="97"/>
      <c r="Q94" s="136"/>
      <c r="R94" s="98">
        <v>4.2300000000000004</v>
      </c>
      <c r="S94" s="532">
        <v>69</v>
      </c>
      <c r="T94" s="532">
        <v>100</v>
      </c>
      <c r="U94" s="325">
        <v>71</v>
      </c>
      <c r="V94" s="74">
        <v>80</v>
      </c>
      <c r="W94" s="325">
        <v>36</v>
      </c>
      <c r="X94" s="592">
        <f t="shared" si="2"/>
        <v>356</v>
      </c>
    </row>
    <row r="95" spans="1:24" s="2" customFormat="1" ht="15" customHeight="1" thickBot="1" x14ac:dyDescent="0.3">
      <c r="A95" s="151">
        <v>90</v>
      </c>
      <c r="B95" s="39" t="s">
        <v>42</v>
      </c>
      <c r="C95" s="539" t="s">
        <v>52</v>
      </c>
      <c r="D95" s="405">
        <v>16</v>
      </c>
      <c r="E95" s="383">
        <v>3.56</v>
      </c>
      <c r="F95" s="566">
        <v>3.78</v>
      </c>
      <c r="G95" s="403">
        <v>28</v>
      </c>
      <c r="H95" s="375">
        <v>3.3214285714285716</v>
      </c>
      <c r="I95" s="344">
        <v>3.78</v>
      </c>
      <c r="J95" s="118">
        <v>9</v>
      </c>
      <c r="K95" s="129">
        <v>3.4444444444444446</v>
      </c>
      <c r="L95" s="94">
        <v>3.89</v>
      </c>
      <c r="M95" s="189">
        <v>9</v>
      </c>
      <c r="N95" s="67">
        <v>3.67</v>
      </c>
      <c r="O95" s="161">
        <v>3.78</v>
      </c>
      <c r="P95" s="119"/>
      <c r="Q95" s="143"/>
      <c r="R95" s="101">
        <v>4.2300000000000004</v>
      </c>
      <c r="S95" s="535">
        <v>76</v>
      </c>
      <c r="T95" s="535">
        <v>95</v>
      </c>
      <c r="U95" s="327">
        <v>93</v>
      </c>
      <c r="V95" s="75">
        <v>58</v>
      </c>
      <c r="W95" s="327">
        <v>36</v>
      </c>
      <c r="X95" s="594">
        <f t="shared" si="2"/>
        <v>358</v>
      </c>
    </row>
    <row r="96" spans="1:24" s="2" customFormat="1" ht="15" customHeight="1" x14ac:dyDescent="0.25">
      <c r="A96" s="152">
        <v>91</v>
      </c>
      <c r="B96" s="33" t="s">
        <v>33</v>
      </c>
      <c r="C96" s="194" t="s">
        <v>36</v>
      </c>
      <c r="D96" s="398">
        <v>29</v>
      </c>
      <c r="E96" s="524">
        <v>3.41</v>
      </c>
      <c r="F96" s="559">
        <v>3.78</v>
      </c>
      <c r="G96" s="401">
        <v>16</v>
      </c>
      <c r="H96" s="377">
        <v>3.5</v>
      </c>
      <c r="I96" s="339">
        <v>3.78</v>
      </c>
      <c r="J96" s="102">
        <v>24</v>
      </c>
      <c r="K96" s="126">
        <v>3.375</v>
      </c>
      <c r="L96" s="114">
        <v>3.89</v>
      </c>
      <c r="M96" s="393">
        <v>6</v>
      </c>
      <c r="N96" s="103">
        <v>3.5</v>
      </c>
      <c r="O96" s="165">
        <v>3.78</v>
      </c>
      <c r="P96" s="104">
        <v>1</v>
      </c>
      <c r="Q96" s="135">
        <v>4</v>
      </c>
      <c r="R96" s="105">
        <v>4.2300000000000004</v>
      </c>
      <c r="S96" s="532">
        <v>90</v>
      </c>
      <c r="T96" s="532">
        <v>76</v>
      </c>
      <c r="U96" s="325">
        <v>95</v>
      </c>
      <c r="V96" s="106">
        <v>72</v>
      </c>
      <c r="W96" s="325">
        <v>26</v>
      </c>
      <c r="X96" s="595">
        <f t="shared" si="2"/>
        <v>359</v>
      </c>
    </row>
    <row r="97" spans="1:24" s="2" customFormat="1" ht="15" customHeight="1" x14ac:dyDescent="0.25">
      <c r="A97" s="150">
        <v>92</v>
      </c>
      <c r="B97" s="34" t="s">
        <v>0</v>
      </c>
      <c r="C97" s="411" t="s">
        <v>70</v>
      </c>
      <c r="D97" s="408">
        <v>28</v>
      </c>
      <c r="E97" s="125">
        <v>3.68</v>
      </c>
      <c r="F97" s="578">
        <v>3.78</v>
      </c>
      <c r="G97" s="404">
        <v>32</v>
      </c>
      <c r="H97" s="149">
        <v>3.40625</v>
      </c>
      <c r="I97" s="350">
        <v>3.78</v>
      </c>
      <c r="J97" s="93">
        <v>9</v>
      </c>
      <c r="K97" s="130">
        <v>3.5555555555555554</v>
      </c>
      <c r="L97" s="91">
        <v>3.89</v>
      </c>
      <c r="M97" s="188">
        <v>18</v>
      </c>
      <c r="N97" s="65">
        <v>3.39</v>
      </c>
      <c r="O97" s="159">
        <v>3.78</v>
      </c>
      <c r="P97" s="97"/>
      <c r="Q97" s="136"/>
      <c r="R97" s="98">
        <v>4.2300000000000004</v>
      </c>
      <c r="S97" s="536">
        <v>64</v>
      </c>
      <c r="T97" s="536">
        <v>88</v>
      </c>
      <c r="U97" s="363">
        <v>87</v>
      </c>
      <c r="V97" s="74">
        <v>85</v>
      </c>
      <c r="W97" s="363">
        <v>36</v>
      </c>
      <c r="X97" s="592">
        <f t="shared" si="2"/>
        <v>360</v>
      </c>
    </row>
    <row r="98" spans="1:24" s="2" customFormat="1" ht="15" customHeight="1" x14ac:dyDescent="0.25">
      <c r="A98" s="150">
        <v>93</v>
      </c>
      <c r="B98" s="36" t="s">
        <v>25</v>
      </c>
      <c r="C98" s="418" t="s">
        <v>24</v>
      </c>
      <c r="D98" s="400">
        <v>34</v>
      </c>
      <c r="E98" s="371">
        <v>3.29</v>
      </c>
      <c r="F98" s="570">
        <v>3.78</v>
      </c>
      <c r="G98" s="401">
        <v>15</v>
      </c>
      <c r="H98" s="376">
        <v>3.4666666666666668</v>
      </c>
      <c r="I98" s="347">
        <v>3.78</v>
      </c>
      <c r="J98" s="331">
        <v>16</v>
      </c>
      <c r="K98" s="126">
        <v>3.625</v>
      </c>
      <c r="L98" s="114">
        <v>3.89</v>
      </c>
      <c r="M98" s="396">
        <v>3</v>
      </c>
      <c r="N98" s="103">
        <v>3.67</v>
      </c>
      <c r="O98" s="165">
        <v>3.78</v>
      </c>
      <c r="P98" s="104"/>
      <c r="Q98" s="135"/>
      <c r="R98" s="105">
        <v>4.2300000000000004</v>
      </c>
      <c r="S98" s="532">
        <v>102</v>
      </c>
      <c r="T98" s="532">
        <v>83</v>
      </c>
      <c r="U98" s="325">
        <v>81</v>
      </c>
      <c r="V98" s="106">
        <v>61</v>
      </c>
      <c r="W98" s="325">
        <v>36</v>
      </c>
      <c r="X98" s="595">
        <f t="shared" si="2"/>
        <v>363</v>
      </c>
    </row>
    <row r="99" spans="1:24" s="2" customFormat="1" ht="15" customHeight="1" x14ac:dyDescent="0.25">
      <c r="A99" s="150">
        <v>94</v>
      </c>
      <c r="B99" s="335" t="s">
        <v>33</v>
      </c>
      <c r="C99" s="542" t="s">
        <v>150</v>
      </c>
      <c r="D99" s="400">
        <v>1</v>
      </c>
      <c r="E99" s="526">
        <v>4</v>
      </c>
      <c r="F99" s="568">
        <v>3.78</v>
      </c>
      <c r="G99" s="400">
        <v>2</v>
      </c>
      <c r="H99" s="526">
        <v>3.5</v>
      </c>
      <c r="I99" s="548">
        <v>3.78</v>
      </c>
      <c r="J99" s="93"/>
      <c r="K99" s="132"/>
      <c r="L99" s="91">
        <v>3.89</v>
      </c>
      <c r="M99" s="188"/>
      <c r="N99" s="65"/>
      <c r="O99" s="159">
        <v>3.78</v>
      </c>
      <c r="P99" s="551"/>
      <c r="Q99" s="136"/>
      <c r="R99" s="98">
        <v>4.2300000000000004</v>
      </c>
      <c r="S99" s="532">
        <v>34</v>
      </c>
      <c r="T99" s="532">
        <v>78</v>
      </c>
      <c r="U99" s="325">
        <v>112</v>
      </c>
      <c r="V99" s="74">
        <v>107</v>
      </c>
      <c r="W99" s="325">
        <v>36</v>
      </c>
      <c r="X99" s="592">
        <f t="shared" si="2"/>
        <v>367</v>
      </c>
    </row>
    <row r="100" spans="1:24" s="2" customFormat="1" ht="15" customHeight="1" x14ac:dyDescent="0.25">
      <c r="A100" s="150">
        <v>95</v>
      </c>
      <c r="B100" s="34" t="s">
        <v>0</v>
      </c>
      <c r="C100" s="411" t="s">
        <v>148</v>
      </c>
      <c r="D100" s="582"/>
      <c r="E100" s="23"/>
      <c r="F100" s="578">
        <v>3.78</v>
      </c>
      <c r="G100" s="404">
        <v>20</v>
      </c>
      <c r="H100" s="149">
        <v>3.55</v>
      </c>
      <c r="I100" s="350">
        <v>3.78</v>
      </c>
      <c r="J100" s="93">
        <v>36</v>
      </c>
      <c r="K100" s="126">
        <v>3.7</v>
      </c>
      <c r="L100" s="91">
        <v>3.89</v>
      </c>
      <c r="M100" s="188">
        <v>14</v>
      </c>
      <c r="N100" s="65">
        <v>3.57</v>
      </c>
      <c r="O100" s="159">
        <v>3.78</v>
      </c>
      <c r="P100" s="97"/>
      <c r="Q100" s="136"/>
      <c r="R100" s="98">
        <v>4.2300000000000004</v>
      </c>
      <c r="S100" s="532">
        <v>114</v>
      </c>
      <c r="T100" s="532">
        <v>73</v>
      </c>
      <c r="U100" s="325">
        <v>74</v>
      </c>
      <c r="V100" s="74">
        <v>70</v>
      </c>
      <c r="W100" s="325">
        <v>36</v>
      </c>
      <c r="X100" s="592">
        <f t="shared" si="2"/>
        <v>367</v>
      </c>
    </row>
    <row r="101" spans="1:24" s="2" customFormat="1" ht="15" customHeight="1" x14ac:dyDescent="0.25">
      <c r="A101" s="150">
        <v>96</v>
      </c>
      <c r="B101" s="34" t="s">
        <v>33</v>
      </c>
      <c r="C101" s="195" t="s">
        <v>89</v>
      </c>
      <c r="D101" s="400">
        <v>18</v>
      </c>
      <c r="E101" s="370">
        <v>3.72</v>
      </c>
      <c r="F101" s="560">
        <v>3.78</v>
      </c>
      <c r="G101" s="400">
        <v>30</v>
      </c>
      <c r="H101" s="370">
        <v>3.3</v>
      </c>
      <c r="I101" s="340">
        <v>3.78</v>
      </c>
      <c r="J101" s="93">
        <v>8</v>
      </c>
      <c r="K101" s="126">
        <v>3.125</v>
      </c>
      <c r="L101" s="91">
        <v>3.89</v>
      </c>
      <c r="M101" s="188">
        <v>16</v>
      </c>
      <c r="N101" s="65">
        <v>3.38</v>
      </c>
      <c r="O101" s="159">
        <v>3.78</v>
      </c>
      <c r="P101" s="100">
        <v>4</v>
      </c>
      <c r="Q101" s="136">
        <v>4</v>
      </c>
      <c r="R101" s="98">
        <v>4.2300000000000004</v>
      </c>
      <c r="S101" s="532">
        <v>61</v>
      </c>
      <c r="T101" s="532">
        <v>97</v>
      </c>
      <c r="U101" s="325">
        <v>107</v>
      </c>
      <c r="V101" s="74">
        <v>86</v>
      </c>
      <c r="W101" s="325">
        <v>23</v>
      </c>
      <c r="X101" s="592">
        <f t="shared" si="2"/>
        <v>374</v>
      </c>
    </row>
    <row r="102" spans="1:24" s="2" customFormat="1" ht="15" customHeight="1" x14ac:dyDescent="0.25">
      <c r="A102" s="150">
        <v>97</v>
      </c>
      <c r="B102" s="34" t="s">
        <v>42</v>
      </c>
      <c r="C102" s="195" t="s">
        <v>43</v>
      </c>
      <c r="D102" s="400">
        <v>9</v>
      </c>
      <c r="E102" s="371">
        <v>3.11</v>
      </c>
      <c r="F102" s="560">
        <v>3.78</v>
      </c>
      <c r="G102" s="400">
        <v>5</v>
      </c>
      <c r="H102" s="371">
        <v>3.4</v>
      </c>
      <c r="I102" s="340">
        <v>3.78</v>
      </c>
      <c r="J102" s="93">
        <v>4</v>
      </c>
      <c r="K102" s="126">
        <v>3.75</v>
      </c>
      <c r="L102" s="91">
        <v>3.89</v>
      </c>
      <c r="M102" s="188">
        <v>4</v>
      </c>
      <c r="N102" s="65">
        <v>3.5</v>
      </c>
      <c r="O102" s="159">
        <v>3.78</v>
      </c>
      <c r="P102" s="99"/>
      <c r="Q102" s="136"/>
      <c r="R102" s="98">
        <v>4.2300000000000004</v>
      </c>
      <c r="S102" s="532">
        <v>108</v>
      </c>
      <c r="T102" s="532">
        <v>90</v>
      </c>
      <c r="U102" s="325">
        <v>67</v>
      </c>
      <c r="V102" s="74">
        <v>73</v>
      </c>
      <c r="W102" s="325">
        <v>36</v>
      </c>
      <c r="X102" s="592">
        <f t="shared" ref="X102:X122" si="3">SUM(S102:W102)</f>
        <v>374</v>
      </c>
    </row>
    <row r="103" spans="1:24" s="2" customFormat="1" ht="15" customHeight="1" x14ac:dyDescent="0.25">
      <c r="A103" s="150">
        <v>98</v>
      </c>
      <c r="B103" s="34" t="s">
        <v>2</v>
      </c>
      <c r="C103" s="410" t="s">
        <v>4</v>
      </c>
      <c r="D103" s="400">
        <v>28</v>
      </c>
      <c r="E103" s="371">
        <v>3.25</v>
      </c>
      <c r="F103" s="571">
        <v>3.78</v>
      </c>
      <c r="G103" s="400">
        <v>19</v>
      </c>
      <c r="H103" s="371">
        <v>3.1578947368421053</v>
      </c>
      <c r="I103" s="345">
        <v>3.78</v>
      </c>
      <c r="J103" s="93">
        <v>5</v>
      </c>
      <c r="K103" s="126">
        <v>4</v>
      </c>
      <c r="L103" s="91">
        <v>3.89</v>
      </c>
      <c r="M103" s="188">
        <v>9</v>
      </c>
      <c r="N103" s="65">
        <v>3.11</v>
      </c>
      <c r="O103" s="159">
        <v>3.78</v>
      </c>
      <c r="P103" s="99"/>
      <c r="Q103" s="136"/>
      <c r="R103" s="98">
        <v>4.2300000000000004</v>
      </c>
      <c r="S103" s="532">
        <v>103</v>
      </c>
      <c r="T103" s="532">
        <v>107</v>
      </c>
      <c r="U103" s="325">
        <v>34</v>
      </c>
      <c r="V103" s="74">
        <v>95</v>
      </c>
      <c r="W103" s="325">
        <v>36</v>
      </c>
      <c r="X103" s="592">
        <f t="shared" si="3"/>
        <v>375</v>
      </c>
    </row>
    <row r="104" spans="1:24" s="2" customFormat="1" ht="15" customHeight="1" x14ac:dyDescent="0.25">
      <c r="A104" s="150">
        <v>99</v>
      </c>
      <c r="B104" s="34" t="s">
        <v>55</v>
      </c>
      <c r="C104" s="414" t="s">
        <v>58</v>
      </c>
      <c r="D104" s="400">
        <v>16</v>
      </c>
      <c r="E104" s="371">
        <v>3.5</v>
      </c>
      <c r="F104" s="563">
        <v>3.78</v>
      </c>
      <c r="G104" s="402">
        <v>23</v>
      </c>
      <c r="H104" s="357">
        <v>3.0869565217391304</v>
      </c>
      <c r="I104" s="342">
        <v>3.78</v>
      </c>
      <c r="J104" s="92">
        <v>12</v>
      </c>
      <c r="K104" s="126">
        <v>3.75</v>
      </c>
      <c r="L104" s="91">
        <v>3.89</v>
      </c>
      <c r="M104" s="191">
        <v>6</v>
      </c>
      <c r="N104" s="65">
        <v>3.17</v>
      </c>
      <c r="O104" s="159">
        <v>3.78</v>
      </c>
      <c r="P104" s="97"/>
      <c r="Q104" s="136"/>
      <c r="R104" s="98">
        <v>4.2300000000000004</v>
      </c>
      <c r="S104" s="532">
        <v>80</v>
      </c>
      <c r="T104" s="532">
        <v>109</v>
      </c>
      <c r="U104" s="325">
        <v>66</v>
      </c>
      <c r="V104" s="74">
        <v>94</v>
      </c>
      <c r="W104" s="325">
        <v>36</v>
      </c>
      <c r="X104" s="592">
        <f t="shared" si="3"/>
        <v>385</v>
      </c>
    </row>
    <row r="105" spans="1:24" s="2" customFormat="1" ht="15" customHeight="1" thickBot="1" x14ac:dyDescent="0.3">
      <c r="A105" s="151">
        <v>100</v>
      </c>
      <c r="B105" s="39" t="s">
        <v>25</v>
      </c>
      <c r="C105" s="419" t="s">
        <v>98</v>
      </c>
      <c r="D105" s="405">
        <v>9</v>
      </c>
      <c r="E105" s="383">
        <v>3.33</v>
      </c>
      <c r="F105" s="574">
        <v>3.78</v>
      </c>
      <c r="G105" s="405">
        <v>13</v>
      </c>
      <c r="H105" s="383">
        <v>3.3076923076923075</v>
      </c>
      <c r="I105" s="348">
        <v>3.78</v>
      </c>
      <c r="J105" s="332">
        <v>12</v>
      </c>
      <c r="K105" s="131">
        <v>3.3333333333333335</v>
      </c>
      <c r="L105" s="108">
        <v>3.89</v>
      </c>
      <c r="M105" s="397">
        <v>3</v>
      </c>
      <c r="N105" s="109">
        <v>3.67</v>
      </c>
      <c r="O105" s="163">
        <v>3.78</v>
      </c>
      <c r="P105" s="110"/>
      <c r="Q105" s="137"/>
      <c r="R105" s="112">
        <v>4.2300000000000004</v>
      </c>
      <c r="S105" s="533">
        <v>98</v>
      </c>
      <c r="T105" s="533">
        <v>96</v>
      </c>
      <c r="U105" s="63">
        <v>98</v>
      </c>
      <c r="V105" s="113">
        <v>60</v>
      </c>
      <c r="W105" s="63">
        <v>36</v>
      </c>
      <c r="X105" s="593">
        <f t="shared" si="3"/>
        <v>388</v>
      </c>
    </row>
    <row r="106" spans="1:24" s="2" customFormat="1" ht="15" customHeight="1" x14ac:dyDescent="0.25">
      <c r="A106" s="152">
        <v>101</v>
      </c>
      <c r="B106" s="33" t="s">
        <v>2</v>
      </c>
      <c r="C106" s="417" t="s">
        <v>11</v>
      </c>
      <c r="D106" s="398">
        <v>35</v>
      </c>
      <c r="E106" s="374">
        <v>3.57</v>
      </c>
      <c r="F106" s="569">
        <v>3.78</v>
      </c>
      <c r="G106" s="398">
        <v>20</v>
      </c>
      <c r="H106" s="374">
        <v>3.45</v>
      </c>
      <c r="I106" s="349">
        <v>3.78</v>
      </c>
      <c r="J106" s="89">
        <v>13</v>
      </c>
      <c r="K106" s="128">
        <v>3.4615384615384617</v>
      </c>
      <c r="L106" s="72">
        <v>3.89</v>
      </c>
      <c r="M106" s="187">
        <v>20</v>
      </c>
      <c r="N106" s="69">
        <v>2.95</v>
      </c>
      <c r="O106" s="157">
        <v>3.78</v>
      </c>
      <c r="P106" s="121"/>
      <c r="Q106" s="70"/>
      <c r="R106" s="96">
        <v>4.2300000000000004</v>
      </c>
      <c r="S106" s="534">
        <v>75</v>
      </c>
      <c r="T106" s="534">
        <v>84</v>
      </c>
      <c r="U106" s="326">
        <v>92</v>
      </c>
      <c r="V106" s="116">
        <v>102</v>
      </c>
      <c r="W106" s="326">
        <v>36</v>
      </c>
      <c r="X106" s="591">
        <f t="shared" si="3"/>
        <v>389</v>
      </c>
    </row>
    <row r="107" spans="1:24" s="2" customFormat="1" ht="15" customHeight="1" x14ac:dyDescent="0.25">
      <c r="A107" s="150">
        <v>102</v>
      </c>
      <c r="B107" s="34" t="s">
        <v>55</v>
      </c>
      <c r="C107" s="421" t="s">
        <v>133</v>
      </c>
      <c r="D107" s="401">
        <v>41</v>
      </c>
      <c r="E107" s="376">
        <v>3.07</v>
      </c>
      <c r="F107" s="600">
        <v>3.78</v>
      </c>
      <c r="G107" s="400">
        <v>3</v>
      </c>
      <c r="H107" s="371">
        <v>4</v>
      </c>
      <c r="I107" s="342">
        <v>3.78</v>
      </c>
      <c r="J107" s="92"/>
      <c r="K107" s="126"/>
      <c r="L107" s="91">
        <v>3.89</v>
      </c>
      <c r="M107" s="191"/>
      <c r="N107" s="65"/>
      <c r="O107" s="159">
        <v>3.78</v>
      </c>
      <c r="P107" s="97"/>
      <c r="Q107" s="66"/>
      <c r="R107" s="98">
        <v>4.2300000000000004</v>
      </c>
      <c r="S107" s="532">
        <v>109</v>
      </c>
      <c r="T107" s="532">
        <v>30</v>
      </c>
      <c r="U107" s="325">
        <v>112</v>
      </c>
      <c r="V107" s="74">
        <v>107</v>
      </c>
      <c r="W107" s="325">
        <v>36</v>
      </c>
      <c r="X107" s="592">
        <f t="shared" si="3"/>
        <v>394</v>
      </c>
    </row>
    <row r="108" spans="1:24" s="2" customFormat="1" ht="15" customHeight="1" x14ac:dyDescent="0.25">
      <c r="A108" s="150">
        <v>103</v>
      </c>
      <c r="B108" s="34" t="s">
        <v>2</v>
      </c>
      <c r="C108" s="410" t="s">
        <v>9</v>
      </c>
      <c r="D108" s="400">
        <v>28</v>
      </c>
      <c r="E108" s="371">
        <v>3.21</v>
      </c>
      <c r="F108" s="571">
        <v>3.78</v>
      </c>
      <c r="G108" s="400">
        <v>35</v>
      </c>
      <c r="H108" s="371">
        <v>3.2285714285714286</v>
      </c>
      <c r="I108" s="345">
        <v>3.78</v>
      </c>
      <c r="J108" s="93">
        <v>14</v>
      </c>
      <c r="K108" s="130">
        <v>3.9285714285714284</v>
      </c>
      <c r="L108" s="91">
        <v>3.89</v>
      </c>
      <c r="M108" s="188">
        <v>5</v>
      </c>
      <c r="N108" s="65">
        <v>2.6</v>
      </c>
      <c r="O108" s="159">
        <v>3.78</v>
      </c>
      <c r="P108" s="99"/>
      <c r="Q108" s="136"/>
      <c r="R108" s="98">
        <v>4.2300000000000004</v>
      </c>
      <c r="S108" s="536">
        <v>104</v>
      </c>
      <c r="T108" s="536">
        <v>102</v>
      </c>
      <c r="U108" s="363">
        <v>48</v>
      </c>
      <c r="V108" s="74">
        <v>105</v>
      </c>
      <c r="W108" s="363">
        <v>36</v>
      </c>
      <c r="X108" s="592">
        <f t="shared" si="3"/>
        <v>395</v>
      </c>
    </row>
    <row r="109" spans="1:24" s="2" customFormat="1" ht="15" customHeight="1" x14ac:dyDescent="0.25">
      <c r="A109" s="150">
        <v>104</v>
      </c>
      <c r="B109" s="36" t="s">
        <v>2</v>
      </c>
      <c r="C109" s="418" t="s">
        <v>10</v>
      </c>
      <c r="D109" s="400">
        <v>59</v>
      </c>
      <c r="E109" s="371">
        <v>3.32</v>
      </c>
      <c r="F109" s="570">
        <v>3.78</v>
      </c>
      <c r="G109" s="401">
        <v>54</v>
      </c>
      <c r="H109" s="376">
        <v>3.5</v>
      </c>
      <c r="I109" s="347">
        <v>3.78</v>
      </c>
      <c r="J109" s="102">
        <v>40</v>
      </c>
      <c r="K109" s="126">
        <v>3.35</v>
      </c>
      <c r="L109" s="114">
        <v>3.89</v>
      </c>
      <c r="M109" s="393">
        <v>18</v>
      </c>
      <c r="N109" s="103">
        <v>3</v>
      </c>
      <c r="O109" s="165">
        <v>3.78</v>
      </c>
      <c r="P109" s="115"/>
      <c r="Q109" s="333"/>
      <c r="R109" s="105">
        <v>4.2300000000000004</v>
      </c>
      <c r="S109" s="532">
        <v>99</v>
      </c>
      <c r="T109" s="532">
        <v>75</v>
      </c>
      <c r="U109" s="325">
        <v>96</v>
      </c>
      <c r="V109" s="106">
        <v>98</v>
      </c>
      <c r="W109" s="325">
        <v>36</v>
      </c>
      <c r="X109" s="595">
        <f t="shared" si="3"/>
        <v>404</v>
      </c>
    </row>
    <row r="110" spans="1:24" s="2" customFormat="1" ht="15" customHeight="1" x14ac:dyDescent="0.25">
      <c r="A110" s="150">
        <v>105</v>
      </c>
      <c r="B110" s="34" t="s">
        <v>2</v>
      </c>
      <c r="C110" s="410" t="s">
        <v>7</v>
      </c>
      <c r="D110" s="400">
        <v>48</v>
      </c>
      <c r="E110" s="383">
        <v>3.35</v>
      </c>
      <c r="F110" s="571">
        <v>3.78</v>
      </c>
      <c r="G110" s="400">
        <v>48</v>
      </c>
      <c r="H110" s="371">
        <v>3.3333333333333335</v>
      </c>
      <c r="I110" s="345">
        <v>3.78</v>
      </c>
      <c r="J110" s="93">
        <v>27</v>
      </c>
      <c r="K110" s="126">
        <v>3.2222222222222223</v>
      </c>
      <c r="L110" s="91">
        <v>3.89</v>
      </c>
      <c r="M110" s="188">
        <v>7</v>
      </c>
      <c r="N110" s="65">
        <v>3.43</v>
      </c>
      <c r="O110" s="159">
        <v>3.78</v>
      </c>
      <c r="P110" s="99"/>
      <c r="Q110" s="136"/>
      <c r="R110" s="98">
        <v>4.2300000000000004</v>
      </c>
      <c r="S110" s="532">
        <v>95</v>
      </c>
      <c r="T110" s="532">
        <v>92</v>
      </c>
      <c r="U110" s="325">
        <v>104</v>
      </c>
      <c r="V110" s="74">
        <v>82</v>
      </c>
      <c r="W110" s="325">
        <v>36</v>
      </c>
      <c r="X110" s="592">
        <f t="shared" si="3"/>
        <v>409</v>
      </c>
    </row>
    <row r="111" spans="1:24" s="2" customFormat="1" ht="15" customHeight="1" x14ac:dyDescent="0.25">
      <c r="A111" s="150">
        <v>106</v>
      </c>
      <c r="B111" s="34" t="s">
        <v>2</v>
      </c>
      <c r="C111" s="410" t="s">
        <v>1</v>
      </c>
      <c r="D111" s="401">
        <v>15</v>
      </c>
      <c r="E111" s="371">
        <v>3.13</v>
      </c>
      <c r="F111" s="571">
        <v>3.78</v>
      </c>
      <c r="G111" s="400">
        <v>21</v>
      </c>
      <c r="H111" s="371">
        <v>3.2857142857142856</v>
      </c>
      <c r="I111" s="345">
        <v>3.78</v>
      </c>
      <c r="J111" s="93">
        <v>9</v>
      </c>
      <c r="K111" s="126">
        <v>3.6666666666666665</v>
      </c>
      <c r="L111" s="91">
        <v>3.89</v>
      </c>
      <c r="M111" s="188">
        <v>4</v>
      </c>
      <c r="N111" s="65">
        <v>3.25</v>
      </c>
      <c r="O111" s="159">
        <v>3.78</v>
      </c>
      <c r="P111" s="99"/>
      <c r="Q111" s="136"/>
      <c r="R111" s="98">
        <v>4.2300000000000004</v>
      </c>
      <c r="S111" s="532">
        <v>107</v>
      </c>
      <c r="T111" s="532">
        <v>99</v>
      </c>
      <c r="U111" s="325">
        <v>77</v>
      </c>
      <c r="V111" s="74">
        <v>92</v>
      </c>
      <c r="W111" s="325">
        <v>36</v>
      </c>
      <c r="X111" s="592">
        <f t="shared" si="3"/>
        <v>411</v>
      </c>
    </row>
    <row r="112" spans="1:24" s="2" customFormat="1" ht="15" customHeight="1" x14ac:dyDescent="0.25">
      <c r="A112" s="150">
        <v>107</v>
      </c>
      <c r="B112" s="34" t="s">
        <v>25</v>
      </c>
      <c r="C112" s="541" t="s">
        <v>111</v>
      </c>
      <c r="D112" s="581"/>
      <c r="E112" s="53"/>
      <c r="F112" s="570">
        <v>3.78</v>
      </c>
      <c r="G112" s="605"/>
      <c r="H112" s="606"/>
      <c r="I112" s="345">
        <v>3.78</v>
      </c>
      <c r="J112" s="90">
        <v>1</v>
      </c>
      <c r="K112" s="130">
        <v>4</v>
      </c>
      <c r="L112" s="91">
        <v>3.89</v>
      </c>
      <c r="M112" s="193"/>
      <c r="N112" s="65"/>
      <c r="O112" s="159">
        <v>3.78</v>
      </c>
      <c r="P112" s="97"/>
      <c r="Q112" s="136"/>
      <c r="R112" s="98">
        <v>4.2300000000000004</v>
      </c>
      <c r="S112" s="532">
        <v>114</v>
      </c>
      <c r="T112" s="532">
        <v>114</v>
      </c>
      <c r="U112" s="325">
        <v>40</v>
      </c>
      <c r="V112" s="74">
        <v>107</v>
      </c>
      <c r="W112" s="325">
        <v>36</v>
      </c>
      <c r="X112" s="592">
        <f t="shared" si="3"/>
        <v>411</v>
      </c>
    </row>
    <row r="113" spans="1:24" s="2" customFormat="1" ht="15" customHeight="1" x14ac:dyDescent="0.25">
      <c r="A113" s="150">
        <v>108</v>
      </c>
      <c r="B113" s="335" t="s">
        <v>0</v>
      </c>
      <c r="C113" s="329" t="s">
        <v>163</v>
      </c>
      <c r="D113" s="408">
        <v>59</v>
      </c>
      <c r="E113" s="376">
        <v>3.42</v>
      </c>
      <c r="F113" s="567">
        <v>3.78</v>
      </c>
      <c r="G113" s="401">
        <v>39</v>
      </c>
      <c r="H113" s="376">
        <v>3.15</v>
      </c>
      <c r="I113" s="342">
        <v>3.78</v>
      </c>
      <c r="J113" s="93">
        <v>18</v>
      </c>
      <c r="K113" s="130">
        <v>3.5555555555555554</v>
      </c>
      <c r="L113" s="91">
        <v>3.89</v>
      </c>
      <c r="M113" s="188">
        <v>24</v>
      </c>
      <c r="N113" s="65">
        <v>2.96</v>
      </c>
      <c r="O113" s="159">
        <v>3.78</v>
      </c>
      <c r="P113" s="550"/>
      <c r="Q113" s="136"/>
      <c r="R113" s="98">
        <v>4.2300000000000004</v>
      </c>
      <c r="S113" s="532">
        <v>89</v>
      </c>
      <c r="T113" s="532">
        <v>108</v>
      </c>
      <c r="U113" s="325">
        <v>86</v>
      </c>
      <c r="V113" s="74">
        <v>101</v>
      </c>
      <c r="W113" s="325">
        <v>36</v>
      </c>
      <c r="X113" s="592">
        <f t="shared" si="3"/>
        <v>420</v>
      </c>
    </row>
    <row r="114" spans="1:24" s="2" customFormat="1" ht="15" customHeight="1" x14ac:dyDescent="0.25">
      <c r="A114" s="150">
        <v>109</v>
      </c>
      <c r="B114" s="34" t="s">
        <v>33</v>
      </c>
      <c r="C114" s="322" t="s">
        <v>90</v>
      </c>
      <c r="D114" s="401">
        <v>26</v>
      </c>
      <c r="E114" s="377">
        <v>3.15</v>
      </c>
      <c r="F114" s="559">
        <v>3.78</v>
      </c>
      <c r="G114" s="401">
        <v>26</v>
      </c>
      <c r="H114" s="377">
        <v>3.1923076923076925</v>
      </c>
      <c r="I114" s="340">
        <v>3.78</v>
      </c>
      <c r="J114" s="93">
        <v>13</v>
      </c>
      <c r="K114" s="126">
        <v>3.4615384615384617</v>
      </c>
      <c r="L114" s="91">
        <v>3.89</v>
      </c>
      <c r="M114" s="188">
        <v>12</v>
      </c>
      <c r="N114" s="65">
        <v>3.08</v>
      </c>
      <c r="O114" s="159">
        <v>3.78</v>
      </c>
      <c r="P114" s="97"/>
      <c r="Q114" s="136"/>
      <c r="R114" s="98">
        <v>4.2300000000000004</v>
      </c>
      <c r="S114" s="532">
        <v>106</v>
      </c>
      <c r="T114" s="532">
        <v>104</v>
      </c>
      <c r="U114" s="325">
        <v>91</v>
      </c>
      <c r="V114" s="74">
        <v>96</v>
      </c>
      <c r="W114" s="325">
        <v>36</v>
      </c>
      <c r="X114" s="592">
        <f t="shared" si="3"/>
        <v>433</v>
      </c>
    </row>
    <row r="115" spans="1:24" s="2" customFormat="1" ht="15" customHeight="1" thickBot="1" x14ac:dyDescent="0.3">
      <c r="A115" s="153">
        <v>110</v>
      </c>
      <c r="B115" s="629" t="s">
        <v>2</v>
      </c>
      <c r="C115" s="538" t="s">
        <v>162</v>
      </c>
      <c r="D115" s="634">
        <v>33</v>
      </c>
      <c r="E115" s="375">
        <v>3.64</v>
      </c>
      <c r="F115" s="575">
        <v>3.78</v>
      </c>
      <c r="G115" s="381"/>
      <c r="H115" s="383"/>
      <c r="I115" s="348">
        <v>3.78</v>
      </c>
      <c r="J115" s="107"/>
      <c r="K115" s="131"/>
      <c r="L115" s="108">
        <v>3.89</v>
      </c>
      <c r="M115" s="394"/>
      <c r="N115" s="109"/>
      <c r="O115" s="163">
        <v>3.78</v>
      </c>
      <c r="P115" s="123"/>
      <c r="Q115" s="137"/>
      <c r="R115" s="112">
        <v>4.2300000000000004</v>
      </c>
      <c r="S115" s="533">
        <v>67</v>
      </c>
      <c r="T115" s="533">
        <v>114</v>
      </c>
      <c r="U115" s="63">
        <v>112</v>
      </c>
      <c r="V115" s="113">
        <v>107</v>
      </c>
      <c r="W115" s="63">
        <v>36</v>
      </c>
      <c r="X115" s="593">
        <f t="shared" si="3"/>
        <v>436</v>
      </c>
    </row>
    <row r="116" spans="1:24" s="2" customFormat="1" ht="15" customHeight="1" x14ac:dyDescent="0.25">
      <c r="A116" s="152">
        <v>111</v>
      </c>
      <c r="B116" s="33" t="s">
        <v>42</v>
      </c>
      <c r="C116" s="543" t="s">
        <v>49</v>
      </c>
      <c r="D116" s="617">
        <v>28</v>
      </c>
      <c r="E116" s="376">
        <v>3.04</v>
      </c>
      <c r="F116" s="562">
        <v>3.78</v>
      </c>
      <c r="G116" s="398">
        <v>18</v>
      </c>
      <c r="H116" s="374">
        <v>3.1666666666666665</v>
      </c>
      <c r="I116" s="341">
        <v>3.78</v>
      </c>
      <c r="J116" s="89">
        <v>13</v>
      </c>
      <c r="K116" s="128">
        <v>3.6153846153846154</v>
      </c>
      <c r="L116" s="72">
        <v>3.89</v>
      </c>
      <c r="M116" s="187">
        <v>15</v>
      </c>
      <c r="N116" s="69">
        <v>2.8</v>
      </c>
      <c r="O116" s="157">
        <v>3.78</v>
      </c>
      <c r="P116" s="121"/>
      <c r="Q116" s="138"/>
      <c r="R116" s="96">
        <v>4.2300000000000004</v>
      </c>
      <c r="S116" s="534">
        <v>111</v>
      </c>
      <c r="T116" s="534">
        <v>106</v>
      </c>
      <c r="U116" s="326">
        <v>83</v>
      </c>
      <c r="V116" s="116">
        <v>103</v>
      </c>
      <c r="W116" s="326">
        <v>36</v>
      </c>
      <c r="X116" s="591">
        <f t="shared" si="3"/>
        <v>439</v>
      </c>
    </row>
    <row r="117" spans="1:24" s="2" customFormat="1" ht="15" customHeight="1" x14ac:dyDescent="0.25">
      <c r="A117" s="150">
        <v>112</v>
      </c>
      <c r="B117" s="34" t="s">
        <v>33</v>
      </c>
      <c r="C117" s="329" t="s">
        <v>72</v>
      </c>
      <c r="D117" s="617">
        <v>15</v>
      </c>
      <c r="E117" s="377">
        <v>3.07</v>
      </c>
      <c r="F117" s="567">
        <v>3.78</v>
      </c>
      <c r="G117" s="401">
        <v>10</v>
      </c>
      <c r="H117" s="377">
        <v>3.2</v>
      </c>
      <c r="I117" s="342">
        <v>3.78</v>
      </c>
      <c r="J117" s="93">
        <v>11</v>
      </c>
      <c r="K117" s="126">
        <v>3.1818181818181817</v>
      </c>
      <c r="L117" s="91">
        <v>3.89</v>
      </c>
      <c r="M117" s="188">
        <v>6</v>
      </c>
      <c r="N117" s="65">
        <v>3.33</v>
      </c>
      <c r="O117" s="159">
        <v>3.78</v>
      </c>
      <c r="P117" s="99">
        <v>1</v>
      </c>
      <c r="Q117" s="136">
        <v>3</v>
      </c>
      <c r="R117" s="98">
        <v>4.2300000000000004</v>
      </c>
      <c r="S117" s="532">
        <v>110</v>
      </c>
      <c r="T117" s="532">
        <v>103</v>
      </c>
      <c r="U117" s="325">
        <v>105</v>
      </c>
      <c r="V117" s="74">
        <v>87</v>
      </c>
      <c r="W117" s="325">
        <v>35</v>
      </c>
      <c r="X117" s="592">
        <f t="shared" si="3"/>
        <v>440</v>
      </c>
    </row>
    <row r="118" spans="1:24" s="2" customFormat="1" ht="15" customHeight="1" x14ac:dyDescent="0.25">
      <c r="A118" s="362">
        <v>113</v>
      </c>
      <c r="B118" s="34" t="s">
        <v>42</v>
      </c>
      <c r="C118" s="322" t="s">
        <v>45</v>
      </c>
      <c r="D118" s="579">
        <v>17</v>
      </c>
      <c r="E118" s="376">
        <v>3.18</v>
      </c>
      <c r="F118" s="559">
        <v>3.78</v>
      </c>
      <c r="G118" s="401">
        <v>23</v>
      </c>
      <c r="H118" s="376">
        <v>3</v>
      </c>
      <c r="I118" s="340">
        <v>3.78</v>
      </c>
      <c r="J118" s="93">
        <v>15</v>
      </c>
      <c r="K118" s="130">
        <v>3.3333333333333335</v>
      </c>
      <c r="L118" s="91">
        <v>3.89</v>
      </c>
      <c r="M118" s="188">
        <v>15</v>
      </c>
      <c r="N118" s="65">
        <v>3.07</v>
      </c>
      <c r="O118" s="159">
        <v>3.78</v>
      </c>
      <c r="P118" s="99"/>
      <c r="Q118" s="66"/>
      <c r="R118" s="98">
        <v>4.2300000000000004</v>
      </c>
      <c r="S118" s="536">
        <v>105</v>
      </c>
      <c r="T118" s="536">
        <v>110</v>
      </c>
      <c r="U118" s="325">
        <v>97</v>
      </c>
      <c r="V118" s="74">
        <v>97</v>
      </c>
      <c r="W118" s="363">
        <v>36</v>
      </c>
      <c r="X118" s="592">
        <f t="shared" si="3"/>
        <v>445</v>
      </c>
    </row>
    <row r="119" spans="1:24" s="2" customFormat="1" ht="15" customHeight="1" x14ac:dyDescent="0.25">
      <c r="A119" s="31">
        <v>114</v>
      </c>
      <c r="B119" s="630" t="s">
        <v>0</v>
      </c>
      <c r="C119" s="552" t="s">
        <v>69</v>
      </c>
      <c r="D119" s="635">
        <v>10</v>
      </c>
      <c r="E119" s="149">
        <v>2.8</v>
      </c>
      <c r="F119" s="578">
        <v>3.78</v>
      </c>
      <c r="G119" s="404">
        <v>8</v>
      </c>
      <c r="H119" s="149">
        <v>2.625</v>
      </c>
      <c r="I119" s="547">
        <v>3.78</v>
      </c>
      <c r="J119" s="102"/>
      <c r="K119" s="126"/>
      <c r="L119" s="114">
        <v>3.89</v>
      </c>
      <c r="M119" s="393">
        <v>2</v>
      </c>
      <c r="N119" s="103">
        <v>3.5</v>
      </c>
      <c r="O119" s="165">
        <v>3.78</v>
      </c>
      <c r="P119" s="104"/>
      <c r="Q119" s="135"/>
      <c r="R119" s="105">
        <v>4.2300000000000004</v>
      </c>
      <c r="S119" s="532">
        <v>113</v>
      </c>
      <c r="T119" s="532">
        <v>113</v>
      </c>
      <c r="U119" s="325">
        <v>112</v>
      </c>
      <c r="V119" s="74">
        <v>74</v>
      </c>
      <c r="W119" s="325">
        <v>36</v>
      </c>
      <c r="X119" s="595">
        <f t="shared" si="3"/>
        <v>448</v>
      </c>
    </row>
    <row r="120" spans="1:24" s="2" customFormat="1" ht="15" customHeight="1" x14ac:dyDescent="0.25">
      <c r="A120" s="31">
        <v>115</v>
      </c>
      <c r="B120" s="335" t="s">
        <v>2</v>
      </c>
      <c r="C120" s="631" t="s">
        <v>135</v>
      </c>
      <c r="D120" s="632">
        <v>5</v>
      </c>
      <c r="E120" s="529">
        <v>3.4</v>
      </c>
      <c r="F120" s="636">
        <v>3.78</v>
      </c>
      <c r="G120" s="545">
        <v>3</v>
      </c>
      <c r="H120" s="529">
        <v>3</v>
      </c>
      <c r="I120" s="345">
        <v>3.78</v>
      </c>
      <c r="J120" s="93"/>
      <c r="K120" s="126"/>
      <c r="L120" s="91">
        <v>3.89</v>
      </c>
      <c r="M120" s="188"/>
      <c r="N120" s="65"/>
      <c r="O120" s="159">
        <v>3.78</v>
      </c>
      <c r="P120" s="99"/>
      <c r="Q120" s="136"/>
      <c r="R120" s="98">
        <v>4.2300000000000004</v>
      </c>
      <c r="S120" s="532">
        <v>93</v>
      </c>
      <c r="T120" s="532">
        <v>112</v>
      </c>
      <c r="U120" s="325">
        <v>112</v>
      </c>
      <c r="V120" s="74">
        <v>107</v>
      </c>
      <c r="W120" s="325">
        <v>36</v>
      </c>
      <c r="X120" s="592">
        <f t="shared" si="3"/>
        <v>460</v>
      </c>
    </row>
    <row r="121" spans="1:24" s="2" customFormat="1" ht="15" customHeight="1" x14ac:dyDescent="0.25">
      <c r="A121" s="237">
        <v>116</v>
      </c>
      <c r="B121" s="39" t="s">
        <v>2</v>
      </c>
      <c r="C121" s="419" t="s">
        <v>71</v>
      </c>
      <c r="D121" s="633">
        <v>3</v>
      </c>
      <c r="E121" s="371">
        <v>3</v>
      </c>
      <c r="F121" s="574">
        <v>3.78</v>
      </c>
      <c r="G121" s="405">
        <v>8</v>
      </c>
      <c r="H121" s="383">
        <v>3</v>
      </c>
      <c r="I121" s="348">
        <v>3.78</v>
      </c>
      <c r="J121" s="107">
        <v>3</v>
      </c>
      <c r="K121" s="127">
        <v>3.3333333333333335</v>
      </c>
      <c r="L121" s="108">
        <v>3.89</v>
      </c>
      <c r="M121" s="394"/>
      <c r="N121" s="109"/>
      <c r="O121" s="163">
        <v>3.78</v>
      </c>
      <c r="P121" s="123"/>
      <c r="Q121" s="111"/>
      <c r="R121" s="112">
        <v>4.2300000000000004</v>
      </c>
      <c r="S121" s="583">
        <v>112</v>
      </c>
      <c r="T121" s="583">
        <v>111</v>
      </c>
      <c r="U121" s="63">
        <v>101</v>
      </c>
      <c r="V121" s="113">
        <v>107</v>
      </c>
      <c r="W121" s="589">
        <v>36</v>
      </c>
      <c r="X121" s="593">
        <f t="shared" si="3"/>
        <v>467</v>
      </c>
    </row>
    <row r="122" spans="1:24" s="2" customFormat="1" ht="15" customHeight="1" thickBot="1" x14ac:dyDescent="0.3">
      <c r="A122" s="32">
        <v>117</v>
      </c>
      <c r="B122" s="314" t="s">
        <v>55</v>
      </c>
      <c r="C122" s="544" t="s">
        <v>56</v>
      </c>
      <c r="D122" s="500"/>
      <c r="E122" s="614"/>
      <c r="F122" s="564">
        <v>3.78</v>
      </c>
      <c r="G122" s="612"/>
      <c r="H122" s="553"/>
      <c r="I122" s="616">
        <v>3.78</v>
      </c>
      <c r="J122" s="555">
        <v>4</v>
      </c>
      <c r="K122" s="155">
        <v>3.25</v>
      </c>
      <c r="L122" s="94">
        <v>3.89</v>
      </c>
      <c r="M122" s="557">
        <v>4</v>
      </c>
      <c r="N122" s="67">
        <v>2.75</v>
      </c>
      <c r="O122" s="161">
        <v>3.78</v>
      </c>
      <c r="P122" s="549"/>
      <c r="Q122" s="68"/>
      <c r="R122" s="101">
        <v>4.2300000000000004</v>
      </c>
      <c r="S122" s="537">
        <v>114</v>
      </c>
      <c r="T122" s="585">
        <v>114</v>
      </c>
      <c r="U122" s="75">
        <v>103</v>
      </c>
      <c r="V122" s="75">
        <v>104</v>
      </c>
      <c r="W122" s="590">
        <v>36</v>
      </c>
      <c r="X122" s="594">
        <f t="shared" si="3"/>
        <v>471</v>
      </c>
    </row>
    <row r="123" spans="1:24" s="2" customFormat="1" x14ac:dyDescent="0.25">
      <c r="A123" s="3"/>
      <c r="B123" s="3"/>
      <c r="C123" s="76" t="s">
        <v>102</v>
      </c>
      <c r="D123" s="76"/>
      <c r="E123" s="480">
        <f>AVERAGE(E6:E122)</f>
        <v>3.7484955752212392</v>
      </c>
      <c r="F123" s="76"/>
      <c r="G123" s="76"/>
      <c r="H123" s="358">
        <f>AVERAGE(H6:H122)</f>
        <v>3.7532901434711303</v>
      </c>
      <c r="I123" s="76"/>
      <c r="J123" s="77"/>
      <c r="K123" s="78">
        <f>AVERAGE(K6:K122)</f>
        <v>3.8289193804600741</v>
      </c>
      <c r="L123" s="77"/>
      <c r="M123" s="77"/>
      <c r="N123" s="79">
        <f>AVERAGE(N6:N122)</f>
        <v>3.7435849056603785</v>
      </c>
      <c r="O123" s="77"/>
      <c r="P123" s="77"/>
      <c r="Q123" s="79">
        <f>AVERAGE(Q6:Q122)</f>
        <v>4.2428571428571429</v>
      </c>
    </row>
    <row r="124" spans="1:24" s="2" customFormat="1" x14ac:dyDescent="0.25">
      <c r="A124" s="3"/>
      <c r="B124" s="3"/>
      <c r="C124" s="80" t="s">
        <v>127</v>
      </c>
      <c r="D124" s="80"/>
      <c r="E124" s="80">
        <v>3.78</v>
      </c>
      <c r="F124" s="80"/>
      <c r="G124" s="80"/>
      <c r="H124" s="338">
        <v>3.78</v>
      </c>
      <c r="I124" s="80"/>
      <c r="J124" s="81"/>
      <c r="K124" s="82">
        <v>3.89</v>
      </c>
      <c r="L124" s="81"/>
      <c r="M124" s="81"/>
      <c r="N124" s="83">
        <v>3.78</v>
      </c>
      <c r="O124" s="81"/>
      <c r="P124" s="81"/>
      <c r="Q124" s="83">
        <v>4.2300000000000004</v>
      </c>
    </row>
    <row r="125" spans="1:24" s="2" customFormat="1" ht="12.75" x14ac:dyDescent="0.25">
      <c r="A125" s="3"/>
      <c r="B125" s="3"/>
    </row>
    <row r="126" spans="1:24" s="2" customFormat="1" ht="12.75" x14ac:dyDescent="0.25">
      <c r="A126" s="3"/>
      <c r="B126" s="3"/>
    </row>
  </sheetData>
  <mergeCells count="10">
    <mergeCell ref="X4:X5"/>
    <mergeCell ref="P4:R4"/>
    <mergeCell ref="M4:O4"/>
    <mergeCell ref="A4:A5"/>
    <mergeCell ref="B4:B5"/>
    <mergeCell ref="C4:C5"/>
    <mergeCell ref="G4:I4"/>
    <mergeCell ref="J4:L4"/>
    <mergeCell ref="D4:F4"/>
    <mergeCell ref="S4:W4"/>
  </mergeCells>
  <conditionalFormatting sqref="H6:H124">
    <cfRule type="containsBlanks" dxfId="69" priority="311" stopIfTrue="1">
      <formula>LEN(TRIM(H6))=0</formula>
    </cfRule>
    <cfRule type="cellIs" dxfId="68" priority="312" stopIfTrue="1" operator="between">
      <formula>3.75</formula>
      <formula>$H$123</formula>
    </cfRule>
    <cfRule type="cellIs" dxfId="67" priority="313" stopIfTrue="1" operator="lessThan">
      <formula>3.5</formula>
    </cfRule>
    <cfRule type="cellIs" dxfId="66" priority="314" stopIfTrue="1" operator="between">
      <formula>$H$123</formula>
      <formula>3.5</formula>
    </cfRule>
    <cfRule type="cellIs" dxfId="65" priority="315" stopIfTrue="1" operator="between">
      <formula>4.499</formula>
      <formula>$H$123</formula>
    </cfRule>
    <cfRule type="cellIs" dxfId="64" priority="316" stopIfTrue="1" operator="greaterThanOrEqual">
      <formula>4.5</formula>
    </cfRule>
  </conditionalFormatting>
  <conditionalFormatting sqref="K6:K124">
    <cfRule type="cellIs" dxfId="63" priority="323" stopIfTrue="1" operator="equal">
      <formula>$K$123</formula>
    </cfRule>
    <cfRule type="containsBlanks" dxfId="62" priority="324" stopIfTrue="1">
      <formula>LEN(TRIM(K6))=0</formula>
    </cfRule>
    <cfRule type="cellIs" dxfId="61" priority="325" stopIfTrue="1" operator="lessThan">
      <formula>3.5</formula>
    </cfRule>
    <cfRule type="cellIs" dxfId="60" priority="326" stopIfTrue="1" operator="between">
      <formula>$K$123</formula>
      <formula>3.5</formula>
    </cfRule>
    <cfRule type="cellIs" dxfId="59" priority="327" stopIfTrue="1" operator="between">
      <formula>4.499</formula>
      <formula>$K$123</formula>
    </cfRule>
    <cfRule type="cellIs" dxfId="58" priority="328" stopIfTrue="1" operator="greaterThanOrEqual">
      <formula>4.5</formula>
    </cfRule>
  </conditionalFormatting>
  <conditionalFormatting sqref="N6:N124">
    <cfRule type="cellIs" dxfId="57" priority="335" stopIfTrue="1" operator="equal">
      <formula>$N$123</formula>
    </cfRule>
    <cfRule type="containsBlanks" dxfId="56" priority="336" stopIfTrue="1">
      <formula>LEN(TRIM(N6))=0</formula>
    </cfRule>
    <cfRule type="cellIs" dxfId="55" priority="337" stopIfTrue="1" operator="lessThan">
      <formula>3.5</formula>
    </cfRule>
    <cfRule type="cellIs" dxfId="54" priority="338" stopIfTrue="1" operator="between">
      <formula>$N$123</formula>
      <formula>3.5</formula>
    </cfRule>
    <cfRule type="cellIs" dxfId="53" priority="339" stopIfTrue="1" operator="between">
      <formula>4.499</formula>
      <formula>$N$123</formula>
    </cfRule>
    <cfRule type="cellIs" dxfId="52" priority="340" stopIfTrue="1" operator="greaterThanOrEqual">
      <formula>4.5</formula>
    </cfRule>
  </conditionalFormatting>
  <conditionalFormatting sqref="Q6:Q124">
    <cfRule type="cellIs" dxfId="51" priority="347" stopIfTrue="1" operator="equal">
      <formula>$Q$123</formula>
    </cfRule>
    <cfRule type="containsBlanks" dxfId="50" priority="348" stopIfTrue="1">
      <formula>LEN(TRIM(Q6))=0</formula>
    </cfRule>
    <cfRule type="cellIs" dxfId="49" priority="349" stopIfTrue="1" operator="lessThan">
      <formula>3.5</formula>
    </cfRule>
    <cfRule type="cellIs" dxfId="48" priority="350" stopIfTrue="1" operator="between">
      <formula>$Q$123</formula>
      <formula>3.5</formula>
    </cfRule>
    <cfRule type="cellIs" dxfId="47" priority="351" stopIfTrue="1" operator="between">
      <formula>4.499</formula>
      <formula>$Q$123</formula>
    </cfRule>
    <cfRule type="cellIs" dxfId="46" priority="352" stopIfTrue="1" operator="greaterThanOrEqual">
      <formula>4.5</formula>
    </cfRule>
  </conditionalFormatting>
  <conditionalFormatting sqref="E6:E124">
    <cfRule type="containsBlanks" dxfId="45" priority="1" stopIfTrue="1">
      <formula>LEN(TRIM(E6))=0</formula>
    </cfRule>
    <cfRule type="cellIs" dxfId="44" priority="2" stopIfTrue="1" operator="between">
      <formula>3.75</formula>
      <formula>$E$123</formula>
    </cfRule>
    <cfRule type="cellIs" dxfId="43" priority="3" stopIfTrue="1" operator="between">
      <formula>3.5</formula>
      <formula>$E$123</formula>
    </cfRule>
    <cfRule type="cellIs" dxfId="42" priority="4" stopIfTrue="1" operator="lessThan">
      <formula>3.5</formula>
    </cfRule>
    <cfRule type="cellIs" dxfId="41" priority="5" stopIfTrue="1" operator="between">
      <formula>4.499</formula>
      <formula>$E$123</formula>
    </cfRule>
    <cfRule type="cellIs" dxfId="40" priority="6" stopIfTrue="1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B4" sqref="B4:B5"/>
    </sheetView>
  </sheetViews>
  <sheetFormatPr defaultColWidth="8.85546875" defaultRowHeight="15" x14ac:dyDescent="0.25"/>
  <cols>
    <col min="1" max="1" width="4.7109375" style="8" customWidth="1"/>
    <col min="2" max="2" width="18.7109375" style="8" customWidth="1"/>
    <col min="3" max="3" width="31.7109375" style="8" customWidth="1"/>
    <col min="4" max="5" width="8.7109375" style="9" customWidth="1"/>
    <col min="6" max="6" width="7.7109375" style="8" customWidth="1"/>
    <col min="7" max="16384" width="8.85546875" style="8"/>
  </cols>
  <sheetData>
    <row r="1" spans="1:8" s="5" customFormat="1" x14ac:dyDescent="0.25">
      <c r="A1" s="10"/>
      <c r="B1" s="10"/>
      <c r="C1" s="14"/>
      <c r="D1" s="15"/>
      <c r="E1" s="11"/>
      <c r="G1" s="227"/>
      <c r="H1" s="56" t="s">
        <v>120</v>
      </c>
    </row>
    <row r="2" spans="1:8" s="5" customFormat="1" ht="15.75" x14ac:dyDescent="0.25">
      <c r="A2" s="17"/>
      <c r="C2" s="197" t="s">
        <v>116</v>
      </c>
      <c r="D2" s="201"/>
      <c r="E2" s="30">
        <v>2019</v>
      </c>
      <c r="G2" s="225"/>
      <c r="H2" s="56" t="s">
        <v>121</v>
      </c>
    </row>
    <row r="3" spans="1:8" s="5" customFormat="1" ht="15.75" thickBot="1" x14ac:dyDescent="0.3">
      <c r="A3" s="17"/>
      <c r="B3" s="17"/>
      <c r="C3" s="20"/>
      <c r="D3" s="18"/>
      <c r="E3" s="19"/>
      <c r="G3" s="226"/>
      <c r="H3" s="56" t="s">
        <v>122</v>
      </c>
    </row>
    <row r="4" spans="1:8" s="5" customFormat="1" ht="16.5" customHeight="1" x14ac:dyDescent="0.25">
      <c r="A4" s="657" t="s">
        <v>68</v>
      </c>
      <c r="B4" s="673" t="s">
        <v>67</v>
      </c>
      <c r="C4" s="673" t="s">
        <v>109</v>
      </c>
      <c r="D4" s="675" t="s">
        <v>113</v>
      </c>
      <c r="E4" s="671" t="s">
        <v>115</v>
      </c>
      <c r="G4" s="59"/>
      <c r="H4" s="56" t="s">
        <v>123</v>
      </c>
    </row>
    <row r="5" spans="1:8" s="6" customFormat="1" ht="27" customHeight="1" thickBot="1" x14ac:dyDescent="0.25">
      <c r="A5" s="658"/>
      <c r="B5" s="674"/>
      <c r="C5" s="674"/>
      <c r="D5" s="676"/>
      <c r="E5" s="672"/>
    </row>
    <row r="6" spans="1:8" s="6" customFormat="1" ht="15" customHeight="1" thickBot="1" x14ac:dyDescent="0.25">
      <c r="A6" s="251"/>
      <c r="B6" s="252"/>
      <c r="C6" s="252" t="s">
        <v>144</v>
      </c>
      <c r="D6" s="253">
        <f>SUM(D7:D119)</f>
        <v>3489</v>
      </c>
      <c r="E6" s="285">
        <f>AVERAGE(E7:E119)</f>
        <v>3.7484955752212401</v>
      </c>
    </row>
    <row r="7" spans="1:8" s="6" customFormat="1" ht="15" customHeight="1" x14ac:dyDescent="0.25">
      <c r="A7" s="286">
        <v>1</v>
      </c>
      <c r="B7" s="288" t="s">
        <v>33</v>
      </c>
      <c r="C7" s="328" t="s">
        <v>146</v>
      </c>
      <c r="D7" s="202">
        <v>11</v>
      </c>
      <c r="E7" s="494">
        <v>4.7300000000000004</v>
      </c>
    </row>
    <row r="8" spans="1:8" s="7" customFormat="1" ht="15" customHeight="1" x14ac:dyDescent="0.25">
      <c r="A8" s="31">
        <v>2</v>
      </c>
      <c r="B8" s="266" t="s">
        <v>65</v>
      </c>
      <c r="C8" s="45" t="s">
        <v>81</v>
      </c>
      <c r="D8" s="211">
        <v>57</v>
      </c>
      <c r="E8" s="206">
        <v>4.72</v>
      </c>
    </row>
    <row r="9" spans="1:8" s="7" customFormat="1" ht="15" customHeight="1" x14ac:dyDescent="0.25">
      <c r="A9" s="31">
        <v>3</v>
      </c>
      <c r="B9" s="289" t="s">
        <v>0</v>
      </c>
      <c r="C9" s="22" t="s">
        <v>100</v>
      </c>
      <c r="D9" s="204">
        <v>18</v>
      </c>
      <c r="E9" s="301">
        <v>4.72</v>
      </c>
    </row>
    <row r="10" spans="1:8" s="7" customFormat="1" ht="15" customHeight="1" x14ac:dyDescent="0.25">
      <c r="A10" s="31">
        <v>4</v>
      </c>
      <c r="B10" s="267" t="s">
        <v>25</v>
      </c>
      <c r="C10" s="38" t="s">
        <v>94</v>
      </c>
      <c r="D10" s="204">
        <v>17</v>
      </c>
      <c r="E10" s="213">
        <v>4.47</v>
      </c>
    </row>
    <row r="11" spans="1:8" s="7" customFormat="1" ht="15" customHeight="1" x14ac:dyDescent="0.25">
      <c r="A11" s="31">
        <v>5</v>
      </c>
      <c r="B11" s="266" t="s">
        <v>55</v>
      </c>
      <c r="C11" s="45" t="s">
        <v>59</v>
      </c>
      <c r="D11" s="211">
        <v>15</v>
      </c>
      <c r="E11" s="206">
        <v>4.4000000000000004</v>
      </c>
    </row>
    <row r="12" spans="1:8" s="7" customFormat="1" ht="15" customHeight="1" x14ac:dyDescent="0.25">
      <c r="A12" s="31">
        <v>6</v>
      </c>
      <c r="B12" s="267" t="s">
        <v>55</v>
      </c>
      <c r="C12" s="21" t="s">
        <v>62</v>
      </c>
      <c r="D12" s="204">
        <v>22</v>
      </c>
      <c r="E12" s="206">
        <v>4.3600000000000003</v>
      </c>
    </row>
    <row r="13" spans="1:8" s="7" customFormat="1" ht="15" customHeight="1" x14ac:dyDescent="0.25">
      <c r="A13" s="31">
        <v>7</v>
      </c>
      <c r="B13" s="267" t="s">
        <v>25</v>
      </c>
      <c r="C13" s="38" t="s">
        <v>107</v>
      </c>
      <c r="D13" s="204">
        <v>16</v>
      </c>
      <c r="E13" s="206">
        <v>4.3099999999999996</v>
      </c>
    </row>
    <row r="14" spans="1:8" s="7" customFormat="1" ht="15" customHeight="1" x14ac:dyDescent="0.25">
      <c r="A14" s="31">
        <v>8</v>
      </c>
      <c r="B14" s="267" t="s">
        <v>33</v>
      </c>
      <c r="C14" s="21" t="s">
        <v>106</v>
      </c>
      <c r="D14" s="204">
        <v>13</v>
      </c>
      <c r="E14" s="218">
        <v>4.3099999999999996</v>
      </c>
    </row>
    <row r="15" spans="1:8" s="7" customFormat="1" ht="15" customHeight="1" x14ac:dyDescent="0.25">
      <c r="A15" s="31">
        <v>9</v>
      </c>
      <c r="B15" s="267" t="s">
        <v>2</v>
      </c>
      <c r="C15" s="283" t="s">
        <v>6</v>
      </c>
      <c r="D15" s="204">
        <v>16</v>
      </c>
      <c r="E15" s="206">
        <v>4.25</v>
      </c>
    </row>
    <row r="16" spans="1:8" s="7" customFormat="1" ht="15" customHeight="1" thickBot="1" x14ac:dyDescent="0.3">
      <c r="A16" s="60">
        <v>10</v>
      </c>
      <c r="B16" s="312" t="s">
        <v>2</v>
      </c>
      <c r="C16" s="498" t="s">
        <v>153</v>
      </c>
      <c r="D16" s="493">
        <v>84</v>
      </c>
      <c r="E16" s="210">
        <v>4.2300000000000004</v>
      </c>
    </row>
    <row r="17" spans="1:5" s="7" customFormat="1" ht="15" customHeight="1" x14ac:dyDescent="0.25">
      <c r="A17" s="31">
        <v>11</v>
      </c>
      <c r="B17" s="266" t="s">
        <v>55</v>
      </c>
      <c r="C17" s="170" t="s">
        <v>63</v>
      </c>
      <c r="D17" s="211">
        <v>64</v>
      </c>
      <c r="E17" s="213">
        <v>4.22</v>
      </c>
    </row>
    <row r="18" spans="1:5" s="7" customFormat="1" ht="15" customHeight="1" x14ac:dyDescent="0.25">
      <c r="A18" s="31">
        <v>12</v>
      </c>
      <c r="B18" s="267" t="s">
        <v>33</v>
      </c>
      <c r="C18" s="247" t="s">
        <v>92</v>
      </c>
      <c r="D18" s="204">
        <v>81</v>
      </c>
      <c r="E18" s="218">
        <v>4.21</v>
      </c>
    </row>
    <row r="19" spans="1:5" s="7" customFormat="1" ht="15" customHeight="1" x14ac:dyDescent="0.25">
      <c r="A19" s="31">
        <v>13</v>
      </c>
      <c r="B19" s="267" t="s">
        <v>2</v>
      </c>
      <c r="C19" s="38" t="s">
        <v>157</v>
      </c>
      <c r="D19" s="204">
        <v>49</v>
      </c>
      <c r="E19" s="206">
        <v>4.18</v>
      </c>
    </row>
    <row r="20" spans="1:5" s="7" customFormat="1" ht="15" customHeight="1" x14ac:dyDescent="0.25">
      <c r="A20" s="31">
        <v>14</v>
      </c>
      <c r="B20" s="267" t="s">
        <v>33</v>
      </c>
      <c r="C20" s="21" t="s">
        <v>91</v>
      </c>
      <c r="D20" s="204">
        <v>48</v>
      </c>
      <c r="E20" s="218">
        <v>4.17</v>
      </c>
    </row>
    <row r="21" spans="1:5" s="7" customFormat="1" ht="15" customHeight="1" x14ac:dyDescent="0.25">
      <c r="A21" s="31">
        <v>15</v>
      </c>
      <c r="B21" s="267" t="s">
        <v>0</v>
      </c>
      <c r="C21" s="23" t="s">
        <v>147</v>
      </c>
      <c r="D21" s="298">
        <v>35</v>
      </c>
      <c r="E21" s="301">
        <v>4.1399999999999997</v>
      </c>
    </row>
    <row r="22" spans="1:5" s="7" customFormat="1" ht="15" customHeight="1" x14ac:dyDescent="0.25">
      <c r="A22" s="31">
        <v>16</v>
      </c>
      <c r="B22" s="267" t="s">
        <v>25</v>
      </c>
      <c r="C22" s="38" t="s">
        <v>28</v>
      </c>
      <c r="D22" s="204">
        <v>7</v>
      </c>
      <c r="E22" s="206">
        <v>4.1399999999999997</v>
      </c>
    </row>
    <row r="23" spans="1:5" s="7" customFormat="1" ht="15" customHeight="1" x14ac:dyDescent="0.25">
      <c r="A23" s="31">
        <v>17</v>
      </c>
      <c r="B23" s="267" t="s">
        <v>33</v>
      </c>
      <c r="C23" s="21" t="s">
        <v>105</v>
      </c>
      <c r="D23" s="204">
        <v>75</v>
      </c>
      <c r="E23" s="218">
        <v>4.12</v>
      </c>
    </row>
    <row r="24" spans="1:5" s="7" customFormat="1" ht="15" customHeight="1" x14ac:dyDescent="0.25">
      <c r="A24" s="31">
        <v>18</v>
      </c>
      <c r="B24" s="496" t="s">
        <v>25</v>
      </c>
      <c r="C24" s="270" t="s">
        <v>110</v>
      </c>
      <c r="D24" s="204">
        <v>38</v>
      </c>
      <c r="E24" s="206">
        <v>4.1100000000000003</v>
      </c>
    </row>
    <row r="25" spans="1:5" s="7" customFormat="1" ht="15" customHeight="1" x14ac:dyDescent="0.25">
      <c r="A25" s="31">
        <v>19</v>
      </c>
      <c r="B25" s="267" t="s">
        <v>25</v>
      </c>
      <c r="C25" s="38" t="s">
        <v>29</v>
      </c>
      <c r="D25" s="204">
        <v>28</v>
      </c>
      <c r="E25" s="206">
        <v>4.1100000000000003</v>
      </c>
    </row>
    <row r="26" spans="1:5" s="7" customFormat="1" ht="15" customHeight="1" thickBot="1" x14ac:dyDescent="0.3">
      <c r="A26" s="62">
        <v>20</v>
      </c>
      <c r="B26" s="268" t="s">
        <v>33</v>
      </c>
      <c r="C26" s="52" t="s">
        <v>35</v>
      </c>
      <c r="D26" s="215">
        <v>30</v>
      </c>
      <c r="E26" s="282">
        <v>4.0999999999999996</v>
      </c>
    </row>
    <row r="27" spans="1:5" s="7" customFormat="1" ht="15" customHeight="1" x14ac:dyDescent="0.25">
      <c r="A27" s="61">
        <v>21</v>
      </c>
      <c r="B27" s="288" t="s">
        <v>2</v>
      </c>
      <c r="C27" s="353" t="s">
        <v>20</v>
      </c>
      <c r="D27" s="202">
        <v>23</v>
      </c>
      <c r="E27" s="203">
        <v>4.09</v>
      </c>
    </row>
    <row r="28" spans="1:5" s="7" customFormat="1" ht="15" customHeight="1" x14ac:dyDescent="0.25">
      <c r="A28" s="467">
        <v>22</v>
      </c>
      <c r="B28" s="267" t="s">
        <v>25</v>
      </c>
      <c r="C28" s="38" t="s">
        <v>31</v>
      </c>
      <c r="D28" s="204">
        <v>25</v>
      </c>
      <c r="E28" s="206">
        <v>4.08</v>
      </c>
    </row>
    <row r="29" spans="1:5" ht="15" customHeight="1" x14ac:dyDescent="0.25">
      <c r="A29" s="31">
        <v>23</v>
      </c>
      <c r="B29" s="266" t="s">
        <v>65</v>
      </c>
      <c r="C29" s="45" t="s">
        <v>83</v>
      </c>
      <c r="D29" s="211">
        <v>69</v>
      </c>
      <c r="E29" s="206">
        <v>4.07</v>
      </c>
    </row>
    <row r="30" spans="1:5" ht="15" customHeight="1" x14ac:dyDescent="0.25">
      <c r="A30" s="31">
        <v>24</v>
      </c>
      <c r="B30" s="267" t="s">
        <v>25</v>
      </c>
      <c r="C30" s="38" t="s">
        <v>26</v>
      </c>
      <c r="D30" s="204">
        <v>30</v>
      </c>
      <c r="E30" s="206">
        <v>4.07</v>
      </c>
    </row>
    <row r="31" spans="1:5" ht="15" customHeight="1" x14ac:dyDescent="0.25">
      <c r="A31" s="31">
        <v>25</v>
      </c>
      <c r="B31" s="267" t="s">
        <v>2</v>
      </c>
      <c r="C31" s="38" t="s">
        <v>155</v>
      </c>
      <c r="D31" s="204">
        <v>48</v>
      </c>
      <c r="E31" s="206">
        <v>4.04</v>
      </c>
    </row>
    <row r="32" spans="1:5" ht="15" customHeight="1" x14ac:dyDescent="0.25">
      <c r="A32" s="31">
        <v>26</v>
      </c>
      <c r="B32" s="267" t="s">
        <v>55</v>
      </c>
      <c r="C32" s="22" t="s">
        <v>104</v>
      </c>
      <c r="D32" s="204">
        <v>23</v>
      </c>
      <c r="E32" s="206">
        <v>4.04</v>
      </c>
    </row>
    <row r="33" spans="1:5" ht="15" customHeight="1" x14ac:dyDescent="0.25">
      <c r="A33" s="31">
        <v>27</v>
      </c>
      <c r="B33" s="267" t="s">
        <v>33</v>
      </c>
      <c r="C33" s="257" t="s">
        <v>134</v>
      </c>
      <c r="D33" s="204">
        <v>38</v>
      </c>
      <c r="E33" s="302">
        <v>4</v>
      </c>
    </row>
    <row r="34" spans="1:5" ht="15" customHeight="1" x14ac:dyDescent="0.25">
      <c r="A34" s="31">
        <v>28</v>
      </c>
      <c r="B34" s="267" t="s">
        <v>25</v>
      </c>
      <c r="C34" s="38" t="s">
        <v>95</v>
      </c>
      <c r="D34" s="204">
        <v>25</v>
      </c>
      <c r="E34" s="206">
        <v>4</v>
      </c>
    </row>
    <row r="35" spans="1:5" ht="15" customHeight="1" x14ac:dyDescent="0.25">
      <c r="A35" s="31">
        <v>29</v>
      </c>
      <c r="B35" s="267" t="s">
        <v>65</v>
      </c>
      <c r="C35" s="21" t="s">
        <v>82</v>
      </c>
      <c r="D35" s="204">
        <v>8</v>
      </c>
      <c r="E35" s="206">
        <v>4</v>
      </c>
    </row>
    <row r="36" spans="1:5" ht="15" customHeight="1" thickBot="1" x14ac:dyDescent="0.3">
      <c r="A36" s="60">
        <v>30</v>
      </c>
      <c r="B36" s="314" t="s">
        <v>42</v>
      </c>
      <c r="C36" s="54" t="s">
        <v>46</v>
      </c>
      <c r="D36" s="208">
        <v>7</v>
      </c>
      <c r="E36" s="210">
        <v>4</v>
      </c>
    </row>
    <row r="37" spans="1:5" ht="15" customHeight="1" x14ac:dyDescent="0.25">
      <c r="A37" s="61">
        <v>31</v>
      </c>
      <c r="B37" s="288" t="s">
        <v>2</v>
      </c>
      <c r="C37" s="50" t="s">
        <v>16</v>
      </c>
      <c r="D37" s="202">
        <v>6</v>
      </c>
      <c r="E37" s="203">
        <v>4</v>
      </c>
    </row>
    <row r="38" spans="1:5" ht="15" customHeight="1" x14ac:dyDescent="0.25">
      <c r="A38" s="31">
        <v>32</v>
      </c>
      <c r="B38" s="267" t="s">
        <v>2</v>
      </c>
      <c r="C38" s="38" t="s">
        <v>22</v>
      </c>
      <c r="D38" s="204">
        <v>5</v>
      </c>
      <c r="E38" s="206">
        <v>4</v>
      </c>
    </row>
    <row r="39" spans="1:5" ht="15" customHeight="1" x14ac:dyDescent="0.25">
      <c r="A39" s="31">
        <v>33</v>
      </c>
      <c r="B39" s="267" t="s">
        <v>33</v>
      </c>
      <c r="C39" s="21" t="s">
        <v>73</v>
      </c>
      <c r="D39" s="204">
        <v>1</v>
      </c>
      <c r="E39" s="218">
        <v>4</v>
      </c>
    </row>
    <row r="40" spans="1:5" ht="15" customHeight="1" x14ac:dyDescent="0.25">
      <c r="A40" s="280">
        <v>34</v>
      </c>
      <c r="B40" s="267" t="s">
        <v>33</v>
      </c>
      <c r="C40" s="257" t="s">
        <v>150</v>
      </c>
      <c r="D40" s="204">
        <v>1</v>
      </c>
      <c r="E40" s="302">
        <v>4</v>
      </c>
    </row>
    <row r="41" spans="1:5" ht="15" customHeight="1" x14ac:dyDescent="0.25">
      <c r="A41" s="468">
        <v>35</v>
      </c>
      <c r="B41" s="267" t="s">
        <v>55</v>
      </c>
      <c r="C41" s="21" t="s">
        <v>61</v>
      </c>
      <c r="D41" s="204">
        <v>52</v>
      </c>
      <c r="E41" s="206">
        <v>3.96</v>
      </c>
    </row>
    <row r="42" spans="1:5" ht="15" customHeight="1" x14ac:dyDescent="0.25">
      <c r="A42" s="31">
        <v>36</v>
      </c>
      <c r="B42" s="267" t="s">
        <v>0</v>
      </c>
      <c r="C42" s="23" t="s">
        <v>99</v>
      </c>
      <c r="D42" s="298">
        <v>21</v>
      </c>
      <c r="E42" s="301">
        <v>3.95</v>
      </c>
    </row>
    <row r="43" spans="1:5" ht="15" customHeight="1" x14ac:dyDescent="0.25">
      <c r="A43" s="31">
        <v>37</v>
      </c>
      <c r="B43" s="267" t="s">
        <v>65</v>
      </c>
      <c r="C43" s="21" t="s">
        <v>87</v>
      </c>
      <c r="D43" s="204">
        <v>33</v>
      </c>
      <c r="E43" s="206">
        <v>3.94</v>
      </c>
    </row>
    <row r="44" spans="1:5" ht="15" customHeight="1" x14ac:dyDescent="0.25">
      <c r="A44" s="31">
        <v>38</v>
      </c>
      <c r="B44" s="267" t="s">
        <v>33</v>
      </c>
      <c r="C44" s="21" t="s">
        <v>37</v>
      </c>
      <c r="D44" s="204">
        <v>29</v>
      </c>
      <c r="E44" s="218">
        <v>3.93</v>
      </c>
    </row>
    <row r="45" spans="1:5" ht="15" customHeight="1" x14ac:dyDescent="0.25">
      <c r="A45" s="31">
        <v>39</v>
      </c>
      <c r="B45" s="267" t="s">
        <v>2</v>
      </c>
      <c r="C45" s="38" t="s">
        <v>19</v>
      </c>
      <c r="D45" s="204">
        <v>51</v>
      </c>
      <c r="E45" s="206">
        <v>3.92</v>
      </c>
    </row>
    <row r="46" spans="1:5" ht="15" customHeight="1" thickBot="1" x14ac:dyDescent="0.3">
      <c r="A46" s="60">
        <v>40</v>
      </c>
      <c r="B46" s="314" t="s">
        <v>2</v>
      </c>
      <c r="C46" s="51" t="s">
        <v>15</v>
      </c>
      <c r="D46" s="208">
        <v>87</v>
      </c>
      <c r="E46" s="210">
        <v>3.91</v>
      </c>
    </row>
    <row r="47" spans="1:5" ht="15" customHeight="1" x14ac:dyDescent="0.25">
      <c r="A47" s="31">
        <v>41</v>
      </c>
      <c r="B47" s="266" t="s">
        <v>2</v>
      </c>
      <c r="C47" s="53" t="s">
        <v>154</v>
      </c>
      <c r="D47" s="211">
        <v>47</v>
      </c>
      <c r="E47" s="213">
        <v>3.91</v>
      </c>
    </row>
    <row r="48" spans="1:5" ht="15" customHeight="1" x14ac:dyDescent="0.25">
      <c r="A48" s="31">
        <v>42</v>
      </c>
      <c r="B48" s="266" t="s">
        <v>42</v>
      </c>
      <c r="C48" s="295" t="s">
        <v>88</v>
      </c>
      <c r="D48" s="211">
        <v>46</v>
      </c>
      <c r="E48" s="206">
        <v>3.91</v>
      </c>
    </row>
    <row r="49" spans="1:5" ht="15" customHeight="1" x14ac:dyDescent="0.25">
      <c r="A49" s="31">
        <v>43</v>
      </c>
      <c r="B49" s="267" t="s">
        <v>33</v>
      </c>
      <c r="C49" s="21" t="s">
        <v>39</v>
      </c>
      <c r="D49" s="204">
        <v>23</v>
      </c>
      <c r="E49" s="218">
        <v>3.91</v>
      </c>
    </row>
    <row r="50" spans="1:5" ht="15" customHeight="1" x14ac:dyDescent="0.25">
      <c r="A50" s="31">
        <v>44</v>
      </c>
      <c r="B50" s="267" t="s">
        <v>65</v>
      </c>
      <c r="C50" s="21" t="s">
        <v>85</v>
      </c>
      <c r="D50" s="204">
        <v>34</v>
      </c>
      <c r="E50" s="206">
        <v>3.88</v>
      </c>
    </row>
    <row r="51" spans="1:5" ht="15" customHeight="1" x14ac:dyDescent="0.25">
      <c r="A51" s="31">
        <v>45</v>
      </c>
      <c r="B51" s="267" t="s">
        <v>42</v>
      </c>
      <c r="C51" s="21" t="s">
        <v>44</v>
      </c>
      <c r="D51" s="204">
        <v>17</v>
      </c>
      <c r="E51" s="206">
        <v>3.88</v>
      </c>
    </row>
    <row r="52" spans="1:5" ht="15" customHeight="1" x14ac:dyDescent="0.25">
      <c r="A52" s="31">
        <v>46</v>
      </c>
      <c r="B52" s="267" t="s">
        <v>33</v>
      </c>
      <c r="C52" s="21" t="s">
        <v>38</v>
      </c>
      <c r="D52" s="204">
        <v>71</v>
      </c>
      <c r="E52" s="218">
        <v>3.87</v>
      </c>
    </row>
    <row r="53" spans="1:5" ht="15" customHeight="1" x14ac:dyDescent="0.25">
      <c r="A53" s="31">
        <v>47</v>
      </c>
      <c r="B53" s="267" t="s">
        <v>42</v>
      </c>
      <c r="C53" s="21" t="s">
        <v>145</v>
      </c>
      <c r="D53" s="204">
        <v>47</v>
      </c>
      <c r="E53" s="206">
        <v>3.87</v>
      </c>
    </row>
    <row r="54" spans="1:5" ht="15" customHeight="1" x14ac:dyDescent="0.25">
      <c r="A54" s="31">
        <v>48</v>
      </c>
      <c r="B54" s="267" t="s">
        <v>2</v>
      </c>
      <c r="C54" s="283" t="s">
        <v>17</v>
      </c>
      <c r="D54" s="204">
        <v>88</v>
      </c>
      <c r="E54" s="206">
        <v>3.86</v>
      </c>
    </row>
    <row r="55" spans="1:5" ht="15" customHeight="1" x14ac:dyDescent="0.25">
      <c r="A55" s="31">
        <v>49</v>
      </c>
      <c r="B55" s="267" t="s">
        <v>2</v>
      </c>
      <c r="C55" s="38" t="s">
        <v>21</v>
      </c>
      <c r="D55" s="204">
        <v>29</v>
      </c>
      <c r="E55" s="206">
        <v>3.86</v>
      </c>
    </row>
    <row r="56" spans="1:5" ht="15" customHeight="1" thickBot="1" x14ac:dyDescent="0.3">
      <c r="A56" s="62">
        <v>50</v>
      </c>
      <c r="B56" s="268" t="s">
        <v>55</v>
      </c>
      <c r="C56" s="169" t="s">
        <v>64</v>
      </c>
      <c r="D56" s="215">
        <v>25</v>
      </c>
      <c r="E56" s="217">
        <v>3.84</v>
      </c>
    </row>
    <row r="57" spans="1:5" ht="15" customHeight="1" x14ac:dyDescent="0.25">
      <c r="A57" s="61">
        <v>51</v>
      </c>
      <c r="B57" s="288" t="s">
        <v>2</v>
      </c>
      <c r="C57" s="50" t="s">
        <v>156</v>
      </c>
      <c r="D57" s="202">
        <v>60</v>
      </c>
      <c r="E57" s="203">
        <v>3.82</v>
      </c>
    </row>
    <row r="58" spans="1:5" ht="15" customHeight="1" x14ac:dyDescent="0.25">
      <c r="A58" s="31">
        <v>52</v>
      </c>
      <c r="B58" s="267" t="s">
        <v>2</v>
      </c>
      <c r="C58" s="283" t="s">
        <v>8</v>
      </c>
      <c r="D58" s="204">
        <v>33</v>
      </c>
      <c r="E58" s="206">
        <v>3.82</v>
      </c>
    </row>
    <row r="59" spans="1:5" ht="15" customHeight="1" x14ac:dyDescent="0.25">
      <c r="A59" s="280">
        <v>53</v>
      </c>
      <c r="B59" s="267" t="s">
        <v>65</v>
      </c>
      <c r="C59" s="21" t="s">
        <v>84</v>
      </c>
      <c r="D59" s="204">
        <v>20</v>
      </c>
      <c r="E59" s="501">
        <v>3.8</v>
      </c>
    </row>
    <row r="60" spans="1:5" ht="15" customHeight="1" x14ac:dyDescent="0.25">
      <c r="A60" s="468">
        <v>54</v>
      </c>
      <c r="B60" s="267" t="s">
        <v>65</v>
      </c>
      <c r="C60" s="21" t="s">
        <v>86</v>
      </c>
      <c r="D60" s="204">
        <v>32</v>
      </c>
      <c r="E60" s="501">
        <v>3.78</v>
      </c>
    </row>
    <row r="61" spans="1:5" ht="15" customHeight="1" x14ac:dyDescent="0.25">
      <c r="A61" s="31">
        <v>55</v>
      </c>
      <c r="B61" s="267" t="s">
        <v>55</v>
      </c>
      <c r="C61" s="22" t="s">
        <v>57</v>
      </c>
      <c r="D61" s="204">
        <v>26</v>
      </c>
      <c r="E61" s="206">
        <v>3.77</v>
      </c>
    </row>
    <row r="62" spans="1:5" ht="15" customHeight="1" x14ac:dyDescent="0.25">
      <c r="A62" s="31">
        <v>56</v>
      </c>
      <c r="B62" s="267" t="s">
        <v>2</v>
      </c>
      <c r="C62" s="38" t="s">
        <v>5</v>
      </c>
      <c r="D62" s="204">
        <v>26</v>
      </c>
      <c r="E62" s="206">
        <v>3.77</v>
      </c>
    </row>
    <row r="63" spans="1:5" ht="15" customHeight="1" x14ac:dyDescent="0.25">
      <c r="A63" s="31">
        <v>57</v>
      </c>
      <c r="B63" s="267" t="s">
        <v>25</v>
      </c>
      <c r="C63" s="38" t="s">
        <v>97</v>
      </c>
      <c r="D63" s="204">
        <v>22</v>
      </c>
      <c r="E63" s="206">
        <v>3.77</v>
      </c>
    </row>
    <row r="64" spans="1:5" ht="15" customHeight="1" x14ac:dyDescent="0.25">
      <c r="A64" s="31">
        <v>58</v>
      </c>
      <c r="B64" s="267" t="s">
        <v>25</v>
      </c>
      <c r="C64" s="38" t="s">
        <v>30</v>
      </c>
      <c r="D64" s="204">
        <v>29</v>
      </c>
      <c r="E64" s="217">
        <v>3.76</v>
      </c>
    </row>
    <row r="65" spans="1:5" ht="15" customHeight="1" x14ac:dyDescent="0.25">
      <c r="A65" s="31">
        <v>59</v>
      </c>
      <c r="B65" s="268" t="s">
        <v>55</v>
      </c>
      <c r="C65" s="169" t="s">
        <v>54</v>
      </c>
      <c r="D65" s="215">
        <v>44</v>
      </c>
      <c r="E65" s="206">
        <v>3.75</v>
      </c>
    </row>
    <row r="66" spans="1:5" ht="15" customHeight="1" thickBot="1" x14ac:dyDescent="0.3">
      <c r="A66" s="237">
        <v>60</v>
      </c>
      <c r="B66" s="268" t="s">
        <v>55</v>
      </c>
      <c r="C66" s="169" t="s">
        <v>66</v>
      </c>
      <c r="D66" s="215">
        <v>58</v>
      </c>
      <c r="E66" s="217">
        <v>3.74</v>
      </c>
    </row>
    <row r="67" spans="1:5" ht="15" customHeight="1" x14ac:dyDescent="0.25">
      <c r="A67" s="61">
        <v>61</v>
      </c>
      <c r="B67" s="288" t="s">
        <v>33</v>
      </c>
      <c r="C67" s="46" t="s">
        <v>89</v>
      </c>
      <c r="D67" s="202">
        <v>18</v>
      </c>
      <c r="E67" s="494">
        <v>3.72</v>
      </c>
    </row>
    <row r="68" spans="1:5" ht="15" customHeight="1" x14ac:dyDescent="0.25">
      <c r="A68" s="31">
        <v>62</v>
      </c>
      <c r="B68" s="267" t="s">
        <v>42</v>
      </c>
      <c r="C68" s="21" t="s">
        <v>158</v>
      </c>
      <c r="D68" s="204">
        <v>42</v>
      </c>
      <c r="E68" s="206">
        <v>3.71</v>
      </c>
    </row>
    <row r="69" spans="1:5" ht="15" customHeight="1" x14ac:dyDescent="0.25">
      <c r="A69" s="31">
        <v>63</v>
      </c>
      <c r="B69" s="267" t="s">
        <v>2</v>
      </c>
      <c r="C69" s="38" t="s">
        <v>3</v>
      </c>
      <c r="D69" s="204">
        <v>26</v>
      </c>
      <c r="E69" s="206">
        <v>3.69</v>
      </c>
    </row>
    <row r="70" spans="1:5" ht="15" customHeight="1" x14ac:dyDescent="0.25">
      <c r="A70" s="31">
        <v>64</v>
      </c>
      <c r="B70" s="267" t="s">
        <v>0</v>
      </c>
      <c r="C70" s="23" t="s">
        <v>70</v>
      </c>
      <c r="D70" s="298">
        <v>28</v>
      </c>
      <c r="E70" s="301">
        <v>3.68</v>
      </c>
    </row>
    <row r="71" spans="1:5" ht="15" customHeight="1" x14ac:dyDescent="0.25">
      <c r="A71" s="31">
        <v>65</v>
      </c>
      <c r="B71" s="267" t="s">
        <v>25</v>
      </c>
      <c r="C71" s="38" t="s">
        <v>96</v>
      </c>
      <c r="D71" s="204">
        <v>21</v>
      </c>
      <c r="E71" s="221">
        <v>3.67</v>
      </c>
    </row>
    <row r="72" spans="1:5" ht="15" customHeight="1" x14ac:dyDescent="0.25">
      <c r="A72" s="31">
        <v>66</v>
      </c>
      <c r="B72" s="267" t="s">
        <v>2</v>
      </c>
      <c r="C72" s="38" t="s">
        <v>23</v>
      </c>
      <c r="D72" s="204">
        <v>41</v>
      </c>
      <c r="E72" s="206">
        <v>3.66</v>
      </c>
    </row>
    <row r="73" spans="1:5" ht="15" customHeight="1" x14ac:dyDescent="0.25">
      <c r="A73" s="31">
        <v>67</v>
      </c>
      <c r="B73" s="497" t="s">
        <v>2</v>
      </c>
      <c r="C73" s="23" t="s">
        <v>162</v>
      </c>
      <c r="D73" s="298">
        <v>33</v>
      </c>
      <c r="E73" s="206">
        <v>3.64</v>
      </c>
    </row>
    <row r="74" spans="1:5" ht="15" customHeight="1" x14ac:dyDescent="0.25">
      <c r="A74" s="31">
        <v>68</v>
      </c>
      <c r="B74" s="267" t="s">
        <v>42</v>
      </c>
      <c r="C74" s="21" t="s">
        <v>41</v>
      </c>
      <c r="D74" s="204">
        <v>35</v>
      </c>
      <c r="E74" s="206">
        <v>3.63</v>
      </c>
    </row>
    <row r="75" spans="1:5" ht="15" customHeight="1" x14ac:dyDescent="0.25">
      <c r="A75" s="31">
        <v>69</v>
      </c>
      <c r="B75" s="267" t="s">
        <v>55</v>
      </c>
      <c r="C75" s="279" t="s">
        <v>74</v>
      </c>
      <c r="D75" s="204">
        <v>21</v>
      </c>
      <c r="E75" s="206">
        <v>3.62</v>
      </c>
    </row>
    <row r="76" spans="1:5" ht="15" customHeight="1" thickBot="1" x14ac:dyDescent="0.3">
      <c r="A76" s="60">
        <v>70</v>
      </c>
      <c r="B76" s="314" t="s">
        <v>2</v>
      </c>
      <c r="C76" s="51" t="s">
        <v>18</v>
      </c>
      <c r="D76" s="208">
        <v>31</v>
      </c>
      <c r="E76" s="210">
        <v>3.61</v>
      </c>
    </row>
    <row r="77" spans="1:5" ht="15" customHeight="1" x14ac:dyDescent="0.25">
      <c r="A77" s="31">
        <v>71</v>
      </c>
      <c r="B77" s="266" t="s">
        <v>2</v>
      </c>
      <c r="C77" s="290" t="s">
        <v>13</v>
      </c>
      <c r="D77" s="211">
        <v>18</v>
      </c>
      <c r="E77" s="213">
        <v>3.61</v>
      </c>
    </row>
    <row r="78" spans="1:5" ht="15" customHeight="1" x14ac:dyDescent="0.25">
      <c r="A78" s="280">
        <v>72</v>
      </c>
      <c r="B78" s="267" t="s">
        <v>25</v>
      </c>
      <c r="C78" s="38" t="s">
        <v>108</v>
      </c>
      <c r="D78" s="204">
        <v>30</v>
      </c>
      <c r="E78" s="206">
        <v>3.6</v>
      </c>
    </row>
    <row r="79" spans="1:5" ht="15" customHeight="1" x14ac:dyDescent="0.25">
      <c r="A79" s="467">
        <v>73</v>
      </c>
      <c r="B79" s="267" t="s">
        <v>2</v>
      </c>
      <c r="C79" s="38" t="s">
        <v>12</v>
      </c>
      <c r="D79" s="204">
        <v>64</v>
      </c>
      <c r="E79" s="206">
        <v>3.59</v>
      </c>
    </row>
    <row r="80" spans="1:5" ht="15" customHeight="1" x14ac:dyDescent="0.25">
      <c r="A80" s="31">
        <v>74</v>
      </c>
      <c r="B80" s="267" t="s">
        <v>0</v>
      </c>
      <c r="C80" s="23" t="s">
        <v>103</v>
      </c>
      <c r="D80" s="298">
        <v>26</v>
      </c>
      <c r="E80" s="301">
        <v>3.58</v>
      </c>
    </row>
    <row r="81" spans="1:5" ht="15" customHeight="1" x14ac:dyDescent="0.25">
      <c r="A81" s="280">
        <v>75</v>
      </c>
      <c r="B81" s="268" t="s">
        <v>2</v>
      </c>
      <c r="C81" s="49" t="s">
        <v>11</v>
      </c>
      <c r="D81" s="215">
        <v>35</v>
      </c>
      <c r="E81" s="206">
        <v>3.57</v>
      </c>
    </row>
    <row r="82" spans="1:5" ht="15" customHeight="1" x14ac:dyDescent="0.25">
      <c r="A82" s="31">
        <v>76</v>
      </c>
      <c r="B82" s="267" t="s">
        <v>42</v>
      </c>
      <c r="C82" s="21" t="s">
        <v>52</v>
      </c>
      <c r="D82" s="204">
        <v>16</v>
      </c>
      <c r="E82" s="206">
        <v>3.56</v>
      </c>
    </row>
    <row r="83" spans="1:5" ht="15" customHeight="1" x14ac:dyDescent="0.25">
      <c r="A83" s="31">
        <v>77</v>
      </c>
      <c r="B83" s="267" t="s">
        <v>33</v>
      </c>
      <c r="C83" s="247" t="s">
        <v>32</v>
      </c>
      <c r="D83" s="204">
        <v>44</v>
      </c>
      <c r="E83" s="218">
        <v>3.55</v>
      </c>
    </row>
    <row r="84" spans="1:5" ht="15" customHeight="1" x14ac:dyDescent="0.25">
      <c r="A84" s="31">
        <v>78</v>
      </c>
      <c r="B84" s="267" t="s">
        <v>55</v>
      </c>
      <c r="C84" s="22" t="s">
        <v>60</v>
      </c>
      <c r="D84" s="204">
        <v>19</v>
      </c>
      <c r="E84" s="206">
        <v>3.53</v>
      </c>
    </row>
    <row r="85" spans="1:5" ht="15" customHeight="1" x14ac:dyDescent="0.25">
      <c r="A85" s="31">
        <v>79</v>
      </c>
      <c r="B85" s="267" t="s">
        <v>42</v>
      </c>
      <c r="C85" s="21" t="s">
        <v>80</v>
      </c>
      <c r="D85" s="204">
        <v>34</v>
      </c>
      <c r="E85" s="206">
        <v>3.5</v>
      </c>
    </row>
    <row r="86" spans="1:5" ht="15" customHeight="1" thickBot="1" x14ac:dyDescent="0.3">
      <c r="A86" s="60">
        <v>80</v>
      </c>
      <c r="B86" s="314" t="s">
        <v>55</v>
      </c>
      <c r="C86" s="48" t="s">
        <v>58</v>
      </c>
      <c r="D86" s="208">
        <v>16</v>
      </c>
      <c r="E86" s="210">
        <v>3.5</v>
      </c>
    </row>
    <row r="87" spans="1:5" ht="15" customHeight="1" x14ac:dyDescent="0.25">
      <c r="A87" s="31">
        <v>81</v>
      </c>
      <c r="B87" s="266" t="s">
        <v>42</v>
      </c>
      <c r="C87" s="45" t="s">
        <v>77</v>
      </c>
      <c r="D87" s="211">
        <v>12</v>
      </c>
      <c r="E87" s="213">
        <v>3.5</v>
      </c>
    </row>
    <row r="88" spans="1:5" ht="15" customHeight="1" x14ac:dyDescent="0.25">
      <c r="A88" s="31">
        <v>82</v>
      </c>
      <c r="B88" s="267" t="s">
        <v>25</v>
      </c>
      <c r="C88" s="38" t="s">
        <v>27</v>
      </c>
      <c r="D88" s="204">
        <v>37</v>
      </c>
      <c r="E88" s="206">
        <v>3.49</v>
      </c>
    </row>
    <row r="89" spans="1:5" ht="15" customHeight="1" x14ac:dyDescent="0.25">
      <c r="A89" s="31">
        <v>83</v>
      </c>
      <c r="B89" s="267" t="s">
        <v>33</v>
      </c>
      <c r="C89" s="21" t="s">
        <v>40</v>
      </c>
      <c r="D89" s="204">
        <v>21</v>
      </c>
      <c r="E89" s="218">
        <v>3.48</v>
      </c>
    </row>
    <row r="90" spans="1:5" ht="15" customHeight="1" x14ac:dyDescent="0.25">
      <c r="A90" s="31">
        <v>84</v>
      </c>
      <c r="B90" s="267" t="s">
        <v>33</v>
      </c>
      <c r="C90" s="22" t="s">
        <v>34</v>
      </c>
      <c r="D90" s="204">
        <v>21</v>
      </c>
      <c r="E90" s="218">
        <v>3.48</v>
      </c>
    </row>
    <row r="91" spans="1:5" ht="15" customHeight="1" x14ac:dyDescent="0.25">
      <c r="A91" s="31">
        <v>85</v>
      </c>
      <c r="B91" s="266" t="s">
        <v>42</v>
      </c>
      <c r="C91" s="45" t="s">
        <v>78</v>
      </c>
      <c r="D91" s="211">
        <v>17</v>
      </c>
      <c r="E91" s="213">
        <v>3.47</v>
      </c>
    </row>
    <row r="92" spans="1:5" ht="15" customHeight="1" x14ac:dyDescent="0.25">
      <c r="A92" s="31">
        <v>86</v>
      </c>
      <c r="B92" s="267" t="s">
        <v>42</v>
      </c>
      <c r="C92" s="21" t="s">
        <v>53</v>
      </c>
      <c r="D92" s="204">
        <v>48</v>
      </c>
      <c r="E92" s="206">
        <v>3.46</v>
      </c>
    </row>
    <row r="93" spans="1:5" ht="15" customHeight="1" x14ac:dyDescent="0.25">
      <c r="A93" s="280">
        <v>87</v>
      </c>
      <c r="B93" s="267" t="s">
        <v>0</v>
      </c>
      <c r="C93" s="23" t="s">
        <v>101</v>
      </c>
      <c r="D93" s="298">
        <v>41</v>
      </c>
      <c r="E93" s="301">
        <v>3.46</v>
      </c>
    </row>
    <row r="94" spans="1:5" ht="15" customHeight="1" x14ac:dyDescent="0.25">
      <c r="A94" s="468">
        <v>88</v>
      </c>
      <c r="B94" s="267" t="s">
        <v>42</v>
      </c>
      <c r="C94" s="21" t="s">
        <v>50</v>
      </c>
      <c r="D94" s="204">
        <v>7</v>
      </c>
      <c r="E94" s="206">
        <v>3.43</v>
      </c>
    </row>
    <row r="95" spans="1:5" ht="15" customHeight="1" x14ac:dyDescent="0.25">
      <c r="A95" s="31">
        <v>89</v>
      </c>
      <c r="B95" s="289" t="s">
        <v>0</v>
      </c>
      <c r="C95" s="23" t="s">
        <v>163</v>
      </c>
      <c r="D95" s="298">
        <v>59</v>
      </c>
      <c r="E95" s="206">
        <v>3.42</v>
      </c>
    </row>
    <row r="96" spans="1:5" ht="15" customHeight="1" thickBot="1" x14ac:dyDescent="0.3">
      <c r="A96" s="62">
        <v>90</v>
      </c>
      <c r="B96" s="268" t="s">
        <v>33</v>
      </c>
      <c r="C96" s="52" t="s">
        <v>36</v>
      </c>
      <c r="D96" s="215">
        <v>29</v>
      </c>
      <c r="E96" s="282">
        <v>3.41</v>
      </c>
    </row>
    <row r="97" spans="1:5" ht="15" customHeight="1" x14ac:dyDescent="0.25">
      <c r="A97" s="61">
        <v>91</v>
      </c>
      <c r="B97" s="288" t="s">
        <v>25</v>
      </c>
      <c r="C97" s="50" t="s">
        <v>93</v>
      </c>
      <c r="D97" s="202">
        <v>17</v>
      </c>
      <c r="E97" s="203">
        <v>3.41</v>
      </c>
    </row>
    <row r="98" spans="1:5" ht="15" customHeight="1" x14ac:dyDescent="0.25">
      <c r="A98" s="31">
        <v>92</v>
      </c>
      <c r="B98" s="267" t="s">
        <v>42</v>
      </c>
      <c r="C98" s="21" t="s">
        <v>47</v>
      </c>
      <c r="D98" s="204">
        <v>10</v>
      </c>
      <c r="E98" s="206">
        <v>3.4</v>
      </c>
    </row>
    <row r="99" spans="1:5" ht="15" customHeight="1" x14ac:dyDescent="0.25">
      <c r="A99" s="31">
        <v>93</v>
      </c>
      <c r="B99" s="267" t="s">
        <v>2</v>
      </c>
      <c r="C99" s="38" t="s">
        <v>135</v>
      </c>
      <c r="D99" s="204">
        <v>5</v>
      </c>
      <c r="E99" s="206">
        <v>3.4</v>
      </c>
    </row>
    <row r="100" spans="1:5" ht="15" customHeight="1" x14ac:dyDescent="0.25">
      <c r="A100" s="31">
        <v>94</v>
      </c>
      <c r="B100" s="267" t="s">
        <v>2</v>
      </c>
      <c r="C100" s="38" t="s">
        <v>14</v>
      </c>
      <c r="D100" s="204">
        <v>8</v>
      </c>
      <c r="E100" s="206">
        <v>3.38</v>
      </c>
    </row>
    <row r="101" spans="1:5" ht="15" customHeight="1" x14ac:dyDescent="0.25">
      <c r="A101" s="280">
        <v>95</v>
      </c>
      <c r="B101" s="267" t="s">
        <v>2</v>
      </c>
      <c r="C101" s="38" t="s">
        <v>7</v>
      </c>
      <c r="D101" s="204">
        <v>48</v>
      </c>
      <c r="E101" s="206">
        <v>3.35</v>
      </c>
    </row>
    <row r="102" spans="1:5" ht="15" customHeight="1" x14ac:dyDescent="0.25">
      <c r="A102" s="31">
        <v>96</v>
      </c>
      <c r="B102" s="267" t="s">
        <v>42</v>
      </c>
      <c r="C102" s="21" t="s">
        <v>51</v>
      </c>
      <c r="D102" s="204">
        <v>23</v>
      </c>
      <c r="E102" s="206">
        <v>3.35</v>
      </c>
    </row>
    <row r="103" spans="1:5" ht="15" customHeight="1" x14ac:dyDescent="0.25">
      <c r="A103" s="31">
        <v>97</v>
      </c>
      <c r="B103" s="267" t="s">
        <v>65</v>
      </c>
      <c r="C103" s="247" t="s">
        <v>141</v>
      </c>
      <c r="D103" s="204">
        <v>35</v>
      </c>
      <c r="E103" s="206">
        <v>3.34</v>
      </c>
    </row>
    <row r="104" spans="1:5" ht="15" customHeight="1" x14ac:dyDescent="0.25">
      <c r="A104" s="31">
        <v>98</v>
      </c>
      <c r="B104" s="267" t="s">
        <v>25</v>
      </c>
      <c r="C104" s="38" t="s">
        <v>98</v>
      </c>
      <c r="D104" s="204">
        <v>9</v>
      </c>
      <c r="E104" s="206">
        <v>3.33</v>
      </c>
    </row>
    <row r="105" spans="1:5" ht="15" customHeight="1" x14ac:dyDescent="0.25">
      <c r="A105" s="31">
        <v>99</v>
      </c>
      <c r="B105" s="267" t="s">
        <v>2</v>
      </c>
      <c r="C105" s="38" t="s">
        <v>10</v>
      </c>
      <c r="D105" s="204">
        <v>59</v>
      </c>
      <c r="E105" s="206">
        <v>3.32</v>
      </c>
    </row>
    <row r="106" spans="1:5" ht="15" customHeight="1" thickBot="1" x14ac:dyDescent="0.3">
      <c r="A106" s="60">
        <v>100</v>
      </c>
      <c r="B106" s="314" t="s">
        <v>42</v>
      </c>
      <c r="C106" s="54" t="s">
        <v>76</v>
      </c>
      <c r="D106" s="208">
        <v>34</v>
      </c>
      <c r="E106" s="210">
        <v>3.32</v>
      </c>
    </row>
    <row r="107" spans="1:5" ht="15" customHeight="1" x14ac:dyDescent="0.25">
      <c r="A107" s="61">
        <v>101</v>
      </c>
      <c r="B107" s="288" t="s">
        <v>42</v>
      </c>
      <c r="C107" s="46" t="s">
        <v>48</v>
      </c>
      <c r="D107" s="202">
        <v>14</v>
      </c>
      <c r="E107" s="203">
        <v>3.29</v>
      </c>
    </row>
    <row r="108" spans="1:5" ht="15" customHeight="1" x14ac:dyDescent="0.25">
      <c r="A108" s="31">
        <v>102</v>
      </c>
      <c r="B108" s="267" t="s">
        <v>25</v>
      </c>
      <c r="C108" s="38" t="s">
        <v>24</v>
      </c>
      <c r="D108" s="204">
        <v>34</v>
      </c>
      <c r="E108" s="206">
        <v>3.29</v>
      </c>
    </row>
    <row r="109" spans="1:5" ht="15" customHeight="1" x14ac:dyDescent="0.25">
      <c r="A109" s="31">
        <v>103</v>
      </c>
      <c r="B109" s="267" t="s">
        <v>2</v>
      </c>
      <c r="C109" s="38" t="s">
        <v>4</v>
      </c>
      <c r="D109" s="204">
        <v>28</v>
      </c>
      <c r="E109" s="206">
        <v>3.25</v>
      </c>
    </row>
    <row r="110" spans="1:5" ht="15" customHeight="1" x14ac:dyDescent="0.25">
      <c r="A110" s="280">
        <v>104</v>
      </c>
      <c r="B110" s="267" t="s">
        <v>2</v>
      </c>
      <c r="C110" s="38" t="s">
        <v>9</v>
      </c>
      <c r="D110" s="204">
        <v>28</v>
      </c>
      <c r="E110" s="217">
        <v>3.21</v>
      </c>
    </row>
    <row r="111" spans="1:5" ht="15" customHeight="1" x14ac:dyDescent="0.25">
      <c r="A111" s="31">
        <v>105</v>
      </c>
      <c r="B111" s="266" t="s">
        <v>42</v>
      </c>
      <c r="C111" s="291" t="s">
        <v>45</v>
      </c>
      <c r="D111" s="297">
        <v>17</v>
      </c>
      <c r="E111" s="206">
        <v>3.18</v>
      </c>
    </row>
    <row r="112" spans="1:5" ht="15" customHeight="1" x14ac:dyDescent="0.25">
      <c r="A112" s="31">
        <v>106</v>
      </c>
      <c r="B112" s="267" t="s">
        <v>33</v>
      </c>
      <c r="C112" s="291" t="s">
        <v>90</v>
      </c>
      <c r="D112" s="297">
        <v>26</v>
      </c>
      <c r="E112" s="495">
        <v>3.15</v>
      </c>
    </row>
    <row r="113" spans="1:5" ht="15" customHeight="1" x14ac:dyDescent="0.25">
      <c r="A113" s="31">
        <v>107</v>
      </c>
      <c r="B113" s="267" t="s">
        <v>2</v>
      </c>
      <c r="C113" s="499" t="s">
        <v>1</v>
      </c>
      <c r="D113" s="297">
        <v>15</v>
      </c>
      <c r="E113" s="300">
        <v>3.13</v>
      </c>
    </row>
    <row r="114" spans="1:5" ht="15" customHeight="1" x14ac:dyDescent="0.25">
      <c r="A114" s="31">
        <v>108</v>
      </c>
      <c r="B114" s="267" t="s">
        <v>42</v>
      </c>
      <c r="C114" s="291" t="s">
        <v>43</v>
      </c>
      <c r="D114" s="297">
        <v>9</v>
      </c>
      <c r="E114" s="300">
        <v>3.11</v>
      </c>
    </row>
    <row r="115" spans="1:5" ht="15" customHeight="1" x14ac:dyDescent="0.25">
      <c r="A115" s="31">
        <v>109</v>
      </c>
      <c r="B115" s="267" t="s">
        <v>55</v>
      </c>
      <c r="C115" s="293" t="s">
        <v>133</v>
      </c>
      <c r="D115" s="297">
        <v>41</v>
      </c>
      <c r="E115" s="300">
        <v>3.07</v>
      </c>
    </row>
    <row r="116" spans="1:5" ht="15" customHeight="1" thickBot="1" x14ac:dyDescent="0.3">
      <c r="A116" s="60">
        <v>110</v>
      </c>
      <c r="B116" s="314" t="s">
        <v>33</v>
      </c>
      <c r="C116" s="500" t="s">
        <v>72</v>
      </c>
      <c r="D116" s="469">
        <v>15</v>
      </c>
      <c r="E116" s="502">
        <v>3.07</v>
      </c>
    </row>
    <row r="117" spans="1:5" ht="15" customHeight="1" x14ac:dyDescent="0.25">
      <c r="A117" s="31">
        <v>111</v>
      </c>
      <c r="B117" s="266" t="s">
        <v>42</v>
      </c>
      <c r="C117" s="291" t="s">
        <v>49</v>
      </c>
      <c r="D117" s="297">
        <v>28</v>
      </c>
      <c r="E117" s="300">
        <v>3.04</v>
      </c>
    </row>
    <row r="118" spans="1:5" ht="15" customHeight="1" x14ac:dyDescent="0.25">
      <c r="A118" s="62">
        <v>112</v>
      </c>
      <c r="B118" s="272" t="s">
        <v>2</v>
      </c>
      <c r="C118" s="296" t="s">
        <v>71</v>
      </c>
      <c r="D118" s="228">
        <v>3</v>
      </c>
      <c r="E118" s="229">
        <v>3</v>
      </c>
    </row>
    <row r="119" spans="1:5" ht="15" customHeight="1" thickBot="1" x14ac:dyDescent="0.3">
      <c r="A119" s="32">
        <v>113</v>
      </c>
      <c r="B119" s="314" t="s">
        <v>0</v>
      </c>
      <c r="C119" s="71" t="s">
        <v>69</v>
      </c>
      <c r="D119" s="299">
        <v>10</v>
      </c>
      <c r="E119" s="303">
        <v>2.8</v>
      </c>
    </row>
    <row r="120" spans="1:5" ht="15" customHeight="1" x14ac:dyDescent="0.25">
      <c r="A120" s="63"/>
      <c r="B120" s="40"/>
      <c r="C120" s="41"/>
      <c r="D120" s="284" t="s">
        <v>102</v>
      </c>
      <c r="E120" s="261">
        <f>AVERAGE(E7:E119)</f>
        <v>3.7484955752212401</v>
      </c>
    </row>
    <row r="121" spans="1:5" ht="15" customHeight="1" x14ac:dyDescent="0.25">
      <c r="A121" s="63"/>
      <c r="B121" s="40"/>
      <c r="C121" s="41"/>
      <c r="D121" s="200" t="s">
        <v>119</v>
      </c>
      <c r="E121" s="42">
        <v>3.79</v>
      </c>
    </row>
    <row r="122" spans="1:5" x14ac:dyDescent="0.25">
      <c r="A122" s="26"/>
      <c r="B122" s="26"/>
      <c r="C122" s="26"/>
      <c r="D122" s="27"/>
      <c r="E122" s="27"/>
    </row>
    <row r="123" spans="1:5" x14ac:dyDescent="0.25">
      <c r="A123" s="26"/>
      <c r="B123" s="26"/>
      <c r="C123" s="26"/>
      <c r="D123" s="27"/>
      <c r="E123" s="27"/>
    </row>
    <row r="124" spans="1:5" x14ac:dyDescent="0.25">
      <c r="A124" s="26"/>
      <c r="B124" s="26"/>
      <c r="C124" s="26"/>
      <c r="D124" s="27"/>
      <c r="E124" s="27"/>
    </row>
    <row r="125" spans="1:5" x14ac:dyDescent="0.25">
      <c r="A125" s="26"/>
      <c r="B125" s="26"/>
      <c r="C125" s="26"/>
      <c r="D125" s="27"/>
      <c r="E125" s="27"/>
    </row>
    <row r="126" spans="1:5" x14ac:dyDescent="0.25">
      <c r="A126" s="26"/>
      <c r="B126" s="26"/>
      <c r="C126" s="26"/>
      <c r="D126" s="27"/>
      <c r="E126" s="27"/>
    </row>
    <row r="127" spans="1:5" x14ac:dyDescent="0.25">
      <c r="A127" s="26"/>
      <c r="B127" s="26"/>
      <c r="C127" s="26"/>
      <c r="D127" s="27"/>
      <c r="E127" s="27"/>
    </row>
    <row r="128" spans="1:5" x14ac:dyDescent="0.25">
      <c r="A128" s="26"/>
      <c r="B128" s="26"/>
      <c r="C128" s="26"/>
      <c r="D128" s="27"/>
      <c r="E128" s="27"/>
    </row>
    <row r="129" spans="1:5" x14ac:dyDescent="0.25">
      <c r="A129" s="26"/>
      <c r="B129" s="26"/>
      <c r="C129" s="26"/>
      <c r="D129" s="27"/>
      <c r="E129" s="27"/>
    </row>
    <row r="130" spans="1:5" x14ac:dyDescent="0.25">
      <c r="A130" s="26"/>
      <c r="B130" s="26"/>
      <c r="C130" s="26"/>
      <c r="D130" s="27"/>
      <c r="E130" s="27"/>
    </row>
    <row r="131" spans="1:5" x14ac:dyDescent="0.25">
      <c r="A131" s="26"/>
      <c r="B131" s="26"/>
      <c r="C131" s="26"/>
      <c r="D131" s="27"/>
      <c r="E131" s="27"/>
    </row>
    <row r="132" spans="1:5" x14ac:dyDescent="0.25">
      <c r="A132" s="26"/>
      <c r="B132" s="26"/>
      <c r="C132" s="26"/>
      <c r="D132" s="27"/>
      <c r="E132" s="27"/>
    </row>
    <row r="133" spans="1:5" x14ac:dyDescent="0.25">
      <c r="A133" s="26"/>
      <c r="B133" s="26"/>
      <c r="C133" s="26"/>
      <c r="D133" s="27"/>
      <c r="E133" s="27"/>
    </row>
    <row r="134" spans="1:5" x14ac:dyDescent="0.25">
      <c r="A134" s="26"/>
      <c r="B134" s="26"/>
      <c r="C134" s="26"/>
      <c r="D134" s="27"/>
      <c r="E134" s="27"/>
    </row>
    <row r="135" spans="1:5" x14ac:dyDescent="0.25">
      <c r="A135" s="26"/>
      <c r="B135" s="26"/>
      <c r="C135" s="26"/>
      <c r="D135" s="27"/>
      <c r="E135" s="27"/>
    </row>
    <row r="136" spans="1:5" x14ac:dyDescent="0.25">
      <c r="A136" s="26"/>
      <c r="B136" s="26"/>
      <c r="C136" s="26"/>
      <c r="D136" s="27"/>
      <c r="E136" s="27"/>
    </row>
    <row r="137" spans="1:5" x14ac:dyDescent="0.25">
      <c r="A137" s="26"/>
      <c r="B137" s="26"/>
      <c r="C137" s="26"/>
      <c r="D137" s="27"/>
      <c r="E137" s="27"/>
    </row>
    <row r="138" spans="1:5" x14ac:dyDescent="0.25">
      <c r="A138" s="26"/>
      <c r="B138" s="26"/>
      <c r="C138" s="26"/>
      <c r="D138" s="27"/>
      <c r="E138" s="27"/>
    </row>
    <row r="139" spans="1:5" x14ac:dyDescent="0.25">
      <c r="A139" s="26"/>
      <c r="B139" s="26"/>
      <c r="C139" s="26"/>
      <c r="D139" s="27"/>
      <c r="E139" s="27"/>
    </row>
    <row r="140" spans="1:5" x14ac:dyDescent="0.25">
      <c r="A140" s="26"/>
      <c r="B140" s="26"/>
      <c r="C140" s="26"/>
      <c r="D140" s="27"/>
      <c r="E140" s="27"/>
    </row>
    <row r="141" spans="1:5" x14ac:dyDescent="0.25">
      <c r="A141" s="26"/>
      <c r="B141" s="26"/>
      <c r="C141" s="26"/>
      <c r="D141" s="27"/>
      <c r="E141" s="27"/>
    </row>
    <row r="142" spans="1:5" x14ac:dyDescent="0.25">
      <c r="A142" s="26"/>
      <c r="B142" s="26"/>
      <c r="C142" s="26"/>
      <c r="D142" s="27"/>
      <c r="E142" s="27"/>
    </row>
    <row r="143" spans="1:5" x14ac:dyDescent="0.25">
      <c r="A143" s="13"/>
      <c r="B143" s="13"/>
      <c r="C143" s="13"/>
      <c r="D143" s="12"/>
      <c r="E143" s="12"/>
    </row>
    <row r="144" spans="1:5" x14ac:dyDescent="0.25">
      <c r="A144" s="13"/>
      <c r="B144" s="13"/>
      <c r="C144" s="13"/>
      <c r="D144" s="12"/>
      <c r="E144" s="12"/>
    </row>
    <row r="145" spans="1:5" x14ac:dyDescent="0.25">
      <c r="A145" s="13"/>
      <c r="B145" s="13"/>
      <c r="C145" s="13"/>
      <c r="D145" s="12"/>
      <c r="E145" s="12"/>
    </row>
    <row r="146" spans="1:5" x14ac:dyDescent="0.25">
      <c r="A146" s="13"/>
      <c r="B146" s="13"/>
      <c r="C146" s="13"/>
      <c r="D146" s="12"/>
      <c r="E146" s="12"/>
    </row>
    <row r="147" spans="1:5" x14ac:dyDescent="0.25">
      <c r="A147" s="13"/>
      <c r="B147" s="13"/>
      <c r="C147" s="13"/>
      <c r="D147" s="12"/>
      <c r="E147" s="12"/>
    </row>
    <row r="148" spans="1:5" x14ac:dyDescent="0.25">
      <c r="A148" s="13"/>
      <c r="B148" s="13"/>
      <c r="C148" s="13"/>
      <c r="D148" s="12"/>
      <c r="E148" s="12"/>
    </row>
    <row r="149" spans="1:5" x14ac:dyDescent="0.25">
      <c r="A149" s="13"/>
      <c r="B149" s="13"/>
      <c r="C149" s="13"/>
      <c r="D149" s="12"/>
      <c r="E149" s="12"/>
    </row>
    <row r="150" spans="1:5" x14ac:dyDescent="0.25">
      <c r="A150" s="13"/>
      <c r="B150" s="13"/>
      <c r="C150" s="13"/>
      <c r="D150" s="12"/>
      <c r="E150" s="12"/>
    </row>
    <row r="151" spans="1:5" x14ac:dyDescent="0.25">
      <c r="A151" s="13"/>
      <c r="B151" s="13"/>
      <c r="C151" s="13"/>
      <c r="D151" s="12"/>
      <c r="E151" s="12"/>
    </row>
    <row r="152" spans="1:5" x14ac:dyDescent="0.25">
      <c r="A152" s="13"/>
      <c r="B152" s="13"/>
      <c r="C152" s="13"/>
      <c r="D152" s="12"/>
      <c r="E152" s="12"/>
    </row>
    <row r="153" spans="1:5" x14ac:dyDescent="0.25">
      <c r="A153" s="13"/>
      <c r="B153" s="13"/>
      <c r="C153" s="13"/>
      <c r="D153" s="12"/>
      <c r="E153" s="12"/>
    </row>
    <row r="154" spans="1:5" x14ac:dyDescent="0.25">
      <c r="A154" s="13"/>
      <c r="B154" s="13"/>
      <c r="C154" s="13"/>
      <c r="D154" s="12"/>
      <c r="E154" s="12"/>
    </row>
    <row r="155" spans="1:5" x14ac:dyDescent="0.25">
      <c r="A155" s="13"/>
      <c r="B155" s="13"/>
      <c r="C155" s="13"/>
      <c r="D155" s="12"/>
      <c r="E155" s="12"/>
    </row>
    <row r="156" spans="1:5" x14ac:dyDescent="0.25">
      <c r="A156" s="13"/>
      <c r="B156" s="13"/>
      <c r="C156" s="13"/>
      <c r="D156" s="12"/>
      <c r="E156" s="12"/>
    </row>
    <row r="157" spans="1:5" x14ac:dyDescent="0.25">
      <c r="A157" s="13"/>
      <c r="B157" s="13"/>
      <c r="C157" s="13"/>
      <c r="D157" s="12"/>
      <c r="E157" s="12"/>
    </row>
    <row r="158" spans="1:5" x14ac:dyDescent="0.25">
      <c r="A158" s="13"/>
      <c r="B158" s="13"/>
      <c r="C158" s="13"/>
      <c r="D158" s="12"/>
      <c r="E158" s="12"/>
    </row>
    <row r="159" spans="1:5" x14ac:dyDescent="0.25">
      <c r="A159" s="13"/>
      <c r="B159" s="13"/>
      <c r="C159" s="13"/>
      <c r="D159" s="12"/>
      <c r="E159" s="12"/>
    </row>
    <row r="160" spans="1:5" x14ac:dyDescent="0.25">
      <c r="A160" s="13"/>
      <c r="B160" s="13"/>
      <c r="C160" s="13"/>
      <c r="D160" s="12"/>
      <c r="E160" s="12"/>
    </row>
    <row r="161" spans="1:5" x14ac:dyDescent="0.25">
      <c r="A161" s="13"/>
      <c r="B161" s="13"/>
      <c r="C161" s="13"/>
      <c r="D161" s="12"/>
      <c r="E161" s="12"/>
    </row>
    <row r="162" spans="1:5" x14ac:dyDescent="0.25">
      <c r="A162" s="13"/>
      <c r="B162" s="13"/>
      <c r="C162" s="13"/>
      <c r="D162" s="12"/>
      <c r="E162" s="12"/>
    </row>
    <row r="163" spans="1:5" x14ac:dyDescent="0.25">
      <c r="A163" s="13"/>
      <c r="B163" s="13"/>
      <c r="C163" s="13"/>
      <c r="D163" s="12"/>
      <c r="E163" s="12"/>
    </row>
    <row r="164" spans="1:5" x14ac:dyDescent="0.25">
      <c r="A164" s="13"/>
      <c r="B164" s="13"/>
      <c r="C164" s="13"/>
      <c r="D164" s="12"/>
      <c r="E164" s="12"/>
    </row>
    <row r="165" spans="1:5" x14ac:dyDescent="0.25">
      <c r="A165" s="13"/>
      <c r="B165" s="13"/>
      <c r="C165" s="13"/>
      <c r="D165" s="12"/>
      <c r="E165" s="12"/>
    </row>
    <row r="166" spans="1:5" x14ac:dyDescent="0.25">
      <c r="A166" s="13"/>
      <c r="B166" s="13"/>
      <c r="C166" s="13"/>
      <c r="D166" s="12"/>
      <c r="E166" s="12"/>
    </row>
    <row r="167" spans="1:5" x14ac:dyDescent="0.25">
      <c r="A167" s="13"/>
      <c r="B167" s="13"/>
      <c r="C167" s="13"/>
      <c r="D167" s="12"/>
      <c r="E167" s="12"/>
    </row>
    <row r="168" spans="1:5" x14ac:dyDescent="0.25">
      <c r="A168" s="13"/>
      <c r="B168" s="13"/>
      <c r="C168" s="13"/>
      <c r="D168" s="12"/>
      <c r="E168" s="12"/>
    </row>
    <row r="169" spans="1:5" x14ac:dyDescent="0.25">
      <c r="A169" s="13"/>
      <c r="B169" s="13"/>
      <c r="C169" s="13"/>
      <c r="D169" s="12"/>
      <c r="E169" s="12"/>
    </row>
    <row r="170" spans="1:5" x14ac:dyDescent="0.25">
      <c r="A170" s="13"/>
      <c r="B170" s="13"/>
      <c r="C170" s="13"/>
      <c r="D170" s="12"/>
      <c r="E170" s="12"/>
    </row>
    <row r="171" spans="1:5" x14ac:dyDescent="0.25">
      <c r="A171" s="13"/>
      <c r="B171" s="13"/>
      <c r="C171" s="13"/>
      <c r="D171" s="12"/>
      <c r="E171" s="12"/>
    </row>
    <row r="172" spans="1:5" x14ac:dyDescent="0.25">
      <c r="A172" s="13"/>
      <c r="B172" s="13"/>
      <c r="C172" s="13"/>
      <c r="D172" s="12"/>
      <c r="E172" s="12"/>
    </row>
    <row r="173" spans="1:5" x14ac:dyDescent="0.25">
      <c r="A173" s="13"/>
      <c r="B173" s="13"/>
      <c r="C173" s="13"/>
      <c r="D173" s="12"/>
      <c r="E173" s="12"/>
    </row>
    <row r="174" spans="1:5" x14ac:dyDescent="0.25">
      <c r="A174" s="13"/>
      <c r="B174" s="13"/>
      <c r="C174" s="13"/>
      <c r="D174" s="12"/>
      <c r="E174" s="12"/>
    </row>
    <row r="175" spans="1:5" x14ac:dyDescent="0.25">
      <c r="A175" s="13"/>
      <c r="B175" s="13"/>
      <c r="C175" s="13"/>
      <c r="D175" s="12"/>
      <c r="E175" s="12"/>
    </row>
    <row r="176" spans="1:5" x14ac:dyDescent="0.25">
      <c r="A176" s="13"/>
      <c r="B176" s="13"/>
      <c r="C176" s="13"/>
      <c r="D176" s="12"/>
      <c r="E176" s="12"/>
    </row>
    <row r="177" spans="1:5" x14ac:dyDescent="0.25">
      <c r="A177" s="13"/>
      <c r="B177" s="13"/>
      <c r="C177" s="13"/>
      <c r="D177" s="12"/>
      <c r="E177" s="12"/>
    </row>
    <row r="178" spans="1:5" x14ac:dyDescent="0.25">
      <c r="A178" s="13"/>
      <c r="B178" s="13"/>
      <c r="C178" s="13"/>
      <c r="D178" s="12"/>
      <c r="E178" s="12"/>
    </row>
  </sheetData>
  <mergeCells count="5">
    <mergeCell ref="E4:E5"/>
    <mergeCell ref="A4:A5"/>
    <mergeCell ref="B4:B5"/>
    <mergeCell ref="C4:C5"/>
    <mergeCell ref="D4:D5"/>
  </mergeCells>
  <conditionalFormatting sqref="E6:E121">
    <cfRule type="cellIs" dxfId="39" priority="305" stopIfTrue="1" operator="between">
      <formula>3.75</formula>
      <formula>$E$120</formula>
    </cfRule>
    <cfRule type="cellIs" dxfId="38" priority="306" stopIfTrue="1" operator="between">
      <formula>3.5</formula>
      <formula>$E$120</formula>
    </cfRule>
    <cfRule type="cellIs" dxfId="37" priority="307" stopIfTrue="1" operator="lessThan">
      <formula>3.5</formula>
    </cfRule>
    <cfRule type="cellIs" dxfId="36" priority="308" stopIfTrue="1" operator="between">
      <formula>4.499</formula>
      <formula>$E$120</formula>
    </cfRule>
    <cfRule type="cellIs" dxfId="35" priority="309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8" customWidth="1"/>
    <col min="2" max="2" width="9.7109375" style="8" customWidth="1"/>
    <col min="3" max="3" width="31.7109375" style="8" customWidth="1"/>
    <col min="4" max="8" width="7.7109375" style="9" customWidth="1"/>
    <col min="9" max="9" width="8.7109375" style="9" customWidth="1"/>
    <col min="10" max="10" width="7.7109375" style="8" customWidth="1"/>
    <col min="11" max="16384" width="8.85546875" style="8"/>
  </cols>
  <sheetData>
    <row r="1" spans="1:12" s="5" customFormat="1" x14ac:dyDescent="0.25">
      <c r="A1" s="10"/>
      <c r="B1" s="10"/>
      <c r="C1" s="14"/>
      <c r="D1" s="15"/>
      <c r="E1" s="15"/>
      <c r="F1" s="11"/>
      <c r="G1" s="11"/>
      <c r="H1" s="11"/>
      <c r="I1" s="11"/>
      <c r="K1" s="227"/>
      <c r="L1" s="56" t="s">
        <v>120</v>
      </c>
    </row>
    <row r="2" spans="1:12" s="5" customFormat="1" ht="15.75" x14ac:dyDescent="0.25">
      <c r="A2" s="17"/>
      <c r="B2" s="17"/>
      <c r="C2" s="197" t="s">
        <v>116</v>
      </c>
      <c r="D2" s="201"/>
      <c r="E2" s="18"/>
      <c r="F2" s="19"/>
      <c r="G2" s="19"/>
      <c r="H2" s="19"/>
      <c r="I2" s="30">
        <v>2019</v>
      </c>
      <c r="K2" s="225"/>
      <c r="L2" s="56" t="s">
        <v>121</v>
      </c>
    </row>
    <row r="3" spans="1:12" s="5" customFormat="1" ht="15.75" thickBot="1" x14ac:dyDescent="0.3">
      <c r="A3" s="17"/>
      <c r="B3" s="17"/>
      <c r="C3" s="20"/>
      <c r="D3" s="18"/>
      <c r="E3" s="18"/>
      <c r="F3" s="19"/>
      <c r="G3" s="19"/>
      <c r="H3" s="19"/>
      <c r="I3" s="19"/>
      <c r="K3" s="226"/>
      <c r="L3" s="56" t="s">
        <v>122</v>
      </c>
    </row>
    <row r="4" spans="1:12" s="5" customFormat="1" ht="16.5" customHeight="1" x14ac:dyDescent="0.25">
      <c r="A4" s="657" t="s">
        <v>68</v>
      </c>
      <c r="B4" s="673" t="s">
        <v>112</v>
      </c>
      <c r="C4" s="673" t="s">
        <v>109</v>
      </c>
      <c r="D4" s="675" t="s">
        <v>113</v>
      </c>
      <c r="E4" s="678" t="s">
        <v>114</v>
      </c>
      <c r="F4" s="646"/>
      <c r="G4" s="646"/>
      <c r="H4" s="679"/>
      <c r="I4" s="671" t="s">
        <v>151</v>
      </c>
      <c r="K4" s="59"/>
      <c r="L4" s="56" t="s">
        <v>123</v>
      </c>
    </row>
    <row r="5" spans="1:12" s="6" customFormat="1" ht="27" customHeight="1" thickBot="1" x14ac:dyDescent="0.25">
      <c r="A5" s="658"/>
      <c r="B5" s="674"/>
      <c r="C5" s="674"/>
      <c r="D5" s="676"/>
      <c r="E5" s="16">
        <v>5</v>
      </c>
      <c r="F5" s="16">
        <v>4</v>
      </c>
      <c r="G5" s="16">
        <v>3</v>
      </c>
      <c r="H5" s="16">
        <v>2</v>
      </c>
      <c r="I5" s="672"/>
    </row>
    <row r="6" spans="1:12" s="6" customFormat="1" ht="15" customHeight="1" thickBot="1" x14ac:dyDescent="0.25">
      <c r="A6" s="251"/>
      <c r="B6" s="252"/>
      <c r="C6" s="252" t="s">
        <v>144</v>
      </c>
      <c r="D6" s="253">
        <f>D7+D8+D17+D31+D51+D71+D87+D118</f>
        <v>3489</v>
      </c>
      <c r="E6" s="254">
        <f t="shared" ref="E6:H6" si="0">E7+E8+E17+E31+E51+E71+E87+E118</f>
        <v>683</v>
      </c>
      <c r="F6" s="254">
        <f t="shared" si="0"/>
        <v>1458</v>
      </c>
      <c r="G6" s="254">
        <f t="shared" si="0"/>
        <v>1291</v>
      </c>
      <c r="H6" s="254">
        <f t="shared" si="0"/>
        <v>55</v>
      </c>
      <c r="I6" s="255">
        <v>3.79</v>
      </c>
    </row>
    <row r="7" spans="1:12" s="6" customFormat="1" ht="15" customHeight="1" thickBot="1" x14ac:dyDescent="0.3">
      <c r="A7" s="256">
        <v>1</v>
      </c>
      <c r="B7" s="271">
        <v>50050</v>
      </c>
      <c r="C7" s="270" t="s">
        <v>26</v>
      </c>
      <c r="D7" s="204">
        <v>30</v>
      </c>
      <c r="E7" s="205">
        <v>8</v>
      </c>
      <c r="F7" s="205">
        <v>16</v>
      </c>
      <c r="G7" s="205">
        <v>6</v>
      </c>
      <c r="H7" s="205"/>
      <c r="I7" s="206">
        <v>4.07</v>
      </c>
    </row>
    <row r="8" spans="1:12" s="6" customFormat="1" ht="15" customHeight="1" thickBot="1" x14ac:dyDescent="0.25">
      <c r="A8" s="231"/>
      <c r="B8" s="248"/>
      <c r="C8" s="248" t="s">
        <v>143</v>
      </c>
      <c r="D8" s="249">
        <f>SUM(D9:D16)</f>
        <v>288</v>
      </c>
      <c r="E8" s="250">
        <f>SUM(E9:E16)</f>
        <v>85</v>
      </c>
      <c r="F8" s="250">
        <f>SUM(F9:F16)</f>
        <v>125</v>
      </c>
      <c r="G8" s="250">
        <f>SUM(G9:G16)</f>
        <v>77</v>
      </c>
      <c r="H8" s="250">
        <f>SUM(H9:H16)</f>
        <v>1</v>
      </c>
      <c r="I8" s="269">
        <f>AVERAGE(I9:I16)</f>
        <v>3.9412500000000006</v>
      </c>
    </row>
    <row r="9" spans="1:12" s="7" customFormat="1" ht="15" customHeight="1" x14ac:dyDescent="0.25">
      <c r="A9" s="31">
        <v>1</v>
      </c>
      <c r="B9" s="28">
        <v>10002</v>
      </c>
      <c r="C9" s="21" t="s">
        <v>83</v>
      </c>
      <c r="D9" s="204">
        <v>69</v>
      </c>
      <c r="E9" s="205">
        <v>16</v>
      </c>
      <c r="F9" s="205">
        <v>42</v>
      </c>
      <c r="G9" s="205">
        <v>11</v>
      </c>
      <c r="H9" s="205"/>
      <c r="I9" s="206">
        <v>4.07</v>
      </c>
    </row>
    <row r="10" spans="1:12" s="7" customFormat="1" ht="15" customHeight="1" x14ac:dyDescent="0.25">
      <c r="A10" s="31">
        <v>2</v>
      </c>
      <c r="B10" s="28">
        <v>10086</v>
      </c>
      <c r="C10" s="21" t="s">
        <v>85</v>
      </c>
      <c r="D10" s="204">
        <v>34</v>
      </c>
      <c r="E10" s="205">
        <v>9</v>
      </c>
      <c r="F10" s="205">
        <v>12</v>
      </c>
      <c r="G10" s="205">
        <v>13</v>
      </c>
      <c r="H10" s="205"/>
      <c r="I10" s="206">
        <v>3.88</v>
      </c>
    </row>
    <row r="11" spans="1:12" s="7" customFormat="1" ht="15" customHeight="1" x14ac:dyDescent="0.25">
      <c r="A11" s="31">
        <v>3</v>
      </c>
      <c r="B11" s="28">
        <v>10004</v>
      </c>
      <c r="C11" s="21" t="s">
        <v>81</v>
      </c>
      <c r="D11" s="204">
        <v>57</v>
      </c>
      <c r="E11" s="205">
        <v>43</v>
      </c>
      <c r="F11" s="205">
        <v>12</v>
      </c>
      <c r="G11" s="205">
        <v>2</v>
      </c>
      <c r="H11" s="205"/>
      <c r="I11" s="206">
        <v>4.72</v>
      </c>
    </row>
    <row r="12" spans="1:12" s="7" customFormat="1" ht="15" customHeight="1" x14ac:dyDescent="0.25">
      <c r="A12" s="31">
        <v>4</v>
      </c>
      <c r="B12" s="44">
        <v>10001</v>
      </c>
      <c r="C12" s="45" t="s">
        <v>82</v>
      </c>
      <c r="D12" s="211">
        <v>8</v>
      </c>
      <c r="E12" s="212">
        <v>1</v>
      </c>
      <c r="F12" s="212">
        <v>6</v>
      </c>
      <c r="G12" s="212">
        <v>1</v>
      </c>
      <c r="H12" s="212"/>
      <c r="I12" s="213">
        <v>4</v>
      </c>
    </row>
    <row r="13" spans="1:12" s="7" customFormat="1" ht="15" customHeight="1" x14ac:dyDescent="0.25">
      <c r="A13" s="31">
        <v>5</v>
      </c>
      <c r="B13" s="28">
        <v>10090</v>
      </c>
      <c r="C13" s="21" t="s">
        <v>87</v>
      </c>
      <c r="D13" s="204">
        <v>33</v>
      </c>
      <c r="E13" s="205">
        <v>6</v>
      </c>
      <c r="F13" s="205">
        <v>19</v>
      </c>
      <c r="G13" s="205">
        <v>8</v>
      </c>
      <c r="H13" s="205"/>
      <c r="I13" s="206">
        <v>3.94</v>
      </c>
    </row>
    <row r="14" spans="1:12" s="7" customFormat="1" ht="15" customHeight="1" x14ac:dyDescent="0.25">
      <c r="A14" s="31">
        <v>6</v>
      </c>
      <c r="B14" s="28">
        <v>10120</v>
      </c>
      <c r="C14" s="21" t="s">
        <v>84</v>
      </c>
      <c r="D14" s="204">
        <v>20</v>
      </c>
      <c r="E14" s="205">
        <v>1</v>
      </c>
      <c r="F14" s="205">
        <v>14</v>
      </c>
      <c r="G14" s="205">
        <v>5</v>
      </c>
      <c r="H14" s="205"/>
      <c r="I14" s="206">
        <v>3.8</v>
      </c>
    </row>
    <row r="15" spans="1:12" s="7" customFormat="1" ht="15" customHeight="1" x14ac:dyDescent="0.25">
      <c r="A15" s="31">
        <v>7</v>
      </c>
      <c r="B15" s="28">
        <v>10190</v>
      </c>
      <c r="C15" s="21" t="s">
        <v>86</v>
      </c>
      <c r="D15" s="204">
        <v>32</v>
      </c>
      <c r="E15" s="207">
        <v>6</v>
      </c>
      <c r="F15" s="207">
        <v>13</v>
      </c>
      <c r="G15" s="207">
        <v>13</v>
      </c>
      <c r="H15" s="207"/>
      <c r="I15" s="206">
        <v>3.78</v>
      </c>
    </row>
    <row r="16" spans="1:12" s="7" customFormat="1" ht="15" customHeight="1" thickBot="1" x14ac:dyDescent="0.3">
      <c r="A16" s="31">
        <v>8</v>
      </c>
      <c r="B16" s="28">
        <v>10320</v>
      </c>
      <c r="C16" s="247" t="s">
        <v>141</v>
      </c>
      <c r="D16" s="204">
        <v>35</v>
      </c>
      <c r="E16" s="205">
        <v>3</v>
      </c>
      <c r="F16" s="205">
        <v>7</v>
      </c>
      <c r="G16" s="205">
        <v>24</v>
      </c>
      <c r="H16" s="205">
        <v>1</v>
      </c>
      <c r="I16" s="206">
        <v>3.34</v>
      </c>
    </row>
    <row r="17" spans="1:9" s="7" customFormat="1" ht="15" customHeight="1" thickBot="1" x14ac:dyDescent="0.25">
      <c r="A17" s="231"/>
      <c r="B17" s="238"/>
      <c r="C17" s="246" t="s">
        <v>142</v>
      </c>
      <c r="D17" s="240">
        <f>SUM(D18:D30)</f>
        <v>426</v>
      </c>
      <c r="E17" s="241">
        <f t="shared" ref="E17:H17" si="1">SUM(E18:E30)</f>
        <v>81</v>
      </c>
      <c r="F17" s="241">
        <f t="shared" si="1"/>
        <v>192</v>
      </c>
      <c r="G17" s="241">
        <f t="shared" si="1"/>
        <v>153</v>
      </c>
      <c r="H17" s="241">
        <f t="shared" si="1"/>
        <v>0</v>
      </c>
      <c r="I17" s="242">
        <f>AVERAGE(I18:I30)</f>
        <v>3.8307692307692305</v>
      </c>
    </row>
    <row r="18" spans="1:9" s="7" customFormat="1" ht="15" customHeight="1" x14ac:dyDescent="0.25">
      <c r="A18" s="31">
        <v>1</v>
      </c>
      <c r="B18" s="44">
        <v>20040</v>
      </c>
      <c r="C18" s="45" t="s">
        <v>61</v>
      </c>
      <c r="D18" s="211">
        <v>52</v>
      </c>
      <c r="E18" s="212">
        <v>10</v>
      </c>
      <c r="F18" s="212">
        <v>30</v>
      </c>
      <c r="G18" s="212">
        <v>12</v>
      </c>
      <c r="H18" s="212"/>
      <c r="I18" s="213">
        <v>3.96</v>
      </c>
    </row>
    <row r="19" spans="1:9" s="7" customFormat="1" ht="15" customHeight="1" x14ac:dyDescent="0.25">
      <c r="A19" s="31">
        <v>2</v>
      </c>
      <c r="B19" s="28">
        <v>20061</v>
      </c>
      <c r="C19" s="21" t="s">
        <v>59</v>
      </c>
      <c r="D19" s="204">
        <v>15</v>
      </c>
      <c r="E19" s="205">
        <v>7</v>
      </c>
      <c r="F19" s="205">
        <v>7</v>
      </c>
      <c r="G19" s="205">
        <v>1</v>
      </c>
      <c r="H19" s="205"/>
      <c r="I19" s="206">
        <v>4.4000000000000004</v>
      </c>
    </row>
    <row r="20" spans="1:9" s="7" customFormat="1" ht="15" customHeight="1" x14ac:dyDescent="0.25">
      <c r="A20" s="31">
        <v>3</v>
      </c>
      <c r="B20" s="28">
        <v>21020</v>
      </c>
      <c r="C20" s="21" t="s">
        <v>62</v>
      </c>
      <c r="D20" s="204">
        <v>22</v>
      </c>
      <c r="E20" s="205">
        <v>11</v>
      </c>
      <c r="F20" s="205">
        <v>8</v>
      </c>
      <c r="G20" s="205">
        <v>3</v>
      </c>
      <c r="H20" s="205"/>
      <c r="I20" s="206">
        <v>4.3600000000000003</v>
      </c>
    </row>
    <row r="21" spans="1:9" s="7" customFormat="1" ht="15" customHeight="1" x14ac:dyDescent="0.25">
      <c r="A21" s="31">
        <v>4</v>
      </c>
      <c r="B21" s="28">
        <v>20060</v>
      </c>
      <c r="C21" s="22" t="s">
        <v>63</v>
      </c>
      <c r="D21" s="204">
        <v>64</v>
      </c>
      <c r="E21" s="205">
        <v>20</v>
      </c>
      <c r="F21" s="205">
        <v>38</v>
      </c>
      <c r="G21" s="205">
        <v>6</v>
      </c>
      <c r="H21" s="205"/>
      <c r="I21" s="206">
        <v>4.22</v>
      </c>
    </row>
    <row r="22" spans="1:9" s="7" customFormat="1" ht="15" customHeight="1" x14ac:dyDescent="0.25">
      <c r="A22" s="31">
        <v>5</v>
      </c>
      <c r="B22" s="28">
        <v>20400</v>
      </c>
      <c r="C22" s="22" t="s">
        <v>64</v>
      </c>
      <c r="D22" s="204">
        <v>25</v>
      </c>
      <c r="E22" s="205">
        <v>5</v>
      </c>
      <c r="F22" s="205">
        <v>11</v>
      </c>
      <c r="G22" s="205">
        <v>9</v>
      </c>
      <c r="H22" s="205"/>
      <c r="I22" s="206">
        <v>3.84</v>
      </c>
    </row>
    <row r="23" spans="1:9" s="7" customFormat="1" ht="15" customHeight="1" x14ac:dyDescent="0.25">
      <c r="A23" s="31">
        <v>6</v>
      </c>
      <c r="B23" s="28">
        <v>20080</v>
      </c>
      <c r="C23" s="22" t="s">
        <v>104</v>
      </c>
      <c r="D23" s="204">
        <v>23</v>
      </c>
      <c r="E23" s="205">
        <v>6</v>
      </c>
      <c r="F23" s="205">
        <v>12</v>
      </c>
      <c r="G23" s="205">
        <v>5</v>
      </c>
      <c r="H23" s="205"/>
      <c r="I23" s="206">
        <v>4.04</v>
      </c>
    </row>
    <row r="24" spans="1:9" s="7" customFormat="1" ht="15" customHeight="1" x14ac:dyDescent="0.25">
      <c r="A24" s="31">
        <v>7</v>
      </c>
      <c r="B24" s="28">
        <v>20460</v>
      </c>
      <c r="C24" s="22" t="s">
        <v>66</v>
      </c>
      <c r="D24" s="204">
        <v>58</v>
      </c>
      <c r="E24" s="205">
        <v>10</v>
      </c>
      <c r="F24" s="205">
        <v>23</v>
      </c>
      <c r="G24" s="205">
        <v>25</v>
      </c>
      <c r="H24" s="205"/>
      <c r="I24" s="206">
        <v>3.74</v>
      </c>
    </row>
    <row r="25" spans="1:9" s="7" customFormat="1" ht="15" customHeight="1" x14ac:dyDescent="0.25">
      <c r="A25" s="31">
        <v>8</v>
      </c>
      <c r="B25" s="28">
        <v>20490</v>
      </c>
      <c r="C25" s="22" t="s">
        <v>60</v>
      </c>
      <c r="D25" s="204">
        <v>19</v>
      </c>
      <c r="E25" s="205">
        <v>1</v>
      </c>
      <c r="F25" s="205">
        <v>8</v>
      </c>
      <c r="G25" s="205">
        <v>10</v>
      </c>
      <c r="H25" s="205"/>
      <c r="I25" s="206">
        <v>3.53</v>
      </c>
    </row>
    <row r="26" spans="1:9" s="7" customFormat="1" ht="15" customHeight="1" x14ac:dyDescent="0.25">
      <c r="A26" s="31">
        <v>9</v>
      </c>
      <c r="B26" s="28">
        <v>20550</v>
      </c>
      <c r="C26" s="22" t="s">
        <v>57</v>
      </c>
      <c r="D26" s="204">
        <v>26</v>
      </c>
      <c r="E26" s="205">
        <v>3</v>
      </c>
      <c r="F26" s="205">
        <v>14</v>
      </c>
      <c r="G26" s="205">
        <v>9</v>
      </c>
      <c r="H26" s="205"/>
      <c r="I26" s="206">
        <v>3.77</v>
      </c>
    </row>
    <row r="27" spans="1:9" s="7" customFormat="1" ht="15" customHeight="1" x14ac:dyDescent="0.25">
      <c r="A27" s="31">
        <v>10</v>
      </c>
      <c r="B27" s="37">
        <v>20630</v>
      </c>
      <c r="C27" s="22" t="s">
        <v>58</v>
      </c>
      <c r="D27" s="204">
        <v>16</v>
      </c>
      <c r="E27" s="205"/>
      <c r="F27" s="205">
        <v>8</v>
      </c>
      <c r="G27" s="205">
        <v>8</v>
      </c>
      <c r="H27" s="205"/>
      <c r="I27" s="206">
        <v>3.5</v>
      </c>
    </row>
    <row r="28" spans="1:9" s="7" customFormat="1" ht="15" customHeight="1" x14ac:dyDescent="0.25">
      <c r="A28" s="31">
        <v>11</v>
      </c>
      <c r="B28" s="28">
        <v>20810</v>
      </c>
      <c r="C28" s="279" t="s">
        <v>133</v>
      </c>
      <c r="D28" s="204">
        <v>41</v>
      </c>
      <c r="E28" s="205"/>
      <c r="F28" s="205">
        <v>3</v>
      </c>
      <c r="G28" s="205">
        <v>38</v>
      </c>
      <c r="H28" s="205"/>
      <c r="I28" s="206">
        <v>3.07</v>
      </c>
    </row>
    <row r="29" spans="1:9" s="7" customFormat="1" ht="15" customHeight="1" x14ac:dyDescent="0.25">
      <c r="A29" s="280">
        <v>12</v>
      </c>
      <c r="B29" s="28">
        <v>20900</v>
      </c>
      <c r="C29" s="22" t="s">
        <v>74</v>
      </c>
      <c r="D29" s="204">
        <v>21</v>
      </c>
      <c r="E29" s="205">
        <v>1</v>
      </c>
      <c r="F29" s="205">
        <v>11</v>
      </c>
      <c r="G29" s="205">
        <v>9</v>
      </c>
      <c r="H29" s="205"/>
      <c r="I29" s="206">
        <v>3.62</v>
      </c>
    </row>
    <row r="30" spans="1:9" s="7" customFormat="1" ht="15" customHeight="1" thickBot="1" x14ac:dyDescent="0.3">
      <c r="A30" s="281">
        <v>13</v>
      </c>
      <c r="B30" s="47">
        <v>21349</v>
      </c>
      <c r="C30" s="48" t="s">
        <v>54</v>
      </c>
      <c r="D30" s="208">
        <v>44</v>
      </c>
      <c r="E30" s="209">
        <v>7</v>
      </c>
      <c r="F30" s="209">
        <v>19</v>
      </c>
      <c r="G30" s="209">
        <v>18</v>
      </c>
      <c r="H30" s="209"/>
      <c r="I30" s="210">
        <v>3.75</v>
      </c>
    </row>
    <row r="31" spans="1:9" s="7" customFormat="1" ht="15" customHeight="1" thickBot="1" x14ac:dyDescent="0.25">
      <c r="A31" s="231"/>
      <c r="B31" s="238"/>
      <c r="C31" s="246" t="s">
        <v>140</v>
      </c>
      <c r="D31" s="240">
        <f>SUM(D32:D50)</f>
        <v>463</v>
      </c>
      <c r="E31" s="241">
        <f t="shared" ref="E31:H31" si="2">SUM(E32:E50)</f>
        <v>46</v>
      </c>
      <c r="F31" s="241">
        <f t="shared" si="2"/>
        <v>181</v>
      </c>
      <c r="G31" s="241">
        <f t="shared" si="2"/>
        <v>219</v>
      </c>
      <c r="H31" s="241">
        <f t="shared" si="2"/>
        <v>16</v>
      </c>
      <c r="I31" s="242">
        <f>AVERAGE(I32:I50)</f>
        <v>3.5057894736842106</v>
      </c>
    </row>
    <row r="32" spans="1:9" ht="15" customHeight="1" x14ac:dyDescent="0.25">
      <c r="A32" s="31">
        <v>1</v>
      </c>
      <c r="B32" s="28">
        <v>30070</v>
      </c>
      <c r="C32" s="21" t="s">
        <v>88</v>
      </c>
      <c r="D32" s="204">
        <v>46</v>
      </c>
      <c r="E32" s="205">
        <v>10</v>
      </c>
      <c r="F32" s="214">
        <v>22</v>
      </c>
      <c r="G32" s="214">
        <v>14</v>
      </c>
      <c r="H32" s="205"/>
      <c r="I32" s="206">
        <v>3.91</v>
      </c>
    </row>
    <row r="33" spans="1:9" ht="15" customHeight="1" x14ac:dyDescent="0.25">
      <c r="A33" s="31">
        <v>2</v>
      </c>
      <c r="B33" s="28">
        <v>30480</v>
      </c>
      <c r="C33" s="247" t="s">
        <v>145</v>
      </c>
      <c r="D33" s="204">
        <v>47</v>
      </c>
      <c r="E33" s="205">
        <v>6</v>
      </c>
      <c r="F33" s="205">
        <v>29</v>
      </c>
      <c r="G33" s="205">
        <v>12</v>
      </c>
      <c r="H33" s="205"/>
      <c r="I33" s="206">
        <v>3.87</v>
      </c>
    </row>
    <row r="34" spans="1:9" ht="15" customHeight="1" x14ac:dyDescent="0.25">
      <c r="A34" s="31">
        <v>3</v>
      </c>
      <c r="B34" s="28">
        <v>30460</v>
      </c>
      <c r="C34" s="21" t="s">
        <v>80</v>
      </c>
      <c r="D34" s="204">
        <v>34</v>
      </c>
      <c r="E34" s="205">
        <v>3</v>
      </c>
      <c r="F34" s="205">
        <v>11</v>
      </c>
      <c r="G34" s="205">
        <v>20</v>
      </c>
      <c r="H34" s="205"/>
      <c r="I34" s="206">
        <v>3.5</v>
      </c>
    </row>
    <row r="35" spans="1:9" ht="15" customHeight="1" x14ac:dyDescent="0.25">
      <c r="A35" s="31">
        <v>4</v>
      </c>
      <c r="B35" s="28">
        <v>30030</v>
      </c>
      <c r="C35" s="247" t="s">
        <v>158</v>
      </c>
      <c r="D35" s="204">
        <v>42</v>
      </c>
      <c r="E35" s="205">
        <v>7</v>
      </c>
      <c r="F35" s="205">
        <v>17</v>
      </c>
      <c r="G35" s="205">
        <v>17</v>
      </c>
      <c r="H35" s="205">
        <v>1</v>
      </c>
      <c r="I35" s="206">
        <v>3.71</v>
      </c>
    </row>
    <row r="36" spans="1:9" ht="15" customHeight="1" x14ac:dyDescent="0.25">
      <c r="A36" s="31">
        <v>5</v>
      </c>
      <c r="B36" s="28">
        <v>31000</v>
      </c>
      <c r="C36" s="21" t="s">
        <v>78</v>
      </c>
      <c r="D36" s="204">
        <v>17</v>
      </c>
      <c r="E36" s="205">
        <v>1</v>
      </c>
      <c r="F36" s="205">
        <v>6</v>
      </c>
      <c r="G36" s="205">
        <v>10</v>
      </c>
      <c r="H36" s="205"/>
      <c r="I36" s="206">
        <v>3.47</v>
      </c>
    </row>
    <row r="37" spans="1:9" ht="15" customHeight="1" x14ac:dyDescent="0.25">
      <c r="A37" s="31">
        <v>6</v>
      </c>
      <c r="B37" s="28">
        <v>30130</v>
      </c>
      <c r="C37" s="21" t="s">
        <v>50</v>
      </c>
      <c r="D37" s="204">
        <v>7</v>
      </c>
      <c r="E37" s="205"/>
      <c r="F37" s="205">
        <v>3</v>
      </c>
      <c r="G37" s="205">
        <v>4</v>
      </c>
      <c r="H37" s="205"/>
      <c r="I37" s="206">
        <v>3.43</v>
      </c>
    </row>
    <row r="38" spans="1:9" ht="15" customHeight="1" x14ac:dyDescent="0.25">
      <c r="A38" s="31">
        <v>7</v>
      </c>
      <c r="B38" s="28">
        <v>30160</v>
      </c>
      <c r="C38" s="21" t="s">
        <v>47</v>
      </c>
      <c r="D38" s="204">
        <v>10</v>
      </c>
      <c r="E38" s="205">
        <v>2</v>
      </c>
      <c r="F38" s="205"/>
      <c r="G38" s="205">
        <v>8</v>
      </c>
      <c r="H38" s="205"/>
      <c r="I38" s="206">
        <v>3.4</v>
      </c>
    </row>
    <row r="39" spans="1:9" ht="15" customHeight="1" x14ac:dyDescent="0.25">
      <c r="A39" s="31">
        <v>8</v>
      </c>
      <c r="B39" s="28">
        <v>30310</v>
      </c>
      <c r="C39" s="21" t="s">
        <v>48</v>
      </c>
      <c r="D39" s="204">
        <v>14</v>
      </c>
      <c r="E39" s="205">
        <v>1</v>
      </c>
      <c r="F39" s="205">
        <v>5</v>
      </c>
      <c r="G39" s="205">
        <v>7</v>
      </c>
      <c r="H39" s="205"/>
      <c r="I39" s="206">
        <v>3.29</v>
      </c>
    </row>
    <row r="40" spans="1:9" ht="15" customHeight="1" x14ac:dyDescent="0.25">
      <c r="A40" s="31">
        <v>9</v>
      </c>
      <c r="B40" s="28">
        <v>30440</v>
      </c>
      <c r="C40" s="21" t="s">
        <v>49</v>
      </c>
      <c r="D40" s="204">
        <v>28</v>
      </c>
      <c r="E40" s="205">
        <v>1</v>
      </c>
      <c r="F40" s="205">
        <v>4</v>
      </c>
      <c r="G40" s="205">
        <v>18</v>
      </c>
      <c r="H40" s="205">
        <v>5</v>
      </c>
      <c r="I40" s="206">
        <v>3.04</v>
      </c>
    </row>
    <row r="41" spans="1:9" ht="15" customHeight="1" x14ac:dyDescent="0.25">
      <c r="A41" s="31">
        <v>10</v>
      </c>
      <c r="B41" s="28">
        <v>30470</v>
      </c>
      <c r="C41" s="21" t="s">
        <v>44</v>
      </c>
      <c r="D41" s="204">
        <v>17</v>
      </c>
      <c r="E41" s="205">
        <v>1</v>
      </c>
      <c r="F41" s="205">
        <v>13</v>
      </c>
      <c r="G41" s="205">
        <v>3</v>
      </c>
      <c r="H41" s="205"/>
      <c r="I41" s="206">
        <v>3.88</v>
      </c>
    </row>
    <row r="42" spans="1:9" ht="15" customHeight="1" x14ac:dyDescent="0.25">
      <c r="A42" s="31">
        <v>11</v>
      </c>
      <c r="B42" s="28">
        <v>30500</v>
      </c>
      <c r="C42" s="21" t="s">
        <v>46</v>
      </c>
      <c r="D42" s="204">
        <v>7</v>
      </c>
      <c r="E42" s="205">
        <v>1</v>
      </c>
      <c r="F42" s="205">
        <v>5</v>
      </c>
      <c r="G42" s="205">
        <v>1</v>
      </c>
      <c r="H42" s="205"/>
      <c r="I42" s="206">
        <v>4</v>
      </c>
    </row>
    <row r="43" spans="1:9" ht="15" customHeight="1" x14ac:dyDescent="0.25">
      <c r="A43" s="280">
        <v>12</v>
      </c>
      <c r="B43" s="28">
        <v>30530</v>
      </c>
      <c r="C43" s="21" t="s">
        <v>52</v>
      </c>
      <c r="D43" s="204">
        <v>16</v>
      </c>
      <c r="E43" s="205">
        <v>1</v>
      </c>
      <c r="F43" s="205">
        <v>7</v>
      </c>
      <c r="G43" s="205">
        <v>8</v>
      </c>
      <c r="H43" s="205"/>
      <c r="I43" s="206">
        <v>3.56</v>
      </c>
    </row>
    <row r="44" spans="1:9" ht="15" customHeight="1" x14ac:dyDescent="0.25">
      <c r="A44" s="281">
        <v>13</v>
      </c>
      <c r="B44" s="28">
        <v>30640</v>
      </c>
      <c r="C44" s="21" t="s">
        <v>53</v>
      </c>
      <c r="D44" s="204">
        <v>48</v>
      </c>
      <c r="E44" s="205">
        <v>5</v>
      </c>
      <c r="F44" s="205">
        <v>15</v>
      </c>
      <c r="G44" s="205">
        <v>25</v>
      </c>
      <c r="H44" s="205">
        <v>3</v>
      </c>
      <c r="I44" s="206">
        <v>3.46</v>
      </c>
    </row>
    <row r="45" spans="1:9" ht="15" customHeight="1" x14ac:dyDescent="0.25">
      <c r="A45" s="31">
        <v>14</v>
      </c>
      <c r="B45" s="37">
        <v>30650</v>
      </c>
      <c r="C45" s="21" t="s">
        <v>76</v>
      </c>
      <c r="D45" s="204">
        <v>34</v>
      </c>
      <c r="E45" s="205"/>
      <c r="F45" s="205">
        <v>12</v>
      </c>
      <c r="G45" s="205">
        <v>21</v>
      </c>
      <c r="H45" s="205">
        <v>1</v>
      </c>
      <c r="I45" s="206">
        <v>3.32</v>
      </c>
    </row>
    <row r="46" spans="1:9" ht="15" customHeight="1" x14ac:dyDescent="0.25">
      <c r="A46" s="31">
        <v>15</v>
      </c>
      <c r="B46" s="28">
        <v>30790</v>
      </c>
      <c r="C46" s="21" t="s">
        <v>77</v>
      </c>
      <c r="D46" s="204">
        <v>12</v>
      </c>
      <c r="E46" s="205">
        <v>1</v>
      </c>
      <c r="F46" s="205">
        <v>5</v>
      </c>
      <c r="G46" s="205">
        <v>5</v>
      </c>
      <c r="H46" s="205">
        <v>1</v>
      </c>
      <c r="I46" s="206">
        <v>3.5</v>
      </c>
    </row>
    <row r="47" spans="1:9" ht="15" customHeight="1" x14ac:dyDescent="0.25">
      <c r="A47" s="31">
        <v>16</v>
      </c>
      <c r="B47" s="28">
        <v>30880</v>
      </c>
      <c r="C47" s="21" t="s">
        <v>43</v>
      </c>
      <c r="D47" s="204">
        <v>9</v>
      </c>
      <c r="E47" s="205">
        <v>1</v>
      </c>
      <c r="F47" s="205">
        <v>1</v>
      </c>
      <c r="G47" s="205">
        <v>5</v>
      </c>
      <c r="H47" s="205">
        <v>2</v>
      </c>
      <c r="I47" s="206">
        <v>3.11</v>
      </c>
    </row>
    <row r="48" spans="1:9" ht="15" customHeight="1" x14ac:dyDescent="0.25">
      <c r="A48" s="31">
        <v>17</v>
      </c>
      <c r="B48" s="28">
        <v>30890</v>
      </c>
      <c r="C48" s="21" t="s">
        <v>45</v>
      </c>
      <c r="D48" s="204">
        <v>17</v>
      </c>
      <c r="E48" s="205">
        <v>1</v>
      </c>
      <c r="F48" s="205">
        <v>3</v>
      </c>
      <c r="G48" s="205">
        <v>11</v>
      </c>
      <c r="H48" s="205">
        <v>2</v>
      </c>
      <c r="I48" s="206">
        <v>3.18</v>
      </c>
    </row>
    <row r="49" spans="1:9" ht="15" customHeight="1" x14ac:dyDescent="0.25">
      <c r="A49" s="31">
        <v>18</v>
      </c>
      <c r="B49" s="28">
        <v>30940</v>
      </c>
      <c r="C49" s="21" t="s">
        <v>41</v>
      </c>
      <c r="D49" s="204">
        <v>35</v>
      </c>
      <c r="E49" s="205">
        <v>4</v>
      </c>
      <c r="F49" s="205">
        <v>14</v>
      </c>
      <c r="G49" s="205">
        <v>17</v>
      </c>
      <c r="H49" s="205"/>
      <c r="I49" s="206">
        <v>3.63</v>
      </c>
    </row>
    <row r="50" spans="1:9" ht="15" customHeight="1" thickBot="1" x14ac:dyDescent="0.3">
      <c r="A50" s="237">
        <v>19</v>
      </c>
      <c r="B50" s="37">
        <v>31480</v>
      </c>
      <c r="C50" s="52" t="s">
        <v>51</v>
      </c>
      <c r="D50" s="215">
        <v>23</v>
      </c>
      <c r="E50" s="216"/>
      <c r="F50" s="216">
        <v>9</v>
      </c>
      <c r="G50" s="216">
        <v>13</v>
      </c>
      <c r="H50" s="216">
        <v>1</v>
      </c>
      <c r="I50" s="217">
        <v>3.35</v>
      </c>
    </row>
    <row r="51" spans="1:9" ht="15" customHeight="1" thickBot="1" x14ac:dyDescent="0.3">
      <c r="A51" s="231"/>
      <c r="B51" s="238"/>
      <c r="C51" s="243" t="s">
        <v>139</v>
      </c>
      <c r="D51" s="240">
        <f>SUM(D52:D70)</f>
        <v>595</v>
      </c>
      <c r="E51" s="241">
        <f t="shared" ref="E51:H51" si="3">SUM(E52:E70)</f>
        <v>143</v>
      </c>
      <c r="F51" s="241">
        <f t="shared" si="3"/>
        <v>259</v>
      </c>
      <c r="G51" s="241">
        <f t="shared" si="3"/>
        <v>179</v>
      </c>
      <c r="H51" s="241">
        <f t="shared" si="3"/>
        <v>14</v>
      </c>
      <c r="I51" s="242">
        <f>AVERAGE(I52:I70)</f>
        <v>3.8531578947368419</v>
      </c>
    </row>
    <row r="52" spans="1:9" ht="15" customHeight="1" x14ac:dyDescent="0.25">
      <c r="A52" s="31">
        <v>1</v>
      </c>
      <c r="B52" s="44">
        <v>40010</v>
      </c>
      <c r="C52" s="45" t="s">
        <v>91</v>
      </c>
      <c r="D52" s="211">
        <v>48</v>
      </c>
      <c r="E52" s="212">
        <v>19</v>
      </c>
      <c r="F52" s="212">
        <v>18</v>
      </c>
      <c r="G52" s="212">
        <v>11</v>
      </c>
      <c r="H52" s="212"/>
      <c r="I52" s="245">
        <v>4.17</v>
      </c>
    </row>
    <row r="53" spans="1:9" ht="15" customHeight="1" x14ac:dyDescent="0.25">
      <c r="A53" s="31">
        <v>2</v>
      </c>
      <c r="B53" s="28">
        <v>40030</v>
      </c>
      <c r="C53" s="21" t="s">
        <v>106</v>
      </c>
      <c r="D53" s="204">
        <v>13</v>
      </c>
      <c r="E53" s="205">
        <v>6</v>
      </c>
      <c r="F53" s="205">
        <v>5</v>
      </c>
      <c r="G53" s="205">
        <v>2</v>
      </c>
      <c r="H53" s="205"/>
      <c r="I53" s="218">
        <v>4.3099999999999996</v>
      </c>
    </row>
    <row r="54" spans="1:9" ht="15" customHeight="1" x14ac:dyDescent="0.25">
      <c r="A54" s="31">
        <v>3</v>
      </c>
      <c r="B54" s="28">
        <v>40410</v>
      </c>
      <c r="C54" s="21" t="s">
        <v>92</v>
      </c>
      <c r="D54" s="204">
        <v>81</v>
      </c>
      <c r="E54" s="205">
        <v>31</v>
      </c>
      <c r="F54" s="205">
        <v>37</v>
      </c>
      <c r="G54" s="205">
        <v>12</v>
      </c>
      <c r="H54" s="205">
        <v>1</v>
      </c>
      <c r="I54" s="218">
        <v>4.21</v>
      </c>
    </row>
    <row r="55" spans="1:9" ht="15" customHeight="1" x14ac:dyDescent="0.25">
      <c r="A55" s="31">
        <v>4</v>
      </c>
      <c r="B55" s="28">
        <v>40011</v>
      </c>
      <c r="C55" s="21" t="s">
        <v>105</v>
      </c>
      <c r="D55" s="204">
        <v>75</v>
      </c>
      <c r="E55" s="205">
        <v>23</v>
      </c>
      <c r="F55" s="205">
        <v>38</v>
      </c>
      <c r="G55" s="205">
        <v>14</v>
      </c>
      <c r="H55" s="205"/>
      <c r="I55" s="218">
        <v>4.12</v>
      </c>
    </row>
    <row r="56" spans="1:9" ht="15" customHeight="1" x14ac:dyDescent="0.25">
      <c r="A56" s="31">
        <v>5</v>
      </c>
      <c r="B56" s="28">
        <v>40080</v>
      </c>
      <c r="C56" s="21" t="s">
        <v>38</v>
      </c>
      <c r="D56" s="204">
        <v>71</v>
      </c>
      <c r="E56" s="205">
        <v>13</v>
      </c>
      <c r="F56" s="205">
        <v>36</v>
      </c>
      <c r="G56" s="205">
        <v>22</v>
      </c>
      <c r="H56" s="205"/>
      <c r="I56" s="218">
        <v>3.87</v>
      </c>
    </row>
    <row r="57" spans="1:9" ht="15" customHeight="1" x14ac:dyDescent="0.25">
      <c r="A57" s="31">
        <v>6</v>
      </c>
      <c r="B57" s="28">
        <v>40100</v>
      </c>
      <c r="C57" s="21" t="s">
        <v>37</v>
      </c>
      <c r="D57" s="204">
        <v>29</v>
      </c>
      <c r="E57" s="205">
        <v>9</v>
      </c>
      <c r="F57" s="205">
        <v>10</v>
      </c>
      <c r="G57" s="205">
        <v>9</v>
      </c>
      <c r="H57" s="205">
        <v>1</v>
      </c>
      <c r="I57" s="218">
        <v>3.93</v>
      </c>
    </row>
    <row r="58" spans="1:9" ht="15" customHeight="1" x14ac:dyDescent="0.25">
      <c r="A58" s="31">
        <v>7</v>
      </c>
      <c r="B58" s="28">
        <v>40020</v>
      </c>
      <c r="C58" s="247" t="s">
        <v>146</v>
      </c>
      <c r="D58" s="204">
        <v>11</v>
      </c>
      <c r="E58" s="214">
        <v>9</v>
      </c>
      <c r="F58" s="214">
        <v>1</v>
      </c>
      <c r="G58" s="214">
        <v>1</v>
      </c>
      <c r="H58" s="214"/>
      <c r="I58" s="218">
        <v>4.7300000000000004</v>
      </c>
    </row>
    <row r="59" spans="1:9" ht="15" customHeight="1" x14ac:dyDescent="0.25">
      <c r="A59" s="31">
        <v>8</v>
      </c>
      <c r="B59" s="28">
        <v>40031</v>
      </c>
      <c r="C59" s="21" t="s">
        <v>40</v>
      </c>
      <c r="D59" s="204">
        <v>21</v>
      </c>
      <c r="E59" s="205">
        <v>4</v>
      </c>
      <c r="F59" s="205">
        <v>4</v>
      </c>
      <c r="G59" s="205">
        <v>11</v>
      </c>
      <c r="H59" s="205">
        <v>2</v>
      </c>
      <c r="I59" s="218">
        <v>3.48</v>
      </c>
    </row>
    <row r="60" spans="1:9" ht="15" customHeight="1" x14ac:dyDescent="0.25">
      <c r="A60" s="31">
        <v>9</v>
      </c>
      <c r="B60" s="28">
        <v>40210</v>
      </c>
      <c r="C60" s="21" t="s">
        <v>89</v>
      </c>
      <c r="D60" s="204">
        <v>18</v>
      </c>
      <c r="E60" s="205">
        <v>1</v>
      </c>
      <c r="F60" s="205">
        <v>12</v>
      </c>
      <c r="G60" s="205">
        <v>4</v>
      </c>
      <c r="H60" s="205">
        <v>1</v>
      </c>
      <c r="I60" s="218">
        <v>3.72</v>
      </c>
    </row>
    <row r="61" spans="1:9" ht="15" customHeight="1" x14ac:dyDescent="0.25">
      <c r="A61" s="31">
        <v>10</v>
      </c>
      <c r="B61" s="28">
        <v>40300</v>
      </c>
      <c r="C61" s="21" t="s">
        <v>73</v>
      </c>
      <c r="D61" s="204">
        <v>1</v>
      </c>
      <c r="E61" s="205"/>
      <c r="F61" s="205">
        <v>1</v>
      </c>
      <c r="G61" s="205"/>
      <c r="H61" s="205"/>
      <c r="I61" s="218">
        <v>4</v>
      </c>
    </row>
    <row r="62" spans="1:9" ht="15" customHeight="1" x14ac:dyDescent="0.25">
      <c r="A62" s="31">
        <v>11</v>
      </c>
      <c r="B62" s="28">
        <v>40360</v>
      </c>
      <c r="C62" s="22" t="s">
        <v>72</v>
      </c>
      <c r="D62" s="204">
        <v>15</v>
      </c>
      <c r="E62" s="205"/>
      <c r="F62" s="205">
        <v>4</v>
      </c>
      <c r="G62" s="205">
        <v>8</v>
      </c>
      <c r="H62" s="205">
        <v>3</v>
      </c>
      <c r="I62" s="218">
        <v>3.07</v>
      </c>
    </row>
    <row r="63" spans="1:9" ht="15" customHeight="1" x14ac:dyDescent="0.25">
      <c r="A63" s="280">
        <v>12</v>
      </c>
      <c r="B63" s="28">
        <v>40390</v>
      </c>
      <c r="C63" s="22" t="s">
        <v>34</v>
      </c>
      <c r="D63" s="204">
        <v>21</v>
      </c>
      <c r="E63" s="205">
        <v>1</v>
      </c>
      <c r="F63" s="205">
        <v>8</v>
      </c>
      <c r="G63" s="205">
        <v>12</v>
      </c>
      <c r="H63" s="205"/>
      <c r="I63" s="218">
        <v>3.48</v>
      </c>
    </row>
    <row r="64" spans="1:9" ht="15" customHeight="1" x14ac:dyDescent="0.25">
      <c r="A64" s="281">
        <v>13</v>
      </c>
      <c r="B64" s="29">
        <v>40720</v>
      </c>
      <c r="C64" s="257" t="s">
        <v>134</v>
      </c>
      <c r="D64" s="204">
        <v>38</v>
      </c>
      <c r="E64" s="219">
        <v>8</v>
      </c>
      <c r="F64" s="219">
        <v>23</v>
      </c>
      <c r="G64" s="219">
        <v>6</v>
      </c>
      <c r="H64" s="219">
        <v>1</v>
      </c>
      <c r="I64" s="220">
        <v>4</v>
      </c>
    </row>
    <row r="65" spans="1:9" ht="15" customHeight="1" x14ac:dyDescent="0.25">
      <c r="A65" s="31">
        <v>14</v>
      </c>
      <c r="B65" s="29">
        <v>40730</v>
      </c>
      <c r="C65" s="257" t="s">
        <v>150</v>
      </c>
      <c r="D65" s="204">
        <v>1</v>
      </c>
      <c r="E65" s="219"/>
      <c r="F65" s="219">
        <v>1</v>
      </c>
      <c r="G65" s="219"/>
      <c r="H65" s="219"/>
      <c r="I65" s="220">
        <v>4</v>
      </c>
    </row>
    <row r="66" spans="1:9" ht="15" customHeight="1" x14ac:dyDescent="0.25">
      <c r="A66" s="31">
        <v>15</v>
      </c>
      <c r="B66" s="28">
        <v>40820</v>
      </c>
      <c r="C66" s="21" t="s">
        <v>35</v>
      </c>
      <c r="D66" s="204">
        <v>30</v>
      </c>
      <c r="E66" s="205">
        <v>9</v>
      </c>
      <c r="F66" s="205">
        <v>15</v>
      </c>
      <c r="G66" s="205">
        <v>6</v>
      </c>
      <c r="H66" s="205"/>
      <c r="I66" s="218">
        <v>4.0999999999999996</v>
      </c>
    </row>
    <row r="67" spans="1:9" ht="15" customHeight="1" x14ac:dyDescent="0.25">
      <c r="A67" s="31">
        <v>16</v>
      </c>
      <c r="B67" s="28">
        <v>40840</v>
      </c>
      <c r="C67" s="21" t="s">
        <v>36</v>
      </c>
      <c r="D67" s="204">
        <v>29</v>
      </c>
      <c r="E67" s="205">
        <v>1</v>
      </c>
      <c r="F67" s="205">
        <v>10</v>
      </c>
      <c r="G67" s="205">
        <v>18</v>
      </c>
      <c r="H67" s="205"/>
      <c r="I67" s="218">
        <v>3.41</v>
      </c>
    </row>
    <row r="68" spans="1:9" ht="15" customHeight="1" x14ac:dyDescent="0.25">
      <c r="A68" s="31">
        <v>17</v>
      </c>
      <c r="B68" s="37">
        <v>40950</v>
      </c>
      <c r="C68" s="21" t="s">
        <v>90</v>
      </c>
      <c r="D68" s="204">
        <v>26</v>
      </c>
      <c r="E68" s="205">
        <v>3</v>
      </c>
      <c r="F68" s="205">
        <v>2</v>
      </c>
      <c r="G68" s="205">
        <v>17</v>
      </c>
      <c r="H68" s="205">
        <v>4</v>
      </c>
      <c r="I68" s="218">
        <v>3.15</v>
      </c>
    </row>
    <row r="69" spans="1:9" ht="15" customHeight="1" x14ac:dyDescent="0.25">
      <c r="A69" s="31">
        <v>18</v>
      </c>
      <c r="B69" s="37">
        <v>40990</v>
      </c>
      <c r="C69" s="52" t="s">
        <v>39</v>
      </c>
      <c r="D69" s="215">
        <v>23</v>
      </c>
      <c r="E69" s="216">
        <v>5</v>
      </c>
      <c r="F69" s="216">
        <v>11</v>
      </c>
      <c r="G69" s="216">
        <v>7</v>
      </c>
      <c r="H69" s="216"/>
      <c r="I69" s="282">
        <v>3.91</v>
      </c>
    </row>
    <row r="70" spans="1:9" ht="15" customHeight="1" thickBot="1" x14ac:dyDescent="0.3">
      <c r="A70" s="237">
        <v>19</v>
      </c>
      <c r="B70" s="28">
        <v>40133</v>
      </c>
      <c r="C70" s="24" t="s">
        <v>32</v>
      </c>
      <c r="D70" s="204">
        <v>44</v>
      </c>
      <c r="E70" s="205">
        <v>1</v>
      </c>
      <c r="F70" s="205">
        <v>23</v>
      </c>
      <c r="G70" s="205">
        <v>19</v>
      </c>
      <c r="H70" s="205">
        <v>1</v>
      </c>
      <c r="I70" s="218">
        <v>3.55</v>
      </c>
    </row>
    <row r="71" spans="1:9" ht="15" customHeight="1" thickBot="1" x14ac:dyDescent="0.3">
      <c r="A71" s="231"/>
      <c r="B71" s="238"/>
      <c r="C71" s="243" t="s">
        <v>138</v>
      </c>
      <c r="D71" s="240">
        <f>SUM(D72:D86)</f>
        <v>355</v>
      </c>
      <c r="E71" s="241">
        <f t="shared" ref="E71:H71" si="4">SUM(E72:E86)</f>
        <v>57</v>
      </c>
      <c r="F71" s="241">
        <f t="shared" si="4"/>
        <v>174</v>
      </c>
      <c r="G71" s="241">
        <f t="shared" si="4"/>
        <v>124</v>
      </c>
      <c r="H71" s="241">
        <f t="shared" si="4"/>
        <v>0</v>
      </c>
      <c r="I71" s="244">
        <f>AVERAGE(I72:I86)</f>
        <v>3.8360000000000003</v>
      </c>
    </row>
    <row r="72" spans="1:9" ht="15" customHeight="1" x14ac:dyDescent="0.25">
      <c r="A72" s="31">
        <v>1</v>
      </c>
      <c r="B72" s="28">
        <v>50040</v>
      </c>
      <c r="C72" s="38" t="s">
        <v>95</v>
      </c>
      <c r="D72" s="204">
        <v>25</v>
      </c>
      <c r="E72" s="205">
        <v>4</v>
      </c>
      <c r="F72" s="205">
        <v>17</v>
      </c>
      <c r="G72" s="205">
        <v>4</v>
      </c>
      <c r="H72" s="205"/>
      <c r="I72" s="206">
        <v>4</v>
      </c>
    </row>
    <row r="73" spans="1:9" ht="15" customHeight="1" x14ac:dyDescent="0.25">
      <c r="A73" s="31">
        <v>2</v>
      </c>
      <c r="B73" s="28">
        <v>50003</v>
      </c>
      <c r="C73" s="38" t="s">
        <v>110</v>
      </c>
      <c r="D73" s="204">
        <v>38</v>
      </c>
      <c r="E73" s="205">
        <v>14</v>
      </c>
      <c r="F73" s="205">
        <v>14</v>
      </c>
      <c r="G73" s="205">
        <v>10</v>
      </c>
      <c r="H73" s="205"/>
      <c r="I73" s="206">
        <v>4.1100000000000003</v>
      </c>
    </row>
    <row r="74" spans="1:9" ht="15" customHeight="1" x14ac:dyDescent="0.25">
      <c r="A74" s="31">
        <v>3</v>
      </c>
      <c r="B74" s="28">
        <v>50060</v>
      </c>
      <c r="C74" s="38" t="s">
        <v>31</v>
      </c>
      <c r="D74" s="204">
        <v>25</v>
      </c>
      <c r="E74" s="205">
        <v>7</v>
      </c>
      <c r="F74" s="205">
        <v>13</v>
      </c>
      <c r="G74" s="205">
        <v>5</v>
      </c>
      <c r="H74" s="205"/>
      <c r="I74" s="206">
        <v>4.08</v>
      </c>
    </row>
    <row r="75" spans="1:9" ht="15" customHeight="1" x14ac:dyDescent="0.25">
      <c r="A75" s="31">
        <v>4</v>
      </c>
      <c r="B75" s="28">
        <v>50170</v>
      </c>
      <c r="C75" s="38" t="s">
        <v>28</v>
      </c>
      <c r="D75" s="204">
        <v>7</v>
      </c>
      <c r="E75" s="205">
        <v>2</v>
      </c>
      <c r="F75" s="205">
        <v>4</v>
      </c>
      <c r="G75" s="205">
        <v>1</v>
      </c>
      <c r="H75" s="205"/>
      <c r="I75" s="206">
        <v>4.1399999999999997</v>
      </c>
    </row>
    <row r="76" spans="1:9" ht="15" customHeight="1" x14ac:dyDescent="0.25">
      <c r="A76" s="31">
        <v>5</v>
      </c>
      <c r="B76" s="28">
        <v>50230</v>
      </c>
      <c r="C76" s="38" t="s">
        <v>29</v>
      </c>
      <c r="D76" s="204">
        <v>28</v>
      </c>
      <c r="E76" s="205">
        <v>8</v>
      </c>
      <c r="F76" s="205">
        <v>15</v>
      </c>
      <c r="G76" s="205">
        <v>5</v>
      </c>
      <c r="H76" s="205"/>
      <c r="I76" s="206">
        <v>4.1100000000000003</v>
      </c>
    </row>
    <row r="77" spans="1:9" ht="15" customHeight="1" x14ac:dyDescent="0.25">
      <c r="A77" s="31">
        <v>6</v>
      </c>
      <c r="B77" s="28">
        <v>50340</v>
      </c>
      <c r="C77" s="38" t="s">
        <v>98</v>
      </c>
      <c r="D77" s="204">
        <v>9</v>
      </c>
      <c r="E77" s="205">
        <v>1</v>
      </c>
      <c r="F77" s="205">
        <v>1</v>
      </c>
      <c r="G77" s="205">
        <v>7</v>
      </c>
      <c r="H77" s="205"/>
      <c r="I77" s="206">
        <v>3.33</v>
      </c>
    </row>
    <row r="78" spans="1:9" ht="15" customHeight="1" x14ac:dyDescent="0.25">
      <c r="A78" s="31">
        <v>7</v>
      </c>
      <c r="B78" s="28">
        <v>50420</v>
      </c>
      <c r="C78" s="38" t="s">
        <v>96</v>
      </c>
      <c r="D78" s="204">
        <v>21</v>
      </c>
      <c r="E78" s="205">
        <v>2</v>
      </c>
      <c r="F78" s="205">
        <v>10</v>
      </c>
      <c r="G78" s="205">
        <v>9</v>
      </c>
      <c r="H78" s="205"/>
      <c r="I78" s="221">
        <v>3.67</v>
      </c>
    </row>
    <row r="79" spans="1:9" ht="15" customHeight="1" x14ac:dyDescent="0.25">
      <c r="A79" s="31">
        <v>8</v>
      </c>
      <c r="B79" s="28">
        <v>50450</v>
      </c>
      <c r="C79" s="38" t="s">
        <v>97</v>
      </c>
      <c r="D79" s="204">
        <v>22</v>
      </c>
      <c r="E79" s="205"/>
      <c r="F79" s="205">
        <v>17</v>
      </c>
      <c r="G79" s="205">
        <v>5</v>
      </c>
      <c r="H79" s="205"/>
      <c r="I79" s="206">
        <v>3.77</v>
      </c>
    </row>
    <row r="80" spans="1:9" ht="15" customHeight="1" x14ac:dyDescent="0.25">
      <c r="A80" s="31">
        <v>9</v>
      </c>
      <c r="B80" s="28">
        <v>50620</v>
      </c>
      <c r="C80" s="38" t="s">
        <v>24</v>
      </c>
      <c r="D80" s="204">
        <v>34</v>
      </c>
      <c r="E80" s="205"/>
      <c r="F80" s="205">
        <v>10</v>
      </c>
      <c r="G80" s="205">
        <v>24</v>
      </c>
      <c r="H80" s="205"/>
      <c r="I80" s="206">
        <v>3.29</v>
      </c>
    </row>
    <row r="81" spans="1:9" ht="15" customHeight="1" x14ac:dyDescent="0.25">
      <c r="A81" s="31">
        <v>10</v>
      </c>
      <c r="B81" s="28">
        <v>50760</v>
      </c>
      <c r="C81" s="38" t="s">
        <v>107</v>
      </c>
      <c r="D81" s="204">
        <v>16</v>
      </c>
      <c r="E81" s="205">
        <v>5</v>
      </c>
      <c r="F81" s="205">
        <v>11</v>
      </c>
      <c r="G81" s="205"/>
      <c r="H81" s="205"/>
      <c r="I81" s="206">
        <v>4.3099999999999996</v>
      </c>
    </row>
    <row r="82" spans="1:9" ht="15" customHeight="1" x14ac:dyDescent="0.25">
      <c r="A82" s="31">
        <v>11</v>
      </c>
      <c r="B82" s="28">
        <v>50780</v>
      </c>
      <c r="C82" s="38" t="s">
        <v>108</v>
      </c>
      <c r="D82" s="204">
        <v>30</v>
      </c>
      <c r="E82" s="205"/>
      <c r="F82" s="205">
        <v>18</v>
      </c>
      <c r="G82" s="205">
        <v>12</v>
      </c>
      <c r="H82" s="205"/>
      <c r="I82" s="206">
        <v>3.6</v>
      </c>
    </row>
    <row r="83" spans="1:9" ht="15" customHeight="1" x14ac:dyDescent="0.25">
      <c r="A83" s="280">
        <v>12</v>
      </c>
      <c r="B83" s="28">
        <v>50001</v>
      </c>
      <c r="C83" s="38" t="s">
        <v>94</v>
      </c>
      <c r="D83" s="204">
        <v>17</v>
      </c>
      <c r="E83" s="205">
        <v>8</v>
      </c>
      <c r="F83" s="205">
        <v>9</v>
      </c>
      <c r="G83" s="205"/>
      <c r="H83" s="205"/>
      <c r="I83" s="206">
        <v>4.47</v>
      </c>
    </row>
    <row r="84" spans="1:9" ht="15" customHeight="1" x14ac:dyDescent="0.25">
      <c r="A84" s="281">
        <v>13</v>
      </c>
      <c r="B84" s="28">
        <v>50930</v>
      </c>
      <c r="C84" s="38" t="s">
        <v>93</v>
      </c>
      <c r="D84" s="204">
        <v>17</v>
      </c>
      <c r="E84" s="205"/>
      <c r="F84" s="205">
        <v>7</v>
      </c>
      <c r="G84" s="205">
        <v>10</v>
      </c>
      <c r="H84" s="205"/>
      <c r="I84" s="206">
        <v>3.41</v>
      </c>
    </row>
    <row r="85" spans="1:9" ht="15" customHeight="1" x14ac:dyDescent="0.25">
      <c r="A85" s="31">
        <v>14</v>
      </c>
      <c r="B85" s="28">
        <v>50970</v>
      </c>
      <c r="C85" s="38" t="s">
        <v>27</v>
      </c>
      <c r="D85" s="204">
        <v>37</v>
      </c>
      <c r="E85" s="205">
        <v>2</v>
      </c>
      <c r="F85" s="205">
        <v>14</v>
      </c>
      <c r="G85" s="205">
        <v>21</v>
      </c>
      <c r="H85" s="205"/>
      <c r="I85" s="206">
        <v>3.49</v>
      </c>
    </row>
    <row r="86" spans="1:9" ht="15" customHeight="1" thickBot="1" x14ac:dyDescent="0.3">
      <c r="A86" s="62">
        <v>15</v>
      </c>
      <c r="B86" s="37">
        <v>51370</v>
      </c>
      <c r="C86" s="49" t="s">
        <v>30</v>
      </c>
      <c r="D86" s="215">
        <v>29</v>
      </c>
      <c r="E86" s="216">
        <v>4</v>
      </c>
      <c r="F86" s="216">
        <v>14</v>
      </c>
      <c r="G86" s="216">
        <v>11</v>
      </c>
      <c r="H86" s="216"/>
      <c r="I86" s="217">
        <v>3.76</v>
      </c>
    </row>
    <row r="87" spans="1:9" ht="15" customHeight="1" thickBot="1" x14ac:dyDescent="0.3">
      <c r="A87" s="230"/>
      <c r="B87" s="238"/>
      <c r="C87" s="239" t="s">
        <v>137</v>
      </c>
      <c r="D87" s="240">
        <f>SUM(D88:D117)</f>
        <v>1094</v>
      </c>
      <c r="E87" s="241">
        <f t="shared" ref="E87:H87" si="5">SUM(E88:E117)</f>
        <v>211</v>
      </c>
      <c r="F87" s="241">
        <f t="shared" si="5"/>
        <v>441</v>
      </c>
      <c r="G87" s="241">
        <f t="shared" si="5"/>
        <v>424</v>
      </c>
      <c r="H87" s="241">
        <f t="shared" si="5"/>
        <v>17</v>
      </c>
      <c r="I87" s="242">
        <f>AVERAGE(I88:I117)</f>
        <v>3.7023333333333328</v>
      </c>
    </row>
    <row r="88" spans="1:9" ht="15" customHeight="1" x14ac:dyDescent="0.25">
      <c r="A88" s="31">
        <v>1</v>
      </c>
      <c r="B88" s="28">
        <v>60010</v>
      </c>
      <c r="C88" s="38" t="s">
        <v>6</v>
      </c>
      <c r="D88" s="204">
        <v>16</v>
      </c>
      <c r="E88" s="205">
        <v>7</v>
      </c>
      <c r="F88" s="205">
        <v>6</v>
      </c>
      <c r="G88" s="205">
        <v>3</v>
      </c>
      <c r="H88" s="205"/>
      <c r="I88" s="206">
        <v>4.25</v>
      </c>
    </row>
    <row r="89" spans="1:9" ht="15" customHeight="1" x14ac:dyDescent="0.25">
      <c r="A89" s="31">
        <v>2</v>
      </c>
      <c r="B89" s="28">
        <v>60020</v>
      </c>
      <c r="C89" s="38" t="s">
        <v>71</v>
      </c>
      <c r="D89" s="204">
        <v>3</v>
      </c>
      <c r="E89" s="205"/>
      <c r="F89" s="205"/>
      <c r="G89" s="205">
        <v>3</v>
      </c>
      <c r="H89" s="205"/>
      <c r="I89" s="206">
        <v>3</v>
      </c>
    </row>
    <row r="90" spans="1:9" ht="15" customHeight="1" x14ac:dyDescent="0.25">
      <c r="A90" s="31">
        <v>3</v>
      </c>
      <c r="B90" s="28">
        <v>60050</v>
      </c>
      <c r="C90" s="38" t="s">
        <v>8</v>
      </c>
      <c r="D90" s="204">
        <v>33</v>
      </c>
      <c r="E90" s="205">
        <v>6</v>
      </c>
      <c r="F90" s="205">
        <v>15</v>
      </c>
      <c r="G90" s="205">
        <v>12</v>
      </c>
      <c r="H90" s="205"/>
      <c r="I90" s="206">
        <v>3.82</v>
      </c>
    </row>
    <row r="91" spans="1:9" ht="15" customHeight="1" x14ac:dyDescent="0.25">
      <c r="A91" s="31">
        <v>4</v>
      </c>
      <c r="B91" s="28">
        <v>60070</v>
      </c>
      <c r="C91" s="38" t="s">
        <v>20</v>
      </c>
      <c r="D91" s="204">
        <v>23</v>
      </c>
      <c r="E91" s="205">
        <v>7</v>
      </c>
      <c r="F91" s="205">
        <v>11</v>
      </c>
      <c r="G91" s="205">
        <v>5</v>
      </c>
      <c r="H91" s="205"/>
      <c r="I91" s="206">
        <v>4.09</v>
      </c>
    </row>
    <row r="92" spans="1:9" ht="15" customHeight="1" x14ac:dyDescent="0.25">
      <c r="A92" s="31">
        <v>5</v>
      </c>
      <c r="B92" s="28">
        <v>60180</v>
      </c>
      <c r="C92" s="38" t="s">
        <v>11</v>
      </c>
      <c r="D92" s="204">
        <v>35</v>
      </c>
      <c r="E92" s="205">
        <v>5</v>
      </c>
      <c r="F92" s="205">
        <v>10</v>
      </c>
      <c r="G92" s="205">
        <v>20</v>
      </c>
      <c r="H92" s="205"/>
      <c r="I92" s="206">
        <v>3.57</v>
      </c>
    </row>
    <row r="93" spans="1:9" ht="15" customHeight="1" x14ac:dyDescent="0.25">
      <c r="A93" s="31">
        <v>6</v>
      </c>
      <c r="B93" s="28">
        <v>60220</v>
      </c>
      <c r="C93" s="38" t="s">
        <v>13</v>
      </c>
      <c r="D93" s="204">
        <v>18</v>
      </c>
      <c r="E93" s="205">
        <v>2</v>
      </c>
      <c r="F93" s="205">
        <v>7</v>
      </c>
      <c r="G93" s="205">
        <v>9</v>
      </c>
      <c r="H93" s="205"/>
      <c r="I93" s="206">
        <v>3.61</v>
      </c>
    </row>
    <row r="94" spans="1:9" ht="15" customHeight="1" x14ac:dyDescent="0.25">
      <c r="A94" s="31">
        <v>7</v>
      </c>
      <c r="B94" s="28">
        <v>60240</v>
      </c>
      <c r="C94" s="38" t="s">
        <v>18</v>
      </c>
      <c r="D94" s="204">
        <v>31</v>
      </c>
      <c r="E94" s="205">
        <v>7</v>
      </c>
      <c r="F94" s="205">
        <v>5</v>
      </c>
      <c r="G94" s="205">
        <v>19</v>
      </c>
      <c r="H94" s="205"/>
      <c r="I94" s="206">
        <v>3.61</v>
      </c>
    </row>
    <row r="95" spans="1:9" ht="15" customHeight="1" x14ac:dyDescent="0.25">
      <c r="A95" s="31">
        <v>8</v>
      </c>
      <c r="B95" s="28">
        <v>60560</v>
      </c>
      <c r="C95" s="38" t="s">
        <v>22</v>
      </c>
      <c r="D95" s="204">
        <v>5</v>
      </c>
      <c r="E95" s="205"/>
      <c r="F95" s="205">
        <v>5</v>
      </c>
      <c r="G95" s="205"/>
      <c r="H95" s="205"/>
      <c r="I95" s="206">
        <v>4</v>
      </c>
    </row>
    <row r="96" spans="1:9" ht="15" customHeight="1" x14ac:dyDescent="0.25">
      <c r="A96" s="31">
        <v>9</v>
      </c>
      <c r="B96" s="28">
        <v>60660</v>
      </c>
      <c r="C96" s="283" t="s">
        <v>135</v>
      </c>
      <c r="D96" s="204">
        <v>5</v>
      </c>
      <c r="E96" s="205"/>
      <c r="F96" s="205">
        <v>2</v>
      </c>
      <c r="G96" s="205">
        <v>3</v>
      </c>
      <c r="H96" s="205"/>
      <c r="I96" s="206">
        <v>3.4</v>
      </c>
    </row>
    <row r="97" spans="1:9" ht="15" customHeight="1" x14ac:dyDescent="0.25">
      <c r="A97" s="31">
        <v>10</v>
      </c>
      <c r="B97" s="44">
        <v>60001</v>
      </c>
      <c r="C97" s="53" t="s">
        <v>4</v>
      </c>
      <c r="D97" s="211">
        <v>28</v>
      </c>
      <c r="E97" s="212">
        <v>2</v>
      </c>
      <c r="F97" s="212">
        <v>5</v>
      </c>
      <c r="G97" s="212">
        <v>19</v>
      </c>
      <c r="H97" s="212">
        <v>2</v>
      </c>
      <c r="I97" s="213">
        <v>3.25</v>
      </c>
    </row>
    <row r="98" spans="1:9" ht="15" customHeight="1" x14ac:dyDescent="0.25">
      <c r="A98" s="31">
        <v>11</v>
      </c>
      <c r="B98" s="28">
        <v>60701</v>
      </c>
      <c r="C98" s="38" t="s">
        <v>1</v>
      </c>
      <c r="D98" s="204">
        <v>15</v>
      </c>
      <c r="E98" s="205">
        <v>1</v>
      </c>
      <c r="F98" s="205">
        <v>3</v>
      </c>
      <c r="G98" s="205">
        <v>8</v>
      </c>
      <c r="H98" s="205">
        <v>3</v>
      </c>
      <c r="I98" s="206">
        <v>3.13</v>
      </c>
    </row>
    <row r="99" spans="1:9" ht="15" customHeight="1" x14ac:dyDescent="0.25">
      <c r="A99" s="280">
        <v>12</v>
      </c>
      <c r="B99" s="28">
        <v>60850</v>
      </c>
      <c r="C99" s="38" t="s">
        <v>19</v>
      </c>
      <c r="D99" s="204">
        <v>51</v>
      </c>
      <c r="E99" s="205">
        <v>12</v>
      </c>
      <c r="F99" s="205">
        <v>23</v>
      </c>
      <c r="G99" s="205">
        <v>16</v>
      </c>
      <c r="H99" s="205"/>
      <c r="I99" s="206">
        <v>3.92</v>
      </c>
    </row>
    <row r="100" spans="1:9" ht="15" customHeight="1" x14ac:dyDescent="0.25">
      <c r="A100" s="281">
        <v>13</v>
      </c>
      <c r="B100" s="28">
        <v>60910</v>
      </c>
      <c r="C100" s="38" t="s">
        <v>16</v>
      </c>
      <c r="D100" s="204">
        <v>6</v>
      </c>
      <c r="E100" s="205">
        <v>1</v>
      </c>
      <c r="F100" s="205">
        <v>4</v>
      </c>
      <c r="G100" s="205">
        <v>1</v>
      </c>
      <c r="H100" s="205"/>
      <c r="I100" s="206">
        <v>4</v>
      </c>
    </row>
    <row r="101" spans="1:9" ht="15" customHeight="1" x14ac:dyDescent="0.25">
      <c r="A101" s="31">
        <v>14</v>
      </c>
      <c r="B101" s="28">
        <v>60980</v>
      </c>
      <c r="C101" s="38" t="s">
        <v>5</v>
      </c>
      <c r="D101" s="204">
        <v>26</v>
      </c>
      <c r="E101" s="205">
        <v>6</v>
      </c>
      <c r="F101" s="205">
        <v>8</v>
      </c>
      <c r="G101" s="205">
        <v>12</v>
      </c>
      <c r="H101" s="205"/>
      <c r="I101" s="206">
        <v>3.77</v>
      </c>
    </row>
    <row r="102" spans="1:9" ht="15" customHeight="1" x14ac:dyDescent="0.25">
      <c r="A102" s="31">
        <v>15</v>
      </c>
      <c r="B102" s="28">
        <v>61080</v>
      </c>
      <c r="C102" s="38" t="s">
        <v>12</v>
      </c>
      <c r="D102" s="204">
        <v>64</v>
      </c>
      <c r="E102" s="205">
        <v>10</v>
      </c>
      <c r="F102" s="205">
        <v>19</v>
      </c>
      <c r="G102" s="205">
        <v>34</v>
      </c>
      <c r="H102" s="205">
        <v>1</v>
      </c>
      <c r="I102" s="206">
        <v>3.59</v>
      </c>
    </row>
    <row r="103" spans="1:9" ht="15" customHeight="1" x14ac:dyDescent="0.25">
      <c r="A103" s="31">
        <v>16</v>
      </c>
      <c r="B103" s="28">
        <v>61150</v>
      </c>
      <c r="C103" s="38" t="s">
        <v>9</v>
      </c>
      <c r="D103" s="204">
        <v>28</v>
      </c>
      <c r="E103" s="205">
        <v>1</v>
      </c>
      <c r="F103" s="205">
        <v>5</v>
      </c>
      <c r="G103" s="205">
        <v>21</v>
      </c>
      <c r="H103" s="205">
        <v>1</v>
      </c>
      <c r="I103" s="206">
        <v>3.21</v>
      </c>
    </row>
    <row r="104" spans="1:9" ht="15" customHeight="1" x14ac:dyDescent="0.25">
      <c r="A104" s="31">
        <v>17</v>
      </c>
      <c r="B104" s="28">
        <v>61210</v>
      </c>
      <c r="C104" s="38" t="s">
        <v>21</v>
      </c>
      <c r="D104" s="204">
        <v>29</v>
      </c>
      <c r="E104" s="205">
        <v>7</v>
      </c>
      <c r="F104" s="205">
        <v>11</v>
      </c>
      <c r="G104" s="205">
        <v>11</v>
      </c>
      <c r="H104" s="205"/>
      <c r="I104" s="206">
        <v>3.86</v>
      </c>
    </row>
    <row r="105" spans="1:9" ht="15" customHeight="1" x14ac:dyDescent="0.25">
      <c r="A105" s="31">
        <v>18</v>
      </c>
      <c r="B105" s="28">
        <v>61290</v>
      </c>
      <c r="C105" s="283" t="s">
        <v>14</v>
      </c>
      <c r="D105" s="204">
        <v>8</v>
      </c>
      <c r="E105" s="205"/>
      <c r="F105" s="205">
        <v>3</v>
      </c>
      <c r="G105" s="205">
        <v>5</v>
      </c>
      <c r="H105" s="205"/>
      <c r="I105" s="206">
        <v>3.38</v>
      </c>
    </row>
    <row r="106" spans="1:9" ht="15" customHeight="1" x14ac:dyDescent="0.25">
      <c r="A106" s="31">
        <v>19</v>
      </c>
      <c r="B106" s="28">
        <v>61340</v>
      </c>
      <c r="C106" s="38" t="s">
        <v>10</v>
      </c>
      <c r="D106" s="204">
        <v>59</v>
      </c>
      <c r="E106" s="205">
        <v>5</v>
      </c>
      <c r="F106" s="205">
        <v>18</v>
      </c>
      <c r="G106" s="205">
        <v>29</v>
      </c>
      <c r="H106" s="205">
        <v>6</v>
      </c>
      <c r="I106" s="206">
        <v>3.32</v>
      </c>
    </row>
    <row r="107" spans="1:9" ht="15" customHeight="1" x14ac:dyDescent="0.25">
      <c r="A107" s="237">
        <v>20</v>
      </c>
      <c r="B107" s="28">
        <v>61390</v>
      </c>
      <c r="C107" s="38" t="s">
        <v>7</v>
      </c>
      <c r="D107" s="204">
        <v>48</v>
      </c>
      <c r="E107" s="205">
        <v>3</v>
      </c>
      <c r="F107" s="205">
        <v>15</v>
      </c>
      <c r="G107" s="205">
        <v>26</v>
      </c>
      <c r="H107" s="205">
        <v>4</v>
      </c>
      <c r="I107" s="206">
        <v>3.35</v>
      </c>
    </row>
    <row r="108" spans="1:9" ht="15" customHeight="1" x14ac:dyDescent="0.25">
      <c r="A108" s="31">
        <v>21</v>
      </c>
      <c r="B108" s="28">
        <v>61410</v>
      </c>
      <c r="C108" s="38" t="s">
        <v>23</v>
      </c>
      <c r="D108" s="204">
        <v>41</v>
      </c>
      <c r="E108" s="205">
        <v>3</v>
      </c>
      <c r="F108" s="205">
        <v>21</v>
      </c>
      <c r="G108" s="205">
        <v>17</v>
      </c>
      <c r="H108" s="205"/>
      <c r="I108" s="206">
        <v>3.66</v>
      </c>
    </row>
    <row r="109" spans="1:9" ht="15" customHeight="1" x14ac:dyDescent="0.25">
      <c r="A109" s="31">
        <v>22</v>
      </c>
      <c r="B109" s="28">
        <v>61430</v>
      </c>
      <c r="C109" s="283" t="s">
        <v>153</v>
      </c>
      <c r="D109" s="204">
        <v>84</v>
      </c>
      <c r="E109" s="205">
        <v>33</v>
      </c>
      <c r="F109" s="205">
        <v>37</v>
      </c>
      <c r="G109" s="205">
        <v>14</v>
      </c>
      <c r="H109" s="205"/>
      <c r="I109" s="206">
        <v>4.2300000000000004</v>
      </c>
    </row>
    <row r="110" spans="1:9" ht="15" customHeight="1" x14ac:dyDescent="0.25">
      <c r="A110" s="31">
        <v>23</v>
      </c>
      <c r="B110" s="28">
        <v>61440</v>
      </c>
      <c r="C110" s="38" t="s">
        <v>17</v>
      </c>
      <c r="D110" s="204">
        <v>88</v>
      </c>
      <c r="E110" s="205">
        <v>17</v>
      </c>
      <c r="F110" s="205">
        <v>42</v>
      </c>
      <c r="G110" s="205">
        <v>29</v>
      </c>
      <c r="H110" s="205"/>
      <c r="I110" s="206">
        <v>3.86</v>
      </c>
    </row>
    <row r="111" spans="1:9" ht="15" customHeight="1" x14ac:dyDescent="0.25">
      <c r="A111" s="31">
        <v>24</v>
      </c>
      <c r="B111" s="28">
        <v>61450</v>
      </c>
      <c r="C111" s="283" t="s">
        <v>154</v>
      </c>
      <c r="D111" s="204">
        <v>47</v>
      </c>
      <c r="E111" s="205">
        <v>10</v>
      </c>
      <c r="F111" s="205">
        <v>23</v>
      </c>
      <c r="G111" s="205">
        <v>14</v>
      </c>
      <c r="H111" s="205"/>
      <c r="I111" s="206">
        <v>3.91</v>
      </c>
    </row>
    <row r="112" spans="1:9" ht="15" customHeight="1" x14ac:dyDescent="0.25">
      <c r="A112" s="31">
        <v>25</v>
      </c>
      <c r="B112" s="28">
        <v>61470</v>
      </c>
      <c r="C112" s="38" t="s">
        <v>3</v>
      </c>
      <c r="D112" s="204">
        <v>26</v>
      </c>
      <c r="E112" s="205">
        <v>2</v>
      </c>
      <c r="F112" s="205">
        <v>14</v>
      </c>
      <c r="G112" s="205">
        <v>10</v>
      </c>
      <c r="H112" s="205"/>
      <c r="I112" s="206">
        <v>3.69</v>
      </c>
    </row>
    <row r="113" spans="1:9" ht="15" customHeight="1" x14ac:dyDescent="0.25">
      <c r="A113" s="31">
        <v>26</v>
      </c>
      <c r="B113" s="28">
        <v>61490</v>
      </c>
      <c r="C113" s="283" t="s">
        <v>155</v>
      </c>
      <c r="D113" s="204">
        <v>48</v>
      </c>
      <c r="E113" s="205">
        <v>16</v>
      </c>
      <c r="F113" s="205">
        <v>18</v>
      </c>
      <c r="G113" s="205">
        <v>14</v>
      </c>
      <c r="H113" s="205"/>
      <c r="I113" s="206">
        <v>4.04</v>
      </c>
    </row>
    <row r="114" spans="1:9" ht="15" customHeight="1" x14ac:dyDescent="0.25">
      <c r="A114" s="31">
        <v>27</v>
      </c>
      <c r="B114" s="28">
        <v>61500</v>
      </c>
      <c r="C114" s="283" t="s">
        <v>156</v>
      </c>
      <c r="D114" s="204">
        <v>60</v>
      </c>
      <c r="E114" s="205">
        <v>10</v>
      </c>
      <c r="F114" s="205">
        <v>29</v>
      </c>
      <c r="G114" s="205">
        <v>21</v>
      </c>
      <c r="H114" s="205"/>
      <c r="I114" s="206">
        <v>3.82</v>
      </c>
    </row>
    <row r="115" spans="1:9" ht="15" customHeight="1" x14ac:dyDescent="0.25">
      <c r="A115" s="31">
        <v>28</v>
      </c>
      <c r="B115" s="28">
        <v>61510</v>
      </c>
      <c r="C115" s="38" t="s">
        <v>15</v>
      </c>
      <c r="D115" s="204">
        <v>87</v>
      </c>
      <c r="E115" s="205">
        <v>17</v>
      </c>
      <c r="F115" s="205">
        <v>45</v>
      </c>
      <c r="G115" s="205">
        <v>25</v>
      </c>
      <c r="H115" s="205"/>
      <c r="I115" s="206">
        <v>3.91</v>
      </c>
    </row>
    <row r="116" spans="1:9" ht="15" customHeight="1" x14ac:dyDescent="0.25">
      <c r="A116" s="62">
        <v>29</v>
      </c>
      <c r="B116" s="37">
        <v>61520</v>
      </c>
      <c r="C116" s="49" t="s">
        <v>157</v>
      </c>
      <c r="D116" s="215">
        <v>49</v>
      </c>
      <c r="E116" s="216">
        <v>19</v>
      </c>
      <c r="F116" s="216">
        <v>20</v>
      </c>
      <c r="G116" s="216">
        <v>10</v>
      </c>
      <c r="H116" s="216"/>
      <c r="I116" s="217">
        <v>4.18</v>
      </c>
    </row>
    <row r="117" spans="1:9" ht="15" customHeight="1" thickBot="1" x14ac:dyDescent="0.3">
      <c r="A117" s="32">
        <v>30</v>
      </c>
      <c r="B117" s="47">
        <v>61540</v>
      </c>
      <c r="C117" s="492" t="s">
        <v>162</v>
      </c>
      <c r="D117" s="208">
        <v>33</v>
      </c>
      <c r="E117" s="209">
        <v>2</v>
      </c>
      <c r="F117" s="209">
        <v>17</v>
      </c>
      <c r="G117" s="209">
        <v>14</v>
      </c>
      <c r="H117" s="209"/>
      <c r="I117" s="210">
        <v>3.64</v>
      </c>
    </row>
    <row r="118" spans="1:9" ht="15" customHeight="1" thickBot="1" x14ac:dyDescent="0.3">
      <c r="A118" s="231"/>
      <c r="B118" s="232"/>
      <c r="C118" s="233" t="s">
        <v>136</v>
      </c>
      <c r="D118" s="234">
        <f>SUM(D119:D126)</f>
        <v>238</v>
      </c>
      <c r="E118" s="235">
        <f t="shared" ref="E118:H118" si="6">SUM(E119:E126)</f>
        <v>52</v>
      </c>
      <c r="F118" s="235">
        <f t="shared" si="6"/>
        <v>70</v>
      </c>
      <c r="G118" s="235">
        <f t="shared" si="6"/>
        <v>109</v>
      </c>
      <c r="H118" s="235">
        <f t="shared" si="6"/>
        <v>7</v>
      </c>
      <c r="I118" s="236">
        <f>AVERAGE(I119:I126)</f>
        <v>3.71875</v>
      </c>
    </row>
    <row r="119" spans="1:9" ht="15" customHeight="1" x14ac:dyDescent="0.25">
      <c r="A119" s="73">
        <v>1</v>
      </c>
      <c r="B119" s="263">
        <v>70020</v>
      </c>
      <c r="C119" s="25" t="s">
        <v>100</v>
      </c>
      <c r="D119" s="222">
        <v>18</v>
      </c>
      <c r="E119" s="223">
        <v>13</v>
      </c>
      <c r="F119" s="223">
        <v>5</v>
      </c>
      <c r="G119" s="223"/>
      <c r="H119" s="223"/>
      <c r="I119" s="224">
        <v>4.72</v>
      </c>
    </row>
    <row r="120" spans="1:9" ht="15" customHeight="1" x14ac:dyDescent="0.25">
      <c r="A120" s="73">
        <v>2</v>
      </c>
      <c r="B120" s="264">
        <v>70110</v>
      </c>
      <c r="C120" s="25" t="s">
        <v>103</v>
      </c>
      <c r="D120" s="222">
        <v>26</v>
      </c>
      <c r="E120" s="223">
        <v>1</v>
      </c>
      <c r="F120" s="223">
        <v>13</v>
      </c>
      <c r="G120" s="223">
        <v>12</v>
      </c>
      <c r="H120" s="223"/>
      <c r="I120" s="224">
        <v>3.58</v>
      </c>
    </row>
    <row r="121" spans="1:9" ht="15" customHeight="1" x14ac:dyDescent="0.25">
      <c r="A121" s="73">
        <v>3</v>
      </c>
      <c r="B121" s="264">
        <v>70021</v>
      </c>
      <c r="C121" s="25" t="s">
        <v>99</v>
      </c>
      <c r="D121" s="222">
        <v>21</v>
      </c>
      <c r="E121" s="223">
        <v>8</v>
      </c>
      <c r="F121" s="223">
        <v>4</v>
      </c>
      <c r="G121" s="223">
        <v>9</v>
      </c>
      <c r="H121" s="223"/>
      <c r="I121" s="224">
        <v>3.95</v>
      </c>
    </row>
    <row r="122" spans="1:9" ht="15" customHeight="1" x14ac:dyDescent="0.25">
      <c r="A122" s="73">
        <v>4</v>
      </c>
      <c r="B122" s="264">
        <v>70040</v>
      </c>
      <c r="C122" s="25" t="s">
        <v>70</v>
      </c>
      <c r="D122" s="222">
        <v>28</v>
      </c>
      <c r="E122" s="223">
        <v>5</v>
      </c>
      <c r="F122" s="223">
        <v>9</v>
      </c>
      <c r="G122" s="223">
        <v>14</v>
      </c>
      <c r="H122" s="223"/>
      <c r="I122" s="224">
        <v>3.68</v>
      </c>
    </row>
    <row r="123" spans="1:9" ht="15" customHeight="1" x14ac:dyDescent="0.25">
      <c r="A123" s="73">
        <v>5</v>
      </c>
      <c r="B123" s="264">
        <v>70100</v>
      </c>
      <c r="C123" s="25" t="s">
        <v>147</v>
      </c>
      <c r="D123" s="222">
        <v>35</v>
      </c>
      <c r="E123" s="223">
        <v>13</v>
      </c>
      <c r="F123" s="223">
        <v>14</v>
      </c>
      <c r="G123" s="223">
        <v>8</v>
      </c>
      <c r="H123" s="223"/>
      <c r="I123" s="224">
        <v>4.1399999999999997</v>
      </c>
    </row>
    <row r="124" spans="1:9" ht="15" customHeight="1" x14ac:dyDescent="0.25">
      <c r="A124" s="273">
        <v>6</v>
      </c>
      <c r="B124" s="274">
        <v>70270</v>
      </c>
      <c r="C124" s="275" t="s">
        <v>101</v>
      </c>
      <c r="D124" s="276">
        <v>41</v>
      </c>
      <c r="E124" s="277">
        <v>2</v>
      </c>
      <c r="F124" s="277">
        <v>16</v>
      </c>
      <c r="G124" s="277">
        <v>22</v>
      </c>
      <c r="H124" s="277">
        <v>1</v>
      </c>
      <c r="I124" s="278">
        <v>3.46</v>
      </c>
    </row>
    <row r="125" spans="1:9" ht="15" customHeight="1" x14ac:dyDescent="0.25">
      <c r="A125" s="63">
        <v>7</v>
      </c>
      <c r="B125" s="265">
        <v>70510</v>
      </c>
      <c r="C125" s="275" t="s">
        <v>69</v>
      </c>
      <c r="D125" s="258">
        <v>10</v>
      </c>
      <c r="E125" s="259">
        <v>1</v>
      </c>
      <c r="F125" s="259"/>
      <c r="G125" s="259">
        <v>5</v>
      </c>
      <c r="H125" s="259">
        <v>4</v>
      </c>
      <c r="I125" s="260">
        <v>2.8</v>
      </c>
    </row>
    <row r="126" spans="1:9" ht="15" customHeight="1" thickBot="1" x14ac:dyDescent="0.3">
      <c r="A126" s="262">
        <v>8</v>
      </c>
      <c r="B126" s="47">
        <v>10880</v>
      </c>
      <c r="C126" s="491" t="s">
        <v>161</v>
      </c>
      <c r="D126" s="208">
        <v>59</v>
      </c>
      <c r="E126" s="209">
        <v>9</v>
      </c>
      <c r="F126" s="209">
        <v>9</v>
      </c>
      <c r="G126" s="209">
        <v>39</v>
      </c>
      <c r="H126" s="209">
        <v>2</v>
      </c>
      <c r="I126" s="210">
        <v>3.42</v>
      </c>
    </row>
    <row r="127" spans="1:9" ht="15" customHeight="1" x14ac:dyDescent="0.25">
      <c r="A127" s="63"/>
      <c r="B127" s="43"/>
      <c r="C127" s="41"/>
      <c r="D127" s="677" t="s">
        <v>102</v>
      </c>
      <c r="E127" s="677"/>
      <c r="F127" s="677"/>
      <c r="G127" s="677"/>
      <c r="H127" s="677"/>
      <c r="I127" s="261">
        <f>AVERAGE(I7,I9:I16,I18:I30,I32:I50,I52:I70,I72:I86,I88:I117,I119:I126)</f>
        <v>3.7484955752212401</v>
      </c>
    </row>
    <row r="128" spans="1:9" x14ac:dyDescent="0.25">
      <c r="A128" s="26"/>
      <c r="B128" s="26"/>
      <c r="C128" s="26"/>
      <c r="D128" s="27"/>
      <c r="E128" s="27"/>
      <c r="F128" s="27"/>
      <c r="G128" s="27"/>
      <c r="H128" s="27"/>
      <c r="I128" s="27"/>
    </row>
    <row r="129" spans="1:9" x14ac:dyDescent="0.25">
      <c r="A129" s="26"/>
      <c r="B129" s="26"/>
      <c r="C129" s="26"/>
      <c r="D129" s="27"/>
      <c r="E129" s="27"/>
      <c r="F129" s="27"/>
      <c r="G129" s="27"/>
      <c r="H129" s="27"/>
      <c r="I129" s="27"/>
    </row>
    <row r="130" spans="1:9" x14ac:dyDescent="0.25">
      <c r="A130" s="26"/>
      <c r="B130" s="26"/>
      <c r="C130" s="26"/>
      <c r="D130" s="27"/>
      <c r="E130" s="27"/>
      <c r="F130" s="27"/>
      <c r="G130" s="27"/>
      <c r="H130" s="27"/>
      <c r="I130" s="27"/>
    </row>
    <row r="131" spans="1:9" x14ac:dyDescent="0.25">
      <c r="A131" s="26"/>
      <c r="B131" s="26"/>
      <c r="C131" s="26"/>
      <c r="D131" s="27"/>
      <c r="E131" s="27"/>
      <c r="F131" s="27"/>
      <c r="G131" s="27"/>
      <c r="H131" s="27"/>
      <c r="I131" s="27"/>
    </row>
    <row r="132" spans="1:9" x14ac:dyDescent="0.25">
      <c r="A132" s="26"/>
      <c r="B132" s="26"/>
      <c r="C132" s="26"/>
      <c r="D132" s="27"/>
      <c r="E132" s="27"/>
      <c r="F132" s="27"/>
      <c r="G132" s="27"/>
      <c r="H132" s="27"/>
      <c r="I132" s="27"/>
    </row>
    <row r="133" spans="1:9" x14ac:dyDescent="0.25">
      <c r="A133" s="26"/>
      <c r="B133" s="26"/>
      <c r="C133" s="26"/>
      <c r="D133" s="27"/>
      <c r="E133" s="27"/>
      <c r="F133" s="27"/>
      <c r="G133" s="27"/>
      <c r="H133" s="27"/>
      <c r="I133" s="27"/>
    </row>
    <row r="134" spans="1:9" x14ac:dyDescent="0.25">
      <c r="A134" s="26"/>
      <c r="B134" s="26"/>
      <c r="C134" s="26"/>
      <c r="D134" s="27"/>
      <c r="E134" s="27"/>
      <c r="F134" s="27"/>
      <c r="G134" s="27"/>
      <c r="H134" s="27"/>
      <c r="I134" s="27"/>
    </row>
    <row r="135" spans="1:9" x14ac:dyDescent="0.25">
      <c r="A135" s="26"/>
      <c r="B135" s="26"/>
      <c r="C135" s="26"/>
      <c r="D135" s="27"/>
      <c r="E135" s="27"/>
      <c r="F135" s="27"/>
      <c r="G135" s="27"/>
      <c r="H135" s="27"/>
      <c r="I135" s="27"/>
    </row>
    <row r="136" spans="1:9" x14ac:dyDescent="0.25">
      <c r="A136" s="26"/>
      <c r="B136" s="26"/>
      <c r="C136" s="26"/>
      <c r="D136" s="27"/>
      <c r="E136" s="27"/>
      <c r="F136" s="27"/>
      <c r="G136" s="27"/>
      <c r="H136" s="27"/>
      <c r="I136" s="27"/>
    </row>
    <row r="137" spans="1:9" x14ac:dyDescent="0.25">
      <c r="A137" s="26"/>
      <c r="B137" s="26"/>
      <c r="C137" s="26"/>
      <c r="D137" s="27"/>
      <c r="E137" s="27"/>
      <c r="F137" s="27"/>
      <c r="G137" s="27"/>
      <c r="H137" s="27"/>
      <c r="I137" s="27"/>
    </row>
    <row r="138" spans="1:9" x14ac:dyDescent="0.25">
      <c r="A138" s="26"/>
      <c r="B138" s="26"/>
      <c r="C138" s="26"/>
      <c r="D138" s="27"/>
      <c r="E138" s="27"/>
      <c r="F138" s="27"/>
      <c r="G138" s="27"/>
      <c r="H138" s="27"/>
      <c r="I138" s="27"/>
    </row>
    <row r="139" spans="1:9" x14ac:dyDescent="0.25">
      <c r="A139" s="26"/>
      <c r="B139" s="26"/>
      <c r="C139" s="26"/>
      <c r="D139" s="27"/>
      <c r="E139" s="27"/>
      <c r="F139" s="27"/>
      <c r="G139" s="27"/>
      <c r="H139" s="27"/>
      <c r="I139" s="27"/>
    </row>
    <row r="140" spans="1:9" x14ac:dyDescent="0.25">
      <c r="A140" s="26"/>
      <c r="B140" s="26"/>
      <c r="C140" s="26"/>
      <c r="D140" s="27"/>
      <c r="E140" s="27"/>
      <c r="F140" s="27"/>
      <c r="G140" s="27"/>
      <c r="H140" s="27"/>
      <c r="I140" s="27"/>
    </row>
    <row r="141" spans="1:9" x14ac:dyDescent="0.25">
      <c r="A141" s="26"/>
      <c r="B141" s="26"/>
      <c r="C141" s="26"/>
      <c r="D141" s="27"/>
      <c r="E141" s="27"/>
      <c r="F141" s="27"/>
      <c r="G141" s="27"/>
      <c r="H141" s="27"/>
      <c r="I141" s="27"/>
    </row>
    <row r="142" spans="1:9" x14ac:dyDescent="0.25">
      <c r="A142" s="26"/>
      <c r="B142" s="26"/>
      <c r="C142" s="26"/>
      <c r="D142" s="27"/>
      <c r="E142" s="27"/>
      <c r="F142" s="27"/>
      <c r="G142" s="27"/>
      <c r="H142" s="27"/>
      <c r="I142" s="27"/>
    </row>
    <row r="143" spans="1:9" x14ac:dyDescent="0.25">
      <c r="A143" s="26"/>
      <c r="B143" s="26"/>
      <c r="C143" s="26"/>
      <c r="D143" s="27"/>
      <c r="E143" s="27"/>
      <c r="F143" s="27"/>
      <c r="G143" s="27"/>
      <c r="H143" s="27"/>
      <c r="I143" s="27"/>
    </row>
    <row r="144" spans="1:9" x14ac:dyDescent="0.25">
      <c r="A144" s="26"/>
      <c r="B144" s="26"/>
      <c r="C144" s="26"/>
      <c r="D144" s="27"/>
      <c r="E144" s="27"/>
      <c r="F144" s="27"/>
      <c r="G144" s="27"/>
      <c r="H144" s="27"/>
      <c r="I144" s="27"/>
    </row>
    <row r="145" spans="1:9" x14ac:dyDescent="0.25">
      <c r="A145" s="26"/>
      <c r="B145" s="26"/>
      <c r="C145" s="26"/>
      <c r="D145" s="27"/>
      <c r="E145" s="27"/>
      <c r="F145" s="27"/>
      <c r="G145" s="27"/>
      <c r="H145" s="27"/>
      <c r="I145" s="27"/>
    </row>
    <row r="146" spans="1:9" x14ac:dyDescent="0.25">
      <c r="A146" s="26"/>
      <c r="B146" s="26"/>
      <c r="C146" s="26"/>
      <c r="D146" s="27"/>
      <c r="E146" s="27"/>
      <c r="F146" s="27"/>
      <c r="G146" s="27"/>
      <c r="H146" s="27"/>
      <c r="I146" s="27"/>
    </row>
    <row r="147" spans="1:9" x14ac:dyDescent="0.25">
      <c r="A147" s="13"/>
      <c r="B147" s="13"/>
      <c r="C147" s="13"/>
      <c r="D147" s="12"/>
      <c r="E147" s="12"/>
      <c r="F147" s="12"/>
      <c r="G147" s="12"/>
      <c r="H147" s="12"/>
      <c r="I147" s="12"/>
    </row>
    <row r="148" spans="1:9" x14ac:dyDescent="0.25">
      <c r="A148" s="13"/>
      <c r="B148" s="13"/>
      <c r="C148" s="13"/>
      <c r="D148" s="12"/>
      <c r="E148" s="12"/>
      <c r="F148" s="12"/>
      <c r="G148" s="12"/>
      <c r="H148" s="12"/>
      <c r="I148" s="12"/>
    </row>
    <row r="149" spans="1:9" x14ac:dyDescent="0.25">
      <c r="A149" s="13"/>
      <c r="B149" s="13"/>
      <c r="C149" s="13"/>
      <c r="D149" s="12"/>
      <c r="E149" s="12"/>
      <c r="F149" s="12"/>
      <c r="G149" s="12"/>
      <c r="H149" s="12"/>
      <c r="I149" s="12"/>
    </row>
    <row r="150" spans="1:9" x14ac:dyDescent="0.25">
      <c r="A150" s="13"/>
      <c r="B150" s="13"/>
      <c r="C150" s="13"/>
      <c r="D150" s="12"/>
      <c r="E150" s="12"/>
      <c r="F150" s="12"/>
      <c r="G150" s="12"/>
      <c r="H150" s="12"/>
      <c r="I150" s="12"/>
    </row>
    <row r="151" spans="1:9" x14ac:dyDescent="0.25">
      <c r="A151" s="13"/>
      <c r="B151" s="13"/>
      <c r="C151" s="13"/>
      <c r="D151" s="12"/>
      <c r="E151" s="12"/>
      <c r="F151" s="12"/>
      <c r="G151" s="12"/>
      <c r="H151" s="12"/>
      <c r="I151" s="12"/>
    </row>
    <row r="152" spans="1:9" x14ac:dyDescent="0.25">
      <c r="A152" s="13"/>
      <c r="B152" s="13"/>
      <c r="C152" s="13"/>
      <c r="D152" s="12"/>
      <c r="E152" s="12"/>
      <c r="F152" s="12"/>
      <c r="G152" s="12"/>
      <c r="H152" s="12"/>
      <c r="I152" s="12"/>
    </row>
    <row r="153" spans="1:9" x14ac:dyDescent="0.25">
      <c r="A153" s="13"/>
      <c r="B153" s="13"/>
      <c r="C153" s="13"/>
      <c r="D153" s="12"/>
      <c r="E153" s="12"/>
      <c r="F153" s="12"/>
      <c r="G153" s="12"/>
      <c r="H153" s="12"/>
      <c r="I153" s="12"/>
    </row>
    <row r="154" spans="1:9" x14ac:dyDescent="0.25">
      <c r="A154" s="13"/>
      <c r="B154" s="13"/>
      <c r="C154" s="13"/>
      <c r="D154" s="12"/>
      <c r="E154" s="12"/>
      <c r="F154" s="12"/>
      <c r="G154" s="12"/>
      <c r="H154" s="12"/>
      <c r="I154" s="12"/>
    </row>
    <row r="155" spans="1:9" x14ac:dyDescent="0.25">
      <c r="A155" s="13"/>
      <c r="B155" s="13"/>
      <c r="C155" s="13"/>
      <c r="D155" s="12"/>
      <c r="E155" s="12"/>
      <c r="F155" s="12"/>
      <c r="G155" s="12"/>
      <c r="H155" s="12"/>
      <c r="I155" s="12"/>
    </row>
    <row r="156" spans="1:9" x14ac:dyDescent="0.25">
      <c r="A156" s="13"/>
      <c r="B156" s="13"/>
      <c r="C156" s="13"/>
      <c r="D156" s="12"/>
      <c r="E156" s="12"/>
      <c r="F156" s="12"/>
      <c r="G156" s="12"/>
      <c r="H156" s="12"/>
      <c r="I156" s="12"/>
    </row>
    <row r="157" spans="1:9" x14ac:dyDescent="0.25">
      <c r="A157" s="13"/>
      <c r="B157" s="13"/>
      <c r="C157" s="13"/>
      <c r="D157" s="12"/>
      <c r="E157" s="12"/>
      <c r="F157" s="12"/>
      <c r="G157" s="12"/>
      <c r="H157" s="12"/>
      <c r="I157" s="12"/>
    </row>
    <row r="158" spans="1:9" x14ac:dyDescent="0.25">
      <c r="A158" s="13"/>
      <c r="B158" s="13"/>
      <c r="C158" s="13"/>
      <c r="D158" s="12"/>
      <c r="E158" s="12"/>
      <c r="F158" s="12"/>
      <c r="G158" s="12"/>
      <c r="H158" s="12"/>
      <c r="I158" s="12"/>
    </row>
    <row r="159" spans="1:9" x14ac:dyDescent="0.25">
      <c r="A159" s="13"/>
      <c r="B159" s="13"/>
      <c r="C159" s="13"/>
      <c r="D159" s="12"/>
      <c r="E159" s="12"/>
      <c r="F159" s="12"/>
      <c r="G159" s="12"/>
      <c r="H159" s="12"/>
      <c r="I159" s="12"/>
    </row>
    <row r="160" spans="1:9" x14ac:dyDescent="0.25">
      <c r="A160" s="13"/>
      <c r="B160" s="13"/>
      <c r="C160" s="13"/>
      <c r="D160" s="12"/>
      <c r="E160" s="12"/>
      <c r="F160" s="12"/>
      <c r="G160" s="12"/>
      <c r="H160" s="12"/>
      <c r="I160" s="12"/>
    </row>
    <row r="161" spans="1:9" x14ac:dyDescent="0.25">
      <c r="A161" s="13"/>
      <c r="B161" s="13"/>
      <c r="C161" s="13"/>
      <c r="D161" s="12"/>
      <c r="E161" s="12"/>
      <c r="F161" s="12"/>
      <c r="G161" s="12"/>
      <c r="H161" s="12"/>
      <c r="I161" s="12"/>
    </row>
    <row r="162" spans="1:9" x14ac:dyDescent="0.25">
      <c r="A162" s="13"/>
      <c r="B162" s="13"/>
      <c r="C162" s="13"/>
      <c r="D162" s="12"/>
      <c r="E162" s="12"/>
      <c r="F162" s="12"/>
      <c r="G162" s="12"/>
      <c r="H162" s="12"/>
      <c r="I162" s="12"/>
    </row>
    <row r="163" spans="1:9" x14ac:dyDescent="0.25">
      <c r="A163" s="13"/>
      <c r="B163" s="13"/>
      <c r="C163" s="13"/>
      <c r="D163" s="12"/>
      <c r="E163" s="12"/>
      <c r="F163" s="12"/>
      <c r="G163" s="12"/>
      <c r="H163" s="12"/>
      <c r="I163" s="12"/>
    </row>
    <row r="164" spans="1:9" x14ac:dyDescent="0.25">
      <c r="A164" s="13"/>
      <c r="B164" s="13"/>
      <c r="C164" s="13"/>
      <c r="D164" s="12"/>
      <c r="E164" s="12"/>
      <c r="F164" s="12"/>
      <c r="G164" s="12"/>
      <c r="H164" s="12"/>
      <c r="I164" s="12"/>
    </row>
    <row r="165" spans="1:9" x14ac:dyDescent="0.25">
      <c r="A165" s="13"/>
      <c r="B165" s="13"/>
      <c r="C165" s="13"/>
      <c r="D165" s="12"/>
      <c r="E165" s="12"/>
      <c r="F165" s="12"/>
      <c r="G165" s="12"/>
      <c r="H165" s="12"/>
      <c r="I165" s="12"/>
    </row>
    <row r="166" spans="1:9" x14ac:dyDescent="0.25">
      <c r="A166" s="13"/>
      <c r="B166" s="13"/>
      <c r="C166" s="13"/>
      <c r="D166" s="12"/>
      <c r="E166" s="12"/>
      <c r="F166" s="12"/>
      <c r="G166" s="12"/>
      <c r="H166" s="12"/>
      <c r="I166" s="12"/>
    </row>
    <row r="167" spans="1:9" x14ac:dyDescent="0.25">
      <c r="A167" s="13"/>
      <c r="B167" s="13"/>
      <c r="C167" s="13"/>
      <c r="D167" s="12"/>
      <c r="E167" s="12"/>
      <c r="F167" s="12"/>
      <c r="G167" s="12"/>
      <c r="H167" s="12"/>
      <c r="I167" s="12"/>
    </row>
    <row r="168" spans="1:9" x14ac:dyDescent="0.25">
      <c r="A168" s="13"/>
      <c r="B168" s="13"/>
      <c r="C168" s="13"/>
      <c r="D168" s="12"/>
      <c r="E168" s="12"/>
      <c r="F168" s="12"/>
      <c r="G168" s="12"/>
      <c r="H168" s="12"/>
      <c r="I168" s="12"/>
    </row>
    <row r="169" spans="1:9" x14ac:dyDescent="0.25">
      <c r="A169" s="13"/>
      <c r="B169" s="13"/>
      <c r="C169" s="13"/>
      <c r="D169" s="12"/>
      <c r="E169" s="12"/>
      <c r="F169" s="12"/>
      <c r="G169" s="12"/>
      <c r="H169" s="12"/>
      <c r="I169" s="12"/>
    </row>
    <row r="170" spans="1:9" x14ac:dyDescent="0.25">
      <c r="A170" s="13"/>
      <c r="B170" s="13"/>
      <c r="C170" s="13"/>
      <c r="D170" s="12"/>
      <c r="E170" s="12"/>
      <c r="F170" s="12"/>
      <c r="G170" s="12"/>
      <c r="H170" s="12"/>
      <c r="I170" s="12"/>
    </row>
    <row r="171" spans="1:9" x14ac:dyDescent="0.25">
      <c r="A171" s="13"/>
      <c r="B171" s="13"/>
      <c r="C171" s="13"/>
      <c r="D171" s="12"/>
      <c r="E171" s="12"/>
      <c r="F171" s="12"/>
      <c r="G171" s="12"/>
      <c r="H171" s="12"/>
      <c r="I171" s="12"/>
    </row>
    <row r="172" spans="1:9" x14ac:dyDescent="0.25">
      <c r="A172" s="13"/>
      <c r="B172" s="13"/>
      <c r="C172" s="13"/>
      <c r="D172" s="12"/>
      <c r="E172" s="12"/>
      <c r="F172" s="12"/>
      <c r="G172" s="12"/>
      <c r="H172" s="12"/>
      <c r="I172" s="12"/>
    </row>
    <row r="173" spans="1:9" x14ac:dyDescent="0.25">
      <c r="A173" s="13"/>
      <c r="B173" s="13"/>
      <c r="C173" s="13"/>
      <c r="D173" s="12"/>
      <c r="E173" s="12"/>
      <c r="F173" s="12"/>
      <c r="G173" s="12"/>
      <c r="H173" s="12"/>
      <c r="I173" s="12"/>
    </row>
    <row r="174" spans="1:9" x14ac:dyDescent="0.25">
      <c r="A174" s="13"/>
      <c r="B174" s="13"/>
      <c r="C174" s="13"/>
      <c r="D174" s="12"/>
      <c r="E174" s="12"/>
      <c r="F174" s="12"/>
      <c r="G174" s="12"/>
      <c r="H174" s="12"/>
      <c r="I174" s="12"/>
    </row>
    <row r="175" spans="1:9" x14ac:dyDescent="0.25">
      <c r="A175" s="13"/>
      <c r="B175" s="13"/>
      <c r="C175" s="13"/>
      <c r="D175" s="12"/>
      <c r="E175" s="12"/>
      <c r="F175" s="12"/>
      <c r="G175" s="12"/>
      <c r="H175" s="12"/>
      <c r="I175" s="12"/>
    </row>
    <row r="176" spans="1:9" x14ac:dyDescent="0.25">
      <c r="A176" s="13"/>
      <c r="B176" s="13"/>
      <c r="C176" s="13"/>
      <c r="D176" s="12"/>
      <c r="E176" s="12"/>
      <c r="F176" s="12"/>
      <c r="G176" s="12"/>
      <c r="H176" s="12"/>
      <c r="I176" s="12"/>
    </row>
    <row r="177" spans="1:9" x14ac:dyDescent="0.25">
      <c r="A177" s="13"/>
      <c r="B177" s="13"/>
      <c r="C177" s="13"/>
      <c r="D177" s="12"/>
      <c r="E177" s="12"/>
      <c r="F177" s="12"/>
      <c r="G177" s="12"/>
      <c r="H177" s="12"/>
      <c r="I177" s="12"/>
    </row>
    <row r="178" spans="1:9" x14ac:dyDescent="0.25">
      <c r="A178" s="13"/>
      <c r="B178" s="13"/>
      <c r="C178" s="13"/>
      <c r="D178" s="12"/>
      <c r="E178" s="12"/>
      <c r="F178" s="12"/>
      <c r="G178" s="12"/>
      <c r="H178" s="12"/>
      <c r="I178" s="12"/>
    </row>
    <row r="179" spans="1:9" x14ac:dyDescent="0.25">
      <c r="A179" s="13"/>
      <c r="B179" s="13"/>
      <c r="C179" s="13"/>
      <c r="D179" s="12"/>
      <c r="E179" s="12"/>
      <c r="F179" s="12"/>
      <c r="G179" s="12"/>
      <c r="H179" s="12"/>
      <c r="I179" s="12"/>
    </row>
    <row r="180" spans="1:9" x14ac:dyDescent="0.25">
      <c r="A180" s="13"/>
      <c r="B180" s="13"/>
      <c r="C180" s="13"/>
      <c r="D180" s="12"/>
      <c r="E180" s="12"/>
      <c r="F180" s="12"/>
      <c r="G180" s="12"/>
      <c r="H180" s="12"/>
      <c r="I180" s="12"/>
    </row>
    <row r="181" spans="1:9" x14ac:dyDescent="0.25">
      <c r="A181" s="13"/>
      <c r="B181" s="13"/>
      <c r="C181" s="13"/>
      <c r="D181" s="12"/>
      <c r="E181" s="12"/>
      <c r="F181" s="12"/>
      <c r="G181" s="12"/>
      <c r="H181" s="12"/>
      <c r="I181" s="12"/>
    </row>
    <row r="182" spans="1:9" x14ac:dyDescent="0.25">
      <c r="A182" s="13"/>
      <c r="B182" s="13"/>
      <c r="C182" s="13"/>
      <c r="D182" s="12"/>
      <c r="E182" s="12"/>
      <c r="F182" s="12"/>
      <c r="G182" s="12"/>
      <c r="H182" s="12"/>
      <c r="I182" s="12"/>
    </row>
  </sheetData>
  <mergeCells count="7">
    <mergeCell ref="I4:I5"/>
    <mergeCell ref="D127:H127"/>
    <mergeCell ref="E4:H4"/>
    <mergeCell ref="A4:A5"/>
    <mergeCell ref="B4:B5"/>
    <mergeCell ref="C4:C5"/>
    <mergeCell ref="D4:D5"/>
  </mergeCells>
  <conditionalFormatting sqref="I6:I127">
    <cfRule type="cellIs" dxfId="34" priority="295" stopIfTrue="1" operator="between">
      <formula>3.75</formula>
      <formula>$I$127</formula>
    </cfRule>
    <cfRule type="cellIs" dxfId="33" priority="296" stopIfTrue="1" operator="between">
      <formula>3.5</formula>
      <formula>$I$127</formula>
    </cfRule>
    <cfRule type="cellIs" dxfId="32" priority="297" stopIfTrue="1" operator="lessThan">
      <formula>3.5</formula>
    </cfRule>
    <cfRule type="cellIs" dxfId="31" priority="298" stopIfTrue="1" operator="between">
      <formula>4.499</formula>
      <formula>$I$127</formula>
    </cfRule>
    <cfRule type="cellIs" dxfId="30" priority="299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Информат-9 диаграмма по районам</vt:lpstr>
      <vt:lpstr>Информат-9 диаграмма</vt:lpstr>
      <vt:lpstr>Рейтинги 2019 - 2015</vt:lpstr>
      <vt:lpstr>Рейтинг по сумме мест</vt:lpstr>
      <vt:lpstr>Информатика-9 2019 Итоги</vt:lpstr>
      <vt:lpstr>Информатика-9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2019-09-30T07:59:42Z</dcterms:modified>
</cp:coreProperties>
</file>