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205" windowHeight="7890" tabRatio="507"/>
  </bookViews>
  <sheets>
    <sheet name="Математ-4 диаграмма по районам" sheetId="11" r:id="rId1"/>
    <sheet name="Математ-4 диаграмма" sheetId="4" r:id="rId2"/>
    <sheet name="Рейтинги 2021 - 2016" sheetId="3" r:id="rId3"/>
    <sheet name="Рейтинг по сумме мест" sheetId="2" r:id="rId4"/>
    <sheet name="Математика-4 2021 Итоги" sheetId="7" r:id="rId5"/>
    <sheet name="Математика-4 2021 расклад" sheetId="9" r:id="rId6"/>
  </sheets>
  <definedNames>
    <definedName name="_xlnm._FilterDatabase" localSheetId="0" hidden="1">'Математ-4 диаграмма по районам'!#REF!</definedName>
    <definedName name="_xlnm._FilterDatabase" localSheetId="2" hidden="1">'Рейтинги 2021 - 2016'!$V$5:$X$5</definedName>
  </definedNames>
  <calcPr calcId="145621"/>
</workbook>
</file>

<file path=xl/calcChain.xml><?xml version="1.0" encoding="utf-8"?>
<calcChain xmlns="http://schemas.openxmlformats.org/spreadsheetml/2006/main">
  <c r="AA87" i="11" l="1"/>
  <c r="AA133" i="11"/>
  <c r="AA132" i="11"/>
  <c r="AA131" i="11"/>
  <c r="AA130" i="11"/>
  <c r="AA129" i="11"/>
  <c r="AA128" i="11"/>
  <c r="AA127" i="11"/>
  <c r="AA126" i="11"/>
  <c r="AA125" i="11"/>
  <c r="AA124" i="11"/>
  <c r="AA123" i="11"/>
  <c r="AA121" i="11"/>
  <c r="AA120" i="11"/>
  <c r="AA119" i="11"/>
  <c r="AA118" i="11"/>
  <c r="AA117" i="11"/>
  <c r="AA116" i="11"/>
  <c r="AA115" i="11"/>
  <c r="AA114" i="11"/>
  <c r="AA113" i="11"/>
  <c r="AA112" i="11"/>
  <c r="AA111" i="11"/>
  <c r="AA110" i="11"/>
  <c r="AA109" i="11"/>
  <c r="AA108" i="11"/>
  <c r="AA107" i="11"/>
  <c r="AA106" i="11"/>
  <c r="AA105" i="11"/>
  <c r="AA104" i="11"/>
  <c r="AA103" i="11"/>
  <c r="AA102" i="11"/>
  <c r="AA101" i="11"/>
  <c r="AA100" i="11"/>
  <c r="AA99" i="11"/>
  <c r="AA98" i="11"/>
  <c r="AA97" i="11"/>
  <c r="AA96" i="11"/>
  <c r="AA95" i="11"/>
  <c r="AA94" i="11"/>
  <c r="AA93" i="11"/>
  <c r="AA92" i="11"/>
  <c r="AA91" i="11"/>
  <c r="AA90" i="11"/>
  <c r="AA88" i="11"/>
  <c r="AA86" i="11"/>
  <c r="AA85" i="11"/>
  <c r="AA84" i="11"/>
  <c r="AA83" i="11"/>
  <c r="AA82" i="11"/>
  <c r="AA81" i="11"/>
  <c r="AA80" i="11"/>
  <c r="AA79" i="11"/>
  <c r="AA78" i="11"/>
  <c r="AA77" i="11"/>
  <c r="AA76" i="11"/>
  <c r="AA75" i="11"/>
  <c r="AA74" i="11"/>
  <c r="AA73" i="11"/>
  <c r="AA72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5" i="11"/>
  <c r="AA14" i="11"/>
  <c r="AA13" i="11"/>
  <c r="AA12" i="11"/>
  <c r="AA11" i="11"/>
  <c r="AA10" i="11"/>
  <c r="AA9" i="11"/>
  <c r="AA8" i="11"/>
  <c r="AA7" i="11"/>
  <c r="AA5" i="11"/>
  <c r="D122" i="11"/>
  <c r="C122" i="11"/>
  <c r="D89" i="11"/>
  <c r="C89" i="11"/>
  <c r="D71" i="11"/>
  <c r="C71" i="11"/>
  <c r="D51" i="11"/>
  <c r="C51" i="11"/>
  <c r="D31" i="11"/>
  <c r="C31" i="11"/>
  <c r="D16" i="11"/>
  <c r="C16" i="11"/>
  <c r="D6" i="11"/>
  <c r="C6" i="11"/>
  <c r="D4" i="11"/>
  <c r="C4" i="11"/>
  <c r="D134" i="11"/>
  <c r="AA133" i="4"/>
  <c r="AA132" i="4"/>
  <c r="AA131" i="4"/>
  <c r="AA130" i="4"/>
  <c r="AA129" i="4"/>
  <c r="AA128" i="4"/>
  <c r="AA127" i="4"/>
  <c r="AA126" i="4"/>
  <c r="AA125" i="4"/>
  <c r="AA124" i="4"/>
  <c r="AA123" i="4"/>
  <c r="AA121" i="4"/>
  <c r="AA120" i="4"/>
  <c r="AA119" i="4"/>
  <c r="AA118" i="4"/>
  <c r="AA117" i="4"/>
  <c r="AA116" i="4"/>
  <c r="AA115" i="4"/>
  <c r="AA114" i="4"/>
  <c r="AA113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5" i="4"/>
  <c r="AA14" i="4"/>
  <c r="AA13" i="4"/>
  <c r="AA12" i="4"/>
  <c r="AA11" i="4"/>
  <c r="AA10" i="4"/>
  <c r="AA9" i="4"/>
  <c r="AA8" i="4"/>
  <c r="AA7" i="4"/>
  <c r="AA5" i="4"/>
  <c r="D122" i="4"/>
  <c r="C122" i="4"/>
  <c r="D89" i="4"/>
  <c r="C89" i="4"/>
  <c r="D71" i="4"/>
  <c r="C71" i="4"/>
  <c r="D51" i="4"/>
  <c r="C51" i="4"/>
  <c r="D31" i="4"/>
  <c r="C31" i="4"/>
  <c r="D16" i="4"/>
  <c r="C16" i="4"/>
  <c r="D6" i="4"/>
  <c r="C6" i="4"/>
  <c r="D4" i="4"/>
  <c r="D134" i="4" s="1"/>
  <c r="C4" i="4"/>
  <c r="AB123" i="2" l="1"/>
  <c r="AB7" i="2"/>
  <c r="AB6" i="2"/>
  <c r="AB117" i="2"/>
  <c r="AB101" i="2"/>
  <c r="AB124" i="2"/>
  <c r="AB122" i="2"/>
  <c r="AB127" i="2"/>
  <c r="AB126" i="2"/>
  <c r="AB125" i="2"/>
  <c r="AB121" i="2"/>
  <c r="AB118" i="2"/>
  <c r="AB120" i="2"/>
  <c r="AB119" i="2"/>
  <c r="AB113" i="2"/>
  <c r="AB107" i="2"/>
  <c r="AB111" i="2"/>
  <c r="AB115" i="2"/>
  <c r="AB116" i="2"/>
  <c r="AB102" i="2"/>
  <c r="AB114" i="2"/>
  <c r="AB100" i="2"/>
  <c r="AB97" i="2"/>
  <c r="AB104" i="2"/>
  <c r="AB109" i="2"/>
  <c r="AB110" i="2"/>
  <c r="AB112" i="2"/>
  <c r="AB106" i="2"/>
  <c r="AB108" i="2"/>
  <c r="AB90" i="2"/>
  <c r="AB105" i="2"/>
  <c r="AB85" i="2"/>
  <c r="AB87" i="2"/>
  <c r="AB96" i="2"/>
  <c r="AB77" i="2"/>
  <c r="AB52" i="2"/>
  <c r="AB92" i="2"/>
  <c r="AB103" i="2"/>
  <c r="AB73" i="2"/>
  <c r="AB83" i="2"/>
  <c r="AB88" i="2"/>
  <c r="AB94" i="2"/>
  <c r="AB79" i="2"/>
  <c r="AB74" i="2"/>
  <c r="AB93" i="2"/>
  <c r="AB78" i="2"/>
  <c r="AB99" i="2"/>
  <c r="AB98" i="2"/>
  <c r="AB82" i="2"/>
  <c r="AB76" i="2"/>
  <c r="AB64" i="2"/>
  <c r="AB91" i="2"/>
  <c r="AB63" i="2"/>
  <c r="AB84" i="2"/>
  <c r="AB95" i="2"/>
  <c r="AB70" i="2"/>
  <c r="AB54" i="2"/>
  <c r="AB80" i="2"/>
  <c r="AB75" i="2"/>
  <c r="AB72" i="2"/>
  <c r="AB67" i="2"/>
  <c r="AB69" i="2"/>
  <c r="AB50" i="2"/>
  <c r="AB62" i="2"/>
  <c r="AB55" i="2"/>
  <c r="AB59" i="2"/>
  <c r="AB61" i="2"/>
  <c r="AB89" i="2"/>
  <c r="AB86" i="2"/>
  <c r="AB49" i="2"/>
  <c r="AB65" i="2"/>
  <c r="AB44" i="2"/>
  <c r="AB60" i="2"/>
  <c r="AB56" i="2"/>
  <c r="AB68" i="2"/>
  <c r="AB45" i="2"/>
  <c r="AB71" i="2"/>
  <c r="AB51" i="2"/>
  <c r="AB48" i="2"/>
  <c r="AB35" i="2"/>
  <c r="AB53" i="2"/>
  <c r="AB41" i="2"/>
  <c r="AB81" i="2"/>
  <c r="AB46" i="2"/>
  <c r="AB58" i="2"/>
  <c r="AB40" i="2"/>
  <c r="AB57" i="2"/>
  <c r="AB43" i="2"/>
  <c r="AB66" i="2"/>
  <c r="AB30" i="2"/>
  <c r="AB36" i="2"/>
  <c r="AB33" i="2"/>
  <c r="AB31" i="2"/>
  <c r="AB39" i="2"/>
  <c r="AB34" i="2"/>
  <c r="AB47" i="2"/>
  <c r="AB38" i="2"/>
  <c r="AB28" i="2"/>
  <c r="AB42" i="2"/>
  <c r="AB23" i="2"/>
  <c r="AB32" i="2"/>
  <c r="AB18" i="2"/>
  <c r="AB16" i="2"/>
  <c r="AB25" i="2"/>
  <c r="AB37" i="2"/>
  <c r="AB15" i="2"/>
  <c r="AB20" i="2"/>
  <c r="AB29" i="2"/>
  <c r="AB14" i="2"/>
  <c r="AB22" i="2"/>
  <c r="AB21" i="2"/>
  <c r="AB19" i="2"/>
  <c r="AB17" i="2"/>
  <c r="AB24" i="2"/>
  <c r="AB12" i="2"/>
  <c r="AB11" i="2"/>
  <c r="AB27" i="2"/>
  <c r="AB13" i="2"/>
  <c r="AB26" i="2"/>
  <c r="AB8" i="2"/>
  <c r="AB10" i="2"/>
  <c r="AB9" i="2"/>
  <c r="E128" i="2"/>
  <c r="D128" i="3" l="1"/>
  <c r="I82" i="9"/>
  <c r="I9" i="9"/>
  <c r="H116" i="9" l="1"/>
  <c r="G116" i="9"/>
  <c r="F116" i="9"/>
  <c r="E116" i="9"/>
  <c r="H84" i="9"/>
  <c r="G84" i="9"/>
  <c r="F84" i="9"/>
  <c r="E84" i="9"/>
  <c r="H69" i="9"/>
  <c r="G69" i="9"/>
  <c r="F69" i="9"/>
  <c r="E69" i="9"/>
  <c r="H49" i="9"/>
  <c r="G49" i="9"/>
  <c r="F49" i="9"/>
  <c r="E49" i="9"/>
  <c r="E18" i="9"/>
  <c r="H31" i="9"/>
  <c r="G31" i="9"/>
  <c r="F31" i="9"/>
  <c r="E31" i="9"/>
  <c r="H18" i="9"/>
  <c r="G18" i="9"/>
  <c r="F18" i="9"/>
  <c r="H8" i="9"/>
  <c r="G8" i="9"/>
  <c r="F8" i="9"/>
  <c r="E8" i="9"/>
  <c r="X122" i="11"/>
  <c r="W122" i="11"/>
  <c r="T122" i="11"/>
  <c r="S122" i="11"/>
  <c r="P122" i="11"/>
  <c r="O122" i="11"/>
  <c r="L122" i="11"/>
  <c r="K122" i="11"/>
  <c r="H122" i="11"/>
  <c r="G122" i="11"/>
  <c r="X89" i="11"/>
  <c r="W89" i="11"/>
  <c r="T89" i="11"/>
  <c r="S89" i="11"/>
  <c r="P89" i="11"/>
  <c r="O89" i="11"/>
  <c r="L89" i="11"/>
  <c r="K89" i="11"/>
  <c r="H89" i="11"/>
  <c r="G89" i="11"/>
  <c r="X71" i="11"/>
  <c r="W71" i="11"/>
  <c r="T71" i="11"/>
  <c r="S71" i="11"/>
  <c r="P71" i="11"/>
  <c r="O71" i="11"/>
  <c r="L71" i="11"/>
  <c r="K71" i="11"/>
  <c r="H71" i="11"/>
  <c r="G71" i="11"/>
  <c r="X51" i="11"/>
  <c r="W51" i="11"/>
  <c r="T51" i="11"/>
  <c r="S51" i="11"/>
  <c r="P51" i="11"/>
  <c r="O51" i="11"/>
  <c r="L51" i="11"/>
  <c r="K51" i="11"/>
  <c r="H51" i="11"/>
  <c r="G51" i="11"/>
  <c r="X31" i="11"/>
  <c r="W31" i="11"/>
  <c r="T31" i="11"/>
  <c r="S31" i="11"/>
  <c r="P31" i="11"/>
  <c r="O31" i="11"/>
  <c r="L31" i="11"/>
  <c r="K31" i="11"/>
  <c r="H31" i="11"/>
  <c r="G31" i="11"/>
  <c r="X16" i="11"/>
  <c r="W16" i="11"/>
  <c r="T16" i="11"/>
  <c r="S16" i="11"/>
  <c r="P16" i="11"/>
  <c r="O16" i="11"/>
  <c r="L16" i="11"/>
  <c r="K16" i="11"/>
  <c r="H16" i="11"/>
  <c r="G16" i="11"/>
  <c r="X6" i="11"/>
  <c r="W6" i="11"/>
  <c r="T6" i="11"/>
  <c r="S6" i="11"/>
  <c r="P6" i="11"/>
  <c r="O6" i="11"/>
  <c r="L6" i="11"/>
  <c r="K6" i="11"/>
  <c r="H6" i="11"/>
  <c r="G6" i="11"/>
  <c r="X4" i="11"/>
  <c r="X134" i="11" s="1"/>
  <c r="W4" i="11"/>
  <c r="T4" i="11"/>
  <c r="T134" i="11" s="1"/>
  <c r="S4" i="11"/>
  <c r="P4" i="11"/>
  <c r="P134" i="11" s="1"/>
  <c r="O4" i="11"/>
  <c r="L4" i="11"/>
  <c r="L134" i="11" s="1"/>
  <c r="K4" i="11"/>
  <c r="H4" i="11"/>
  <c r="H134" i="11" s="1"/>
  <c r="G4" i="11"/>
  <c r="H135" i="4"/>
  <c r="H122" i="4"/>
  <c r="G122" i="4"/>
  <c r="H89" i="4"/>
  <c r="G89" i="4"/>
  <c r="H71" i="4"/>
  <c r="G71" i="4"/>
  <c r="H51" i="4"/>
  <c r="G51" i="4"/>
  <c r="H31" i="4"/>
  <c r="G31" i="4"/>
  <c r="H16" i="4"/>
  <c r="G16" i="4"/>
  <c r="H6" i="4"/>
  <c r="G6" i="4"/>
  <c r="H4" i="4"/>
  <c r="H134" i="4" s="1"/>
  <c r="G4" i="4"/>
  <c r="H128" i="3"/>
  <c r="H128" i="2"/>
  <c r="I19" i="9"/>
  <c r="I20" i="9"/>
  <c r="I21" i="9"/>
  <c r="I22" i="9"/>
  <c r="I23" i="9"/>
  <c r="I24" i="9"/>
  <c r="I25" i="9"/>
  <c r="I26" i="9"/>
  <c r="I27" i="9"/>
  <c r="I28" i="9"/>
  <c r="I29" i="9"/>
  <c r="I30" i="9"/>
  <c r="I125" i="9" l="1"/>
  <c r="I124" i="9"/>
  <c r="I123" i="9"/>
  <c r="I122" i="9"/>
  <c r="I121" i="9"/>
  <c r="I120" i="9"/>
  <c r="I119" i="9"/>
  <c r="I118" i="9"/>
  <c r="I117" i="9"/>
  <c r="I116" i="9" s="1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 s="1"/>
  <c r="I83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 s="1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 s="1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 s="1"/>
  <c r="I18" i="9"/>
  <c r="I17" i="9"/>
  <c r="I16" i="9"/>
  <c r="I15" i="9"/>
  <c r="I14" i="9"/>
  <c r="I13" i="9"/>
  <c r="I12" i="9"/>
  <c r="I11" i="9"/>
  <c r="I10" i="9"/>
  <c r="I8" i="9" s="1"/>
  <c r="I7" i="9"/>
  <c r="I126" i="9" s="1"/>
  <c r="L122" i="4" l="1"/>
  <c r="K122" i="4"/>
  <c r="L89" i="4"/>
  <c r="K89" i="4"/>
  <c r="L71" i="4"/>
  <c r="K71" i="4"/>
  <c r="L51" i="4"/>
  <c r="K51" i="4"/>
  <c r="L31" i="4"/>
  <c r="K31" i="4"/>
  <c r="L16" i="4"/>
  <c r="K16" i="4"/>
  <c r="L6" i="4"/>
  <c r="K6" i="4"/>
  <c r="L4" i="4"/>
  <c r="K4" i="4"/>
  <c r="K128" i="2"/>
  <c r="X128" i="3"/>
  <c r="T128" i="3"/>
  <c r="L128" i="3"/>
  <c r="P128" i="3"/>
  <c r="L134" i="4" l="1"/>
  <c r="D8" i="9" l="1"/>
  <c r="D116" i="9"/>
  <c r="D84" i="9"/>
  <c r="D69" i="9"/>
  <c r="D49" i="9"/>
  <c r="D31" i="9"/>
  <c r="D18" i="9"/>
  <c r="D6" i="9" l="1"/>
  <c r="X122" i="4" l="1"/>
  <c r="W122" i="4"/>
  <c r="T122" i="4"/>
  <c r="S122" i="4"/>
  <c r="X89" i="4"/>
  <c r="W89" i="4"/>
  <c r="T89" i="4"/>
  <c r="S89" i="4"/>
  <c r="X71" i="4"/>
  <c r="W71" i="4"/>
  <c r="T71" i="4"/>
  <c r="S71" i="4"/>
  <c r="X51" i="4"/>
  <c r="W51" i="4"/>
  <c r="T51" i="4"/>
  <c r="S51" i="4"/>
  <c r="X31" i="4"/>
  <c r="W31" i="4"/>
  <c r="T31" i="4"/>
  <c r="S31" i="4"/>
  <c r="X16" i="4"/>
  <c r="W16" i="4"/>
  <c r="T16" i="4"/>
  <c r="S16" i="4"/>
  <c r="X6" i="4"/>
  <c r="W6" i="4"/>
  <c r="T6" i="4"/>
  <c r="S6" i="4"/>
  <c r="X4" i="4"/>
  <c r="X134" i="4" s="1"/>
  <c r="W4" i="4"/>
  <c r="T4" i="4"/>
  <c r="T134" i="4" s="1"/>
  <c r="S4" i="4"/>
  <c r="P4" i="4"/>
  <c r="P134" i="4" s="1"/>
  <c r="P6" i="4"/>
  <c r="P16" i="4"/>
  <c r="P31" i="4"/>
  <c r="P51" i="4"/>
  <c r="P71" i="4"/>
  <c r="P89" i="4"/>
  <c r="P122" i="4"/>
  <c r="O122" i="4"/>
  <c r="O89" i="4"/>
  <c r="O71" i="4"/>
  <c r="O51" i="4"/>
  <c r="O31" i="4"/>
  <c r="O16" i="4"/>
  <c r="O6" i="4"/>
  <c r="O4" i="4" l="1"/>
  <c r="N128" i="2"/>
  <c r="D6" i="7" l="1"/>
  <c r="T128" i="2" l="1"/>
  <c r="Q128" i="2"/>
  <c r="E6" i="7"/>
  <c r="E119" i="7" s="1"/>
</calcChain>
</file>

<file path=xl/sharedStrings.xml><?xml version="1.0" encoding="utf-8"?>
<sst xmlns="http://schemas.openxmlformats.org/spreadsheetml/2006/main" count="2430" uniqueCount="168">
  <si>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</si>
  <si>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</si>
  <si>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</si>
  <si>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</si>
  <si>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</si>
  <si>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</si>
  <si>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</si>
  <si>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</si>
  <si>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МАТЕМАТИКА, 4 класс</t>
  </si>
  <si>
    <t>Код ОУ по КИАСУО</t>
  </si>
  <si>
    <t>Район</t>
  </si>
  <si>
    <t>Наименование ОУ (кратко)</t>
  </si>
  <si>
    <t>Человек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</si>
  <si>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</si>
  <si>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</si>
  <si>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</si>
  <si>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</si>
  <si>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</si>
  <si>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</si>
  <si>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</si>
  <si>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</si>
  <si>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МБОУ СШ № 153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</si>
  <si>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</si>
  <si>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</si>
  <si>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</si>
  <si>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</si>
  <si>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</si>
  <si>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</si>
  <si>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</si>
  <si>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</si>
  <si>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</si>
  <si>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</si>
  <si>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</si>
  <si>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</si>
  <si>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</si>
  <si>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</si>
  <si>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</si>
  <si>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</si>
  <si>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</si>
  <si>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</si>
  <si>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</si>
  <si>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</si>
  <si>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</si>
  <si>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</si>
  <si>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</si>
  <si>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</si>
  <si>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</si>
  <si>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</si>
  <si>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</si>
  <si>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</si>
  <si>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</si>
  <si>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</si>
  <si>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</si>
  <si>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</si>
  <si>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</si>
  <si>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</si>
  <si>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</si>
  <si>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СШ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</si>
  <si>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</si>
  <si>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</si>
  <si>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</si>
  <si>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</si>
  <si>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</si>
  <si>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</si>
  <si>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</si>
  <si>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</si>
  <si>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</si>
  <si>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</si>
  <si>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</si>
  <si>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</si>
  <si>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</si>
  <si>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</si>
  <si>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</si>
  <si>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</si>
  <si>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</si>
  <si>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</si>
  <si>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ОШ № 25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</si>
  <si>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</si>
  <si>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</si>
  <si>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</si>
  <si>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</si>
  <si>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</si>
  <si>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</si>
  <si>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</si>
  <si>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</si>
  <si>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</si>
  <si>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</si>
  <si>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</si>
  <si>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</si>
  <si>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</si>
  <si>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</si>
  <si>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</si>
  <si>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</si>
  <si>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</si>
  <si>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</si>
  <si>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</si>
  <si>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</si>
  <si>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</si>
  <si>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</si>
  <si>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</si>
  <si>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</si>
  <si>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</si>
  <si>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</si>
  <si>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</si>
  <si>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</si>
  <si>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</si>
  <si>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</si>
  <si>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</si>
  <si>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</si>
  <si>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</si>
  <si>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</si>
  <si>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</si>
  <si>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</si>
  <si>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</si>
  <si>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</si>
  <si>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</si>
  <si>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</si>
  <si>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Среднее значение по городу принято:</t>
  </si>
  <si>
    <t>МАОУ Лицей № 9 "Лидер"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</si>
  <si>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</si>
  <si>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</si>
  <si>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</si>
  <si>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</si>
  <si>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чел.</t>
  </si>
  <si>
    <t>ср.балл ОУ</t>
  </si>
  <si>
    <t>ср. балл по городу</t>
  </si>
  <si>
    <t>чел</t>
  </si>
  <si>
    <t>место</t>
  </si>
  <si>
    <t>сумма мест</t>
  </si>
  <si>
    <t>Расчётное среднее значение</t>
  </si>
  <si>
    <t>Среднее значение по городу принято</t>
  </si>
  <si>
    <t>Сумма мест</t>
  </si>
  <si>
    <t>ср. балл ОУ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</si>
  <si>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</si>
  <si>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</si>
  <si>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</si>
  <si>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</si>
  <si>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</si>
  <si>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</si>
  <si>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</si>
  <si>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</si>
  <si>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</si>
  <si>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Гимназия № 12 "М и Т"</t>
  </si>
  <si>
    <t xml:space="preserve">МБОУ СШ № 10 </t>
  </si>
  <si>
    <t>МБОУ СШ № 14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</si>
  <si>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</si>
  <si>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</si>
  <si>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</si>
  <si>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</si>
  <si>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</si>
  <si>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</si>
  <si>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</si>
  <si>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</si>
  <si>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</si>
  <si>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</si>
  <si>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154</t>
  </si>
  <si>
    <t xml:space="preserve">средний балл </t>
  </si>
  <si>
    <t>МАОУ Гимназия № 3</t>
  </si>
  <si>
    <t>МАОУ СШ № 153</t>
  </si>
  <si>
    <t>Расчётное среднее значение среднего балла по ОУ</t>
  </si>
  <si>
    <t>Среднее значение среднего балла принято ГУО</t>
  </si>
  <si>
    <t>МБОУ СШ "Комплекс Покровский"</t>
  </si>
  <si>
    <t>отметки по 5 -балльной шкале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</si>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</sst>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0.0000"/>
    <numFmt numFmtId="166" formatCode="0.000"/>
    <numFmt numFmtId="167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" fillId="0" borderId="0"/>
    <xf numFmtId="0" fontId="10" fillId="0" borderId="0"/>
    <xf numFmtId="164" fontId="12" fillId="0" borderId="0" applyBorder="0" applyProtection="0"/>
    <xf numFmtId="0" fontId="10" fillId="0" borderId="0"/>
    <xf numFmtId="0" fontId="12" fillId="0" borderId="0"/>
    <xf numFmtId="0" fontId="16" fillId="0" borderId="0"/>
  </cellStyleXfs>
  <cellXfs count="665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26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4" fillId="2" borderId="8" xfId="0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0" fontId="4" fillId="0" borderId="0" xfId="0" applyFont="1" applyAlignment="1"/>
    <xf numFmtId="0" fontId="0" fillId="0" borderId="0" xfId="0" applyNumberFormat="1" applyFont="1" applyAlignment="1"/>
    <xf numFmtId="0" fontId="0" fillId="0" borderId="0" xfId="0" applyFont="1" applyBorder="1" applyAlignment="1"/>
    <xf numFmtId="2" fontId="5" fillId="0" borderId="0" xfId="0" applyNumberFormat="1" applyFont="1" applyFill="1" applyBorder="1" applyAlignment="1">
      <alignment horizontal="center" wrapText="1"/>
    </xf>
    <xf numFmtId="2" fontId="4" fillId="2" borderId="8" xfId="0" applyNumberFormat="1" applyFont="1" applyFill="1" applyBorder="1" applyAlignment="1">
      <alignment horizontal="center" wrapText="1"/>
    </xf>
    <xf numFmtId="0" fontId="4" fillId="2" borderId="19" xfId="0" applyFont="1" applyFill="1" applyBorder="1" applyAlignment="1">
      <alignment wrapText="1"/>
    </xf>
    <xf numFmtId="0" fontId="0" fillId="2" borderId="0" xfId="0" applyFont="1" applyFill="1" applyBorder="1" applyAlignment="1"/>
    <xf numFmtId="2" fontId="4" fillId="2" borderId="19" xfId="0" applyNumberFormat="1" applyFont="1" applyFill="1" applyBorder="1" applyAlignment="1">
      <alignment horizontal="center" wrapText="1"/>
    </xf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2" fontId="3" fillId="2" borderId="0" xfId="0" applyNumberFormat="1" applyFont="1" applyFill="1" applyBorder="1" applyAlignment="1">
      <alignment horizontal="center" wrapText="1"/>
    </xf>
    <xf numFmtId="0" fontId="4" fillId="2" borderId="20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2" fontId="4" fillId="2" borderId="3" xfId="0" applyNumberFormat="1" applyFont="1" applyFill="1" applyBorder="1" applyAlignment="1">
      <alignment horizontal="center" wrapText="1"/>
    </xf>
    <xf numFmtId="0" fontId="4" fillId="2" borderId="29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2" fontId="4" fillId="2" borderId="13" xfId="0" applyNumberFormat="1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6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2" borderId="33" xfId="0" applyFont="1" applyFill="1" applyBorder="1" applyAlignment="1">
      <alignment wrapText="1"/>
    </xf>
    <xf numFmtId="2" fontId="4" fillId="2" borderId="16" xfId="0" applyNumberFormat="1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7" fillId="0" borderId="0" xfId="0" applyFont="1"/>
    <xf numFmtId="0" fontId="7" fillId="6" borderId="0" xfId="0" applyFont="1" applyFill="1"/>
    <xf numFmtId="0" fontId="4" fillId="3" borderId="8" xfId="0" applyFont="1" applyFill="1" applyBorder="1" applyAlignment="1">
      <alignment wrapText="1"/>
    </xf>
    <xf numFmtId="2" fontId="4" fillId="2" borderId="28" xfId="0" applyNumberFormat="1" applyFont="1" applyFill="1" applyBorder="1" applyAlignment="1">
      <alignment horizontal="center" wrapText="1"/>
    </xf>
    <xf numFmtId="2" fontId="4" fillId="2" borderId="30" xfId="0" applyNumberFormat="1" applyFont="1" applyFill="1" applyBorder="1" applyAlignment="1">
      <alignment horizontal="center" wrapText="1"/>
    </xf>
    <xf numFmtId="2" fontId="4" fillId="2" borderId="31" xfId="0" applyNumberFormat="1" applyFont="1" applyFill="1" applyBorder="1" applyAlignment="1">
      <alignment horizontal="center" wrapText="1"/>
    </xf>
    <xf numFmtId="2" fontId="4" fillId="2" borderId="36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 wrapText="1"/>
    </xf>
    <xf numFmtId="0" fontId="4" fillId="3" borderId="13" xfId="0" applyFont="1" applyFill="1" applyBorder="1" applyAlignment="1">
      <alignment wrapText="1"/>
    </xf>
    <xf numFmtId="2" fontId="0" fillId="0" borderId="0" xfId="0" applyNumberFormat="1" applyFont="1" applyAlignment="1"/>
    <xf numFmtId="2" fontId="3" fillId="2" borderId="16" xfId="0" applyNumberFormat="1" applyFont="1" applyFill="1" applyBorder="1" applyAlignment="1">
      <alignment horizontal="right" wrapText="1"/>
    </xf>
    <xf numFmtId="0" fontId="4" fillId="3" borderId="19" xfId="0" applyFont="1" applyFill="1" applyBorder="1" applyAlignment="1">
      <alignment wrapText="1"/>
    </xf>
    <xf numFmtId="2" fontId="4" fillId="4" borderId="8" xfId="0" applyNumberFormat="1" applyFont="1" applyFill="1" applyBorder="1" applyAlignment="1">
      <alignment horizontal="center" wrapText="1"/>
    </xf>
    <xf numFmtId="2" fontId="4" fillId="5" borderId="8" xfId="0" applyNumberFormat="1" applyFont="1" applyFill="1" applyBorder="1" applyAlignment="1">
      <alignment horizontal="center" wrapText="1"/>
    </xf>
    <xf numFmtId="2" fontId="4" fillId="7" borderId="8" xfId="0" applyNumberFormat="1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8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4" fillId="7" borderId="19" xfId="0" applyNumberFormat="1" applyFont="1" applyFill="1" applyBorder="1" applyAlignment="1">
      <alignment horizontal="center" wrapText="1"/>
    </xf>
    <xf numFmtId="0" fontId="4" fillId="8" borderId="0" xfId="0" applyFont="1" applyFill="1" applyBorder="1" applyAlignment="1">
      <alignment wrapText="1"/>
    </xf>
    <xf numFmtId="0" fontId="0" fillId="2" borderId="0" xfId="0" applyFill="1" applyBorder="1" applyAlignment="1"/>
    <xf numFmtId="2" fontId="4" fillId="8" borderId="0" xfId="0" applyNumberFormat="1" applyFont="1" applyFill="1" applyBorder="1" applyAlignment="1">
      <alignment horizontal="center" wrapText="1"/>
    </xf>
    <xf numFmtId="2" fontId="4" fillId="4" borderId="3" xfId="0" applyNumberFormat="1" applyFont="1" applyFill="1" applyBorder="1" applyAlignment="1">
      <alignment horizontal="center" wrapText="1"/>
    </xf>
    <xf numFmtId="2" fontId="4" fillId="7" borderId="13" xfId="0" applyNumberFormat="1" applyFont="1" applyFill="1" applyBorder="1" applyAlignment="1">
      <alignment horizontal="center" wrapText="1"/>
    </xf>
    <xf numFmtId="0" fontId="4" fillId="2" borderId="15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2" fontId="4" fillId="8" borderId="49" xfId="0" applyNumberFormat="1" applyFont="1" applyFill="1" applyBorder="1" applyAlignment="1">
      <alignment horizontal="center" wrapText="1"/>
    </xf>
    <xf numFmtId="2" fontId="4" fillId="8" borderId="24" xfId="0" applyNumberFormat="1" applyFont="1" applyFill="1" applyBorder="1" applyAlignment="1">
      <alignment horizontal="center" wrapText="1"/>
    </xf>
    <xf numFmtId="2" fontId="4" fillId="8" borderId="50" xfId="0" applyNumberFormat="1" applyFont="1" applyFill="1" applyBorder="1" applyAlignment="1">
      <alignment horizontal="center" wrapText="1"/>
    </xf>
    <xf numFmtId="0" fontId="0" fillId="0" borderId="49" xfId="0" applyFont="1" applyBorder="1" applyAlignment="1"/>
    <xf numFmtId="0" fontId="0" fillId="0" borderId="24" xfId="0" applyFont="1" applyBorder="1" applyAlignment="1"/>
    <xf numFmtId="0" fontId="0" fillId="0" borderId="50" xfId="0" applyFont="1" applyBorder="1" applyAlignment="1"/>
    <xf numFmtId="0" fontId="2" fillId="0" borderId="37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wrapText="1"/>
    </xf>
    <xf numFmtId="0" fontId="4" fillId="3" borderId="28" xfId="0" applyFont="1" applyFill="1" applyBorder="1" applyAlignment="1">
      <alignment wrapText="1"/>
    </xf>
    <xf numFmtId="0" fontId="4" fillId="3" borderId="35" xfId="0" applyFont="1" applyFill="1" applyBorder="1" applyAlignment="1">
      <alignment wrapText="1"/>
    </xf>
    <xf numFmtId="0" fontId="4" fillId="3" borderId="36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3" borderId="37" xfId="0" applyFont="1" applyFill="1" applyBorder="1" applyAlignment="1">
      <alignment wrapText="1"/>
    </xf>
    <xf numFmtId="0" fontId="3" fillId="8" borderId="0" xfId="0" applyFont="1" applyFill="1" applyBorder="1" applyAlignment="1">
      <alignment horizontal="center" wrapText="1"/>
    </xf>
    <xf numFmtId="2" fontId="6" fillId="8" borderId="0" xfId="0" applyNumberFormat="1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/>
    </xf>
    <xf numFmtId="2" fontId="4" fillId="8" borderId="51" xfId="0" applyNumberFormat="1" applyFont="1" applyFill="1" applyBorder="1" applyAlignment="1">
      <alignment horizontal="center" wrapText="1"/>
    </xf>
    <xf numFmtId="0" fontId="3" fillId="0" borderId="4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wrapText="1"/>
    </xf>
    <xf numFmtId="2" fontId="4" fillId="4" borderId="19" xfId="0" applyNumberFormat="1" applyFont="1" applyFill="1" applyBorder="1" applyAlignment="1">
      <alignment horizontal="center" wrapText="1"/>
    </xf>
    <xf numFmtId="2" fontId="4" fillId="8" borderId="52" xfId="0" applyNumberFormat="1" applyFont="1" applyFill="1" applyBorder="1" applyAlignment="1">
      <alignment horizontal="center" wrapText="1"/>
    </xf>
    <xf numFmtId="0" fontId="4" fillId="3" borderId="27" xfId="0" applyFont="1" applyFill="1" applyBorder="1" applyAlignment="1">
      <alignment wrapText="1"/>
    </xf>
    <xf numFmtId="0" fontId="0" fillId="0" borderId="52" xfId="0" applyFont="1" applyBorder="1" applyAlignment="1"/>
    <xf numFmtId="0" fontId="0" fillId="0" borderId="51" xfId="0" applyFont="1" applyBorder="1" applyAlignment="1"/>
    <xf numFmtId="2" fontId="4" fillId="4" borderId="13" xfId="0" applyNumberFormat="1" applyFont="1" applyFill="1" applyBorder="1" applyAlignment="1">
      <alignment horizontal="center" wrapText="1"/>
    </xf>
    <xf numFmtId="2" fontId="4" fillId="7" borderId="3" xfId="0" applyNumberFormat="1" applyFont="1" applyFill="1" applyBorder="1" applyAlignment="1">
      <alignment horizontal="center" wrapText="1"/>
    </xf>
    <xf numFmtId="2" fontId="4" fillId="7" borderId="16" xfId="0" applyNumberFormat="1" applyFont="1" applyFill="1" applyBorder="1" applyAlignment="1">
      <alignment horizontal="center" wrapText="1"/>
    </xf>
    <xf numFmtId="2" fontId="4" fillId="5" borderId="13" xfId="0" applyNumberFormat="1" applyFont="1" applyFill="1" applyBorder="1" applyAlignment="1">
      <alignment horizontal="center" wrapText="1"/>
    </xf>
    <xf numFmtId="0" fontId="3" fillId="0" borderId="45" xfId="0" applyFont="1" applyBorder="1" applyAlignment="1">
      <alignment horizontal="center" vertical="center"/>
    </xf>
    <xf numFmtId="0" fontId="9" fillId="0" borderId="0" xfId="1"/>
    <xf numFmtId="0" fontId="2" fillId="0" borderId="22" xfId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9" fillId="0" borderId="20" xfId="1" applyBorder="1"/>
    <xf numFmtId="0" fontId="7" fillId="0" borderId="0" xfId="1" applyFont="1"/>
    <xf numFmtId="2" fontId="9" fillId="0" borderId="0" xfId="1" applyNumberFormat="1"/>
    <xf numFmtId="0" fontId="9" fillId="0" borderId="29" xfId="1" applyBorder="1"/>
    <xf numFmtId="0" fontId="1" fillId="2" borderId="24" xfId="1" applyFont="1" applyFill="1" applyBorder="1" applyAlignment="1">
      <alignment horizontal="right"/>
    </xf>
    <xf numFmtId="0" fontId="7" fillId="6" borderId="0" xfId="1" applyFont="1" applyFill="1"/>
    <xf numFmtId="0" fontId="9" fillId="0" borderId="22" xfId="1" applyBorder="1"/>
    <xf numFmtId="0" fontId="9" fillId="0" borderId="11" xfId="1" applyBorder="1"/>
    <xf numFmtId="0" fontId="9" fillId="0" borderId="35" xfId="1" applyBorder="1"/>
    <xf numFmtId="0" fontId="11" fillId="0" borderId="0" xfId="1" applyFont="1" applyFill="1" applyBorder="1" applyAlignment="1">
      <alignment horizontal="right" vertical="center"/>
    </xf>
    <xf numFmtId="2" fontId="11" fillId="0" borderId="0" xfId="1" applyNumberFormat="1" applyFont="1"/>
    <xf numFmtId="2" fontId="2" fillId="0" borderId="0" xfId="1" applyNumberFormat="1" applyFont="1" applyFill="1" applyBorder="1"/>
    <xf numFmtId="0" fontId="9" fillId="0" borderId="33" xfId="1" applyBorder="1"/>
    <xf numFmtId="0" fontId="4" fillId="3" borderId="31" xfId="0" applyFont="1" applyFill="1" applyBorder="1" applyAlignment="1">
      <alignment wrapText="1"/>
    </xf>
    <xf numFmtId="0" fontId="4" fillId="3" borderId="30" xfId="0" applyFont="1" applyFill="1" applyBorder="1" applyAlignment="1">
      <alignment wrapText="1"/>
    </xf>
    <xf numFmtId="0" fontId="9" fillId="0" borderId="7" xfId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9" borderId="0" xfId="0" applyFont="1" applyFill="1"/>
    <xf numFmtId="0" fontId="7" fillId="10" borderId="0" xfId="0" applyFont="1" applyFill="1"/>
    <xf numFmtId="0" fontId="4" fillId="3" borderId="43" xfId="0" applyFont="1" applyFill="1" applyBorder="1" applyAlignment="1">
      <alignment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2" fontId="3" fillId="2" borderId="43" xfId="0" applyNumberFormat="1" applyFont="1" applyFill="1" applyBorder="1" applyAlignment="1">
      <alignment horizontal="left" vertical="center" wrapText="1"/>
    </xf>
    <xf numFmtId="2" fontId="3" fillId="2" borderId="4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44" xfId="0" applyNumberFormat="1" applyFont="1" applyBorder="1" applyAlignment="1">
      <alignment horizontal="left" vertical="center" wrapText="1"/>
    </xf>
    <xf numFmtId="2" fontId="4" fillId="2" borderId="28" xfId="0" applyNumberFormat="1" applyFont="1" applyFill="1" applyBorder="1" applyAlignment="1">
      <alignment horizontal="right" wrapText="1"/>
    </xf>
    <xf numFmtId="2" fontId="4" fillId="2" borderId="30" xfId="0" applyNumberFormat="1" applyFont="1" applyFill="1" applyBorder="1" applyAlignment="1">
      <alignment horizontal="right" wrapText="1"/>
    </xf>
    <xf numFmtId="2" fontId="4" fillId="2" borderId="36" xfId="0" applyNumberFormat="1" applyFont="1" applyFill="1" applyBorder="1" applyAlignment="1">
      <alignment horizontal="right" wrapText="1"/>
    </xf>
    <xf numFmtId="2" fontId="4" fillId="2" borderId="31" xfId="0" applyNumberFormat="1" applyFont="1" applyFill="1" applyBorder="1" applyAlignment="1">
      <alignment horizontal="right" wrapText="1"/>
    </xf>
    <xf numFmtId="0" fontId="4" fillId="2" borderId="19" xfId="0" applyFont="1" applyFill="1" applyBorder="1" applyAlignment="1">
      <alignment horizontal="right" wrapText="1"/>
    </xf>
    <xf numFmtId="2" fontId="4" fillId="2" borderId="34" xfId="0" applyNumberFormat="1" applyFont="1" applyFill="1" applyBorder="1" applyAlignment="1">
      <alignment horizontal="right" wrapText="1"/>
    </xf>
    <xf numFmtId="0" fontId="4" fillId="0" borderId="42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3" fillId="2" borderId="4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53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6" xfId="0" applyNumberFormat="1" applyFont="1" applyBorder="1" applyAlignment="1">
      <alignment vertical="top" wrapText="1"/>
    </xf>
    <xf numFmtId="2" fontId="5" fillId="0" borderId="44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4" fillId="3" borderId="29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2" fontId="5" fillId="0" borderId="0" xfId="0" applyNumberFormat="1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wrapText="1"/>
    </xf>
    <xf numFmtId="2" fontId="4" fillId="2" borderId="44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 vertical="center"/>
    </xf>
    <xf numFmtId="2" fontId="4" fillId="11" borderId="30" xfId="0" applyNumberFormat="1" applyFont="1" applyFill="1" applyBorder="1" applyAlignment="1">
      <alignment horizontal="right" wrapText="1"/>
    </xf>
    <xf numFmtId="2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0" xfId="0" applyNumberFormat="1" applyFont="1" applyBorder="1" applyAlignment="1">
      <alignment horizontal="right"/>
    </xf>
    <xf numFmtId="0" fontId="7" fillId="12" borderId="0" xfId="0" applyFont="1" applyFill="1"/>
    <xf numFmtId="0" fontId="14" fillId="0" borderId="1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3" borderId="52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4" fillId="3" borderId="50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3" borderId="51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2" fillId="0" borderId="26" xfId="0" applyFont="1" applyBorder="1" applyAlignment="1">
      <alignment horizontal="center" vertical="center" wrapText="1"/>
    </xf>
    <xf numFmtId="0" fontId="4" fillId="3" borderId="21" xfId="0" applyFont="1" applyFill="1" applyBorder="1" applyAlignment="1">
      <alignment wrapText="1"/>
    </xf>
    <xf numFmtId="0" fontId="4" fillId="3" borderId="57" xfId="0" applyFont="1" applyFill="1" applyBorder="1" applyAlignment="1">
      <alignment wrapText="1"/>
    </xf>
    <xf numFmtId="0" fontId="4" fillId="3" borderId="58" xfId="0" applyFont="1" applyFill="1" applyBorder="1" applyAlignment="1">
      <alignment wrapText="1"/>
    </xf>
    <xf numFmtId="0" fontId="4" fillId="3" borderId="26" xfId="0" applyFont="1" applyFill="1" applyBorder="1" applyAlignment="1">
      <alignment wrapText="1"/>
    </xf>
    <xf numFmtId="2" fontId="11" fillId="0" borderId="0" xfId="0" applyNumberFormat="1" applyFont="1" applyBorder="1" applyAlignment="1">
      <alignment horizontal="center"/>
    </xf>
    <xf numFmtId="0" fontId="4" fillId="2" borderId="51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2" fontId="4" fillId="5" borderId="3" xfId="0" applyNumberFormat="1" applyFont="1" applyFill="1" applyBorder="1" applyAlignment="1">
      <alignment horizontal="center" wrapText="1"/>
    </xf>
    <xf numFmtId="1" fontId="0" fillId="0" borderId="24" xfId="0" applyNumberFormat="1" applyFont="1" applyBorder="1" applyAlignment="1"/>
    <xf numFmtId="0" fontId="2" fillId="0" borderId="0" xfId="0" applyFont="1" applyBorder="1" applyAlignment="1"/>
    <xf numFmtId="0" fontId="4" fillId="2" borderId="54" xfId="0" applyFont="1" applyFill="1" applyBorder="1" applyAlignment="1">
      <alignment horizontal="center" wrapText="1"/>
    </xf>
    <xf numFmtId="0" fontId="4" fillId="2" borderId="55" xfId="0" applyFont="1" applyFill="1" applyBorder="1" applyAlignment="1">
      <alignment horizontal="center" wrapText="1"/>
    </xf>
    <xf numFmtId="2" fontId="4" fillId="8" borderId="30" xfId="0" applyNumberFormat="1" applyFont="1" applyFill="1" applyBorder="1" applyAlignment="1">
      <alignment horizontal="center" wrapText="1"/>
    </xf>
    <xf numFmtId="2" fontId="4" fillId="8" borderId="31" xfId="0" applyNumberFormat="1" applyFont="1" applyFill="1" applyBorder="1" applyAlignment="1">
      <alignment horizontal="center" wrapText="1"/>
    </xf>
    <xf numFmtId="2" fontId="4" fillId="8" borderId="28" xfId="0" applyNumberFormat="1" applyFont="1" applyFill="1" applyBorder="1" applyAlignment="1">
      <alignment horizontal="center" wrapText="1"/>
    </xf>
    <xf numFmtId="2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5" fillId="0" borderId="46" xfId="1" applyFont="1" applyBorder="1" applyAlignment="1">
      <alignment horizontal="center" vertical="center" wrapText="1"/>
    </xf>
    <xf numFmtId="0" fontId="13" fillId="0" borderId="39" xfId="1" applyFont="1" applyFill="1" applyBorder="1" applyAlignment="1">
      <alignment horizontal="center" vertical="center"/>
    </xf>
    <xf numFmtId="0" fontId="13" fillId="0" borderId="43" xfId="1" applyFont="1" applyBorder="1" applyAlignment="1">
      <alignment horizontal="center" vertical="center" wrapText="1"/>
    </xf>
    <xf numFmtId="0" fontId="13" fillId="0" borderId="41" xfId="1" applyFont="1" applyBorder="1" applyAlignment="1">
      <alignment horizontal="center" vertical="center" wrapText="1"/>
    </xf>
    <xf numFmtId="0" fontId="13" fillId="0" borderId="42" xfId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left" vertical="center"/>
    </xf>
    <xf numFmtId="0" fontId="3" fillId="0" borderId="46" xfId="1" applyFont="1" applyBorder="1" applyAlignment="1">
      <alignment horizontal="left" vertical="center" wrapText="1"/>
    </xf>
    <xf numFmtId="0" fontId="2" fillId="0" borderId="39" xfId="1" applyFont="1" applyFill="1" applyBorder="1" applyAlignment="1">
      <alignment horizontal="left" vertical="center"/>
    </xf>
    <xf numFmtId="0" fontId="2" fillId="0" borderId="43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left" vertical="center" wrapText="1"/>
    </xf>
    <xf numFmtId="0" fontId="2" fillId="0" borderId="42" xfId="1" applyFont="1" applyFill="1" applyBorder="1" applyAlignment="1">
      <alignment horizontal="left" vertical="center"/>
    </xf>
    <xf numFmtId="0" fontId="2" fillId="0" borderId="44" xfId="1" applyFont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2" fontId="3" fillId="3" borderId="43" xfId="1" applyNumberFormat="1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 wrapText="1"/>
    </xf>
    <xf numFmtId="2" fontId="3" fillId="0" borderId="43" xfId="1" applyNumberFormat="1" applyFont="1" applyBorder="1" applyAlignment="1">
      <alignment horizontal="left" vertical="center"/>
    </xf>
    <xf numFmtId="0" fontId="7" fillId="10" borderId="0" xfId="1" applyFont="1" applyFill="1"/>
    <xf numFmtId="0" fontId="7" fillId="12" borderId="0" xfId="1" applyFont="1" applyFill="1"/>
    <xf numFmtId="0" fontId="4" fillId="3" borderId="8" xfId="0" applyFont="1" applyFill="1" applyBorder="1" applyAlignment="1">
      <alignment horizontal="right" wrapText="1"/>
    </xf>
    <xf numFmtId="0" fontId="4" fillId="2" borderId="29" xfId="0" applyFont="1" applyFill="1" applyBorder="1" applyAlignment="1">
      <alignment horizontal="right" wrapText="1"/>
    </xf>
    <xf numFmtId="0" fontId="4" fillId="3" borderId="30" xfId="0" applyFont="1" applyFill="1" applyBorder="1" applyAlignment="1">
      <alignment horizontal="right" wrapText="1"/>
    </xf>
    <xf numFmtId="0" fontId="11" fillId="0" borderId="0" xfId="1" applyFont="1" applyFill="1" applyBorder="1" applyAlignment="1">
      <alignment horizontal="left" vertical="center"/>
    </xf>
    <xf numFmtId="0" fontId="1" fillId="0" borderId="0" xfId="1" applyFont="1"/>
    <xf numFmtId="0" fontId="2" fillId="0" borderId="0" xfId="1" applyFont="1" applyFill="1" applyBorder="1" applyAlignment="1">
      <alignment horizontal="right" vertical="center"/>
    </xf>
    <xf numFmtId="0" fontId="13" fillId="2" borderId="43" xfId="1" applyFont="1" applyFill="1" applyBorder="1" applyAlignment="1">
      <alignment horizontal="center" vertical="center" wrapText="1"/>
    </xf>
    <xf numFmtId="0" fontId="2" fillId="2" borderId="43" xfId="1" applyFont="1" applyFill="1" applyBorder="1" applyAlignment="1">
      <alignment horizontal="left" vertical="center" wrapText="1"/>
    </xf>
    <xf numFmtId="2" fontId="3" fillId="8" borderId="43" xfId="0" applyNumberFormat="1" applyFont="1" applyFill="1" applyBorder="1" applyAlignment="1">
      <alignment horizontal="left" vertical="center" wrapText="1"/>
    </xf>
    <xf numFmtId="2" fontId="4" fillId="8" borderId="8" xfId="0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9" fillId="0" borderId="59" xfId="1" applyBorder="1"/>
    <xf numFmtId="2" fontId="4" fillId="4" borderId="8" xfId="0" applyNumberFormat="1" applyFont="1" applyFill="1" applyBorder="1" applyAlignment="1">
      <alignment horizontal="right" wrapText="1"/>
    </xf>
    <xf numFmtId="2" fontId="4" fillId="8" borderId="8" xfId="0" applyNumberFormat="1" applyFont="1" applyFill="1" applyBorder="1" applyAlignment="1">
      <alignment horizontal="right" wrapText="1"/>
    </xf>
    <xf numFmtId="2" fontId="4" fillId="7" borderId="8" xfId="0" applyNumberFormat="1" applyFont="1" applyFill="1" applyBorder="1" applyAlignment="1">
      <alignment horizontal="right" wrapText="1"/>
    </xf>
    <xf numFmtId="2" fontId="4" fillId="5" borderId="8" xfId="0" applyNumberFormat="1" applyFont="1" applyFill="1" applyBorder="1" applyAlignment="1">
      <alignment horizontal="right" wrapText="1"/>
    </xf>
    <xf numFmtId="0" fontId="4" fillId="8" borderId="8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right" vertical="center" wrapText="1"/>
    </xf>
    <xf numFmtId="0" fontId="4" fillId="3" borderId="30" xfId="0" applyFont="1" applyFill="1" applyBorder="1" applyAlignment="1">
      <alignment horizontal="right" vertical="center" wrapText="1"/>
    </xf>
    <xf numFmtId="2" fontId="4" fillId="2" borderId="8" xfId="0" applyNumberFormat="1" applyFont="1" applyFill="1" applyBorder="1" applyAlignment="1">
      <alignment horizontal="right" vertical="center" wrapText="1"/>
    </xf>
    <xf numFmtId="2" fontId="4" fillId="7" borderId="8" xfId="0" applyNumberFormat="1" applyFont="1" applyFill="1" applyBorder="1" applyAlignment="1">
      <alignment horizontal="right" vertical="center" wrapText="1"/>
    </xf>
    <xf numFmtId="1" fontId="1" fillId="2" borderId="24" xfId="1" applyNumberFormat="1" applyFont="1" applyFill="1" applyBorder="1" applyAlignment="1">
      <alignment horizontal="right" vertical="center"/>
    </xf>
    <xf numFmtId="2" fontId="3" fillId="3" borderId="43" xfId="0" applyNumberFormat="1" applyFont="1" applyFill="1" applyBorder="1" applyAlignment="1">
      <alignment horizontal="left" vertical="center" wrapText="1"/>
    </xf>
    <xf numFmtId="2" fontId="2" fillId="0" borderId="43" xfId="1" applyNumberFormat="1" applyFont="1" applyBorder="1" applyAlignment="1">
      <alignment horizontal="left" vertical="center" wrapText="1"/>
    </xf>
    <xf numFmtId="2" fontId="13" fillId="0" borderId="43" xfId="1" applyNumberFormat="1" applyFont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right" vertical="center" wrapText="1"/>
    </xf>
    <xf numFmtId="1" fontId="4" fillId="2" borderId="30" xfId="0" applyNumberFormat="1" applyFont="1" applyFill="1" applyBorder="1" applyAlignment="1">
      <alignment horizontal="right" wrapText="1"/>
    </xf>
    <xf numFmtId="0" fontId="4" fillId="3" borderId="29" xfId="0" applyFont="1" applyFill="1" applyBorder="1" applyAlignment="1">
      <alignment horizontal="right" wrapText="1"/>
    </xf>
    <xf numFmtId="0" fontId="1" fillId="2" borderId="49" xfId="1" applyFont="1" applyFill="1" applyBorder="1" applyAlignment="1">
      <alignment horizontal="right"/>
    </xf>
    <xf numFmtId="0" fontId="1" fillId="2" borderId="51" xfId="1" applyFont="1" applyFill="1" applyBorder="1" applyAlignment="1">
      <alignment horizontal="right"/>
    </xf>
    <xf numFmtId="0" fontId="1" fillId="2" borderId="52" xfId="1" applyFont="1" applyFill="1" applyBorder="1" applyAlignment="1">
      <alignment horizontal="right"/>
    </xf>
    <xf numFmtId="0" fontId="2" fillId="2" borderId="41" xfId="1" applyFont="1" applyFill="1" applyBorder="1" applyAlignment="1">
      <alignment horizontal="left" vertical="center"/>
    </xf>
    <xf numFmtId="0" fontId="1" fillId="2" borderId="50" xfId="1" applyFont="1" applyFill="1" applyBorder="1" applyAlignment="1">
      <alignment horizontal="right"/>
    </xf>
    <xf numFmtId="0" fontId="1" fillId="2" borderId="59" xfId="1" applyFont="1" applyFill="1" applyBorder="1" applyAlignment="1">
      <alignment horizontal="right"/>
    </xf>
    <xf numFmtId="0" fontId="1" fillId="2" borderId="49" xfId="1" applyFont="1" applyFill="1" applyBorder="1" applyAlignment="1"/>
    <xf numFmtId="0" fontId="1" fillId="2" borderId="24" xfId="1" applyFont="1" applyFill="1" applyBorder="1" applyAlignment="1"/>
    <xf numFmtId="0" fontId="1" fillId="2" borderId="52" xfId="1" applyFont="1" applyFill="1" applyBorder="1" applyAlignment="1"/>
    <xf numFmtId="0" fontId="1" fillId="2" borderId="50" xfId="1" applyFont="1" applyFill="1" applyBorder="1" applyAlignment="1"/>
    <xf numFmtId="2" fontId="11" fillId="0" borderId="0" xfId="1" applyNumberFormat="1" applyFont="1" applyFill="1" applyBorder="1" applyAlignment="1">
      <alignment horizontal="right" vertical="center"/>
    </xf>
    <xf numFmtId="0" fontId="1" fillId="0" borderId="20" xfId="1" applyFont="1" applyBorder="1" applyAlignment="1">
      <alignment horizontal="right" vertical="center"/>
    </xf>
    <xf numFmtId="0" fontId="9" fillId="0" borderId="24" xfId="1" applyBorder="1"/>
    <xf numFmtId="2" fontId="4" fillId="4" borderId="8" xfId="0" applyNumberFormat="1" applyFont="1" applyFill="1" applyBorder="1" applyAlignment="1">
      <alignment horizontal="right" vertical="center" wrapText="1"/>
    </xf>
    <xf numFmtId="0" fontId="1" fillId="2" borderId="24" xfId="1" applyFont="1" applyFill="1" applyBorder="1" applyAlignment="1">
      <alignment horizontal="right" vertical="center"/>
    </xf>
    <xf numFmtId="0" fontId="9" fillId="0" borderId="10" xfId="1" applyBorder="1"/>
    <xf numFmtId="0" fontId="4" fillId="2" borderId="3" xfId="0" applyFont="1" applyFill="1" applyBorder="1" applyAlignment="1">
      <alignment horizontal="right" wrapText="1"/>
    </xf>
    <xf numFmtId="0" fontId="4" fillId="2" borderId="16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2" fontId="4" fillId="2" borderId="8" xfId="0" applyNumberFormat="1" applyFont="1" applyFill="1" applyBorder="1" applyAlignment="1">
      <alignment horizontal="right" wrapText="1"/>
    </xf>
    <xf numFmtId="0" fontId="4" fillId="2" borderId="13" xfId="0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1" fontId="4" fillId="2" borderId="3" xfId="0" applyNumberFormat="1" applyFont="1" applyFill="1" applyBorder="1" applyAlignment="1">
      <alignment horizontal="right" wrapText="1"/>
    </xf>
    <xf numFmtId="1" fontId="4" fillId="2" borderId="8" xfId="0" applyNumberFormat="1" applyFont="1" applyFill="1" applyBorder="1" applyAlignment="1">
      <alignment horizontal="right" wrapText="1"/>
    </xf>
    <xf numFmtId="1" fontId="4" fillId="2" borderId="13" xfId="0" applyNumberFormat="1" applyFont="1" applyFill="1" applyBorder="1" applyAlignment="1">
      <alignment horizontal="right" wrapText="1"/>
    </xf>
    <xf numFmtId="165" fontId="0" fillId="0" borderId="0" xfId="0" applyNumberFormat="1" applyAlignment="1"/>
    <xf numFmtId="166" fontId="0" fillId="0" borderId="0" xfId="0" applyNumberFormat="1" applyAlignment="1"/>
    <xf numFmtId="166" fontId="0" fillId="0" borderId="0" xfId="0" applyNumberFormat="1"/>
    <xf numFmtId="167" fontId="0" fillId="0" borderId="0" xfId="0" applyNumberFormat="1" applyAlignment="1"/>
    <xf numFmtId="0" fontId="7" fillId="13" borderId="0" xfId="0" applyFont="1" applyFill="1"/>
    <xf numFmtId="0" fontId="4" fillId="2" borderId="57" xfId="0" applyFont="1" applyFill="1" applyBorder="1" applyAlignment="1">
      <alignment wrapText="1"/>
    </xf>
    <xf numFmtId="0" fontId="4" fillId="2" borderId="60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2" fontId="4" fillId="2" borderId="51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 wrapText="1"/>
    </xf>
    <xf numFmtId="2" fontId="4" fillId="2" borderId="52" xfId="0" applyNumberFormat="1" applyFont="1" applyFill="1" applyBorder="1" applyAlignment="1">
      <alignment horizontal="center" wrapText="1"/>
    </xf>
    <xf numFmtId="2" fontId="4" fillId="2" borderId="49" xfId="0" applyNumberFormat="1" applyFont="1" applyFill="1" applyBorder="1" applyAlignment="1">
      <alignment horizontal="center" wrapText="1"/>
    </xf>
    <xf numFmtId="2" fontId="4" fillId="2" borderId="50" xfId="0" applyNumberFormat="1" applyFont="1" applyFill="1" applyBorder="1" applyAlignment="1">
      <alignment horizontal="center" wrapText="1"/>
    </xf>
    <xf numFmtId="2" fontId="11" fillId="0" borderId="0" xfId="0" applyNumberFormat="1" applyFont="1" applyBorder="1" applyAlignment="1"/>
    <xf numFmtId="0" fontId="4" fillId="3" borderId="55" xfId="0" applyFont="1" applyFill="1" applyBorder="1" applyAlignment="1">
      <alignment wrapText="1"/>
    </xf>
    <xf numFmtId="2" fontId="3" fillId="0" borderId="0" xfId="0" applyNumberFormat="1" applyFont="1" applyAlignment="1">
      <alignment horizontal="center" vertical="center"/>
    </xf>
    <xf numFmtId="2" fontId="4" fillId="3" borderId="49" xfId="0" applyNumberFormat="1" applyFont="1" applyFill="1" applyBorder="1" applyAlignment="1">
      <alignment horizontal="center" wrapText="1"/>
    </xf>
    <xf numFmtId="2" fontId="4" fillId="3" borderId="51" xfId="0" applyNumberFormat="1" applyFont="1" applyFill="1" applyBorder="1" applyAlignment="1">
      <alignment horizontal="center" wrapText="1"/>
    </xf>
    <xf numFmtId="2" fontId="4" fillId="3" borderId="24" xfId="0" applyNumberFormat="1" applyFont="1" applyFill="1" applyBorder="1" applyAlignment="1">
      <alignment horizontal="center" wrapText="1"/>
    </xf>
    <xf numFmtId="2" fontId="4" fillId="3" borderId="52" xfId="0" applyNumberFormat="1" applyFont="1" applyFill="1" applyBorder="1" applyAlignment="1">
      <alignment horizontal="center" wrapText="1"/>
    </xf>
    <xf numFmtId="2" fontId="4" fillId="3" borderId="50" xfId="0" applyNumberFormat="1" applyFont="1" applyFill="1" applyBorder="1" applyAlignment="1">
      <alignment horizontal="center" wrapText="1"/>
    </xf>
    <xf numFmtId="0" fontId="8" fillId="0" borderId="45" xfId="0" applyFont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right" wrapText="1"/>
    </xf>
    <xf numFmtId="1" fontId="4" fillId="2" borderId="57" xfId="0" applyNumberFormat="1" applyFont="1" applyFill="1" applyBorder="1" applyAlignment="1">
      <alignment horizontal="right" wrapText="1"/>
    </xf>
    <xf numFmtId="1" fontId="4" fillId="2" borderId="58" xfId="0" applyNumberFormat="1" applyFont="1" applyFill="1" applyBorder="1" applyAlignment="1">
      <alignment horizontal="right" wrapText="1"/>
    </xf>
    <xf numFmtId="1" fontId="4" fillId="2" borderId="26" xfId="0" applyNumberFormat="1" applyFont="1" applyFill="1" applyBorder="1" applyAlignment="1">
      <alignment horizontal="right" wrapText="1"/>
    </xf>
    <xf numFmtId="1" fontId="4" fillId="2" borderId="10" xfId="0" applyNumberFormat="1" applyFont="1" applyFill="1" applyBorder="1" applyAlignment="1">
      <alignment horizontal="right" wrapText="1"/>
    </xf>
    <xf numFmtId="1" fontId="4" fillId="2" borderId="15" xfId="0" applyNumberFormat="1" applyFont="1" applyFill="1" applyBorder="1" applyAlignment="1">
      <alignment horizontal="right" wrapText="1"/>
    </xf>
    <xf numFmtId="0" fontId="14" fillId="0" borderId="42" xfId="0" applyFont="1" applyBorder="1" applyAlignment="1">
      <alignment horizontal="center" vertical="center" wrapText="1"/>
    </xf>
    <xf numFmtId="1" fontId="0" fillId="0" borderId="49" xfId="0" applyNumberFormat="1" applyFont="1" applyBorder="1" applyAlignment="1"/>
    <xf numFmtId="2" fontId="6" fillId="0" borderId="0" xfId="0" applyNumberFormat="1" applyFont="1" applyAlignment="1">
      <alignment horizontal="center" vertical="center"/>
    </xf>
    <xf numFmtId="0" fontId="7" fillId="13" borderId="0" xfId="1" applyFont="1" applyFill="1"/>
    <xf numFmtId="0" fontId="5" fillId="0" borderId="39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left" vertical="center" wrapText="1"/>
    </xf>
    <xf numFmtId="0" fontId="3" fillId="0" borderId="41" xfId="1" applyFont="1" applyBorder="1" applyAlignment="1">
      <alignment horizontal="left" vertical="center" wrapText="1"/>
    </xf>
    <xf numFmtId="0" fontId="2" fillId="0" borderId="61" xfId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2" fontId="2" fillId="0" borderId="0" xfId="1" applyNumberFormat="1" applyFont="1" applyAlignment="1">
      <alignment horizontal="right"/>
    </xf>
    <xf numFmtId="2" fontId="5" fillId="0" borderId="45" xfId="1" applyNumberFormat="1" applyFont="1" applyBorder="1" applyAlignment="1">
      <alignment horizontal="center" vertical="center" wrapText="1"/>
    </xf>
    <xf numFmtId="2" fontId="3" fillId="0" borderId="45" xfId="1" applyNumberFormat="1" applyFont="1" applyBorder="1" applyAlignment="1">
      <alignment horizontal="left" vertical="center" wrapText="1"/>
    </xf>
    <xf numFmtId="2" fontId="3" fillId="3" borderId="45" xfId="0" applyNumberFormat="1" applyFont="1" applyFill="1" applyBorder="1" applyAlignment="1">
      <alignment horizontal="left" vertical="center" wrapText="1"/>
    </xf>
    <xf numFmtId="1" fontId="1" fillId="2" borderId="49" xfId="1" applyNumberFormat="1" applyFont="1" applyFill="1" applyBorder="1" applyAlignment="1">
      <alignment horizontal="right"/>
    </xf>
    <xf numFmtId="2" fontId="4" fillId="3" borderId="8" xfId="0" applyNumberFormat="1" applyFont="1" applyFill="1" applyBorder="1" applyAlignment="1">
      <alignment horizontal="right" wrapText="1"/>
    </xf>
    <xf numFmtId="2" fontId="3" fillId="0" borderId="43" xfId="1" applyNumberFormat="1" applyFont="1" applyBorder="1" applyAlignment="1">
      <alignment horizontal="left" vertical="center" wrapText="1"/>
    </xf>
    <xf numFmtId="2" fontId="5" fillId="0" borderId="43" xfId="1" applyNumberFormat="1" applyFont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right" vertical="center" wrapText="1"/>
    </xf>
    <xf numFmtId="2" fontId="4" fillId="5" borderId="8" xfId="0" applyNumberFormat="1" applyFont="1" applyFill="1" applyBorder="1" applyAlignment="1">
      <alignment horizontal="right" vertical="center" wrapText="1"/>
    </xf>
    <xf numFmtId="0" fontId="4" fillId="8" borderId="8" xfId="0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2" fontId="4" fillId="4" borderId="3" xfId="0" applyNumberFormat="1" applyFont="1" applyFill="1" applyBorder="1" applyAlignment="1">
      <alignment horizontal="right" vertical="center" wrapText="1"/>
    </xf>
    <xf numFmtId="2" fontId="4" fillId="8" borderId="3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right" vertical="center" wrapText="1"/>
    </xf>
    <xf numFmtId="2" fontId="4" fillId="3" borderId="13" xfId="0" applyNumberFormat="1" applyFont="1" applyFill="1" applyBorder="1" applyAlignment="1">
      <alignment horizontal="right" vertical="center" wrapText="1"/>
    </xf>
    <xf numFmtId="2" fontId="4" fillId="2" borderId="13" xfId="0" applyNumberFormat="1" applyFont="1" applyFill="1" applyBorder="1" applyAlignment="1">
      <alignment horizontal="right" vertical="center" wrapText="1"/>
    </xf>
    <xf numFmtId="2" fontId="4" fillId="7" borderId="13" xfId="0" applyNumberFormat="1" applyFont="1" applyFill="1" applyBorder="1" applyAlignment="1">
      <alignment horizontal="right" vertical="center" wrapText="1"/>
    </xf>
    <xf numFmtId="2" fontId="4" fillId="8" borderId="13" xfId="0" applyNumberFormat="1" applyFont="1" applyFill="1" applyBorder="1" applyAlignment="1">
      <alignment horizontal="right" vertical="center" wrapText="1"/>
    </xf>
    <xf numFmtId="0" fontId="0" fillId="0" borderId="10" xfId="0" applyFont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 wrapText="1"/>
    </xf>
    <xf numFmtId="0" fontId="4" fillId="3" borderId="28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4" fillId="3" borderId="31" xfId="0" applyFont="1" applyFill="1" applyBorder="1" applyAlignment="1">
      <alignment horizontal="right" vertical="center" wrapText="1"/>
    </xf>
    <xf numFmtId="0" fontId="4" fillId="3" borderId="29" xfId="0" applyFont="1" applyFill="1" applyBorder="1" applyAlignment="1">
      <alignment horizontal="right" vertical="center" wrapText="1"/>
    </xf>
    <xf numFmtId="1" fontId="4" fillId="2" borderId="28" xfId="0" applyNumberFormat="1" applyFont="1" applyFill="1" applyBorder="1" applyAlignment="1">
      <alignment horizontal="right" vertical="center" wrapText="1"/>
    </xf>
    <xf numFmtId="1" fontId="4" fillId="2" borderId="31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right" vertical="center" wrapText="1"/>
    </xf>
    <xf numFmtId="0" fontId="4" fillId="2" borderId="35" xfId="0" applyFont="1" applyFill="1" applyBorder="1" applyAlignment="1">
      <alignment horizontal="right" vertical="center" wrapText="1"/>
    </xf>
    <xf numFmtId="2" fontId="4" fillId="2" borderId="16" xfId="0" applyNumberFormat="1" applyFont="1" applyFill="1" applyBorder="1" applyAlignment="1">
      <alignment horizontal="right" vertical="center" wrapText="1"/>
    </xf>
    <xf numFmtId="2" fontId="4" fillId="3" borderId="16" xfId="0" applyNumberFormat="1" applyFont="1" applyFill="1" applyBorder="1" applyAlignment="1">
      <alignment horizontal="right" vertical="center" wrapText="1"/>
    </xf>
    <xf numFmtId="1" fontId="4" fillId="2" borderId="36" xfId="0" applyNumberFormat="1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 wrapText="1"/>
    </xf>
    <xf numFmtId="2" fontId="4" fillId="8" borderId="16" xfId="0" applyNumberFormat="1" applyFont="1" applyFill="1" applyBorder="1" applyAlignment="1">
      <alignment horizontal="right" vertical="center" wrapText="1"/>
    </xf>
    <xf numFmtId="0" fontId="4" fillId="3" borderId="36" xfId="0" applyFont="1" applyFill="1" applyBorder="1" applyAlignment="1">
      <alignment horizontal="right" vertical="center" wrapText="1"/>
    </xf>
    <xf numFmtId="2" fontId="4" fillId="7" borderId="16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14" fillId="0" borderId="45" xfId="0" applyFont="1" applyBorder="1" applyAlignment="1">
      <alignment horizontal="center" vertical="center" wrapText="1"/>
    </xf>
    <xf numFmtId="0" fontId="4" fillId="3" borderId="55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wrapText="1"/>
    </xf>
    <xf numFmtId="0" fontId="4" fillId="3" borderId="51" xfId="0" applyFont="1" applyFill="1" applyBorder="1" applyAlignment="1">
      <alignment wrapText="1"/>
    </xf>
    <xf numFmtId="0" fontId="4" fillId="3" borderId="24" xfId="0" applyFont="1" applyFill="1" applyBorder="1" applyAlignment="1">
      <alignment wrapText="1"/>
    </xf>
    <xf numFmtId="0" fontId="4" fillId="3" borderId="52" xfId="0" applyFont="1" applyFill="1" applyBorder="1" applyAlignment="1">
      <alignment wrapText="1"/>
    </xf>
    <xf numFmtId="0" fontId="4" fillId="3" borderId="49" xfId="0" applyFont="1" applyFill="1" applyBorder="1" applyAlignment="1">
      <alignment wrapText="1"/>
    </xf>
    <xf numFmtId="0" fontId="4" fillId="3" borderId="61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5" fillId="0" borderId="43" xfId="1" applyFont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3" fillId="0" borderId="43" xfId="1" applyFont="1" applyBorder="1" applyAlignment="1">
      <alignment horizontal="left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51" xfId="0" applyFont="1" applyFill="1" applyBorder="1" applyAlignment="1">
      <alignment vertic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47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right" vertical="center" wrapText="1"/>
    </xf>
    <xf numFmtId="2" fontId="4" fillId="2" borderId="12" xfId="0" applyNumberFormat="1" applyFont="1" applyFill="1" applyBorder="1" applyAlignment="1">
      <alignment horizontal="right" vertical="center" wrapText="1"/>
    </xf>
    <xf numFmtId="2" fontId="4" fillId="3" borderId="12" xfId="0" applyNumberFormat="1" applyFont="1" applyFill="1" applyBorder="1" applyAlignment="1">
      <alignment horizontal="right" vertical="center" wrapText="1"/>
    </xf>
    <xf numFmtId="1" fontId="4" fillId="2" borderId="37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2" fontId="4" fillId="7" borderId="12" xfId="0" applyNumberFormat="1" applyFont="1" applyFill="1" applyBorder="1" applyAlignment="1">
      <alignment horizontal="right" vertical="center" wrapText="1"/>
    </xf>
    <xf numFmtId="2" fontId="4" fillId="8" borderId="12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right" vertical="center" wrapText="1"/>
    </xf>
    <xf numFmtId="0" fontId="1" fillId="2" borderId="47" xfId="1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4" fillId="3" borderId="54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16" fillId="0" borderId="64" xfId="7" applyBorder="1"/>
    <xf numFmtId="2" fontId="16" fillId="0" borderId="64" xfId="7" applyNumberFormat="1" applyBorder="1"/>
    <xf numFmtId="0" fontId="16" fillId="0" borderId="65" xfId="7" applyBorder="1"/>
    <xf numFmtId="2" fontId="16" fillId="0" borderId="66" xfId="7" applyNumberFormat="1" applyBorder="1"/>
    <xf numFmtId="0" fontId="16" fillId="0" borderId="67" xfId="7" applyBorder="1"/>
    <xf numFmtId="2" fontId="16" fillId="0" borderId="68" xfId="7" applyNumberFormat="1" applyBorder="1"/>
    <xf numFmtId="2" fontId="16" fillId="0" borderId="69" xfId="7" applyNumberFormat="1" applyBorder="1"/>
    <xf numFmtId="0" fontId="16" fillId="0" borderId="70" xfId="7" applyBorder="1"/>
    <xf numFmtId="2" fontId="16" fillId="0" borderId="70" xfId="7" applyNumberFormat="1" applyBorder="1"/>
    <xf numFmtId="0" fontId="0" fillId="0" borderId="71" xfId="0" applyBorder="1"/>
    <xf numFmtId="2" fontId="0" fillId="0" borderId="71" xfId="0" applyNumberFormat="1" applyBorder="1"/>
    <xf numFmtId="0" fontId="0" fillId="0" borderId="66" xfId="0" applyBorder="1"/>
    <xf numFmtId="0" fontId="0" fillId="0" borderId="72" xfId="0" applyBorder="1"/>
    <xf numFmtId="0" fontId="3" fillId="2" borderId="45" xfId="0" applyFont="1" applyFill="1" applyBorder="1" applyAlignment="1">
      <alignment horizontal="left" vertical="center" wrapText="1"/>
    </xf>
    <xf numFmtId="0" fontId="16" fillId="0" borderId="73" xfId="7" applyBorder="1"/>
    <xf numFmtId="2" fontId="16" fillId="0" borderId="73" xfId="7" applyNumberFormat="1" applyBorder="1"/>
    <xf numFmtId="0" fontId="0" fillId="0" borderId="68" xfId="0" applyBorder="1"/>
    <xf numFmtId="2" fontId="16" fillId="0" borderId="72" xfId="7" applyNumberFormat="1" applyBorder="1"/>
    <xf numFmtId="0" fontId="16" fillId="0" borderId="74" xfId="7" applyBorder="1"/>
    <xf numFmtId="2" fontId="16" fillId="0" borderId="71" xfId="7" applyNumberFormat="1" applyBorder="1"/>
    <xf numFmtId="2" fontId="16" fillId="0" borderId="75" xfId="7" applyNumberFormat="1" applyBorder="1"/>
    <xf numFmtId="0" fontId="0" fillId="0" borderId="76" xfId="0" applyBorder="1"/>
    <xf numFmtId="2" fontId="0" fillId="0" borderId="76" xfId="0" applyNumberFormat="1" applyBorder="1"/>
    <xf numFmtId="0" fontId="0" fillId="0" borderId="65" xfId="0" applyBorder="1"/>
    <xf numFmtId="2" fontId="0" fillId="0" borderId="66" xfId="0" applyNumberFormat="1" applyBorder="1"/>
    <xf numFmtId="0" fontId="4" fillId="3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right" wrapText="1"/>
    </xf>
    <xf numFmtId="0" fontId="16" fillId="0" borderId="8" xfId="7" applyBorder="1"/>
    <xf numFmtId="0" fontId="4" fillId="3" borderId="33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3" borderId="60" xfId="0" applyFont="1" applyFill="1" applyBorder="1" applyAlignment="1">
      <alignment wrapText="1"/>
    </xf>
    <xf numFmtId="0" fontId="4" fillId="3" borderId="15" xfId="0" applyFont="1" applyFill="1" applyBorder="1" applyAlignment="1">
      <alignment wrapText="1"/>
    </xf>
    <xf numFmtId="0" fontId="4" fillId="3" borderId="77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2" borderId="64" xfId="0" applyFont="1" applyFill="1" applyBorder="1" applyAlignment="1">
      <alignment horizontal="right" wrapText="1"/>
    </xf>
    <xf numFmtId="0" fontId="17" fillId="3" borderId="8" xfId="0" applyFont="1" applyFill="1" applyBorder="1" applyAlignment="1">
      <alignment wrapText="1"/>
    </xf>
    <xf numFmtId="2" fontId="6" fillId="0" borderId="0" xfId="0" applyNumberFormat="1" applyFont="1" applyAlignment="1">
      <alignment horizontal="right" vertical="center"/>
    </xf>
    <xf numFmtId="0" fontId="4" fillId="2" borderId="21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60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wrapText="1"/>
    </xf>
    <xf numFmtId="0" fontId="14" fillId="0" borderId="8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82" xfId="0" applyFont="1" applyBorder="1" applyAlignment="1"/>
    <xf numFmtId="0" fontId="0" fillId="0" borderId="78" xfId="0" applyFont="1" applyBorder="1" applyAlignment="1"/>
    <xf numFmtId="0" fontId="0" fillId="0" borderId="79" xfId="0" applyFont="1" applyBorder="1" applyAlignment="1"/>
    <xf numFmtId="0" fontId="4" fillId="0" borderId="36" xfId="0" applyFont="1" applyBorder="1" applyAlignment="1">
      <alignment horizontal="center" vertical="center"/>
    </xf>
    <xf numFmtId="1" fontId="4" fillId="2" borderId="35" xfId="0" applyNumberFormat="1" applyFont="1" applyFill="1" applyBorder="1" applyAlignment="1">
      <alignment horizontal="right" wrapText="1"/>
    </xf>
    <xf numFmtId="1" fontId="4" fillId="2" borderId="11" xfId="0" applyNumberFormat="1" applyFont="1" applyFill="1" applyBorder="1" applyAlignment="1">
      <alignment horizontal="right" wrapText="1"/>
    </xf>
    <xf numFmtId="1" fontId="4" fillId="2" borderId="20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wrapText="1"/>
    </xf>
    <xf numFmtId="0" fontId="4" fillId="0" borderId="59" xfId="0" applyFont="1" applyBorder="1" applyAlignment="1">
      <alignment horizontal="center" vertical="center"/>
    </xf>
    <xf numFmtId="2" fontId="4" fillId="2" borderId="53" xfId="0" applyNumberFormat="1" applyFont="1" applyFill="1" applyBorder="1" applyAlignment="1">
      <alignment horizontal="center" wrapText="1"/>
    </xf>
    <xf numFmtId="2" fontId="4" fillId="3" borderId="59" xfId="0" applyNumberFormat="1" applyFont="1" applyFill="1" applyBorder="1" applyAlignment="1">
      <alignment horizontal="center" wrapText="1"/>
    </xf>
    <xf numFmtId="0" fontId="4" fillId="3" borderId="59" xfId="0" applyFont="1" applyFill="1" applyBorder="1" applyAlignment="1">
      <alignment horizontal="center" wrapText="1"/>
    </xf>
    <xf numFmtId="2" fontId="4" fillId="7" borderId="53" xfId="0" applyNumberFormat="1" applyFont="1" applyFill="1" applyBorder="1" applyAlignment="1">
      <alignment horizontal="center" wrapText="1"/>
    </xf>
    <xf numFmtId="2" fontId="4" fillId="8" borderId="59" xfId="0" applyNumberFormat="1" applyFont="1" applyFill="1" applyBorder="1" applyAlignment="1">
      <alignment horizontal="center" wrapText="1"/>
    </xf>
    <xf numFmtId="2" fontId="4" fillId="2" borderId="27" xfId="0" applyNumberFormat="1" applyFont="1" applyFill="1" applyBorder="1" applyAlignment="1">
      <alignment horizontal="center" wrapText="1"/>
    </xf>
    <xf numFmtId="1" fontId="4" fillId="2" borderId="53" xfId="0" applyNumberFormat="1" applyFont="1" applyFill="1" applyBorder="1" applyAlignment="1">
      <alignment horizontal="right" wrapText="1"/>
    </xf>
    <xf numFmtId="0" fontId="4" fillId="3" borderId="53" xfId="0" applyFont="1" applyFill="1" applyBorder="1" applyAlignment="1">
      <alignment wrapText="1"/>
    </xf>
    <xf numFmtId="0" fontId="0" fillId="0" borderId="84" xfId="0" applyFont="1" applyBorder="1" applyAlignment="1"/>
    <xf numFmtId="1" fontId="4" fillId="2" borderId="7" xfId="0" applyNumberFormat="1" applyFont="1" applyFill="1" applyBorder="1" applyAlignment="1">
      <alignment horizontal="right" wrapText="1"/>
    </xf>
    <xf numFmtId="1" fontId="4" fillId="2" borderId="29" xfId="0" applyNumberFormat="1" applyFont="1" applyFill="1" applyBorder="1" applyAlignment="1">
      <alignment horizontal="right" wrapText="1"/>
    </xf>
    <xf numFmtId="1" fontId="4" fillId="2" borderId="22" xfId="0" applyNumberFormat="1" applyFont="1" applyFill="1" applyBorder="1" applyAlignment="1">
      <alignment horizontal="right" wrapText="1"/>
    </xf>
    <xf numFmtId="0" fontId="4" fillId="2" borderId="62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wrapText="1"/>
    </xf>
    <xf numFmtId="0" fontId="4" fillId="2" borderId="8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2" fontId="4" fillId="8" borderId="34" xfId="0" applyNumberFormat="1" applyFont="1" applyFill="1" applyBorder="1" applyAlignment="1">
      <alignment horizontal="center" wrapText="1"/>
    </xf>
    <xf numFmtId="0" fontId="4" fillId="2" borderId="8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2" fontId="4" fillId="2" borderId="21" xfId="0" applyNumberFormat="1" applyFont="1" applyFill="1" applyBorder="1" applyAlignment="1">
      <alignment horizontal="center" wrapText="1"/>
    </xf>
    <xf numFmtId="2" fontId="4" fillId="2" borderId="10" xfId="0" applyNumberFormat="1" applyFont="1" applyFill="1" applyBorder="1" applyAlignment="1">
      <alignment horizontal="center" wrapText="1"/>
    </xf>
    <xf numFmtId="2" fontId="4" fillId="3" borderId="8" xfId="0" applyNumberFormat="1" applyFont="1" applyFill="1" applyBorder="1" applyAlignment="1">
      <alignment vertical="center" wrapText="1"/>
    </xf>
    <xf numFmtId="0" fontId="2" fillId="0" borderId="0" xfId="1" applyFont="1"/>
    <xf numFmtId="2" fontId="4" fillId="3" borderId="16" xfId="0" applyNumberFormat="1" applyFont="1" applyFill="1" applyBorder="1" applyAlignment="1">
      <alignment wrapText="1"/>
    </xf>
    <xf numFmtId="2" fontId="4" fillId="3" borderId="8" xfId="0" applyNumberFormat="1" applyFont="1" applyFill="1" applyBorder="1" applyAlignment="1">
      <alignment wrapText="1"/>
    </xf>
    <xf numFmtId="2" fontId="4" fillId="3" borderId="19" xfId="0" applyNumberFormat="1" applyFont="1" applyFill="1" applyBorder="1" applyAlignment="1">
      <alignment wrapText="1"/>
    </xf>
    <xf numFmtId="2" fontId="4" fillId="3" borderId="3" xfId="0" applyNumberFormat="1" applyFont="1" applyFill="1" applyBorder="1" applyAlignment="1">
      <alignment wrapText="1"/>
    </xf>
    <xf numFmtId="2" fontId="4" fillId="3" borderId="13" xfId="0" applyNumberFormat="1" applyFont="1" applyFill="1" applyBorder="1" applyAlignment="1">
      <alignment wrapText="1"/>
    </xf>
    <xf numFmtId="0" fontId="4" fillId="3" borderId="50" xfId="0" applyFont="1" applyFill="1" applyBorder="1" applyAlignment="1">
      <alignment wrapText="1"/>
    </xf>
    <xf numFmtId="2" fontId="4" fillId="3" borderId="3" xfId="0" applyNumberFormat="1" applyFont="1" applyFill="1" applyBorder="1" applyAlignment="1">
      <alignment vertical="center" wrapText="1"/>
    </xf>
    <xf numFmtId="2" fontId="4" fillId="3" borderId="12" xfId="0" applyNumberFormat="1" applyFont="1" applyFill="1" applyBorder="1" applyAlignment="1">
      <alignment vertical="center" wrapText="1"/>
    </xf>
    <xf numFmtId="2" fontId="4" fillId="3" borderId="16" xfId="0" applyNumberFormat="1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2" fontId="2" fillId="0" borderId="0" xfId="1" applyNumberFormat="1" applyFont="1"/>
    <xf numFmtId="0" fontId="4" fillId="2" borderId="24" xfId="0" applyFont="1" applyFill="1" applyBorder="1" applyAlignment="1">
      <alignment wrapText="1"/>
    </xf>
    <xf numFmtId="0" fontId="1" fillId="2" borderId="78" xfId="1" applyFont="1" applyFill="1" applyBorder="1" applyAlignment="1">
      <alignment horizontal="right"/>
    </xf>
    <xf numFmtId="2" fontId="4" fillId="3" borderId="13" xfId="0" applyNumberFormat="1" applyFont="1" applyFill="1" applyBorder="1" applyAlignment="1">
      <alignment vertical="center" wrapText="1"/>
    </xf>
    <xf numFmtId="2" fontId="3" fillId="0" borderId="43" xfId="0" applyNumberFormat="1" applyFont="1" applyBorder="1" applyAlignment="1">
      <alignment horizontal="left" vertical="center"/>
    </xf>
    <xf numFmtId="2" fontId="3" fillId="2" borderId="46" xfId="0" applyNumberFormat="1" applyFont="1" applyFill="1" applyBorder="1" applyAlignment="1">
      <alignment horizontal="left" vertical="center" wrapText="1"/>
    </xf>
    <xf numFmtId="0" fontId="3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2" fontId="4" fillId="2" borderId="3" xfId="0" applyNumberFormat="1" applyFont="1" applyFill="1" applyBorder="1" applyAlignment="1">
      <alignment horizontal="right" wrapText="1"/>
    </xf>
    <xf numFmtId="2" fontId="13" fillId="0" borderId="86" xfId="0" applyNumberFormat="1" applyFont="1" applyBorder="1" applyAlignment="1">
      <alignment horizontal="center"/>
    </xf>
    <xf numFmtId="0" fontId="13" fillId="0" borderId="87" xfId="0" applyFont="1" applyBorder="1" applyAlignment="1">
      <alignment horizontal="center"/>
    </xf>
    <xf numFmtId="0" fontId="13" fillId="0" borderId="88" xfId="0" applyFont="1" applyBorder="1" applyAlignment="1">
      <alignment horizontal="center"/>
    </xf>
    <xf numFmtId="0" fontId="16" fillId="0" borderId="89" xfId="7" applyBorder="1"/>
    <xf numFmtId="2" fontId="16" fillId="0" borderId="90" xfId="7" applyNumberFormat="1" applyBorder="1"/>
    <xf numFmtId="2" fontId="16" fillId="0" borderId="91" xfId="7" applyNumberFormat="1" applyBorder="1"/>
    <xf numFmtId="2" fontId="0" fillId="0" borderId="72" xfId="0" applyNumberFormat="1" applyBorder="1"/>
    <xf numFmtId="0" fontId="16" fillId="0" borderId="3" xfId="7" applyBorder="1"/>
    <xf numFmtId="0" fontId="3" fillId="0" borderId="43" xfId="0" applyFont="1" applyBorder="1" applyAlignment="1">
      <alignment horizontal="center" vertical="center"/>
    </xf>
    <xf numFmtId="0" fontId="4" fillId="2" borderId="54" xfId="0" applyFont="1" applyFill="1" applyBorder="1" applyAlignment="1">
      <alignment wrapText="1"/>
    </xf>
    <xf numFmtId="0" fontId="4" fillId="2" borderId="55" xfId="0" applyFont="1" applyFill="1" applyBorder="1" applyAlignment="1">
      <alignment wrapText="1"/>
    </xf>
    <xf numFmtId="0" fontId="4" fillId="2" borderId="61" xfId="0" applyFont="1" applyFill="1" applyBorder="1" applyAlignment="1">
      <alignment wrapText="1"/>
    </xf>
    <xf numFmtId="0" fontId="4" fillId="2" borderId="62" xfId="0" applyFont="1" applyFill="1" applyBorder="1" applyAlignment="1">
      <alignment wrapText="1"/>
    </xf>
    <xf numFmtId="0" fontId="4" fillId="2" borderId="63" xfId="0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2" fontId="4" fillId="2" borderId="57" xfId="0" applyNumberFormat="1" applyFont="1" applyFill="1" applyBorder="1" applyAlignment="1">
      <alignment horizontal="center" wrapText="1"/>
    </xf>
    <xf numFmtId="2" fontId="4" fillId="2" borderId="60" xfId="0" applyNumberFormat="1" applyFont="1" applyFill="1" applyBorder="1" applyAlignment="1">
      <alignment horizontal="center" wrapText="1"/>
    </xf>
    <xf numFmtId="2" fontId="4" fillId="2" borderId="15" xfId="0" applyNumberFormat="1" applyFont="1" applyFill="1" applyBorder="1" applyAlignment="1">
      <alignment horizontal="center" wrapText="1"/>
    </xf>
    <xf numFmtId="0" fontId="4" fillId="3" borderId="22" xfId="0" applyFont="1" applyFill="1" applyBorder="1" applyAlignment="1">
      <alignment wrapText="1"/>
    </xf>
    <xf numFmtId="0" fontId="17" fillId="3" borderId="24" xfId="0" applyFont="1" applyFill="1" applyBorder="1" applyAlignment="1">
      <alignment horizont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wrapText="1"/>
    </xf>
    <xf numFmtId="0" fontId="0" fillId="0" borderId="57" xfId="0" applyFont="1" applyBorder="1" applyAlignment="1"/>
    <xf numFmtId="0" fontId="4" fillId="2" borderId="58" xfId="0" applyFont="1" applyFill="1" applyBorder="1" applyAlignment="1">
      <alignment wrapText="1"/>
    </xf>
    <xf numFmtId="2" fontId="4" fillId="5" borderId="19" xfId="0" applyNumberFormat="1" applyFont="1" applyFill="1" applyBorder="1" applyAlignment="1">
      <alignment horizontal="center" wrapText="1"/>
    </xf>
    <xf numFmtId="2" fontId="4" fillId="14" borderId="8" xfId="0" applyNumberFormat="1" applyFont="1" applyFill="1" applyBorder="1" applyAlignment="1">
      <alignment horizontal="center" wrapText="1"/>
    </xf>
    <xf numFmtId="0" fontId="4" fillId="3" borderId="15" xfId="0" applyFont="1" applyFill="1" applyBorder="1" applyAlignment="1">
      <alignment horizontal="center" wrapText="1"/>
    </xf>
    <xf numFmtId="0" fontId="4" fillId="3" borderId="58" xfId="0" applyFont="1" applyFill="1" applyBorder="1" applyAlignment="1">
      <alignment horizontal="center" wrapText="1"/>
    </xf>
    <xf numFmtId="0" fontId="4" fillId="8" borderId="13" xfId="0" applyFont="1" applyFill="1" applyBorder="1" applyAlignment="1">
      <alignment horizontal="center" wrapText="1"/>
    </xf>
    <xf numFmtId="0" fontId="4" fillId="8" borderId="53" xfId="0" applyFont="1" applyFill="1" applyBorder="1" applyAlignment="1">
      <alignment horizontal="center" wrapText="1"/>
    </xf>
    <xf numFmtId="1" fontId="0" fillId="0" borderId="83" xfId="0" applyNumberFormat="1" applyFont="1" applyBorder="1" applyAlignment="1"/>
    <xf numFmtId="0" fontId="4" fillId="2" borderId="53" xfId="0" applyFont="1" applyFill="1" applyBorder="1" applyAlignment="1">
      <alignment wrapText="1"/>
    </xf>
    <xf numFmtId="0" fontId="4" fillId="3" borderId="92" xfId="0" applyFont="1" applyFill="1" applyBorder="1" applyAlignment="1">
      <alignment wrapText="1"/>
    </xf>
    <xf numFmtId="0" fontId="4" fillId="0" borderId="24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wrapText="1"/>
    </xf>
    <xf numFmtId="0" fontId="4" fillId="3" borderId="54" xfId="0" applyFont="1" applyFill="1" applyBorder="1" applyAlignment="1">
      <alignment horizontal="center" wrapText="1"/>
    </xf>
    <xf numFmtId="2" fontId="4" fillId="3" borderId="3" xfId="0" applyNumberFormat="1" applyFont="1" applyFill="1" applyBorder="1" applyAlignment="1">
      <alignment horizontal="center" wrapText="1"/>
    </xf>
    <xf numFmtId="0" fontId="4" fillId="3" borderId="62" xfId="0" applyFont="1" applyFill="1" applyBorder="1" applyAlignment="1">
      <alignment horizontal="center" wrapText="1"/>
    </xf>
    <xf numFmtId="2" fontId="4" fillId="3" borderId="16" xfId="0" applyNumberFormat="1" applyFont="1" applyFill="1" applyBorder="1" applyAlignment="1">
      <alignment horizontal="center" wrapText="1"/>
    </xf>
    <xf numFmtId="0" fontId="4" fillId="3" borderId="55" xfId="0" applyFont="1" applyFill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center" wrapText="1"/>
    </xf>
    <xf numFmtId="0" fontId="4" fillId="3" borderId="63" xfId="0" applyFont="1" applyFill="1" applyBorder="1" applyAlignment="1">
      <alignment horizontal="center" wrapText="1"/>
    </xf>
    <xf numFmtId="2" fontId="4" fillId="3" borderId="19" xfId="0" applyNumberFormat="1" applyFont="1" applyFill="1" applyBorder="1" applyAlignment="1">
      <alignment horizontal="center" wrapText="1"/>
    </xf>
    <xf numFmtId="0" fontId="4" fillId="3" borderId="61" xfId="0" applyFont="1" applyFill="1" applyBorder="1" applyAlignment="1">
      <alignment horizontal="center" wrapText="1"/>
    </xf>
    <xf numFmtId="2" fontId="4" fillId="3" borderId="13" xfId="0" applyNumberFormat="1" applyFont="1" applyFill="1" applyBorder="1" applyAlignment="1">
      <alignment horizontal="center" wrapText="1"/>
    </xf>
    <xf numFmtId="1" fontId="4" fillId="2" borderId="33" xfId="0" applyNumberFormat="1" applyFont="1" applyFill="1" applyBorder="1" applyAlignment="1">
      <alignment horizontal="right" wrapText="1"/>
    </xf>
    <xf numFmtId="0" fontId="17" fillId="3" borderId="55" xfId="0" applyFont="1" applyFill="1" applyBorder="1" applyAlignment="1">
      <alignment horizontal="center" wrapText="1"/>
    </xf>
    <xf numFmtId="0" fontId="4" fillId="3" borderId="93" xfId="0" applyFont="1" applyFill="1" applyBorder="1" applyAlignment="1">
      <alignment horizontal="center" wrapText="1"/>
    </xf>
    <xf numFmtId="2" fontId="17" fillId="3" borderId="8" xfId="0" applyNumberFormat="1" applyFont="1" applyFill="1" applyBorder="1" applyAlignment="1">
      <alignment horizontal="center" wrapText="1"/>
    </xf>
    <xf numFmtId="2" fontId="4" fillId="3" borderId="5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2" fillId="0" borderId="23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5" fillId="0" borderId="4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left" vertical="center" wrapText="1"/>
    </xf>
    <xf numFmtId="0" fontId="4" fillId="3" borderId="94" xfId="0" applyFont="1" applyFill="1" applyBorder="1" applyAlignment="1">
      <alignment wrapText="1"/>
    </xf>
    <xf numFmtId="0" fontId="4" fillId="3" borderId="80" xfId="0" applyFont="1" applyFill="1" applyBorder="1" applyAlignment="1">
      <alignment wrapText="1"/>
    </xf>
    <xf numFmtId="0" fontId="3" fillId="3" borderId="40" xfId="0" applyFont="1" applyFill="1" applyBorder="1" applyAlignment="1">
      <alignment horizontal="left" vertical="center" wrapText="1"/>
    </xf>
    <xf numFmtId="0" fontId="4" fillId="3" borderId="80" xfId="0" applyFont="1" applyFill="1" applyBorder="1" applyAlignment="1">
      <alignment vertical="center" wrapText="1"/>
    </xf>
    <xf numFmtId="0" fontId="4" fillId="3" borderId="81" xfId="0" applyFont="1" applyFill="1" applyBorder="1" applyAlignment="1">
      <alignment vertical="center" wrapText="1"/>
    </xf>
    <xf numFmtId="0" fontId="15" fillId="0" borderId="45" xfId="0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left" vertical="center" wrapText="1"/>
    </xf>
    <xf numFmtId="0" fontId="3" fillId="3" borderId="45" xfId="0" applyFont="1" applyFill="1" applyBorder="1" applyAlignment="1">
      <alignment horizontal="left" vertical="center" wrapText="1"/>
    </xf>
    <xf numFmtId="0" fontId="4" fillId="3" borderId="62" xfId="0" applyFont="1" applyFill="1" applyBorder="1" applyAlignment="1">
      <alignment horizontal="right" vertical="center" wrapText="1"/>
    </xf>
    <xf numFmtId="0" fontId="4" fillId="3" borderId="57" xfId="0" applyFont="1" applyFill="1" applyBorder="1" applyAlignment="1">
      <alignment horizontal="right" vertical="center" wrapText="1"/>
    </xf>
    <xf numFmtId="0" fontId="4" fillId="3" borderId="51" xfId="0" applyFont="1" applyFill="1" applyBorder="1" applyAlignment="1">
      <alignment horizontal="right" vertical="center" wrapText="1"/>
    </xf>
    <xf numFmtId="0" fontId="4" fillId="3" borderId="62" xfId="0" applyFont="1" applyFill="1" applyBorder="1" applyAlignment="1">
      <alignment horizontal="right" wrapText="1"/>
    </xf>
    <xf numFmtId="0" fontId="4" fillId="3" borderId="57" xfId="0" applyFont="1" applyFill="1" applyBorder="1" applyAlignment="1">
      <alignment horizontal="right" wrapText="1"/>
    </xf>
    <xf numFmtId="0" fontId="4" fillId="3" borderId="51" xfId="0" applyFont="1" applyFill="1" applyBorder="1" applyAlignment="1">
      <alignment horizontal="right" wrapText="1"/>
    </xf>
    <xf numFmtId="0" fontId="4" fillId="3" borderId="55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right" wrapText="1"/>
    </xf>
    <xf numFmtId="0" fontId="4" fillId="3" borderId="55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right" vertical="center" wrapText="1"/>
    </xf>
    <xf numFmtId="0" fontId="4" fillId="3" borderId="54" xfId="0" applyFont="1" applyFill="1" applyBorder="1" applyAlignment="1">
      <alignment horizontal="right" vertical="center" wrapText="1"/>
    </xf>
    <xf numFmtId="0" fontId="4" fillId="3" borderId="21" xfId="0" applyFont="1" applyFill="1" applyBorder="1" applyAlignment="1">
      <alignment horizontal="right" vertical="center" wrapText="1"/>
    </xf>
    <xf numFmtId="0" fontId="4" fillId="3" borderId="49" xfId="0" applyFont="1" applyFill="1" applyBorder="1" applyAlignment="1">
      <alignment horizontal="right" vertical="center" wrapText="1"/>
    </xf>
    <xf numFmtId="0" fontId="4" fillId="3" borderId="56" xfId="0" applyFont="1" applyFill="1" applyBorder="1" applyAlignment="1">
      <alignment horizontal="right" vertical="center" wrapText="1"/>
    </xf>
    <xf numFmtId="0" fontId="4" fillId="3" borderId="26" xfId="0" applyFont="1" applyFill="1" applyBorder="1" applyAlignment="1">
      <alignment horizontal="right" vertical="center" wrapText="1"/>
    </xf>
    <xf numFmtId="0" fontId="4" fillId="3" borderId="47" xfId="0" applyFont="1" applyFill="1" applyBorder="1" applyAlignment="1">
      <alignment horizontal="right" vertical="center" wrapText="1"/>
    </xf>
    <xf numFmtId="0" fontId="4" fillId="3" borderId="8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16" fillId="0" borderId="95" xfId="7" applyBorder="1"/>
    <xf numFmtId="0" fontId="2" fillId="0" borderId="96" xfId="1" applyFont="1" applyFill="1" applyBorder="1" applyAlignment="1">
      <alignment horizontal="center" vertical="center"/>
    </xf>
    <xf numFmtId="0" fontId="16" fillId="0" borderId="97" xfId="7" applyBorder="1"/>
    <xf numFmtId="0" fontId="4" fillId="3" borderId="96" xfId="0" applyFont="1" applyFill="1" applyBorder="1" applyAlignment="1">
      <alignment wrapText="1"/>
    </xf>
    <xf numFmtId="0" fontId="16" fillId="0" borderId="98" xfId="7" applyBorder="1"/>
    <xf numFmtId="0" fontId="16" fillId="0" borderId="99" xfId="7" applyBorder="1"/>
    <xf numFmtId="0" fontId="16" fillId="0" borderId="100" xfId="7" applyBorder="1"/>
    <xf numFmtId="0" fontId="16" fillId="0" borderId="101" xfId="7" applyBorder="1"/>
    <xf numFmtId="0" fontId="0" fillId="0" borderId="102" xfId="0" applyBorder="1"/>
    <xf numFmtId="0" fontId="0" fillId="0" borderId="98" xfId="0" applyBorder="1"/>
    <xf numFmtId="0" fontId="15" fillId="0" borderId="3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4" fillId="3" borderId="93" xfId="0" applyFont="1" applyFill="1" applyBorder="1" applyAlignment="1">
      <alignment horizontal="right" wrapText="1"/>
    </xf>
    <xf numFmtId="0" fontId="4" fillId="3" borderId="58" xfId="0" applyFont="1" applyFill="1" applyBorder="1" applyAlignment="1">
      <alignment horizontal="right" wrapText="1"/>
    </xf>
    <xf numFmtId="0" fontId="4" fillId="3" borderId="59" xfId="0" applyFont="1" applyFill="1" applyBorder="1" applyAlignment="1">
      <alignment horizontal="right" wrapText="1"/>
    </xf>
    <xf numFmtId="0" fontId="4" fillId="3" borderId="63" xfId="0" applyFont="1" applyFill="1" applyBorder="1" applyAlignment="1">
      <alignment horizontal="right" wrapText="1"/>
    </xf>
    <xf numFmtId="0" fontId="4" fillId="3" borderId="60" xfId="0" applyFont="1" applyFill="1" applyBorder="1" applyAlignment="1">
      <alignment horizontal="right" wrapText="1"/>
    </xf>
    <xf numFmtId="0" fontId="4" fillId="3" borderId="52" xfId="0" applyFont="1" applyFill="1" applyBorder="1" applyAlignment="1">
      <alignment horizontal="right" wrapText="1"/>
    </xf>
    <xf numFmtId="0" fontId="4" fillId="3" borderId="93" xfId="0" applyFont="1" applyFill="1" applyBorder="1" applyAlignment="1">
      <alignment horizontal="right" vertical="center" wrapText="1"/>
    </xf>
    <xf numFmtId="0" fontId="4" fillId="3" borderId="58" xfId="0" applyFont="1" applyFill="1" applyBorder="1" applyAlignment="1">
      <alignment horizontal="right" vertical="center" wrapText="1"/>
    </xf>
    <xf numFmtId="0" fontId="4" fillId="3" borderId="59" xfId="0" applyFont="1" applyFill="1" applyBorder="1" applyAlignment="1">
      <alignment horizontal="right" vertical="center" wrapText="1"/>
    </xf>
    <xf numFmtId="0" fontId="4" fillId="3" borderId="54" xfId="0" applyFont="1" applyFill="1" applyBorder="1" applyAlignment="1">
      <alignment horizontal="right" wrapText="1"/>
    </xf>
    <xf numFmtId="0" fontId="4" fillId="3" borderId="21" xfId="0" applyFont="1" applyFill="1" applyBorder="1" applyAlignment="1">
      <alignment horizontal="right" wrapText="1"/>
    </xf>
    <xf numFmtId="0" fontId="4" fillId="3" borderId="49" xfId="0" applyFont="1" applyFill="1" applyBorder="1" applyAlignment="1">
      <alignment horizontal="right" wrapText="1"/>
    </xf>
    <xf numFmtId="2" fontId="4" fillId="3" borderId="12" xfId="0" applyNumberFormat="1" applyFont="1" applyFill="1" applyBorder="1" applyAlignment="1">
      <alignment wrapText="1"/>
    </xf>
    <xf numFmtId="0" fontId="16" fillId="0" borderId="80" xfId="7" applyBorder="1"/>
    <xf numFmtId="2" fontId="4" fillId="3" borderId="16" xfId="0" applyNumberFormat="1" applyFont="1" applyFill="1" applyBorder="1" applyAlignment="1">
      <alignment horizontal="right" wrapText="1"/>
    </xf>
    <xf numFmtId="0" fontId="4" fillId="0" borderId="20" xfId="0" applyFont="1" applyBorder="1" applyAlignment="1">
      <alignment horizontal="right" vertical="center"/>
    </xf>
    <xf numFmtId="0" fontId="4" fillId="2" borderId="11" xfId="0" applyFont="1" applyFill="1" applyBorder="1" applyAlignment="1">
      <alignment wrapText="1"/>
    </xf>
    <xf numFmtId="0" fontId="0" fillId="0" borderId="20" xfId="0" applyFont="1" applyBorder="1" applyAlignment="1"/>
    <xf numFmtId="0" fontId="0" fillId="0" borderId="22" xfId="0" applyFont="1" applyBorder="1" applyAlignment="1"/>
    <xf numFmtId="0" fontId="17" fillId="3" borderId="13" xfId="0" applyFont="1" applyFill="1" applyBorder="1" applyAlignment="1">
      <alignment wrapText="1"/>
    </xf>
    <xf numFmtId="0" fontId="16" fillId="0" borderId="16" xfId="7" applyBorder="1"/>
    <xf numFmtId="2" fontId="4" fillId="3" borderId="53" xfId="0" applyNumberFormat="1" applyFont="1" applyFill="1" applyBorder="1" applyAlignment="1">
      <alignment horizontal="right" wrapText="1"/>
    </xf>
    <xf numFmtId="2" fontId="4" fillId="3" borderId="19" xfId="0" applyNumberFormat="1" applyFont="1" applyFill="1" applyBorder="1" applyAlignment="1">
      <alignment horizontal="right" wrapText="1"/>
    </xf>
    <xf numFmtId="2" fontId="4" fillId="3" borderId="53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wrapText="1"/>
    </xf>
  </cellXfs>
  <cellStyles count="8">
    <cellStyle name="Excel Built-in Normal" xfId="3"/>
    <cellStyle name="Excel Built-in Normal 1" xfId="4"/>
    <cellStyle name="Excel Built-in Normal 2" xfId="5"/>
    <cellStyle name="TableStyleLight1" xfId="6"/>
    <cellStyle name="Обычный" xfId="0" builtinId="0"/>
    <cellStyle name="Обычный 2" xfId="1"/>
    <cellStyle name="Обычный 2 2" xfId="2"/>
    <cellStyle name="Обычный 3" xfId="7"/>
  </cellStyles>
  <dxfs count="185"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0A0A0"/>
      <color rgb="FFCCFF99"/>
      <color rgb="FFFFCCCC"/>
      <color rgb="FFFFFF66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ru-RU" sz="1400"/>
              <a:t> Математика 4 кл.  </a:t>
            </a:r>
            <a:r>
              <a:rPr lang="en-US" sz="1400"/>
              <a:t>20</a:t>
            </a:r>
            <a:r>
              <a:rPr lang="ru-RU" sz="1400"/>
              <a:t>21 - 2016</a:t>
            </a:r>
          </a:p>
        </c:rich>
      </c:tx>
      <c:layout>
        <c:manualLayout>
          <c:xMode val="edge"/>
          <c:yMode val="edge"/>
          <c:x val="2.8265498807072326E-2"/>
          <c:y val="9.468191576990187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5146221301123487E-2"/>
          <c:y val="7.4922556182256392E-2"/>
          <c:w val="0.98028613214518723"/>
          <c:h val="0.58586445281447563"/>
        </c:manualLayout>
      </c:layout>
      <c:lineChart>
        <c:grouping val="standard"/>
        <c:varyColors val="0"/>
        <c:ser>
          <c:idx val="11"/>
          <c:order val="0"/>
          <c:tx>
            <c:v>2021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районам'!$E$5:$E$133</c:f>
              <c:numCache>
                <c:formatCode>Основной</c:formatCode>
                <c:ptCount val="129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4.17</c:v>
                </c:pt>
                <c:pt idx="124">
                  <c:v>4.17</c:v>
                </c:pt>
                <c:pt idx="125">
                  <c:v>4.17</c:v>
                </c:pt>
                <c:pt idx="126">
                  <c:v>4.17</c:v>
                </c:pt>
                <c:pt idx="127">
                  <c:v>4.17</c:v>
                </c:pt>
                <c:pt idx="128">
                  <c:v>4.17</c:v>
                </c:pt>
              </c:numCache>
            </c:numRef>
          </c:val>
          <c:smooth val="0"/>
        </c:ser>
        <c:ser>
          <c:idx val="10"/>
          <c:order val="1"/>
          <c:tx>
            <c:v>2021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районам'!$D$5:$D$133</c:f>
              <c:numCache>
                <c:formatCode>0,00</c:formatCode>
                <c:ptCount val="129"/>
                <c:pt idx="0">
                  <c:v>3.95</c:v>
                </c:pt>
                <c:pt idx="1">
                  <c:v>4.3146666666666667</c:v>
                </c:pt>
                <c:pt idx="2">
                  <c:v>4.46</c:v>
                </c:pt>
                <c:pt idx="3">
                  <c:v>4.2723000000000004</c:v>
                </c:pt>
                <c:pt idx="4">
                  <c:v>4.5439999999999996</c:v>
                </c:pt>
                <c:pt idx="5">
                  <c:v>4.8332999999999995</c:v>
                </c:pt>
                <c:pt idx="6">
                  <c:v>4.4520000000000008</c:v>
                </c:pt>
                <c:pt idx="7">
                  <c:v>3.9179999999999997</c:v>
                </c:pt>
                <c:pt idx="8">
                  <c:v>4.5124000000000004</c:v>
                </c:pt>
                <c:pt idx="9">
                  <c:v>3.77</c:v>
                </c:pt>
                <c:pt idx="10">
                  <c:v>4.07</c:v>
                </c:pt>
                <c:pt idx="11">
                  <c:v>3.8818749999999995</c:v>
                </c:pt>
                <c:pt idx="12">
                  <c:v>4.3214999999999995</c:v>
                </c:pt>
                <c:pt idx="13">
                  <c:v>4.2253999999999996</c:v>
                </c:pt>
                <c:pt idx="14">
                  <c:v>4.4737</c:v>
                </c:pt>
                <c:pt idx="15">
                  <c:v>4.5900999999999996</c:v>
                </c:pt>
                <c:pt idx="16">
                  <c:v>4.4404999999999992</c:v>
                </c:pt>
                <c:pt idx="17">
                  <c:v>3.9758</c:v>
                </c:pt>
                <c:pt idx="18">
                  <c:v>3.9813999999999998</c:v>
                </c:pt>
                <c:pt idx="20">
                  <c:v>0</c:v>
                </c:pt>
                <c:pt idx="21">
                  <c:v>4.1793000000000005</c:v>
                </c:pt>
                <c:pt idx="23">
                  <c:v>4.0114000000000001</c:v>
                </c:pt>
                <c:pt idx="24">
                  <c:v>4.3654999999999999</c:v>
                </c:pt>
                <c:pt idx="25">
                  <c:v>4.0179</c:v>
                </c:pt>
                <c:pt idx="26">
                  <c:v>3.973217647058823</c:v>
                </c:pt>
                <c:pt idx="27">
                  <c:v>4.1945999999999994</c:v>
                </c:pt>
                <c:pt idx="28">
                  <c:v>3.9731999999999998</c:v>
                </c:pt>
                <c:pt idx="29">
                  <c:v>4.3099999999999996</c:v>
                </c:pt>
                <c:pt idx="30">
                  <c:v>4.07</c:v>
                </c:pt>
                <c:pt idx="31">
                  <c:v>3.8305999999999996</c:v>
                </c:pt>
                <c:pt idx="32">
                  <c:v>3.8961000000000001</c:v>
                </c:pt>
                <c:pt idx="33">
                  <c:v>3.8337000000000008</c:v>
                </c:pt>
                <c:pt idx="34">
                  <c:v>3.9251</c:v>
                </c:pt>
                <c:pt idx="35">
                  <c:v>3.6667000000000001</c:v>
                </c:pt>
                <c:pt idx="37">
                  <c:v>3.8761999999999999</c:v>
                </c:pt>
                <c:pt idx="38">
                  <c:v>4.0599999999999996</c:v>
                </c:pt>
                <c:pt idx="39">
                  <c:v>3.9171000000000005</c:v>
                </c:pt>
                <c:pt idx="40">
                  <c:v>4.1336000000000004</c:v>
                </c:pt>
                <c:pt idx="41">
                  <c:v>3.7414000000000001</c:v>
                </c:pt>
                <c:pt idx="43">
                  <c:v>3.9154999999999998</c:v>
                </c:pt>
                <c:pt idx="44">
                  <c:v>4.3908999999999994</c:v>
                </c:pt>
                <c:pt idx="45">
                  <c:v>3.81</c:v>
                </c:pt>
                <c:pt idx="46">
                  <c:v>4.1529684210526323</c:v>
                </c:pt>
                <c:pt idx="47">
                  <c:v>4.3636999999999997</c:v>
                </c:pt>
                <c:pt idx="48">
                  <c:v>4.5503999999999998</c:v>
                </c:pt>
                <c:pt idx="49">
                  <c:v>4.5381000000000009</c:v>
                </c:pt>
                <c:pt idx="50">
                  <c:v>4.1292999999999997</c:v>
                </c:pt>
                <c:pt idx="51">
                  <c:v>4.3465999999999996</c:v>
                </c:pt>
                <c:pt idx="52">
                  <c:v>4.2381000000000002</c:v>
                </c:pt>
                <c:pt idx="53">
                  <c:v>4.1157000000000004</c:v>
                </c:pt>
                <c:pt idx="54">
                  <c:v>4.2518000000000002</c:v>
                </c:pt>
                <c:pt idx="55">
                  <c:v>3.54</c:v>
                </c:pt>
                <c:pt idx="56">
                  <c:v>3.95</c:v>
                </c:pt>
                <c:pt idx="57">
                  <c:v>3.7567000000000004</c:v>
                </c:pt>
                <c:pt idx="58">
                  <c:v>4.0438999999999998</c:v>
                </c:pt>
                <c:pt idx="59">
                  <c:v>4.5535000000000005</c:v>
                </c:pt>
                <c:pt idx="60">
                  <c:v>4.0941999999999998</c:v>
                </c:pt>
                <c:pt idx="61">
                  <c:v>3.8319000000000001</c:v>
                </c:pt>
                <c:pt idx="62">
                  <c:v>3.8334000000000001</c:v>
                </c:pt>
                <c:pt idx="63">
                  <c:v>4.0353000000000003</c:v>
                </c:pt>
                <c:pt idx="64">
                  <c:v>4.3812999999999995</c:v>
                </c:pt>
                <c:pt idx="65">
                  <c:v>4.3525</c:v>
                </c:pt>
                <c:pt idx="66">
                  <c:v>4.1689142857142851</c:v>
                </c:pt>
                <c:pt idx="67">
                  <c:v>4.6667000000000005</c:v>
                </c:pt>
                <c:pt idx="68">
                  <c:v>4.2347999999999999</c:v>
                </c:pt>
                <c:pt idx="69">
                  <c:v>4.2695999999999996</c:v>
                </c:pt>
                <c:pt idx="70">
                  <c:v>3.8308999999999997</c:v>
                </c:pt>
                <c:pt idx="71">
                  <c:v>4.2365000000000004</c:v>
                </c:pt>
                <c:pt idx="73">
                  <c:v>3.9879999999999995</c:v>
                </c:pt>
                <c:pt idx="74">
                  <c:v>4.1321000000000003</c:v>
                </c:pt>
                <c:pt idx="75">
                  <c:v>4.0625</c:v>
                </c:pt>
                <c:pt idx="76">
                  <c:v>3.6845999999999997</c:v>
                </c:pt>
                <c:pt idx="77">
                  <c:v>4.2827000000000002</c:v>
                </c:pt>
                <c:pt idx="78">
                  <c:v>3.9093999999999998</c:v>
                </c:pt>
                <c:pt idx="80">
                  <c:v>4.4256000000000002</c:v>
                </c:pt>
                <c:pt idx="82">
                  <c:v>4.4874999999999998</c:v>
                </c:pt>
                <c:pt idx="83">
                  <c:v>4.1539000000000001</c:v>
                </c:pt>
                <c:pt idx="84">
                  <c:v>4.1935838709677409</c:v>
                </c:pt>
                <c:pt idx="85">
                  <c:v>4.0867000000000004</c:v>
                </c:pt>
                <c:pt idx="86">
                  <c:v>3.9036</c:v>
                </c:pt>
                <c:pt idx="87">
                  <c:v>4.3523000000000005</c:v>
                </c:pt>
                <c:pt idx="88">
                  <c:v>4.4490000000000007</c:v>
                </c:pt>
                <c:pt idx="89">
                  <c:v>4.1397000000000004</c:v>
                </c:pt>
                <c:pt idx="91">
                  <c:v>4.3925000000000001</c:v>
                </c:pt>
                <c:pt idx="92">
                  <c:v>4.4000000000000004</c:v>
                </c:pt>
                <c:pt idx="93">
                  <c:v>3.8483999999999998</c:v>
                </c:pt>
                <c:pt idx="94">
                  <c:v>4.0787000000000004</c:v>
                </c:pt>
                <c:pt idx="95">
                  <c:v>4</c:v>
                </c:pt>
                <c:pt idx="96">
                  <c:v>4.1608999999999998</c:v>
                </c:pt>
                <c:pt idx="97">
                  <c:v>3.8738999999999999</c:v>
                </c:pt>
                <c:pt idx="98">
                  <c:v>4.3293999999999997</c:v>
                </c:pt>
                <c:pt idx="99">
                  <c:v>4.2065999999999999</c:v>
                </c:pt>
                <c:pt idx="100">
                  <c:v>4.0713999999999997</c:v>
                </c:pt>
                <c:pt idx="101">
                  <c:v>4.1109999999999998</c:v>
                </c:pt>
                <c:pt idx="102">
                  <c:v>4.0823</c:v>
                </c:pt>
                <c:pt idx="103">
                  <c:v>4.2139999999999995</c:v>
                </c:pt>
                <c:pt idx="104">
                  <c:v>3.8938999999999999</c:v>
                </c:pt>
                <c:pt idx="105">
                  <c:v>4.3137999999999996</c:v>
                </c:pt>
                <c:pt idx="106">
                  <c:v>4.3777999999999997</c:v>
                </c:pt>
                <c:pt idx="107">
                  <c:v>4.2414999999999994</c:v>
                </c:pt>
                <c:pt idx="108">
                  <c:v>4.4253999999999998</c:v>
                </c:pt>
                <c:pt idx="109">
                  <c:v>4.2692000000000005</c:v>
                </c:pt>
                <c:pt idx="110">
                  <c:v>4.4085000000000001</c:v>
                </c:pt>
                <c:pt idx="111">
                  <c:v>4.5999999999999996</c:v>
                </c:pt>
                <c:pt idx="112">
                  <c:v>4.0851999999999995</c:v>
                </c:pt>
                <c:pt idx="113">
                  <c:v>4.3367999999999993</c:v>
                </c:pt>
                <c:pt idx="114">
                  <c:v>4.0506999999999991</c:v>
                </c:pt>
                <c:pt idx="115">
                  <c:v>3.9645999999999999</c:v>
                </c:pt>
                <c:pt idx="116">
                  <c:v>4.3333000000000004</c:v>
                </c:pt>
                <c:pt idx="117">
                  <c:v>4.352211111111111</c:v>
                </c:pt>
                <c:pt idx="118">
                  <c:v>4.781200000000001</c:v>
                </c:pt>
                <c:pt idx="120">
                  <c:v>4.2675999999999998</c:v>
                </c:pt>
                <c:pt idx="121">
                  <c:v>4.2957999999999998</c:v>
                </c:pt>
                <c:pt idx="122">
                  <c:v>4.3025000000000002</c:v>
                </c:pt>
                <c:pt idx="123">
                  <c:v>4.5454000000000008</c:v>
                </c:pt>
                <c:pt idx="125">
                  <c:v>4.5713999999999997</c:v>
                </c:pt>
                <c:pt idx="126">
                  <c:v>4.1665999999999999</c:v>
                </c:pt>
                <c:pt idx="127">
                  <c:v>4.1375999999999999</c:v>
                </c:pt>
                <c:pt idx="128">
                  <c:v>4.1017999999999999</c:v>
                </c:pt>
              </c:numCache>
            </c:numRef>
          </c:val>
          <c:smooth val="0"/>
        </c:ser>
        <c:ser>
          <c:idx val="8"/>
          <c:order val="2"/>
          <c:tx>
            <c:v>2020 ср. балл по городу</c:v>
          </c:tx>
          <c:spPr>
            <a:ln w="25400">
              <a:solidFill>
                <a:srgbClr val="EE6CF8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районам'!$I$5:$I$133</c:f>
              <c:numCache>
                <c:formatCode>Основной</c:formatCode>
                <c:ptCount val="129"/>
                <c:pt idx="0">
                  <c:v>3.83</c:v>
                </c:pt>
                <c:pt idx="1">
                  <c:v>3.83</c:v>
                </c:pt>
                <c:pt idx="2">
                  <c:v>3.83</c:v>
                </c:pt>
                <c:pt idx="3">
                  <c:v>3.83</c:v>
                </c:pt>
                <c:pt idx="4">
                  <c:v>3.83</c:v>
                </c:pt>
                <c:pt idx="5">
                  <c:v>3.83</c:v>
                </c:pt>
                <c:pt idx="6">
                  <c:v>3.83</c:v>
                </c:pt>
                <c:pt idx="7">
                  <c:v>3.83</c:v>
                </c:pt>
                <c:pt idx="8">
                  <c:v>3.83</c:v>
                </c:pt>
                <c:pt idx="9">
                  <c:v>3.83</c:v>
                </c:pt>
                <c:pt idx="10">
                  <c:v>3.83</c:v>
                </c:pt>
                <c:pt idx="11">
                  <c:v>3.83</c:v>
                </c:pt>
                <c:pt idx="12">
                  <c:v>3.83</c:v>
                </c:pt>
                <c:pt idx="13">
                  <c:v>3.83</c:v>
                </c:pt>
                <c:pt idx="14">
                  <c:v>3.83</c:v>
                </c:pt>
                <c:pt idx="15">
                  <c:v>3.83</c:v>
                </c:pt>
                <c:pt idx="16">
                  <c:v>3.83</c:v>
                </c:pt>
                <c:pt idx="17">
                  <c:v>3.83</c:v>
                </c:pt>
                <c:pt idx="18">
                  <c:v>3.83</c:v>
                </c:pt>
                <c:pt idx="19">
                  <c:v>3.83</c:v>
                </c:pt>
                <c:pt idx="20">
                  <c:v>3.83</c:v>
                </c:pt>
                <c:pt idx="21">
                  <c:v>3.83</c:v>
                </c:pt>
                <c:pt idx="22">
                  <c:v>3.83</c:v>
                </c:pt>
                <c:pt idx="23">
                  <c:v>3.83</c:v>
                </c:pt>
                <c:pt idx="24">
                  <c:v>3.83</c:v>
                </c:pt>
                <c:pt idx="25">
                  <c:v>3.83</c:v>
                </c:pt>
                <c:pt idx="26">
                  <c:v>3.83</c:v>
                </c:pt>
                <c:pt idx="27">
                  <c:v>3.83</c:v>
                </c:pt>
                <c:pt idx="28">
                  <c:v>3.83</c:v>
                </c:pt>
                <c:pt idx="29">
                  <c:v>3.83</c:v>
                </c:pt>
                <c:pt idx="30">
                  <c:v>3.83</c:v>
                </c:pt>
                <c:pt idx="31">
                  <c:v>3.83</c:v>
                </c:pt>
                <c:pt idx="32">
                  <c:v>3.83</c:v>
                </c:pt>
                <c:pt idx="33">
                  <c:v>3.83</c:v>
                </c:pt>
                <c:pt idx="34">
                  <c:v>3.83</c:v>
                </c:pt>
                <c:pt idx="35">
                  <c:v>3.83</c:v>
                </c:pt>
                <c:pt idx="36">
                  <c:v>3.83</c:v>
                </c:pt>
                <c:pt idx="37">
                  <c:v>3.83</c:v>
                </c:pt>
                <c:pt idx="38">
                  <c:v>3.83</c:v>
                </c:pt>
                <c:pt idx="39">
                  <c:v>3.83</c:v>
                </c:pt>
                <c:pt idx="40">
                  <c:v>3.83</c:v>
                </c:pt>
                <c:pt idx="41">
                  <c:v>3.83</c:v>
                </c:pt>
                <c:pt idx="42">
                  <c:v>3.83</c:v>
                </c:pt>
                <c:pt idx="43">
                  <c:v>3.83</c:v>
                </c:pt>
                <c:pt idx="44">
                  <c:v>3.83</c:v>
                </c:pt>
                <c:pt idx="45">
                  <c:v>3.83</c:v>
                </c:pt>
                <c:pt idx="46">
                  <c:v>3.83</c:v>
                </c:pt>
                <c:pt idx="47">
                  <c:v>3.83</c:v>
                </c:pt>
                <c:pt idx="48">
                  <c:v>3.83</c:v>
                </c:pt>
                <c:pt idx="49">
                  <c:v>3.83</c:v>
                </c:pt>
                <c:pt idx="50">
                  <c:v>3.83</c:v>
                </c:pt>
                <c:pt idx="51">
                  <c:v>3.83</c:v>
                </c:pt>
                <c:pt idx="52">
                  <c:v>3.83</c:v>
                </c:pt>
                <c:pt idx="53">
                  <c:v>3.83</c:v>
                </c:pt>
                <c:pt idx="54">
                  <c:v>3.83</c:v>
                </c:pt>
                <c:pt idx="55">
                  <c:v>3.83</c:v>
                </c:pt>
                <c:pt idx="56">
                  <c:v>3.83</c:v>
                </c:pt>
                <c:pt idx="57">
                  <c:v>3.83</c:v>
                </c:pt>
                <c:pt idx="58">
                  <c:v>3.83</c:v>
                </c:pt>
                <c:pt idx="59">
                  <c:v>3.83</c:v>
                </c:pt>
                <c:pt idx="60">
                  <c:v>3.83</c:v>
                </c:pt>
                <c:pt idx="61">
                  <c:v>3.83</c:v>
                </c:pt>
                <c:pt idx="62">
                  <c:v>3.83</c:v>
                </c:pt>
                <c:pt idx="63">
                  <c:v>3.83</c:v>
                </c:pt>
                <c:pt idx="64">
                  <c:v>3.83</c:v>
                </c:pt>
                <c:pt idx="65">
                  <c:v>3.83</c:v>
                </c:pt>
                <c:pt idx="66">
                  <c:v>3.83</c:v>
                </c:pt>
                <c:pt idx="67">
                  <c:v>3.83</c:v>
                </c:pt>
                <c:pt idx="68">
                  <c:v>3.83</c:v>
                </c:pt>
                <c:pt idx="69">
                  <c:v>3.83</c:v>
                </c:pt>
                <c:pt idx="70">
                  <c:v>3.83</c:v>
                </c:pt>
                <c:pt idx="71">
                  <c:v>3.83</c:v>
                </c:pt>
                <c:pt idx="72">
                  <c:v>3.83</c:v>
                </c:pt>
                <c:pt idx="73">
                  <c:v>3.83</c:v>
                </c:pt>
                <c:pt idx="74">
                  <c:v>3.83</c:v>
                </c:pt>
                <c:pt idx="75">
                  <c:v>3.83</c:v>
                </c:pt>
                <c:pt idx="76">
                  <c:v>3.83</c:v>
                </c:pt>
                <c:pt idx="77">
                  <c:v>3.83</c:v>
                </c:pt>
                <c:pt idx="78">
                  <c:v>3.83</c:v>
                </c:pt>
                <c:pt idx="79">
                  <c:v>3.83</c:v>
                </c:pt>
                <c:pt idx="80">
                  <c:v>3.83</c:v>
                </c:pt>
                <c:pt idx="81">
                  <c:v>3.83</c:v>
                </c:pt>
                <c:pt idx="82">
                  <c:v>3.83</c:v>
                </c:pt>
                <c:pt idx="83">
                  <c:v>3.83</c:v>
                </c:pt>
                <c:pt idx="84">
                  <c:v>3.83</c:v>
                </c:pt>
                <c:pt idx="85">
                  <c:v>3.83</c:v>
                </c:pt>
                <c:pt idx="86">
                  <c:v>3.83</c:v>
                </c:pt>
                <c:pt idx="87">
                  <c:v>3.83</c:v>
                </c:pt>
                <c:pt idx="88">
                  <c:v>3.83</c:v>
                </c:pt>
                <c:pt idx="89">
                  <c:v>3.83</c:v>
                </c:pt>
                <c:pt idx="90">
                  <c:v>3.83</c:v>
                </c:pt>
                <c:pt idx="91">
                  <c:v>3.83</c:v>
                </c:pt>
                <c:pt idx="92">
                  <c:v>3.83</c:v>
                </c:pt>
                <c:pt idx="93">
                  <c:v>3.83</c:v>
                </c:pt>
                <c:pt idx="94">
                  <c:v>3.83</c:v>
                </c:pt>
                <c:pt idx="95">
                  <c:v>3.83</c:v>
                </c:pt>
                <c:pt idx="96">
                  <c:v>3.83</c:v>
                </c:pt>
                <c:pt idx="97">
                  <c:v>3.83</c:v>
                </c:pt>
                <c:pt idx="98">
                  <c:v>3.83</c:v>
                </c:pt>
                <c:pt idx="99">
                  <c:v>3.83</c:v>
                </c:pt>
                <c:pt idx="100">
                  <c:v>3.83</c:v>
                </c:pt>
                <c:pt idx="101">
                  <c:v>3.83</c:v>
                </c:pt>
                <c:pt idx="102">
                  <c:v>3.83</c:v>
                </c:pt>
                <c:pt idx="103">
                  <c:v>3.83</c:v>
                </c:pt>
                <c:pt idx="104">
                  <c:v>3.83</c:v>
                </c:pt>
                <c:pt idx="105">
                  <c:v>3.83</c:v>
                </c:pt>
                <c:pt idx="106">
                  <c:v>3.83</c:v>
                </c:pt>
                <c:pt idx="107">
                  <c:v>3.83</c:v>
                </c:pt>
                <c:pt idx="108">
                  <c:v>3.83</c:v>
                </c:pt>
                <c:pt idx="109">
                  <c:v>3.83</c:v>
                </c:pt>
                <c:pt idx="110">
                  <c:v>3.83</c:v>
                </c:pt>
                <c:pt idx="111">
                  <c:v>3.83</c:v>
                </c:pt>
                <c:pt idx="112">
                  <c:v>3.83</c:v>
                </c:pt>
                <c:pt idx="113">
                  <c:v>3.83</c:v>
                </c:pt>
                <c:pt idx="114">
                  <c:v>3.83</c:v>
                </c:pt>
                <c:pt idx="115">
                  <c:v>3.83</c:v>
                </c:pt>
                <c:pt idx="116">
                  <c:v>3.83</c:v>
                </c:pt>
                <c:pt idx="117">
                  <c:v>3.83</c:v>
                </c:pt>
                <c:pt idx="118">
                  <c:v>3.83</c:v>
                </c:pt>
                <c:pt idx="119">
                  <c:v>3.83</c:v>
                </c:pt>
                <c:pt idx="120">
                  <c:v>3.83</c:v>
                </c:pt>
                <c:pt idx="121">
                  <c:v>3.83</c:v>
                </c:pt>
                <c:pt idx="122">
                  <c:v>3.83</c:v>
                </c:pt>
                <c:pt idx="123">
                  <c:v>3.83</c:v>
                </c:pt>
                <c:pt idx="124">
                  <c:v>3.83</c:v>
                </c:pt>
                <c:pt idx="125">
                  <c:v>3.83</c:v>
                </c:pt>
                <c:pt idx="126">
                  <c:v>3.83</c:v>
                </c:pt>
                <c:pt idx="127">
                  <c:v>3.83</c:v>
                </c:pt>
                <c:pt idx="128">
                  <c:v>3.83</c:v>
                </c:pt>
              </c:numCache>
            </c:numRef>
          </c:val>
          <c:smooth val="0"/>
        </c:ser>
        <c:ser>
          <c:idx val="9"/>
          <c:order val="3"/>
          <c:tx>
            <c:v>2020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районам'!$H$5:$H$133</c:f>
              <c:numCache>
                <c:formatCode>0,00</c:formatCode>
                <c:ptCount val="129"/>
                <c:pt idx="0">
                  <c:v>4.2257999999999996</c:v>
                </c:pt>
                <c:pt idx="1">
                  <c:v>3.6582777777777782</c:v>
                </c:pt>
                <c:pt idx="2">
                  <c:v>0</c:v>
                </c:pt>
                <c:pt idx="3">
                  <c:v>3.9887000000000001</c:v>
                </c:pt>
                <c:pt idx="4">
                  <c:v>3.9062000000000001</c:v>
                </c:pt>
                <c:pt idx="5">
                  <c:v>4.2966999999999995</c:v>
                </c:pt>
                <c:pt idx="6">
                  <c:v>4.1833</c:v>
                </c:pt>
                <c:pt idx="7">
                  <c:v>4.0952000000000002</c:v>
                </c:pt>
                <c:pt idx="8">
                  <c:v>3.7397000000000005</c:v>
                </c:pt>
                <c:pt idx="9">
                  <c:v>4.407</c:v>
                </c:pt>
                <c:pt idx="10">
                  <c:v>4.3076999999999996</c:v>
                </c:pt>
                <c:pt idx="11">
                  <c:v>3.8273333333333333</c:v>
                </c:pt>
                <c:pt idx="12">
                  <c:v>4.0250000000000004</c:v>
                </c:pt>
                <c:pt idx="13">
                  <c:v>3.8774000000000002</c:v>
                </c:pt>
                <c:pt idx="14">
                  <c:v>4.1756999999999991</c:v>
                </c:pt>
                <c:pt idx="15">
                  <c:v>4.4728999999999992</c:v>
                </c:pt>
                <c:pt idx="16">
                  <c:v>3.9695</c:v>
                </c:pt>
                <c:pt idx="17">
                  <c:v>3.8536000000000001</c:v>
                </c:pt>
                <c:pt idx="18">
                  <c:v>3.7289999999999996</c:v>
                </c:pt>
                <c:pt idx="20">
                  <c:v>3.5556999999999999</c:v>
                </c:pt>
                <c:pt idx="21">
                  <c:v>3.5399000000000003</c:v>
                </c:pt>
                <c:pt idx="23">
                  <c:v>3.4931000000000001</c:v>
                </c:pt>
                <c:pt idx="24">
                  <c:v>3.8971999999999998</c:v>
                </c:pt>
                <c:pt idx="25">
                  <c:v>3.339</c:v>
                </c:pt>
                <c:pt idx="26">
                  <c:v>3.4681588235294112</c:v>
                </c:pt>
                <c:pt idx="27">
                  <c:v>3.7305999999999995</c:v>
                </c:pt>
                <c:pt idx="28">
                  <c:v>4.0476999999999999</c:v>
                </c:pt>
                <c:pt idx="29">
                  <c:v>3.9550999999999998</c:v>
                </c:pt>
                <c:pt idx="30">
                  <c:v>4.0270000000000001</c:v>
                </c:pt>
                <c:pt idx="31">
                  <c:v>4.1309000000000005</c:v>
                </c:pt>
                <c:pt idx="32">
                  <c:v>3.4468000000000001</c:v>
                </c:pt>
                <c:pt idx="33">
                  <c:v>3.3269000000000002</c:v>
                </c:pt>
                <c:pt idx="34">
                  <c:v>3.4</c:v>
                </c:pt>
                <c:pt idx="35">
                  <c:v>3.5604999999999993</c:v>
                </c:pt>
                <c:pt idx="37">
                  <c:v>3.3144</c:v>
                </c:pt>
                <c:pt idx="38">
                  <c:v>3.6688999999999998</c:v>
                </c:pt>
                <c:pt idx="39">
                  <c:v>3.8196999999999997</c:v>
                </c:pt>
                <c:pt idx="40">
                  <c:v>3.4545999999999997</c:v>
                </c:pt>
                <c:pt idx="41">
                  <c:v>0</c:v>
                </c:pt>
                <c:pt idx="43">
                  <c:v>3.3676000000000004</c:v>
                </c:pt>
                <c:pt idx="44">
                  <c:v>3.81</c:v>
                </c:pt>
                <c:pt idx="45">
                  <c:v>3.8979999999999997</c:v>
                </c:pt>
                <c:pt idx="46">
                  <c:v>3.8635684210526327</c:v>
                </c:pt>
                <c:pt idx="47">
                  <c:v>4.1582999999999997</c:v>
                </c:pt>
                <c:pt idx="48">
                  <c:v>4.0001000000000007</c:v>
                </c:pt>
                <c:pt idx="49">
                  <c:v>4.2281000000000004</c:v>
                </c:pt>
                <c:pt idx="50">
                  <c:v>3.9539999999999997</c:v>
                </c:pt>
                <c:pt idx="51">
                  <c:v>3.9674</c:v>
                </c:pt>
                <c:pt idx="52">
                  <c:v>4.1511000000000005</c:v>
                </c:pt>
                <c:pt idx="53">
                  <c:v>3.76</c:v>
                </c:pt>
                <c:pt idx="54">
                  <c:v>3.8478999999999997</c:v>
                </c:pt>
                <c:pt idx="55">
                  <c:v>4.0237999999999996</c:v>
                </c:pt>
                <c:pt idx="56">
                  <c:v>4.0476000000000001</c:v>
                </c:pt>
                <c:pt idx="57">
                  <c:v>3.5216999999999996</c:v>
                </c:pt>
                <c:pt idx="58">
                  <c:v>3.8873000000000002</c:v>
                </c:pt>
                <c:pt idx="59">
                  <c:v>3.5678000000000001</c:v>
                </c:pt>
                <c:pt idx="60">
                  <c:v>3.0625</c:v>
                </c:pt>
                <c:pt idx="61">
                  <c:v>4.3331999999999997</c:v>
                </c:pt>
                <c:pt idx="62">
                  <c:v>3.3083</c:v>
                </c:pt>
                <c:pt idx="63">
                  <c:v>3.6667000000000001</c:v>
                </c:pt>
                <c:pt idx="64">
                  <c:v>4.3460999999999999</c:v>
                </c:pt>
                <c:pt idx="65">
                  <c:v>3.5758999999999999</c:v>
                </c:pt>
                <c:pt idx="66">
                  <c:v>3.9037571428571423</c:v>
                </c:pt>
                <c:pt idx="67">
                  <c:v>4.2312000000000003</c:v>
                </c:pt>
                <c:pt idx="68">
                  <c:v>4.2976999999999999</c:v>
                </c:pt>
                <c:pt idx="69">
                  <c:v>4.2027999999999999</c:v>
                </c:pt>
                <c:pt idx="70">
                  <c:v>3.7974000000000001</c:v>
                </c:pt>
                <c:pt idx="71">
                  <c:v>3.7028999999999996</c:v>
                </c:pt>
                <c:pt idx="73">
                  <c:v>3.9553000000000003</c:v>
                </c:pt>
                <c:pt idx="74">
                  <c:v>4.1438999999999995</c:v>
                </c:pt>
                <c:pt idx="75">
                  <c:v>3.7345999999999999</c:v>
                </c:pt>
                <c:pt idx="76">
                  <c:v>3.8085000000000004</c:v>
                </c:pt>
                <c:pt idx="77">
                  <c:v>3.5550000000000002</c:v>
                </c:pt>
                <c:pt idx="78">
                  <c:v>3.3384999999999998</c:v>
                </c:pt>
                <c:pt idx="79">
                  <c:v>3.8291999999999997</c:v>
                </c:pt>
                <c:pt idx="80">
                  <c:v>3.9629000000000003</c:v>
                </c:pt>
                <c:pt idx="82">
                  <c:v>4.0926999999999998</c:v>
                </c:pt>
                <c:pt idx="84">
                  <c:v>3.8116870967741932</c:v>
                </c:pt>
                <c:pt idx="85">
                  <c:v>3.9020999999999999</c:v>
                </c:pt>
                <c:pt idx="86">
                  <c:v>3.5688999999999997</c:v>
                </c:pt>
                <c:pt idx="87">
                  <c:v>3.7722999999999995</c:v>
                </c:pt>
                <c:pt idx="88">
                  <c:v>4.3093000000000004</c:v>
                </c:pt>
                <c:pt idx="89">
                  <c:v>4.0070999999999994</c:v>
                </c:pt>
                <c:pt idx="91">
                  <c:v>3.7596999999999996</c:v>
                </c:pt>
                <c:pt idx="92">
                  <c:v>3.6171000000000002</c:v>
                </c:pt>
                <c:pt idx="93">
                  <c:v>4.0207999999999995</c:v>
                </c:pt>
                <c:pt idx="94">
                  <c:v>3.0745000000000005</c:v>
                </c:pt>
                <c:pt idx="95">
                  <c:v>3.3620000000000001</c:v>
                </c:pt>
                <c:pt idx="96">
                  <c:v>3.8177999999999996</c:v>
                </c:pt>
                <c:pt idx="97">
                  <c:v>3.5690999999999997</c:v>
                </c:pt>
                <c:pt idx="98">
                  <c:v>3.8649</c:v>
                </c:pt>
                <c:pt idx="99">
                  <c:v>3.8867000000000003</c:v>
                </c:pt>
                <c:pt idx="100">
                  <c:v>3.9347999999999996</c:v>
                </c:pt>
                <c:pt idx="101">
                  <c:v>3.8052999999999999</c:v>
                </c:pt>
                <c:pt idx="102">
                  <c:v>3.5396000000000005</c:v>
                </c:pt>
                <c:pt idx="103">
                  <c:v>3.5001000000000007</c:v>
                </c:pt>
                <c:pt idx="104">
                  <c:v>3.5695999999999999</c:v>
                </c:pt>
                <c:pt idx="105">
                  <c:v>4.1029999999999998</c:v>
                </c:pt>
                <c:pt idx="106">
                  <c:v>3.8254999999999999</c:v>
                </c:pt>
                <c:pt idx="107">
                  <c:v>3.7861000000000002</c:v>
                </c:pt>
                <c:pt idx="108">
                  <c:v>3.9679999999999995</c:v>
                </c:pt>
                <c:pt idx="109">
                  <c:v>3.9917999999999996</c:v>
                </c:pt>
                <c:pt idx="110">
                  <c:v>4.1440999999999999</c:v>
                </c:pt>
                <c:pt idx="111">
                  <c:v>3.8945999999999996</c:v>
                </c:pt>
                <c:pt idx="112">
                  <c:v>3.9117999999999999</c:v>
                </c:pt>
                <c:pt idx="113">
                  <c:v>4.0095999999999998</c:v>
                </c:pt>
                <c:pt idx="114">
                  <c:v>3.8714</c:v>
                </c:pt>
                <c:pt idx="115">
                  <c:v>3.5079999999999996</c:v>
                </c:pt>
                <c:pt idx="116">
                  <c:v>4.2666999999999993</c:v>
                </c:pt>
                <c:pt idx="117">
                  <c:v>4.0898444444444451</c:v>
                </c:pt>
                <c:pt idx="118" formatCode="Основной">
                  <c:v>4.2699999999999996</c:v>
                </c:pt>
                <c:pt idx="120">
                  <c:v>4.2274000000000003</c:v>
                </c:pt>
                <c:pt idx="121">
                  <c:v>4.4945000000000004</c:v>
                </c:pt>
                <c:pt idx="122">
                  <c:v>4.0997000000000003</c:v>
                </c:pt>
                <c:pt idx="123" formatCode="Основной">
                  <c:v>4.1399999999999997</c:v>
                </c:pt>
                <c:pt idx="125">
                  <c:v>4.2725999999999997</c:v>
                </c:pt>
                <c:pt idx="126">
                  <c:v>3.6775000000000002</c:v>
                </c:pt>
                <c:pt idx="127">
                  <c:v>3.7378999999999998</c:v>
                </c:pt>
                <c:pt idx="128">
                  <c:v>3.8889999999999998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районам'!$M$5:$M$133</c:f>
              <c:numCache>
                <c:formatCode>0,00</c:formatCode>
                <c:ptCount val="129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4.3</c:v>
                </c:pt>
                <c:pt idx="20">
                  <c:v>4.3</c:v>
                </c:pt>
                <c:pt idx="21">
                  <c:v>4.3</c:v>
                </c:pt>
                <c:pt idx="22">
                  <c:v>4.3</c:v>
                </c:pt>
                <c:pt idx="23">
                  <c:v>4.3</c:v>
                </c:pt>
                <c:pt idx="24">
                  <c:v>4.3</c:v>
                </c:pt>
                <c:pt idx="25">
                  <c:v>4.3</c:v>
                </c:pt>
                <c:pt idx="26">
                  <c:v>4.3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  <c:pt idx="31">
                  <c:v>4.3</c:v>
                </c:pt>
                <c:pt idx="32">
                  <c:v>4.3</c:v>
                </c:pt>
                <c:pt idx="33">
                  <c:v>4.3</c:v>
                </c:pt>
                <c:pt idx="34">
                  <c:v>4.3</c:v>
                </c:pt>
                <c:pt idx="35">
                  <c:v>4.3</c:v>
                </c:pt>
                <c:pt idx="36">
                  <c:v>4.3</c:v>
                </c:pt>
                <c:pt idx="37">
                  <c:v>4.3</c:v>
                </c:pt>
                <c:pt idx="38">
                  <c:v>4.3</c:v>
                </c:pt>
                <c:pt idx="39">
                  <c:v>4.3</c:v>
                </c:pt>
                <c:pt idx="40">
                  <c:v>4.3</c:v>
                </c:pt>
                <c:pt idx="41">
                  <c:v>4.3</c:v>
                </c:pt>
                <c:pt idx="42">
                  <c:v>4.3</c:v>
                </c:pt>
                <c:pt idx="43">
                  <c:v>4.3</c:v>
                </c:pt>
                <c:pt idx="44">
                  <c:v>4.3</c:v>
                </c:pt>
                <c:pt idx="45">
                  <c:v>4.3</c:v>
                </c:pt>
                <c:pt idx="46">
                  <c:v>4.3</c:v>
                </c:pt>
                <c:pt idx="47">
                  <c:v>4.3</c:v>
                </c:pt>
                <c:pt idx="48">
                  <c:v>4.3</c:v>
                </c:pt>
                <c:pt idx="49">
                  <c:v>4.3</c:v>
                </c:pt>
                <c:pt idx="50">
                  <c:v>4.3</c:v>
                </c:pt>
                <c:pt idx="51">
                  <c:v>4.3</c:v>
                </c:pt>
                <c:pt idx="52">
                  <c:v>4.3</c:v>
                </c:pt>
                <c:pt idx="53">
                  <c:v>4.3</c:v>
                </c:pt>
                <c:pt idx="54">
                  <c:v>4.3</c:v>
                </c:pt>
                <c:pt idx="55">
                  <c:v>4.3</c:v>
                </c:pt>
                <c:pt idx="56">
                  <c:v>4.3</c:v>
                </c:pt>
                <c:pt idx="57">
                  <c:v>4.3</c:v>
                </c:pt>
                <c:pt idx="58">
                  <c:v>4.3</c:v>
                </c:pt>
                <c:pt idx="59">
                  <c:v>4.3</c:v>
                </c:pt>
                <c:pt idx="60">
                  <c:v>4.3</c:v>
                </c:pt>
                <c:pt idx="61">
                  <c:v>4.3</c:v>
                </c:pt>
                <c:pt idx="62">
                  <c:v>4.3</c:v>
                </c:pt>
                <c:pt idx="63">
                  <c:v>4.3</c:v>
                </c:pt>
                <c:pt idx="64">
                  <c:v>4.3</c:v>
                </c:pt>
                <c:pt idx="65">
                  <c:v>4.3</c:v>
                </c:pt>
                <c:pt idx="66">
                  <c:v>4.3</c:v>
                </c:pt>
                <c:pt idx="67">
                  <c:v>4.3</c:v>
                </c:pt>
                <c:pt idx="68">
                  <c:v>4.3</c:v>
                </c:pt>
                <c:pt idx="69">
                  <c:v>4.3</c:v>
                </c:pt>
                <c:pt idx="70">
                  <c:v>4.3</c:v>
                </c:pt>
                <c:pt idx="71">
                  <c:v>4.3</c:v>
                </c:pt>
                <c:pt idx="72">
                  <c:v>4.3</c:v>
                </c:pt>
                <c:pt idx="73">
                  <c:v>4.3</c:v>
                </c:pt>
                <c:pt idx="74">
                  <c:v>4.3</c:v>
                </c:pt>
                <c:pt idx="75">
                  <c:v>4.3</c:v>
                </c:pt>
                <c:pt idx="76">
                  <c:v>4.3</c:v>
                </c:pt>
                <c:pt idx="77">
                  <c:v>4.3</c:v>
                </c:pt>
                <c:pt idx="78">
                  <c:v>4.3</c:v>
                </c:pt>
                <c:pt idx="79">
                  <c:v>4.3</c:v>
                </c:pt>
                <c:pt idx="80">
                  <c:v>4.3</c:v>
                </c:pt>
                <c:pt idx="81">
                  <c:v>4.3</c:v>
                </c:pt>
                <c:pt idx="82">
                  <c:v>4.3</c:v>
                </c:pt>
                <c:pt idx="83">
                  <c:v>4.3</c:v>
                </c:pt>
                <c:pt idx="84">
                  <c:v>4.3</c:v>
                </c:pt>
                <c:pt idx="85">
                  <c:v>4.3</c:v>
                </c:pt>
                <c:pt idx="86">
                  <c:v>4.3</c:v>
                </c:pt>
                <c:pt idx="87">
                  <c:v>4.3</c:v>
                </c:pt>
                <c:pt idx="88">
                  <c:v>4.3</c:v>
                </c:pt>
                <c:pt idx="89">
                  <c:v>4.3</c:v>
                </c:pt>
                <c:pt idx="90">
                  <c:v>4.3</c:v>
                </c:pt>
                <c:pt idx="91">
                  <c:v>4.3</c:v>
                </c:pt>
                <c:pt idx="92">
                  <c:v>4.3</c:v>
                </c:pt>
                <c:pt idx="93">
                  <c:v>4.3</c:v>
                </c:pt>
                <c:pt idx="94">
                  <c:v>4.3</c:v>
                </c:pt>
                <c:pt idx="95">
                  <c:v>4.3</c:v>
                </c:pt>
                <c:pt idx="96">
                  <c:v>4.3</c:v>
                </c:pt>
                <c:pt idx="97">
                  <c:v>4.3</c:v>
                </c:pt>
                <c:pt idx="98">
                  <c:v>4.3</c:v>
                </c:pt>
                <c:pt idx="99">
                  <c:v>4.3</c:v>
                </c:pt>
                <c:pt idx="100">
                  <c:v>4.3</c:v>
                </c:pt>
                <c:pt idx="101">
                  <c:v>4.3</c:v>
                </c:pt>
                <c:pt idx="102">
                  <c:v>4.3</c:v>
                </c:pt>
                <c:pt idx="103">
                  <c:v>4.3</c:v>
                </c:pt>
                <c:pt idx="104">
                  <c:v>4.3</c:v>
                </c:pt>
                <c:pt idx="105">
                  <c:v>4.3</c:v>
                </c:pt>
                <c:pt idx="106">
                  <c:v>4.3</c:v>
                </c:pt>
                <c:pt idx="107">
                  <c:v>4.3</c:v>
                </c:pt>
                <c:pt idx="108">
                  <c:v>4.3</c:v>
                </c:pt>
                <c:pt idx="109">
                  <c:v>4.3</c:v>
                </c:pt>
                <c:pt idx="110">
                  <c:v>4.3</c:v>
                </c:pt>
                <c:pt idx="111">
                  <c:v>4.3</c:v>
                </c:pt>
                <c:pt idx="112">
                  <c:v>4.3</c:v>
                </c:pt>
                <c:pt idx="113">
                  <c:v>4.3</c:v>
                </c:pt>
                <c:pt idx="114">
                  <c:v>4.3</c:v>
                </c:pt>
                <c:pt idx="115">
                  <c:v>4.3</c:v>
                </c:pt>
                <c:pt idx="116">
                  <c:v>4.3</c:v>
                </c:pt>
                <c:pt idx="117">
                  <c:v>4.3</c:v>
                </c:pt>
                <c:pt idx="118">
                  <c:v>4.3</c:v>
                </c:pt>
                <c:pt idx="119">
                  <c:v>4.3</c:v>
                </c:pt>
                <c:pt idx="120">
                  <c:v>4.3</c:v>
                </c:pt>
                <c:pt idx="121">
                  <c:v>4.3</c:v>
                </c:pt>
                <c:pt idx="122">
                  <c:v>4.3</c:v>
                </c:pt>
                <c:pt idx="123">
                  <c:v>4.3</c:v>
                </c:pt>
                <c:pt idx="124">
                  <c:v>4.3</c:v>
                </c:pt>
                <c:pt idx="125">
                  <c:v>4.3</c:v>
                </c:pt>
                <c:pt idx="126">
                  <c:v>4.3</c:v>
                </c:pt>
                <c:pt idx="127">
                  <c:v>4.3</c:v>
                </c:pt>
                <c:pt idx="128">
                  <c:v>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районам'!$L$5:$L$133</c:f>
              <c:numCache>
                <c:formatCode>0,00</c:formatCode>
                <c:ptCount val="129"/>
                <c:pt idx="0">
                  <c:v>4.2674418604651159</c:v>
                </c:pt>
                <c:pt idx="1">
                  <c:v>4.3799039678682821</c:v>
                </c:pt>
                <c:pt idx="2">
                  <c:v>4.4933333333333332</c:v>
                </c:pt>
                <c:pt idx="3">
                  <c:v>4.5816326530612246</c:v>
                </c:pt>
                <c:pt idx="4">
                  <c:v>4.4000000000000004</c:v>
                </c:pt>
                <c:pt idx="5">
                  <c:v>4.7982456140350873</c:v>
                </c:pt>
                <c:pt idx="6">
                  <c:v>4.708333333333333</c:v>
                </c:pt>
                <c:pt idx="7">
                  <c:v>4.2874999999999996</c:v>
                </c:pt>
                <c:pt idx="8">
                  <c:v>3.8627450980392157</c:v>
                </c:pt>
                <c:pt idx="9">
                  <c:v>4.0123456790123457</c:v>
                </c:pt>
                <c:pt idx="10">
                  <c:v>4.2750000000000004</c:v>
                </c:pt>
                <c:pt idx="11">
                  <c:v>4.3743297701694264</c:v>
                </c:pt>
                <c:pt idx="12">
                  <c:v>4.7441860465116283</c:v>
                </c:pt>
                <c:pt idx="13">
                  <c:v>4.6792452830188678</c:v>
                </c:pt>
                <c:pt idx="14">
                  <c:v>4.5294117647058822</c:v>
                </c:pt>
                <c:pt idx="15">
                  <c:v>4.7307692307692308</c:v>
                </c:pt>
                <c:pt idx="16">
                  <c:v>4.1615384615384619</c:v>
                </c:pt>
                <c:pt idx="17">
                  <c:v>4.0196078431372548</c:v>
                </c:pt>
                <c:pt idx="18">
                  <c:v>4.3837209302325579</c:v>
                </c:pt>
                <c:pt idx="19">
                  <c:v>4.4047619047619051</c:v>
                </c:pt>
                <c:pt idx="20">
                  <c:v>4.283018867924528</c:v>
                </c:pt>
                <c:pt idx="21">
                  <c:v>4.1190476190476186</c:v>
                </c:pt>
                <c:pt idx="23">
                  <c:v>4.021505376344086</c:v>
                </c:pt>
                <c:pt idx="24">
                  <c:v>4.5131578947368425</c:v>
                </c:pt>
                <c:pt idx="25">
                  <c:v>4.2763157894736841</c:v>
                </c:pt>
                <c:pt idx="26">
                  <c:v>4.1201001539793607</c:v>
                </c:pt>
                <c:pt idx="27">
                  <c:v>4.2272727272727275</c:v>
                </c:pt>
                <c:pt idx="28">
                  <c:v>4.3111111111111109</c:v>
                </c:pt>
                <c:pt idx="29">
                  <c:v>4.1491228070175437</c:v>
                </c:pt>
                <c:pt idx="30">
                  <c:v>4.0545454545454547</c:v>
                </c:pt>
                <c:pt idx="31">
                  <c:v>4.3232323232323235</c:v>
                </c:pt>
                <c:pt idx="32">
                  <c:v>3.8333333333333335</c:v>
                </c:pt>
                <c:pt idx="33">
                  <c:v>3.5925925925925926</c:v>
                </c:pt>
                <c:pt idx="34">
                  <c:v>4.1506849315068495</c:v>
                </c:pt>
                <c:pt idx="35">
                  <c:v>3.9642857142857144</c:v>
                </c:pt>
                <c:pt idx="36">
                  <c:v>4.4848484848484844</c:v>
                </c:pt>
                <c:pt idx="37">
                  <c:v>3.8461538461538463</c:v>
                </c:pt>
                <c:pt idx="38">
                  <c:v>3.9523809523809526</c:v>
                </c:pt>
                <c:pt idx="39">
                  <c:v>4.191919191919192</c:v>
                </c:pt>
                <c:pt idx="40">
                  <c:v>4.2155172413793105</c:v>
                </c:pt>
                <c:pt idx="41">
                  <c:v>4</c:v>
                </c:pt>
                <c:pt idx="42">
                  <c:v>4.1891891891891895</c:v>
                </c:pt>
                <c:pt idx="43">
                  <c:v>4.1298701298701301</c:v>
                </c:pt>
                <c:pt idx="44">
                  <c:v>4.3203883495145634</c:v>
                </c:pt>
                <c:pt idx="45">
                  <c:v>4.3454545454545457</c:v>
                </c:pt>
                <c:pt idx="46">
                  <c:v>4.22613667618785</c:v>
                </c:pt>
                <c:pt idx="47">
                  <c:v>4.4808743169398904</c:v>
                </c:pt>
                <c:pt idx="48">
                  <c:v>4.770833333333333</c:v>
                </c:pt>
                <c:pt idx="49">
                  <c:v>4.736559139784946</c:v>
                </c:pt>
                <c:pt idx="50">
                  <c:v>4.3728070175438596</c:v>
                </c:pt>
                <c:pt idx="51">
                  <c:v>4.153225806451613</c:v>
                </c:pt>
                <c:pt idx="52">
                  <c:v>4.1518987341772151</c:v>
                </c:pt>
                <c:pt idx="53">
                  <c:v>4.625</c:v>
                </c:pt>
                <c:pt idx="54">
                  <c:v>4.2586206896551726</c:v>
                </c:pt>
                <c:pt idx="55">
                  <c:v>3.9583333333333335</c:v>
                </c:pt>
                <c:pt idx="56">
                  <c:v>4</c:v>
                </c:pt>
                <c:pt idx="57">
                  <c:v>4.04</c:v>
                </c:pt>
                <c:pt idx="58">
                  <c:v>3.6774193548387095</c:v>
                </c:pt>
                <c:pt idx="59">
                  <c:v>4.341176470588235</c:v>
                </c:pt>
                <c:pt idx="60">
                  <c:v>3.7619047619047619</c:v>
                </c:pt>
                <c:pt idx="61">
                  <c:v>4.4266666666666667</c:v>
                </c:pt>
                <c:pt idx="62">
                  <c:v>3.9117647058823528</c:v>
                </c:pt>
                <c:pt idx="63">
                  <c:v>4.2173913043478262</c:v>
                </c:pt>
                <c:pt idx="64">
                  <c:v>4.290909090909091</c:v>
                </c:pt>
                <c:pt idx="65">
                  <c:v>4.1212121212121211</c:v>
                </c:pt>
                <c:pt idx="66">
                  <c:v>4.2420637033710973</c:v>
                </c:pt>
                <c:pt idx="67">
                  <c:v>4.4368932038834954</c:v>
                </c:pt>
                <c:pt idx="68">
                  <c:v>4.564516129032258</c:v>
                </c:pt>
                <c:pt idx="69">
                  <c:v>4.4657534246575343</c:v>
                </c:pt>
                <c:pt idx="70">
                  <c:v>4.12</c:v>
                </c:pt>
                <c:pt idx="71">
                  <c:v>4.2987012987012987</c:v>
                </c:pt>
                <c:pt idx="73">
                  <c:v>4.0338983050847457</c:v>
                </c:pt>
                <c:pt idx="74">
                  <c:v>4.2625000000000002</c:v>
                </c:pt>
                <c:pt idx="75">
                  <c:v>4.0149253731343286</c:v>
                </c:pt>
                <c:pt idx="76">
                  <c:v>4.1410256410256414</c:v>
                </c:pt>
                <c:pt idx="77">
                  <c:v>4.0327868852459012</c:v>
                </c:pt>
                <c:pt idx="78">
                  <c:v>4.2592592592592595</c:v>
                </c:pt>
                <c:pt idx="79">
                  <c:v>4.0921052631578947</c:v>
                </c:pt>
                <c:pt idx="80">
                  <c:v>4.4024390243902438</c:v>
                </c:pt>
                <c:pt idx="81">
                  <c:v>4.3181818181818183</c:v>
                </c:pt>
                <c:pt idx="82">
                  <c:v>4.1879699248120303</c:v>
                </c:pt>
                <c:pt idx="84">
                  <c:v>4.2726998744106464</c:v>
                </c:pt>
                <c:pt idx="85">
                  <c:v>4.2761904761904761</c:v>
                </c:pt>
                <c:pt idx="86">
                  <c:v>3.4722222222222223</c:v>
                </c:pt>
                <c:pt idx="87">
                  <c:v>4.1274509803921573</c:v>
                </c:pt>
                <c:pt idx="88">
                  <c:v>4.6470588235294121</c:v>
                </c:pt>
                <c:pt idx="89">
                  <c:v>4.3562500000000002</c:v>
                </c:pt>
                <c:pt idx="90">
                  <c:v>4.2972972972972974</c:v>
                </c:pt>
                <c:pt idx="91">
                  <c:v>4.246666666666667</c:v>
                </c:pt>
                <c:pt idx="92">
                  <c:v>4.2307692307692308</c:v>
                </c:pt>
                <c:pt idx="93">
                  <c:v>4.0384615384615383</c:v>
                </c:pt>
                <c:pt idx="94">
                  <c:v>4.1981132075471699</c:v>
                </c:pt>
                <c:pt idx="95">
                  <c:v>3.8630136986301369</c:v>
                </c:pt>
                <c:pt idx="96">
                  <c:v>4.1428571428571432</c:v>
                </c:pt>
                <c:pt idx="97">
                  <c:v>4.0109890109890109</c:v>
                </c:pt>
                <c:pt idx="98">
                  <c:v>4.3103448275862073</c:v>
                </c:pt>
                <c:pt idx="99">
                  <c:v>4.3793103448275863</c:v>
                </c:pt>
                <c:pt idx="100">
                  <c:v>4.1807228915662646</c:v>
                </c:pt>
                <c:pt idx="101">
                  <c:v>4.2857142857142856</c:v>
                </c:pt>
                <c:pt idx="102">
                  <c:v>4.4477611940298507</c:v>
                </c:pt>
                <c:pt idx="103">
                  <c:v>4.3402777777777777</c:v>
                </c:pt>
                <c:pt idx="104">
                  <c:v>3.7941176470588234</c:v>
                </c:pt>
                <c:pt idx="105">
                  <c:v>4.5841584158415838</c:v>
                </c:pt>
                <c:pt idx="106">
                  <c:v>4.4960000000000004</c:v>
                </c:pt>
                <c:pt idx="107">
                  <c:v>4.3058823529411763</c:v>
                </c:pt>
                <c:pt idx="108">
                  <c:v>4.5</c:v>
                </c:pt>
                <c:pt idx="109">
                  <c:v>4.0909090909090908</c:v>
                </c:pt>
                <c:pt idx="110">
                  <c:v>4.5</c:v>
                </c:pt>
                <c:pt idx="111">
                  <c:v>4.5884955752212386</c:v>
                </c:pt>
                <c:pt idx="112">
                  <c:v>4.6402439024390247</c:v>
                </c:pt>
                <c:pt idx="113">
                  <c:v>4.4338842975206614</c:v>
                </c:pt>
                <c:pt idx="114">
                  <c:v>4.395833333333333</c:v>
                </c:pt>
                <c:pt idx="117">
                  <c:v>4.3776770127072613</c:v>
                </c:pt>
                <c:pt idx="118">
                  <c:v>4.7075471698113205</c:v>
                </c:pt>
                <c:pt idx="120">
                  <c:v>4.6315789473684212</c:v>
                </c:pt>
                <c:pt idx="121">
                  <c:v>4.5283018867924527</c:v>
                </c:pt>
                <c:pt idx="122">
                  <c:v>4.4821428571428568</c:v>
                </c:pt>
                <c:pt idx="123">
                  <c:v>4.447916666666667</c:v>
                </c:pt>
                <c:pt idx="125">
                  <c:v>3.8507462686567164</c:v>
                </c:pt>
                <c:pt idx="126">
                  <c:v>4.0638297872340425</c:v>
                </c:pt>
                <c:pt idx="127">
                  <c:v>4.3093525179856114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районам'!$Q$5:$Q$133</c:f>
              <c:numCache>
                <c:formatCode>Основной</c:formatCode>
                <c:ptCount val="129"/>
                <c:pt idx="0">
                  <c:v>4.38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4.38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4.38</c:v>
                </c:pt>
                <c:pt idx="9">
                  <c:v>4.38</c:v>
                </c:pt>
                <c:pt idx="10">
                  <c:v>4.38</c:v>
                </c:pt>
                <c:pt idx="11">
                  <c:v>4.38</c:v>
                </c:pt>
                <c:pt idx="12">
                  <c:v>4.38</c:v>
                </c:pt>
                <c:pt idx="13">
                  <c:v>4.38</c:v>
                </c:pt>
                <c:pt idx="14">
                  <c:v>4.38</c:v>
                </c:pt>
                <c:pt idx="15">
                  <c:v>4.38</c:v>
                </c:pt>
                <c:pt idx="16">
                  <c:v>4.38</c:v>
                </c:pt>
                <c:pt idx="17">
                  <c:v>4.38</c:v>
                </c:pt>
                <c:pt idx="18">
                  <c:v>4.38</c:v>
                </c:pt>
                <c:pt idx="19">
                  <c:v>4.38</c:v>
                </c:pt>
                <c:pt idx="20">
                  <c:v>4.38</c:v>
                </c:pt>
                <c:pt idx="21">
                  <c:v>4.38</c:v>
                </c:pt>
                <c:pt idx="22">
                  <c:v>4.38</c:v>
                </c:pt>
                <c:pt idx="23">
                  <c:v>4.38</c:v>
                </c:pt>
                <c:pt idx="24">
                  <c:v>4.38</c:v>
                </c:pt>
                <c:pt idx="25">
                  <c:v>4.38</c:v>
                </c:pt>
                <c:pt idx="26">
                  <c:v>4.38</c:v>
                </c:pt>
                <c:pt idx="27">
                  <c:v>4.38</c:v>
                </c:pt>
                <c:pt idx="28">
                  <c:v>4.38</c:v>
                </c:pt>
                <c:pt idx="29">
                  <c:v>4.38</c:v>
                </c:pt>
                <c:pt idx="30">
                  <c:v>4.38</c:v>
                </c:pt>
                <c:pt idx="31">
                  <c:v>4.38</c:v>
                </c:pt>
                <c:pt idx="32">
                  <c:v>4.38</c:v>
                </c:pt>
                <c:pt idx="33">
                  <c:v>4.38</c:v>
                </c:pt>
                <c:pt idx="34">
                  <c:v>4.38</c:v>
                </c:pt>
                <c:pt idx="35">
                  <c:v>4.38</c:v>
                </c:pt>
                <c:pt idx="36">
                  <c:v>4.38</c:v>
                </c:pt>
                <c:pt idx="37">
                  <c:v>4.38</c:v>
                </c:pt>
                <c:pt idx="38">
                  <c:v>4.38</c:v>
                </c:pt>
                <c:pt idx="39">
                  <c:v>4.38</c:v>
                </c:pt>
                <c:pt idx="40">
                  <c:v>4.38</c:v>
                </c:pt>
                <c:pt idx="41">
                  <c:v>4.38</c:v>
                </c:pt>
                <c:pt idx="42">
                  <c:v>4.38</c:v>
                </c:pt>
                <c:pt idx="43">
                  <c:v>4.38</c:v>
                </c:pt>
                <c:pt idx="44">
                  <c:v>4.38</c:v>
                </c:pt>
                <c:pt idx="45">
                  <c:v>4.38</c:v>
                </c:pt>
                <c:pt idx="46">
                  <c:v>4.38</c:v>
                </c:pt>
                <c:pt idx="47">
                  <c:v>4.38</c:v>
                </c:pt>
                <c:pt idx="48">
                  <c:v>4.38</c:v>
                </c:pt>
                <c:pt idx="49">
                  <c:v>4.38</c:v>
                </c:pt>
                <c:pt idx="50">
                  <c:v>4.38</c:v>
                </c:pt>
                <c:pt idx="51">
                  <c:v>4.38</c:v>
                </c:pt>
                <c:pt idx="52">
                  <c:v>4.38</c:v>
                </c:pt>
                <c:pt idx="53">
                  <c:v>4.38</c:v>
                </c:pt>
                <c:pt idx="54">
                  <c:v>4.38</c:v>
                </c:pt>
                <c:pt idx="55">
                  <c:v>4.38</c:v>
                </c:pt>
                <c:pt idx="56">
                  <c:v>4.38</c:v>
                </c:pt>
                <c:pt idx="57">
                  <c:v>4.38</c:v>
                </c:pt>
                <c:pt idx="58">
                  <c:v>4.38</c:v>
                </c:pt>
                <c:pt idx="59">
                  <c:v>4.38</c:v>
                </c:pt>
                <c:pt idx="60">
                  <c:v>4.38</c:v>
                </c:pt>
                <c:pt idx="61">
                  <c:v>4.38</c:v>
                </c:pt>
                <c:pt idx="62">
                  <c:v>4.38</c:v>
                </c:pt>
                <c:pt idx="63">
                  <c:v>4.38</c:v>
                </c:pt>
                <c:pt idx="64">
                  <c:v>4.38</c:v>
                </c:pt>
                <c:pt idx="65">
                  <c:v>4.38</c:v>
                </c:pt>
                <c:pt idx="66">
                  <c:v>4.38</c:v>
                </c:pt>
                <c:pt idx="67">
                  <c:v>4.38</c:v>
                </c:pt>
                <c:pt idx="68">
                  <c:v>4.38</c:v>
                </c:pt>
                <c:pt idx="69">
                  <c:v>4.38</c:v>
                </c:pt>
                <c:pt idx="70">
                  <c:v>4.38</c:v>
                </c:pt>
                <c:pt idx="71">
                  <c:v>4.38</c:v>
                </c:pt>
                <c:pt idx="72">
                  <c:v>4.38</c:v>
                </c:pt>
                <c:pt idx="73">
                  <c:v>4.38</c:v>
                </c:pt>
                <c:pt idx="74">
                  <c:v>4.38</c:v>
                </c:pt>
                <c:pt idx="75">
                  <c:v>4.38</c:v>
                </c:pt>
                <c:pt idx="76">
                  <c:v>4.38</c:v>
                </c:pt>
                <c:pt idx="77">
                  <c:v>4.38</c:v>
                </c:pt>
                <c:pt idx="78">
                  <c:v>4.38</c:v>
                </c:pt>
                <c:pt idx="79">
                  <c:v>4.38</c:v>
                </c:pt>
                <c:pt idx="80">
                  <c:v>4.38</c:v>
                </c:pt>
                <c:pt idx="81">
                  <c:v>4.38</c:v>
                </c:pt>
                <c:pt idx="82">
                  <c:v>4.38</c:v>
                </c:pt>
                <c:pt idx="83">
                  <c:v>4.38</c:v>
                </c:pt>
                <c:pt idx="84">
                  <c:v>4.38</c:v>
                </c:pt>
                <c:pt idx="85">
                  <c:v>4.38</c:v>
                </c:pt>
                <c:pt idx="86">
                  <c:v>4.38</c:v>
                </c:pt>
                <c:pt idx="87">
                  <c:v>4.38</c:v>
                </c:pt>
                <c:pt idx="88">
                  <c:v>4.38</c:v>
                </c:pt>
                <c:pt idx="89">
                  <c:v>4.38</c:v>
                </c:pt>
                <c:pt idx="90">
                  <c:v>4.38</c:v>
                </c:pt>
                <c:pt idx="91">
                  <c:v>4.38</c:v>
                </c:pt>
                <c:pt idx="92">
                  <c:v>4.38</c:v>
                </c:pt>
                <c:pt idx="93">
                  <c:v>4.38</c:v>
                </c:pt>
                <c:pt idx="94">
                  <c:v>4.38</c:v>
                </c:pt>
                <c:pt idx="95">
                  <c:v>4.38</c:v>
                </c:pt>
                <c:pt idx="96">
                  <c:v>4.38</c:v>
                </c:pt>
                <c:pt idx="97">
                  <c:v>4.38</c:v>
                </c:pt>
                <c:pt idx="98">
                  <c:v>4.38</c:v>
                </c:pt>
                <c:pt idx="99">
                  <c:v>4.38</c:v>
                </c:pt>
                <c:pt idx="100">
                  <c:v>4.38</c:v>
                </c:pt>
                <c:pt idx="101">
                  <c:v>4.38</c:v>
                </c:pt>
                <c:pt idx="102">
                  <c:v>4.38</c:v>
                </c:pt>
                <c:pt idx="103">
                  <c:v>4.38</c:v>
                </c:pt>
                <c:pt idx="104">
                  <c:v>4.38</c:v>
                </c:pt>
                <c:pt idx="105">
                  <c:v>4.38</c:v>
                </c:pt>
                <c:pt idx="106">
                  <c:v>4.38</c:v>
                </c:pt>
                <c:pt idx="107">
                  <c:v>4.38</c:v>
                </c:pt>
                <c:pt idx="108">
                  <c:v>4.38</c:v>
                </c:pt>
                <c:pt idx="109">
                  <c:v>4.38</c:v>
                </c:pt>
                <c:pt idx="110">
                  <c:v>4.38</c:v>
                </c:pt>
                <c:pt idx="111">
                  <c:v>4.38</c:v>
                </c:pt>
                <c:pt idx="112">
                  <c:v>4.38</c:v>
                </c:pt>
                <c:pt idx="113">
                  <c:v>4.38</c:v>
                </c:pt>
                <c:pt idx="114">
                  <c:v>4.38</c:v>
                </c:pt>
                <c:pt idx="115">
                  <c:v>4.38</c:v>
                </c:pt>
                <c:pt idx="116">
                  <c:v>4.38</c:v>
                </c:pt>
                <c:pt idx="117">
                  <c:v>4.38</c:v>
                </c:pt>
                <c:pt idx="118">
                  <c:v>4.38</c:v>
                </c:pt>
                <c:pt idx="119">
                  <c:v>4.38</c:v>
                </c:pt>
                <c:pt idx="120">
                  <c:v>4.38</c:v>
                </c:pt>
                <c:pt idx="121">
                  <c:v>4.38</c:v>
                </c:pt>
                <c:pt idx="122">
                  <c:v>4.38</c:v>
                </c:pt>
                <c:pt idx="123">
                  <c:v>4.38</c:v>
                </c:pt>
                <c:pt idx="124">
                  <c:v>4.38</c:v>
                </c:pt>
                <c:pt idx="125">
                  <c:v>4.38</c:v>
                </c:pt>
                <c:pt idx="126">
                  <c:v>4.38</c:v>
                </c:pt>
                <c:pt idx="127">
                  <c:v>4.38</c:v>
                </c:pt>
                <c:pt idx="128">
                  <c:v>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районам'!$P$5:$P$133</c:f>
              <c:numCache>
                <c:formatCode>0,00</c:formatCode>
                <c:ptCount val="129"/>
                <c:pt idx="0">
                  <c:v>4.7279999999999998</c:v>
                </c:pt>
                <c:pt idx="1">
                  <c:v>4.4540888888888892</c:v>
                </c:pt>
                <c:pt idx="2">
                  <c:v>4.633</c:v>
                </c:pt>
                <c:pt idx="3">
                  <c:v>4.6050000000000004</c:v>
                </c:pt>
                <c:pt idx="4">
                  <c:v>4.3499999999999996</c:v>
                </c:pt>
                <c:pt idx="5">
                  <c:v>4.8029999999999999</c:v>
                </c:pt>
                <c:pt idx="6">
                  <c:v>4.5999999999999996</c:v>
                </c:pt>
                <c:pt idx="7">
                  <c:v>4.1239999999999997</c:v>
                </c:pt>
                <c:pt idx="8">
                  <c:v>4.4847999999999999</c:v>
                </c:pt>
                <c:pt idx="9">
                  <c:v>4.2410000000000005</c:v>
                </c:pt>
                <c:pt idx="10">
                  <c:v>4.2460000000000004</c:v>
                </c:pt>
                <c:pt idx="11">
                  <c:v>4.3997692307692313</c:v>
                </c:pt>
                <c:pt idx="12">
                  <c:v>4.6029999999999998</c:v>
                </c:pt>
                <c:pt idx="13">
                  <c:v>4.6040000000000001</c:v>
                </c:pt>
                <c:pt idx="14">
                  <c:v>4.7619999999999996</c:v>
                </c:pt>
                <c:pt idx="15">
                  <c:v>4.6739999999999995</c:v>
                </c:pt>
                <c:pt idx="16">
                  <c:v>4.5990000000000002</c:v>
                </c:pt>
                <c:pt idx="17">
                  <c:v>3.8960000000000004</c:v>
                </c:pt>
                <c:pt idx="18">
                  <c:v>4.4489999999999998</c:v>
                </c:pt>
                <c:pt idx="19">
                  <c:v>4.0179999999999998</c:v>
                </c:pt>
                <c:pt idx="20">
                  <c:v>4.1619999999999999</c:v>
                </c:pt>
                <c:pt idx="21">
                  <c:v>4.4119999999999999</c:v>
                </c:pt>
                <c:pt idx="23">
                  <c:v>4.4180000000000001</c:v>
                </c:pt>
                <c:pt idx="24">
                  <c:v>4.26</c:v>
                </c:pt>
                <c:pt idx="25">
                  <c:v>4.34</c:v>
                </c:pt>
                <c:pt idx="26">
                  <c:v>4.197221052631579</c:v>
                </c:pt>
                <c:pt idx="27">
                  <c:v>4.6210000000000004</c:v>
                </c:pt>
                <c:pt idx="28">
                  <c:v>4.21</c:v>
                </c:pt>
                <c:pt idx="29">
                  <c:v>4.2919999999999998</c:v>
                </c:pt>
                <c:pt idx="30">
                  <c:v>4.5419999999999998</c:v>
                </c:pt>
                <c:pt idx="31">
                  <c:v>4.4790000000000001</c:v>
                </c:pt>
                <c:pt idx="32">
                  <c:v>4</c:v>
                </c:pt>
                <c:pt idx="33">
                  <c:v>3.9889999999999999</c:v>
                </c:pt>
                <c:pt idx="34">
                  <c:v>4</c:v>
                </c:pt>
                <c:pt idx="35">
                  <c:v>3.8210000000000002</c:v>
                </c:pt>
                <c:pt idx="36">
                  <c:v>4.0869999999999997</c:v>
                </c:pt>
                <c:pt idx="37">
                  <c:v>4.2170000000000005</c:v>
                </c:pt>
                <c:pt idx="38">
                  <c:v>4.1639999999999997</c:v>
                </c:pt>
                <c:pt idx="39">
                  <c:v>4.2960000000000003</c:v>
                </c:pt>
                <c:pt idx="40">
                  <c:v>3.532</c:v>
                </c:pt>
                <c:pt idx="41">
                  <c:v>4.6100000000000003</c:v>
                </c:pt>
                <c:pt idx="42">
                  <c:v>4.2290000000000001</c:v>
                </c:pt>
                <c:pt idx="43">
                  <c:v>4.1719999999999997</c:v>
                </c:pt>
                <c:pt idx="44">
                  <c:v>4.1950000000000003</c:v>
                </c:pt>
                <c:pt idx="45">
                  <c:v>4.2911999999999999</c:v>
                </c:pt>
                <c:pt idx="46">
                  <c:v>4.3946842105263153</c:v>
                </c:pt>
                <c:pt idx="47">
                  <c:v>4.5750000000000002</c:v>
                </c:pt>
                <c:pt idx="48">
                  <c:v>4.95</c:v>
                </c:pt>
                <c:pt idx="49">
                  <c:v>4.5389999999999997</c:v>
                </c:pt>
                <c:pt idx="50">
                  <c:v>4.359</c:v>
                </c:pt>
                <c:pt idx="51">
                  <c:v>4.4639999999999995</c:v>
                </c:pt>
                <c:pt idx="52">
                  <c:v>4.3529999999999998</c:v>
                </c:pt>
                <c:pt idx="53">
                  <c:v>4.6050000000000004</c:v>
                </c:pt>
                <c:pt idx="54">
                  <c:v>4.423</c:v>
                </c:pt>
                <c:pt idx="55">
                  <c:v>4.0579999999999998</c:v>
                </c:pt>
                <c:pt idx="56">
                  <c:v>4.3329999999999993</c:v>
                </c:pt>
                <c:pt idx="57">
                  <c:v>4.4550000000000001</c:v>
                </c:pt>
                <c:pt idx="58">
                  <c:v>4.298</c:v>
                </c:pt>
                <c:pt idx="59">
                  <c:v>4.5579999999999998</c:v>
                </c:pt>
                <c:pt idx="60">
                  <c:v>3.85</c:v>
                </c:pt>
                <c:pt idx="61">
                  <c:v>4.5419999999999998</c:v>
                </c:pt>
                <c:pt idx="62">
                  <c:v>4.2889999999999997</c:v>
                </c:pt>
                <c:pt idx="63">
                  <c:v>4.1329999999999991</c:v>
                </c:pt>
                <c:pt idx="64">
                  <c:v>4.17</c:v>
                </c:pt>
                <c:pt idx="65">
                  <c:v>4.5449999999999999</c:v>
                </c:pt>
                <c:pt idx="66">
                  <c:v>4.4008000000000003</c:v>
                </c:pt>
                <c:pt idx="67">
                  <c:v>4.5599999999999996</c:v>
                </c:pt>
                <c:pt idx="68">
                  <c:v>4.6449999999999996</c:v>
                </c:pt>
                <c:pt idx="69">
                  <c:v>4.6660000000000004</c:v>
                </c:pt>
                <c:pt idx="70">
                  <c:v>4.266</c:v>
                </c:pt>
                <c:pt idx="71">
                  <c:v>4.8889999999999993</c:v>
                </c:pt>
                <c:pt idx="73">
                  <c:v>4.1479999999999997</c:v>
                </c:pt>
                <c:pt idx="74">
                  <c:v>4.5449999999999999</c:v>
                </c:pt>
                <c:pt idx="75">
                  <c:v>4.1120000000000001</c:v>
                </c:pt>
                <c:pt idx="76">
                  <c:v>4.0139999999999993</c:v>
                </c:pt>
                <c:pt idx="77">
                  <c:v>4.0410000000000004</c:v>
                </c:pt>
                <c:pt idx="78">
                  <c:v>4.4539999999999997</c:v>
                </c:pt>
                <c:pt idx="79">
                  <c:v>4.2910000000000004</c:v>
                </c:pt>
                <c:pt idx="80">
                  <c:v>4.9420000000000002</c:v>
                </c:pt>
                <c:pt idx="81">
                  <c:v>4.056</c:v>
                </c:pt>
                <c:pt idx="82">
                  <c:v>4.383</c:v>
                </c:pt>
                <c:pt idx="84">
                  <c:v>4.3654599999999997</c:v>
                </c:pt>
                <c:pt idx="85">
                  <c:v>4.4930000000000003</c:v>
                </c:pt>
                <c:pt idx="86">
                  <c:v>3.6689999999999996</c:v>
                </c:pt>
                <c:pt idx="87">
                  <c:v>4.3558000000000003</c:v>
                </c:pt>
                <c:pt idx="88">
                  <c:v>4.71</c:v>
                </c:pt>
                <c:pt idx="89">
                  <c:v>4.4329999999999998</c:v>
                </c:pt>
                <c:pt idx="90">
                  <c:v>4.4790000000000001</c:v>
                </c:pt>
                <c:pt idx="91">
                  <c:v>4.5380000000000003</c:v>
                </c:pt>
                <c:pt idx="92">
                  <c:v>4.4619999999999997</c:v>
                </c:pt>
                <c:pt idx="93">
                  <c:v>4.16</c:v>
                </c:pt>
                <c:pt idx="94">
                  <c:v>4.1239999999999997</c:v>
                </c:pt>
                <c:pt idx="95">
                  <c:v>4.0010000000000003</c:v>
                </c:pt>
                <c:pt idx="96">
                  <c:v>4.1749999999999998</c:v>
                </c:pt>
                <c:pt idx="97">
                  <c:v>4.3660000000000005</c:v>
                </c:pt>
                <c:pt idx="98">
                  <c:v>4.2770000000000001</c:v>
                </c:pt>
                <c:pt idx="99">
                  <c:v>4.681</c:v>
                </c:pt>
                <c:pt idx="100">
                  <c:v>4.38</c:v>
                </c:pt>
                <c:pt idx="101">
                  <c:v>4.0839999999999996</c:v>
                </c:pt>
                <c:pt idx="102">
                  <c:v>4.1769999999999996</c:v>
                </c:pt>
                <c:pt idx="103">
                  <c:v>4.4470000000000001</c:v>
                </c:pt>
                <c:pt idx="104">
                  <c:v>4.2450000000000001</c:v>
                </c:pt>
                <c:pt idx="105">
                  <c:v>4.4670000000000005</c:v>
                </c:pt>
                <c:pt idx="106">
                  <c:v>4.5999999999999996</c:v>
                </c:pt>
                <c:pt idx="107">
                  <c:v>4.42</c:v>
                </c:pt>
                <c:pt idx="108">
                  <c:v>4.4024000000000001</c:v>
                </c:pt>
                <c:pt idx="109">
                  <c:v>4.1789999999999994</c:v>
                </c:pt>
                <c:pt idx="110">
                  <c:v>4.5289999999999999</c:v>
                </c:pt>
                <c:pt idx="111">
                  <c:v>4.4998000000000005</c:v>
                </c:pt>
                <c:pt idx="112">
                  <c:v>4.6219999999999999</c:v>
                </c:pt>
                <c:pt idx="113">
                  <c:v>4.5627999999999993</c:v>
                </c:pt>
                <c:pt idx="114">
                  <c:v>4.4249999999999998</c:v>
                </c:pt>
                <c:pt idx="117">
                  <c:v>4.2664999999999988</c:v>
                </c:pt>
                <c:pt idx="118">
                  <c:v>4.8170000000000002</c:v>
                </c:pt>
                <c:pt idx="119">
                  <c:v>3.855</c:v>
                </c:pt>
                <c:pt idx="120">
                  <c:v>4.5430000000000001</c:v>
                </c:pt>
                <c:pt idx="121">
                  <c:v>4.9130000000000003</c:v>
                </c:pt>
                <c:pt idx="122">
                  <c:v>4.1909999999999998</c:v>
                </c:pt>
                <c:pt idx="123">
                  <c:v>4.5579999999999998</c:v>
                </c:pt>
                <c:pt idx="124">
                  <c:v>3.36</c:v>
                </c:pt>
                <c:pt idx="125">
                  <c:v>4.25</c:v>
                </c:pt>
                <c:pt idx="126">
                  <c:v>3.8089999999999997</c:v>
                </c:pt>
                <c:pt idx="127">
                  <c:v>4.3689999999999998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районам'!$U$5:$U$133</c:f>
              <c:numCache>
                <c:formatCode>Основной</c:formatCode>
                <c:ptCount val="129"/>
                <c:pt idx="0" formatCode="0,00">
                  <c:v>4.4800000000000004</c:v>
                </c:pt>
                <c:pt idx="1">
                  <c:v>4.4800000000000004</c:v>
                </c:pt>
                <c:pt idx="2" formatCode="0,00">
                  <c:v>4.4800000000000004</c:v>
                </c:pt>
                <c:pt idx="3" formatCode="0,00">
                  <c:v>4.4800000000000004</c:v>
                </c:pt>
                <c:pt idx="4" formatCode="0,00">
                  <c:v>4.4800000000000004</c:v>
                </c:pt>
                <c:pt idx="5" formatCode="0,00">
                  <c:v>4.4800000000000004</c:v>
                </c:pt>
                <c:pt idx="6" formatCode="0,00">
                  <c:v>4.4800000000000004</c:v>
                </c:pt>
                <c:pt idx="7" formatCode="0,00">
                  <c:v>4.4800000000000004</c:v>
                </c:pt>
                <c:pt idx="8" formatCode="0,00">
                  <c:v>4.4800000000000004</c:v>
                </c:pt>
                <c:pt idx="9" formatCode="0,00">
                  <c:v>4.4800000000000004</c:v>
                </c:pt>
                <c:pt idx="10" formatCode="0,00">
                  <c:v>4.4800000000000004</c:v>
                </c:pt>
                <c:pt idx="11" formatCode="0,00">
                  <c:v>4.4800000000000004</c:v>
                </c:pt>
                <c:pt idx="12" formatCode="0,00">
                  <c:v>4.4800000000000004</c:v>
                </c:pt>
                <c:pt idx="13" formatCode="0,00">
                  <c:v>4.4800000000000004</c:v>
                </c:pt>
                <c:pt idx="14" formatCode="0,00">
                  <c:v>4.4800000000000004</c:v>
                </c:pt>
                <c:pt idx="15" formatCode="0,00">
                  <c:v>4.4800000000000004</c:v>
                </c:pt>
                <c:pt idx="16" formatCode="0,00">
                  <c:v>4.4800000000000004</c:v>
                </c:pt>
                <c:pt idx="17" formatCode="0,00">
                  <c:v>4.4800000000000004</c:v>
                </c:pt>
                <c:pt idx="18" formatCode="0,00">
                  <c:v>4.4800000000000004</c:v>
                </c:pt>
                <c:pt idx="19" formatCode="0,00">
                  <c:v>4.4800000000000004</c:v>
                </c:pt>
                <c:pt idx="20" formatCode="0,00">
                  <c:v>4.4800000000000004</c:v>
                </c:pt>
                <c:pt idx="21" formatCode="0,00">
                  <c:v>4.4800000000000004</c:v>
                </c:pt>
                <c:pt idx="22" formatCode="0,00">
                  <c:v>4.4800000000000004</c:v>
                </c:pt>
                <c:pt idx="23" formatCode="0,00">
                  <c:v>4.4800000000000004</c:v>
                </c:pt>
                <c:pt idx="24" formatCode="0,00">
                  <c:v>4.4800000000000004</c:v>
                </c:pt>
                <c:pt idx="25" formatCode="0,00">
                  <c:v>4.4800000000000004</c:v>
                </c:pt>
                <c:pt idx="26" formatCode="0,00">
                  <c:v>4.4800000000000004</c:v>
                </c:pt>
                <c:pt idx="27" formatCode="0,00">
                  <c:v>4.4800000000000004</c:v>
                </c:pt>
                <c:pt idx="28" formatCode="0,00">
                  <c:v>4.4800000000000004</c:v>
                </c:pt>
                <c:pt idx="29" formatCode="0,00">
                  <c:v>4.4800000000000004</c:v>
                </c:pt>
                <c:pt idx="30" formatCode="0,00">
                  <c:v>4.4800000000000004</c:v>
                </c:pt>
                <c:pt idx="31" formatCode="0,00">
                  <c:v>4.4800000000000004</c:v>
                </c:pt>
                <c:pt idx="32" formatCode="0,00">
                  <c:v>4.4800000000000004</c:v>
                </c:pt>
                <c:pt idx="33" formatCode="0,00">
                  <c:v>4.4800000000000004</c:v>
                </c:pt>
                <c:pt idx="34" formatCode="0,00">
                  <c:v>4.4800000000000004</c:v>
                </c:pt>
                <c:pt idx="35" formatCode="0,00">
                  <c:v>4.4800000000000004</c:v>
                </c:pt>
                <c:pt idx="36" formatCode="0,00">
                  <c:v>4.4800000000000004</c:v>
                </c:pt>
                <c:pt idx="37" formatCode="0,00">
                  <c:v>4.4800000000000004</c:v>
                </c:pt>
                <c:pt idx="38" formatCode="0,00">
                  <c:v>4.4800000000000004</c:v>
                </c:pt>
                <c:pt idx="39" formatCode="0,00">
                  <c:v>4.4800000000000004</c:v>
                </c:pt>
                <c:pt idx="40" formatCode="0,00">
                  <c:v>4.4800000000000004</c:v>
                </c:pt>
                <c:pt idx="41" formatCode="0,00">
                  <c:v>4.4800000000000004</c:v>
                </c:pt>
                <c:pt idx="42" formatCode="0,00">
                  <c:v>4.4800000000000004</c:v>
                </c:pt>
                <c:pt idx="43" formatCode="0,00">
                  <c:v>4.4800000000000004</c:v>
                </c:pt>
                <c:pt idx="44" formatCode="0,00">
                  <c:v>4.4800000000000004</c:v>
                </c:pt>
                <c:pt idx="45" formatCode="0,00">
                  <c:v>4.4800000000000004</c:v>
                </c:pt>
                <c:pt idx="46" formatCode="0,00">
                  <c:v>4.4800000000000004</c:v>
                </c:pt>
                <c:pt idx="47" formatCode="0,00">
                  <c:v>4.4800000000000004</c:v>
                </c:pt>
                <c:pt idx="48" formatCode="0,00">
                  <c:v>4.4800000000000004</c:v>
                </c:pt>
                <c:pt idx="49" formatCode="0,00">
                  <c:v>4.4800000000000004</c:v>
                </c:pt>
                <c:pt idx="50" formatCode="0,00">
                  <c:v>4.4800000000000004</c:v>
                </c:pt>
                <c:pt idx="51" formatCode="0,00">
                  <c:v>4.4800000000000004</c:v>
                </c:pt>
                <c:pt idx="52" formatCode="0,00">
                  <c:v>4.4800000000000004</c:v>
                </c:pt>
                <c:pt idx="53" formatCode="0,00">
                  <c:v>4.4800000000000004</c:v>
                </c:pt>
                <c:pt idx="54" formatCode="0,00">
                  <c:v>4.4800000000000004</c:v>
                </c:pt>
                <c:pt idx="55" formatCode="0,00">
                  <c:v>4.4800000000000004</c:v>
                </c:pt>
                <c:pt idx="56" formatCode="0,00">
                  <c:v>4.4800000000000004</c:v>
                </c:pt>
                <c:pt idx="57" formatCode="0,00">
                  <c:v>4.4800000000000004</c:v>
                </c:pt>
                <c:pt idx="58" formatCode="0,00">
                  <c:v>4.4800000000000004</c:v>
                </c:pt>
                <c:pt idx="59" formatCode="0,00">
                  <c:v>4.4800000000000004</c:v>
                </c:pt>
                <c:pt idx="60" formatCode="0,00">
                  <c:v>4.4800000000000004</c:v>
                </c:pt>
                <c:pt idx="61" formatCode="0,00">
                  <c:v>4.4800000000000004</c:v>
                </c:pt>
                <c:pt idx="62" formatCode="0,00">
                  <c:v>4.4800000000000004</c:v>
                </c:pt>
                <c:pt idx="63" formatCode="0,00">
                  <c:v>4.4800000000000004</c:v>
                </c:pt>
                <c:pt idx="64" formatCode="0,00">
                  <c:v>4.4800000000000004</c:v>
                </c:pt>
                <c:pt idx="65" formatCode="0,00">
                  <c:v>4.4800000000000004</c:v>
                </c:pt>
                <c:pt idx="66" formatCode="0,00">
                  <c:v>4.4800000000000004</c:v>
                </c:pt>
                <c:pt idx="67" formatCode="0,00">
                  <c:v>4.4800000000000004</c:v>
                </c:pt>
                <c:pt idx="68" formatCode="0,00">
                  <c:v>4.4800000000000004</c:v>
                </c:pt>
                <c:pt idx="69" formatCode="0,00">
                  <c:v>4.4800000000000004</c:v>
                </c:pt>
                <c:pt idx="70" formatCode="0,00">
                  <c:v>4.4800000000000004</c:v>
                </c:pt>
                <c:pt idx="71" formatCode="0,00">
                  <c:v>4.4800000000000004</c:v>
                </c:pt>
                <c:pt idx="72" formatCode="0,00">
                  <c:v>4.4800000000000004</c:v>
                </c:pt>
                <c:pt idx="73" formatCode="0,00">
                  <c:v>4.4800000000000004</c:v>
                </c:pt>
                <c:pt idx="74" formatCode="0,00">
                  <c:v>4.4800000000000004</c:v>
                </c:pt>
                <c:pt idx="75" formatCode="0,00">
                  <c:v>4.4800000000000004</c:v>
                </c:pt>
                <c:pt idx="76" formatCode="0,00">
                  <c:v>4.4800000000000004</c:v>
                </c:pt>
                <c:pt idx="77" formatCode="0,00">
                  <c:v>4.4800000000000004</c:v>
                </c:pt>
                <c:pt idx="78" formatCode="0,00">
                  <c:v>4.4800000000000004</c:v>
                </c:pt>
                <c:pt idx="79" formatCode="0,00">
                  <c:v>4.4800000000000004</c:v>
                </c:pt>
                <c:pt idx="80" formatCode="0,00">
                  <c:v>4.4800000000000004</c:v>
                </c:pt>
                <c:pt idx="81" formatCode="0,00">
                  <c:v>4.4800000000000004</c:v>
                </c:pt>
                <c:pt idx="82" formatCode="0,00">
                  <c:v>4.4800000000000004</c:v>
                </c:pt>
                <c:pt idx="83" formatCode="0,00">
                  <c:v>4.4800000000000004</c:v>
                </c:pt>
                <c:pt idx="84" formatCode="0,00">
                  <c:v>4.4800000000000004</c:v>
                </c:pt>
                <c:pt idx="85" formatCode="0,00">
                  <c:v>4.4800000000000004</c:v>
                </c:pt>
                <c:pt idx="86" formatCode="0,00">
                  <c:v>4.4800000000000004</c:v>
                </c:pt>
                <c:pt idx="87" formatCode="0,00">
                  <c:v>4.4800000000000004</c:v>
                </c:pt>
                <c:pt idx="88" formatCode="0,00">
                  <c:v>4.4800000000000004</c:v>
                </c:pt>
                <c:pt idx="89" formatCode="0,00">
                  <c:v>4.4800000000000004</c:v>
                </c:pt>
                <c:pt idx="90" formatCode="0,00">
                  <c:v>4.4800000000000004</c:v>
                </c:pt>
                <c:pt idx="91" formatCode="0,00">
                  <c:v>4.4800000000000004</c:v>
                </c:pt>
                <c:pt idx="92" formatCode="0,00">
                  <c:v>4.4800000000000004</c:v>
                </c:pt>
                <c:pt idx="93" formatCode="0,00">
                  <c:v>4.4800000000000004</c:v>
                </c:pt>
                <c:pt idx="94" formatCode="0,00">
                  <c:v>4.4800000000000004</c:v>
                </c:pt>
                <c:pt idx="95" formatCode="0,00">
                  <c:v>4.4800000000000004</c:v>
                </c:pt>
                <c:pt idx="96" formatCode="0,00">
                  <c:v>4.4800000000000004</c:v>
                </c:pt>
                <c:pt idx="97" formatCode="0,00">
                  <c:v>4.4800000000000004</c:v>
                </c:pt>
                <c:pt idx="98" formatCode="0,00">
                  <c:v>4.4800000000000004</c:v>
                </c:pt>
                <c:pt idx="99" formatCode="0,00">
                  <c:v>4.4800000000000004</c:v>
                </c:pt>
                <c:pt idx="100" formatCode="0,00">
                  <c:v>4.4800000000000004</c:v>
                </c:pt>
                <c:pt idx="101" formatCode="0,00">
                  <c:v>4.4800000000000004</c:v>
                </c:pt>
                <c:pt idx="102" formatCode="0,00">
                  <c:v>4.4800000000000004</c:v>
                </c:pt>
                <c:pt idx="103" formatCode="0,00">
                  <c:v>4.4800000000000004</c:v>
                </c:pt>
                <c:pt idx="104" formatCode="0,00">
                  <c:v>4.4800000000000004</c:v>
                </c:pt>
                <c:pt idx="105" formatCode="0,00">
                  <c:v>4.4800000000000004</c:v>
                </c:pt>
                <c:pt idx="106" formatCode="0,00">
                  <c:v>4.4800000000000004</c:v>
                </c:pt>
                <c:pt idx="107" formatCode="0,00">
                  <c:v>4.4800000000000004</c:v>
                </c:pt>
                <c:pt idx="108" formatCode="0,00">
                  <c:v>4.4800000000000004</c:v>
                </c:pt>
                <c:pt idx="109" formatCode="0,00">
                  <c:v>4.4800000000000004</c:v>
                </c:pt>
                <c:pt idx="110" formatCode="0,00">
                  <c:v>4.4800000000000004</c:v>
                </c:pt>
                <c:pt idx="111" formatCode="0,00">
                  <c:v>4.4800000000000004</c:v>
                </c:pt>
                <c:pt idx="112" formatCode="0,00">
                  <c:v>4.4800000000000004</c:v>
                </c:pt>
                <c:pt idx="113" formatCode="0,00">
                  <c:v>4.4800000000000004</c:v>
                </c:pt>
                <c:pt idx="114" formatCode="0,00">
                  <c:v>4.4800000000000004</c:v>
                </c:pt>
                <c:pt idx="115" formatCode="0,00">
                  <c:v>4.4800000000000004</c:v>
                </c:pt>
                <c:pt idx="116" formatCode="0,00">
                  <c:v>4.4800000000000004</c:v>
                </c:pt>
                <c:pt idx="117" formatCode="0,00">
                  <c:v>4.4800000000000004</c:v>
                </c:pt>
                <c:pt idx="118" formatCode="0,00">
                  <c:v>4.4800000000000004</c:v>
                </c:pt>
                <c:pt idx="119" formatCode="0,00">
                  <c:v>4.4800000000000004</c:v>
                </c:pt>
                <c:pt idx="120" formatCode="0,00">
                  <c:v>4.4800000000000004</c:v>
                </c:pt>
                <c:pt idx="121" formatCode="0,00">
                  <c:v>4.4800000000000004</c:v>
                </c:pt>
                <c:pt idx="122" formatCode="0,00">
                  <c:v>4.4800000000000004</c:v>
                </c:pt>
                <c:pt idx="123" formatCode="0,00">
                  <c:v>4.4800000000000004</c:v>
                </c:pt>
                <c:pt idx="124" formatCode="0,00">
                  <c:v>4.4800000000000004</c:v>
                </c:pt>
                <c:pt idx="125" formatCode="0,00">
                  <c:v>4.4800000000000004</c:v>
                </c:pt>
                <c:pt idx="126" formatCode="0,00">
                  <c:v>4.4800000000000004</c:v>
                </c:pt>
                <c:pt idx="127" formatCode="0,00">
                  <c:v>4.4800000000000004</c:v>
                </c:pt>
                <c:pt idx="128" formatCode="0,00">
                  <c:v>4.4800000000000004</c:v>
                </c:pt>
              </c:numCache>
            </c:numRef>
          </c:val>
          <c:smooth val="0"/>
        </c:ser>
        <c:ser>
          <c:idx val="5"/>
          <c:order val="9"/>
          <c:tx>
            <c:v>2017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районам'!$T$5:$T$133</c:f>
              <c:numCache>
                <c:formatCode>0,00</c:formatCode>
                <c:ptCount val="129"/>
                <c:pt idx="0">
                  <c:v>4.3600000000000003</c:v>
                </c:pt>
                <c:pt idx="1">
                  <c:v>4.7033333333333331</c:v>
                </c:pt>
                <c:pt idx="2">
                  <c:v>4.84</c:v>
                </c:pt>
                <c:pt idx="3">
                  <c:v>4.62</c:v>
                </c:pt>
                <c:pt idx="4">
                  <c:v>4.7699999999999996</c:v>
                </c:pt>
                <c:pt idx="5">
                  <c:v>4.7</c:v>
                </c:pt>
                <c:pt idx="6">
                  <c:v>4.79</c:v>
                </c:pt>
                <c:pt idx="7">
                  <c:v>4.7300000000000004</c:v>
                </c:pt>
                <c:pt idx="8">
                  <c:v>4.67</c:v>
                </c:pt>
                <c:pt idx="9">
                  <c:v>4.75</c:v>
                </c:pt>
                <c:pt idx="10">
                  <c:v>4.46</c:v>
                </c:pt>
                <c:pt idx="11">
                  <c:v>4.4078571428571438</c:v>
                </c:pt>
                <c:pt idx="12">
                  <c:v>4.71</c:v>
                </c:pt>
                <c:pt idx="13">
                  <c:v>4.45</c:v>
                </c:pt>
                <c:pt idx="14">
                  <c:v>4.72</c:v>
                </c:pt>
                <c:pt idx="15">
                  <c:v>4.7699999999999996</c:v>
                </c:pt>
                <c:pt idx="16">
                  <c:v>4.5</c:v>
                </c:pt>
                <c:pt idx="17">
                  <c:v>4.29</c:v>
                </c:pt>
                <c:pt idx="18">
                  <c:v>4.3899999999999997</c:v>
                </c:pt>
                <c:pt idx="19">
                  <c:v>4.46</c:v>
                </c:pt>
                <c:pt idx="20">
                  <c:v>4.4000000000000004</c:v>
                </c:pt>
                <c:pt idx="21">
                  <c:v>4.5599999999999996</c:v>
                </c:pt>
                <c:pt idx="22">
                  <c:v>3.81</c:v>
                </c:pt>
                <c:pt idx="23">
                  <c:v>3.86</c:v>
                </c:pt>
                <c:pt idx="24">
                  <c:v>4.13</c:v>
                </c:pt>
                <c:pt idx="25">
                  <c:v>4.66</c:v>
                </c:pt>
                <c:pt idx="26">
                  <c:v>4.2242105263157894</c:v>
                </c:pt>
                <c:pt idx="27">
                  <c:v>4.4000000000000004</c:v>
                </c:pt>
                <c:pt idx="28">
                  <c:v>4.1100000000000003</c:v>
                </c:pt>
                <c:pt idx="29">
                  <c:v>4.38</c:v>
                </c:pt>
                <c:pt idx="30">
                  <c:v>4.55</c:v>
                </c:pt>
                <c:pt idx="31">
                  <c:v>4.17</c:v>
                </c:pt>
                <c:pt idx="32">
                  <c:v>3.98</c:v>
                </c:pt>
                <c:pt idx="33">
                  <c:v>4.07</c:v>
                </c:pt>
                <c:pt idx="34">
                  <c:v>4.07</c:v>
                </c:pt>
                <c:pt idx="35">
                  <c:v>4.05</c:v>
                </c:pt>
                <c:pt idx="36">
                  <c:v>4.6500000000000004</c:v>
                </c:pt>
                <c:pt idx="37">
                  <c:v>3.83</c:v>
                </c:pt>
                <c:pt idx="38">
                  <c:v>4.29</c:v>
                </c:pt>
                <c:pt idx="39">
                  <c:v>4.3600000000000003</c:v>
                </c:pt>
                <c:pt idx="40">
                  <c:v>3.61</c:v>
                </c:pt>
                <c:pt idx="41">
                  <c:v>4.28</c:v>
                </c:pt>
                <c:pt idx="42">
                  <c:v>4.07</c:v>
                </c:pt>
                <c:pt idx="43">
                  <c:v>4.38</c:v>
                </c:pt>
                <c:pt idx="44">
                  <c:v>4.3</c:v>
                </c:pt>
                <c:pt idx="45">
                  <c:v>4.71</c:v>
                </c:pt>
                <c:pt idx="46">
                  <c:v>4.3452631578947374</c:v>
                </c:pt>
                <c:pt idx="47">
                  <c:v>4.72</c:v>
                </c:pt>
                <c:pt idx="48">
                  <c:v>4.5199999999999996</c:v>
                </c:pt>
                <c:pt idx="49">
                  <c:v>4.55</c:v>
                </c:pt>
                <c:pt idx="50">
                  <c:v>4.4800000000000004</c:v>
                </c:pt>
                <c:pt idx="51">
                  <c:v>4.41</c:v>
                </c:pt>
                <c:pt idx="52">
                  <c:v>4.5199999999999996</c:v>
                </c:pt>
                <c:pt idx="53">
                  <c:v>4.45</c:v>
                </c:pt>
                <c:pt idx="54">
                  <c:v>4</c:v>
                </c:pt>
                <c:pt idx="55">
                  <c:v>3.59</c:v>
                </c:pt>
                <c:pt idx="56">
                  <c:v>4.5</c:v>
                </c:pt>
                <c:pt idx="57">
                  <c:v>4.51</c:v>
                </c:pt>
                <c:pt idx="58">
                  <c:v>4.17</c:v>
                </c:pt>
                <c:pt idx="59">
                  <c:v>4.55</c:v>
                </c:pt>
                <c:pt idx="60">
                  <c:v>3.64</c:v>
                </c:pt>
                <c:pt idx="61">
                  <c:v>4.4400000000000004</c:v>
                </c:pt>
                <c:pt idx="62">
                  <c:v>4.43</c:v>
                </c:pt>
                <c:pt idx="63">
                  <c:v>4.17</c:v>
                </c:pt>
                <c:pt idx="64">
                  <c:v>4.62</c:v>
                </c:pt>
                <c:pt idx="65">
                  <c:v>4.29</c:v>
                </c:pt>
                <c:pt idx="66">
                  <c:v>4.49125</c:v>
                </c:pt>
                <c:pt idx="67">
                  <c:v>4.91</c:v>
                </c:pt>
                <c:pt idx="68">
                  <c:v>4.67</c:v>
                </c:pt>
                <c:pt idx="69">
                  <c:v>4.7300000000000004</c:v>
                </c:pt>
                <c:pt idx="70">
                  <c:v>4.3600000000000003</c:v>
                </c:pt>
                <c:pt idx="71">
                  <c:v>4.6500000000000004</c:v>
                </c:pt>
                <c:pt idx="72">
                  <c:v>4.05</c:v>
                </c:pt>
                <c:pt idx="73">
                  <c:v>4.51</c:v>
                </c:pt>
                <c:pt idx="74">
                  <c:v>4.0199999999999996</c:v>
                </c:pt>
                <c:pt idx="75">
                  <c:v>4.6900000000000004</c:v>
                </c:pt>
                <c:pt idx="76">
                  <c:v>4.1399999999999997</c:v>
                </c:pt>
                <c:pt idx="77">
                  <c:v>4.6900000000000004</c:v>
                </c:pt>
                <c:pt idx="78">
                  <c:v>4.3600000000000003</c:v>
                </c:pt>
                <c:pt idx="79">
                  <c:v>4.22</c:v>
                </c:pt>
                <c:pt idx="80">
                  <c:v>4.87</c:v>
                </c:pt>
                <c:pt idx="81">
                  <c:v>4.38</c:v>
                </c:pt>
                <c:pt idx="82">
                  <c:v>4.6100000000000003</c:v>
                </c:pt>
                <c:pt idx="84">
                  <c:v>4.4186206896551719</c:v>
                </c:pt>
                <c:pt idx="85">
                  <c:v>4.54</c:v>
                </c:pt>
                <c:pt idx="86">
                  <c:v>3.78</c:v>
                </c:pt>
                <c:pt idx="87">
                  <c:v>4.47</c:v>
                </c:pt>
                <c:pt idx="88">
                  <c:v>4.57</c:v>
                </c:pt>
                <c:pt idx="89">
                  <c:v>4.47</c:v>
                </c:pt>
                <c:pt idx="90">
                  <c:v>4.25</c:v>
                </c:pt>
                <c:pt idx="91">
                  <c:v>4.58</c:v>
                </c:pt>
                <c:pt idx="92">
                  <c:v>4.3600000000000003</c:v>
                </c:pt>
                <c:pt idx="93">
                  <c:v>3.96</c:v>
                </c:pt>
                <c:pt idx="94">
                  <c:v>4.26</c:v>
                </c:pt>
                <c:pt idx="95">
                  <c:v>4</c:v>
                </c:pt>
                <c:pt idx="96">
                  <c:v>4.6399999999999997</c:v>
                </c:pt>
                <c:pt idx="97">
                  <c:v>4.1500000000000004</c:v>
                </c:pt>
                <c:pt idx="98">
                  <c:v>4.59</c:v>
                </c:pt>
                <c:pt idx="99">
                  <c:v>4.5599999999999996</c:v>
                </c:pt>
                <c:pt idx="100">
                  <c:v>4.51</c:v>
                </c:pt>
                <c:pt idx="101">
                  <c:v>3.96</c:v>
                </c:pt>
                <c:pt idx="102">
                  <c:v>4.1399999999999997</c:v>
                </c:pt>
                <c:pt idx="103">
                  <c:v>4.58</c:v>
                </c:pt>
                <c:pt idx="104">
                  <c:v>4.4000000000000004</c:v>
                </c:pt>
                <c:pt idx="105">
                  <c:v>4.5999999999999996</c:v>
                </c:pt>
                <c:pt idx="106">
                  <c:v>4.4800000000000004</c:v>
                </c:pt>
                <c:pt idx="107">
                  <c:v>4.2699999999999996</c:v>
                </c:pt>
                <c:pt idx="108">
                  <c:v>4.76</c:v>
                </c:pt>
                <c:pt idx="109">
                  <c:v>4.3</c:v>
                </c:pt>
                <c:pt idx="110">
                  <c:v>4.7699999999999996</c:v>
                </c:pt>
                <c:pt idx="111">
                  <c:v>4.84</c:v>
                </c:pt>
                <c:pt idx="112">
                  <c:v>4.72</c:v>
                </c:pt>
                <c:pt idx="113">
                  <c:v>4.63</c:v>
                </c:pt>
                <c:pt idx="117">
                  <c:v>4.4829999999999997</c:v>
                </c:pt>
                <c:pt idx="118">
                  <c:v>4.7699999999999996</c:v>
                </c:pt>
                <c:pt idx="119">
                  <c:v>4.79</c:v>
                </c:pt>
                <c:pt idx="120">
                  <c:v>4.49</c:v>
                </c:pt>
                <c:pt idx="121">
                  <c:v>4.7</c:v>
                </c:pt>
                <c:pt idx="122">
                  <c:v>4.7</c:v>
                </c:pt>
                <c:pt idx="123">
                  <c:v>4.76</c:v>
                </c:pt>
                <c:pt idx="124">
                  <c:v>3.79</c:v>
                </c:pt>
                <c:pt idx="125">
                  <c:v>4.55</c:v>
                </c:pt>
                <c:pt idx="126">
                  <c:v>3.95</c:v>
                </c:pt>
                <c:pt idx="127">
                  <c:v>4.33</c:v>
                </c:pt>
              </c:numCache>
            </c:numRef>
          </c:val>
          <c:smooth val="0"/>
        </c:ser>
        <c:ser>
          <c:idx val="6"/>
          <c:order val="10"/>
          <c:tx>
            <c:v>2016 ср. балл по городу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районам'!$Y$5:$Y$133</c:f>
              <c:numCache>
                <c:formatCode>Основной</c:formatCode>
                <c:ptCount val="129"/>
                <c:pt idx="0" formatCode="0,00">
                  <c:v>4.5199999999999996</c:v>
                </c:pt>
                <c:pt idx="1">
                  <c:v>4.5199999999999996</c:v>
                </c:pt>
                <c:pt idx="2" formatCode="0,00">
                  <c:v>4.5199999999999996</c:v>
                </c:pt>
                <c:pt idx="3" formatCode="0,00">
                  <c:v>4.5199999999999996</c:v>
                </c:pt>
                <c:pt idx="4" formatCode="0,00">
                  <c:v>4.5199999999999996</c:v>
                </c:pt>
                <c:pt idx="5" formatCode="0,00">
                  <c:v>4.5199999999999996</c:v>
                </c:pt>
                <c:pt idx="6" formatCode="0,00">
                  <c:v>4.5199999999999996</c:v>
                </c:pt>
                <c:pt idx="7" formatCode="0,00">
                  <c:v>4.5199999999999996</c:v>
                </c:pt>
                <c:pt idx="8" formatCode="0,00">
                  <c:v>4.5199999999999996</c:v>
                </c:pt>
                <c:pt idx="9" formatCode="0,00">
                  <c:v>4.5199999999999996</c:v>
                </c:pt>
                <c:pt idx="10" formatCode="0,00">
                  <c:v>4.5199999999999996</c:v>
                </c:pt>
                <c:pt idx="11" formatCode="0,00">
                  <c:v>4.5199999999999996</c:v>
                </c:pt>
                <c:pt idx="12" formatCode="0,00">
                  <c:v>4.5199999999999996</c:v>
                </c:pt>
                <c:pt idx="13" formatCode="0,00">
                  <c:v>4.5199999999999996</c:v>
                </c:pt>
                <c:pt idx="14" formatCode="0,00">
                  <c:v>4.5199999999999996</c:v>
                </c:pt>
                <c:pt idx="15" formatCode="0,00">
                  <c:v>4.5199999999999996</c:v>
                </c:pt>
                <c:pt idx="16" formatCode="0,00">
                  <c:v>4.5199999999999996</c:v>
                </c:pt>
                <c:pt idx="17" formatCode="0,00">
                  <c:v>4.5199999999999996</c:v>
                </c:pt>
                <c:pt idx="18" formatCode="0,00">
                  <c:v>4.5199999999999996</c:v>
                </c:pt>
                <c:pt idx="19" formatCode="0,00">
                  <c:v>4.5199999999999996</c:v>
                </c:pt>
                <c:pt idx="20" formatCode="0,00">
                  <c:v>4.5199999999999996</c:v>
                </c:pt>
                <c:pt idx="21" formatCode="0,00">
                  <c:v>4.5199999999999996</c:v>
                </c:pt>
                <c:pt idx="22" formatCode="0,00">
                  <c:v>4.5199999999999996</c:v>
                </c:pt>
                <c:pt idx="23" formatCode="0,00">
                  <c:v>4.5199999999999996</c:v>
                </c:pt>
                <c:pt idx="24" formatCode="0,00">
                  <c:v>4.5199999999999996</c:v>
                </c:pt>
                <c:pt idx="25" formatCode="0,00">
                  <c:v>4.5199999999999996</c:v>
                </c:pt>
                <c:pt idx="26" formatCode="0,00">
                  <c:v>4.5199999999999996</c:v>
                </c:pt>
                <c:pt idx="27" formatCode="0,00">
                  <c:v>4.5199999999999996</c:v>
                </c:pt>
                <c:pt idx="28" formatCode="0,00">
                  <c:v>4.5199999999999996</c:v>
                </c:pt>
                <c:pt idx="29" formatCode="0,00">
                  <c:v>4.5199999999999996</c:v>
                </c:pt>
                <c:pt idx="30" formatCode="0,00">
                  <c:v>4.5199999999999996</c:v>
                </c:pt>
                <c:pt idx="31" formatCode="0,00">
                  <c:v>4.5199999999999996</c:v>
                </c:pt>
                <c:pt idx="32" formatCode="0,00">
                  <c:v>4.5199999999999996</c:v>
                </c:pt>
                <c:pt idx="33" formatCode="0,00">
                  <c:v>4.5199999999999996</c:v>
                </c:pt>
                <c:pt idx="34" formatCode="0,00">
                  <c:v>4.5199999999999996</c:v>
                </c:pt>
                <c:pt idx="35" formatCode="0,00">
                  <c:v>4.5199999999999996</c:v>
                </c:pt>
                <c:pt idx="36" formatCode="0,00">
                  <c:v>4.5199999999999996</c:v>
                </c:pt>
                <c:pt idx="37" formatCode="0,00">
                  <c:v>4.5199999999999996</c:v>
                </c:pt>
                <c:pt idx="38" formatCode="0,00">
                  <c:v>4.5199999999999996</c:v>
                </c:pt>
                <c:pt idx="39" formatCode="0,00">
                  <c:v>4.5199999999999996</c:v>
                </c:pt>
                <c:pt idx="40" formatCode="0,00">
                  <c:v>4.5199999999999996</c:v>
                </c:pt>
                <c:pt idx="41" formatCode="0,00">
                  <c:v>4.5199999999999996</c:v>
                </c:pt>
                <c:pt idx="42" formatCode="0,00">
                  <c:v>4.5199999999999996</c:v>
                </c:pt>
                <c:pt idx="43" formatCode="0,00">
                  <c:v>4.5199999999999996</c:v>
                </c:pt>
                <c:pt idx="44" formatCode="0,00">
                  <c:v>4.5199999999999996</c:v>
                </c:pt>
                <c:pt idx="45" formatCode="0,00">
                  <c:v>4.5199999999999996</c:v>
                </c:pt>
                <c:pt idx="46" formatCode="0,00">
                  <c:v>4.5199999999999996</c:v>
                </c:pt>
                <c:pt idx="47" formatCode="0,00">
                  <c:v>4.5199999999999996</c:v>
                </c:pt>
                <c:pt idx="48" formatCode="0,00">
                  <c:v>4.5199999999999996</c:v>
                </c:pt>
                <c:pt idx="49" formatCode="0,00">
                  <c:v>4.5199999999999996</c:v>
                </c:pt>
                <c:pt idx="50" formatCode="0,00">
                  <c:v>4.5199999999999996</c:v>
                </c:pt>
                <c:pt idx="51" formatCode="0,00">
                  <c:v>4.5199999999999996</c:v>
                </c:pt>
                <c:pt idx="52" formatCode="0,00">
                  <c:v>4.5199999999999996</c:v>
                </c:pt>
                <c:pt idx="53" formatCode="0,00">
                  <c:v>4.5199999999999996</c:v>
                </c:pt>
                <c:pt idx="54" formatCode="0,00">
                  <c:v>4.5199999999999996</c:v>
                </c:pt>
                <c:pt idx="55" formatCode="0,00">
                  <c:v>4.5199999999999996</c:v>
                </c:pt>
                <c:pt idx="56" formatCode="0,00">
                  <c:v>4.5199999999999996</c:v>
                </c:pt>
                <c:pt idx="57" formatCode="0,00">
                  <c:v>4.5199999999999996</c:v>
                </c:pt>
                <c:pt idx="58" formatCode="0,00">
                  <c:v>4.5199999999999996</c:v>
                </c:pt>
                <c:pt idx="59" formatCode="0,00">
                  <c:v>4.5199999999999996</c:v>
                </c:pt>
                <c:pt idx="60" formatCode="0,00">
                  <c:v>4.5199999999999996</c:v>
                </c:pt>
                <c:pt idx="61" formatCode="0,00">
                  <c:v>4.5199999999999996</c:v>
                </c:pt>
                <c:pt idx="62" formatCode="0,00">
                  <c:v>4.5199999999999996</c:v>
                </c:pt>
                <c:pt idx="63" formatCode="0,00">
                  <c:v>4.5199999999999996</c:v>
                </c:pt>
                <c:pt idx="64" formatCode="0,00">
                  <c:v>4.5199999999999996</c:v>
                </c:pt>
                <c:pt idx="65" formatCode="0,00">
                  <c:v>4.5199999999999996</c:v>
                </c:pt>
                <c:pt idx="66" formatCode="0,00">
                  <c:v>4.5199999999999996</c:v>
                </c:pt>
                <c:pt idx="67" formatCode="0,00">
                  <c:v>4.5199999999999996</c:v>
                </c:pt>
                <c:pt idx="68" formatCode="0,00">
                  <c:v>4.5199999999999996</c:v>
                </c:pt>
                <c:pt idx="69" formatCode="0,00">
                  <c:v>4.5199999999999996</c:v>
                </c:pt>
                <c:pt idx="70" formatCode="0,00">
                  <c:v>4.5199999999999996</c:v>
                </c:pt>
                <c:pt idx="71" formatCode="0,00">
                  <c:v>4.5199999999999996</c:v>
                </c:pt>
                <c:pt idx="72" formatCode="0,00">
                  <c:v>4.5199999999999996</c:v>
                </c:pt>
                <c:pt idx="73" formatCode="0,00">
                  <c:v>4.5199999999999996</c:v>
                </c:pt>
                <c:pt idx="74" formatCode="0,00">
                  <c:v>4.5199999999999996</c:v>
                </c:pt>
                <c:pt idx="75" formatCode="0,00">
                  <c:v>4.5199999999999996</c:v>
                </c:pt>
                <c:pt idx="76" formatCode="0,00">
                  <c:v>4.5199999999999996</c:v>
                </c:pt>
                <c:pt idx="77" formatCode="0,00">
                  <c:v>4.5199999999999996</c:v>
                </c:pt>
                <c:pt idx="78" formatCode="0,00">
                  <c:v>4.5199999999999996</c:v>
                </c:pt>
                <c:pt idx="79" formatCode="0,00">
                  <c:v>4.5199999999999996</c:v>
                </c:pt>
                <c:pt idx="80" formatCode="0,00">
                  <c:v>4.5199999999999996</c:v>
                </c:pt>
                <c:pt idx="81" formatCode="0,00">
                  <c:v>4.5199999999999996</c:v>
                </c:pt>
                <c:pt idx="82" formatCode="0,00">
                  <c:v>4.5199999999999996</c:v>
                </c:pt>
                <c:pt idx="83" formatCode="0,00">
                  <c:v>4.5199999999999996</c:v>
                </c:pt>
                <c:pt idx="84" formatCode="0,00">
                  <c:v>4.5199999999999996</c:v>
                </c:pt>
                <c:pt idx="85" formatCode="0,00">
                  <c:v>4.5199999999999996</c:v>
                </c:pt>
                <c:pt idx="86" formatCode="0,00">
                  <c:v>4.5199999999999996</c:v>
                </c:pt>
                <c:pt idx="87" formatCode="0,00">
                  <c:v>4.5199999999999996</c:v>
                </c:pt>
                <c:pt idx="88" formatCode="0,00">
                  <c:v>4.5199999999999996</c:v>
                </c:pt>
                <c:pt idx="89" formatCode="0,00">
                  <c:v>4.5199999999999996</c:v>
                </c:pt>
                <c:pt idx="90" formatCode="0,00">
                  <c:v>4.5199999999999996</c:v>
                </c:pt>
                <c:pt idx="91" formatCode="0,00">
                  <c:v>4.5199999999999996</c:v>
                </c:pt>
                <c:pt idx="92" formatCode="0,00">
                  <c:v>4.5199999999999996</c:v>
                </c:pt>
                <c:pt idx="93" formatCode="0,00">
                  <c:v>4.5199999999999996</c:v>
                </c:pt>
                <c:pt idx="94" formatCode="0,00">
                  <c:v>4.5199999999999996</c:v>
                </c:pt>
                <c:pt idx="95" formatCode="0,00">
                  <c:v>4.5199999999999996</c:v>
                </c:pt>
                <c:pt idx="96" formatCode="0,00">
                  <c:v>4.5199999999999996</c:v>
                </c:pt>
                <c:pt idx="97" formatCode="0,00">
                  <c:v>4.5199999999999996</c:v>
                </c:pt>
                <c:pt idx="98" formatCode="0,00">
                  <c:v>4.5199999999999996</c:v>
                </c:pt>
                <c:pt idx="99" formatCode="0,00">
                  <c:v>4.5199999999999996</c:v>
                </c:pt>
                <c:pt idx="100" formatCode="0,00">
                  <c:v>4.5199999999999996</c:v>
                </c:pt>
                <c:pt idx="101" formatCode="0,00">
                  <c:v>4.5199999999999996</c:v>
                </c:pt>
                <c:pt idx="102" formatCode="0,00">
                  <c:v>4.5199999999999996</c:v>
                </c:pt>
                <c:pt idx="103" formatCode="0,00">
                  <c:v>4.5199999999999996</c:v>
                </c:pt>
                <c:pt idx="104" formatCode="0,00">
                  <c:v>4.5199999999999996</c:v>
                </c:pt>
                <c:pt idx="105" formatCode="0,00">
                  <c:v>4.5199999999999996</c:v>
                </c:pt>
                <c:pt idx="106" formatCode="0,00">
                  <c:v>4.5199999999999996</c:v>
                </c:pt>
                <c:pt idx="107" formatCode="0,00">
                  <c:v>4.5199999999999996</c:v>
                </c:pt>
                <c:pt idx="108" formatCode="0,00">
                  <c:v>4.5199999999999996</c:v>
                </c:pt>
                <c:pt idx="109" formatCode="0,00">
                  <c:v>4.5199999999999996</c:v>
                </c:pt>
                <c:pt idx="110" formatCode="0,00">
                  <c:v>4.5199999999999996</c:v>
                </c:pt>
                <c:pt idx="111" formatCode="0,00">
                  <c:v>4.5199999999999996</c:v>
                </c:pt>
                <c:pt idx="112" formatCode="0,00">
                  <c:v>4.5199999999999996</c:v>
                </c:pt>
                <c:pt idx="113" formatCode="0,00">
                  <c:v>4.5199999999999996</c:v>
                </c:pt>
                <c:pt idx="114" formatCode="0,00">
                  <c:v>4.5199999999999996</c:v>
                </c:pt>
                <c:pt idx="115" formatCode="0,00">
                  <c:v>4.5199999999999996</c:v>
                </c:pt>
                <c:pt idx="116" formatCode="0,00">
                  <c:v>4.5199999999999996</c:v>
                </c:pt>
                <c:pt idx="117" formatCode="0,00">
                  <c:v>4.5199999999999996</c:v>
                </c:pt>
                <c:pt idx="118" formatCode="0,00">
                  <c:v>4.5199999999999996</c:v>
                </c:pt>
                <c:pt idx="119" formatCode="0,00">
                  <c:v>4.5199999999999996</c:v>
                </c:pt>
                <c:pt idx="120" formatCode="0,00">
                  <c:v>4.5199999999999996</c:v>
                </c:pt>
                <c:pt idx="121" formatCode="0,00">
                  <c:v>4.5199999999999996</c:v>
                </c:pt>
                <c:pt idx="122" formatCode="0,00">
                  <c:v>4.5199999999999996</c:v>
                </c:pt>
                <c:pt idx="123" formatCode="0,00">
                  <c:v>4.5199999999999996</c:v>
                </c:pt>
                <c:pt idx="124" formatCode="0,00">
                  <c:v>4.5199999999999996</c:v>
                </c:pt>
                <c:pt idx="125" formatCode="0,00">
                  <c:v>4.5199999999999996</c:v>
                </c:pt>
                <c:pt idx="126" formatCode="0,00">
                  <c:v>4.5199999999999996</c:v>
                </c:pt>
                <c:pt idx="127" formatCode="0,00">
                  <c:v>4.5199999999999996</c:v>
                </c:pt>
                <c:pt idx="128" formatCode="0,00">
                  <c:v>4.5199999999999996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FFAF0D"/>
              </a:solidFill>
            </a:ln>
          </c:spPr>
          <c:marker>
            <c:symbol val="none"/>
          </c:marker>
          <c:cat>
            <c:strRef>
              <c:f>'Математ-4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«Перспектива»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 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 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'Математ-4 диаграмма по районам'!$X$5:$X$133</c:f>
              <c:numCache>
                <c:formatCode>0,00</c:formatCode>
                <c:ptCount val="129"/>
                <c:pt idx="0">
                  <c:v>4.8979999999999997</c:v>
                </c:pt>
                <c:pt idx="1">
                  <c:v>4.6869111111111117</c:v>
                </c:pt>
                <c:pt idx="2">
                  <c:v>4.7489999999999997</c:v>
                </c:pt>
                <c:pt idx="3">
                  <c:v>4.7991999999999999</c:v>
                </c:pt>
                <c:pt idx="4">
                  <c:v>4.6819999999999995</c:v>
                </c:pt>
                <c:pt idx="5">
                  <c:v>4.9239999999999995</c:v>
                </c:pt>
                <c:pt idx="6">
                  <c:v>4.8520000000000003</c:v>
                </c:pt>
                <c:pt idx="7">
                  <c:v>4.5129999999999999</c:v>
                </c:pt>
                <c:pt idx="8">
                  <c:v>4.516</c:v>
                </c:pt>
                <c:pt idx="9">
                  <c:v>4.4409999999999998</c:v>
                </c:pt>
                <c:pt idx="10">
                  <c:v>4.7060000000000004</c:v>
                </c:pt>
                <c:pt idx="11">
                  <c:v>4.5606857142857145</c:v>
                </c:pt>
                <c:pt idx="12">
                  <c:v>4.6530000000000005</c:v>
                </c:pt>
                <c:pt idx="13">
                  <c:v>4.6989999999999998</c:v>
                </c:pt>
                <c:pt idx="14">
                  <c:v>4.8839999999999995</c:v>
                </c:pt>
                <c:pt idx="15">
                  <c:v>4.7279999999999998</c:v>
                </c:pt>
                <c:pt idx="16">
                  <c:v>4.5401999999999996</c:v>
                </c:pt>
                <c:pt idx="17">
                  <c:v>4.8479999999999999</c:v>
                </c:pt>
                <c:pt idx="18">
                  <c:v>4.74</c:v>
                </c:pt>
                <c:pt idx="19">
                  <c:v>4.3839999999999995</c:v>
                </c:pt>
                <c:pt idx="20">
                  <c:v>4.46</c:v>
                </c:pt>
                <c:pt idx="21">
                  <c:v>4.6210000000000004</c:v>
                </c:pt>
                <c:pt idx="22">
                  <c:v>4.0739999999999998</c:v>
                </c:pt>
                <c:pt idx="23">
                  <c:v>4.1574</c:v>
                </c:pt>
                <c:pt idx="24">
                  <c:v>4.3239999999999998</c:v>
                </c:pt>
                <c:pt idx="25">
                  <c:v>4.7370000000000001</c:v>
                </c:pt>
                <c:pt idx="26">
                  <c:v>4.3312631578947363</c:v>
                </c:pt>
                <c:pt idx="27">
                  <c:v>4.53</c:v>
                </c:pt>
                <c:pt idx="28">
                  <c:v>4.58</c:v>
                </c:pt>
                <c:pt idx="29">
                  <c:v>4.6059999999999999</c:v>
                </c:pt>
                <c:pt idx="30">
                  <c:v>4.41</c:v>
                </c:pt>
                <c:pt idx="31">
                  <c:v>4.5880000000000001</c:v>
                </c:pt>
                <c:pt idx="32">
                  <c:v>3.7669999999999999</c:v>
                </c:pt>
                <c:pt idx="33">
                  <c:v>4.0229999999999997</c:v>
                </c:pt>
                <c:pt idx="34">
                  <c:v>4.2720000000000002</c:v>
                </c:pt>
                <c:pt idx="35">
                  <c:v>3.9019999999999997</c:v>
                </c:pt>
                <c:pt idx="36">
                  <c:v>4.431</c:v>
                </c:pt>
                <c:pt idx="37">
                  <c:v>4.3949999999999996</c:v>
                </c:pt>
                <c:pt idx="38">
                  <c:v>4.2759999999999998</c:v>
                </c:pt>
                <c:pt idx="39">
                  <c:v>4.4779999999999998</c:v>
                </c:pt>
                <c:pt idx="40">
                  <c:v>4.1029999999999998</c:v>
                </c:pt>
                <c:pt idx="41">
                  <c:v>4.0839999999999996</c:v>
                </c:pt>
                <c:pt idx="42">
                  <c:v>4.7910000000000004</c:v>
                </c:pt>
                <c:pt idx="43">
                  <c:v>3.98</c:v>
                </c:pt>
                <c:pt idx="44">
                  <c:v>4.3099999999999996</c:v>
                </c:pt>
                <c:pt idx="45">
                  <c:v>4.7679999999999998</c:v>
                </c:pt>
                <c:pt idx="46">
                  <c:v>4.422894736842105</c:v>
                </c:pt>
                <c:pt idx="47">
                  <c:v>4.657</c:v>
                </c:pt>
                <c:pt idx="48">
                  <c:v>4.7839999999999998</c:v>
                </c:pt>
                <c:pt idx="49">
                  <c:v>4.6470000000000002</c:v>
                </c:pt>
                <c:pt idx="50">
                  <c:v>4.5</c:v>
                </c:pt>
                <c:pt idx="51">
                  <c:v>4.49</c:v>
                </c:pt>
                <c:pt idx="52">
                  <c:v>4.6639999999999997</c:v>
                </c:pt>
                <c:pt idx="53">
                  <c:v>4.8</c:v>
                </c:pt>
                <c:pt idx="54">
                  <c:v>4.6669999999999998</c:v>
                </c:pt>
                <c:pt idx="55">
                  <c:v>4.0889999999999995</c:v>
                </c:pt>
                <c:pt idx="56">
                  <c:v>4</c:v>
                </c:pt>
                <c:pt idx="57">
                  <c:v>4.3439999999999994</c:v>
                </c:pt>
                <c:pt idx="58">
                  <c:v>3.8980000000000001</c:v>
                </c:pt>
                <c:pt idx="59">
                  <c:v>4.6120000000000001</c:v>
                </c:pt>
                <c:pt idx="60">
                  <c:v>3.6239999999999997</c:v>
                </c:pt>
                <c:pt idx="61">
                  <c:v>4.4619999999999997</c:v>
                </c:pt>
                <c:pt idx="62">
                  <c:v>3.85</c:v>
                </c:pt>
                <c:pt idx="63">
                  <c:v>4.8959999999999999</c:v>
                </c:pt>
                <c:pt idx="64">
                  <c:v>4.6829999999999998</c:v>
                </c:pt>
                <c:pt idx="65">
                  <c:v>4.3680000000000003</c:v>
                </c:pt>
                <c:pt idx="66">
                  <c:v>4.4824999999999999</c:v>
                </c:pt>
                <c:pt idx="67">
                  <c:v>4.4279999999999999</c:v>
                </c:pt>
                <c:pt idx="68">
                  <c:v>4.7430000000000003</c:v>
                </c:pt>
                <c:pt idx="69">
                  <c:v>4.6369999999999996</c:v>
                </c:pt>
                <c:pt idx="70">
                  <c:v>4.6930000000000005</c:v>
                </c:pt>
                <c:pt idx="71">
                  <c:v>4.5659999999999998</c:v>
                </c:pt>
                <c:pt idx="72">
                  <c:v>3.6660000000000004</c:v>
                </c:pt>
                <c:pt idx="73">
                  <c:v>3.875</c:v>
                </c:pt>
                <c:pt idx="74">
                  <c:v>4.43</c:v>
                </c:pt>
                <c:pt idx="75">
                  <c:v>4.92</c:v>
                </c:pt>
                <c:pt idx="76">
                  <c:v>4.3520000000000003</c:v>
                </c:pt>
                <c:pt idx="77">
                  <c:v>4.8380000000000001</c:v>
                </c:pt>
                <c:pt idx="78">
                  <c:v>4.0539999999999994</c:v>
                </c:pt>
                <c:pt idx="79">
                  <c:v>4.4639999999999995</c:v>
                </c:pt>
                <c:pt idx="80">
                  <c:v>4.75</c:v>
                </c:pt>
                <c:pt idx="81">
                  <c:v>4.5</c:v>
                </c:pt>
                <c:pt idx="82">
                  <c:v>4.8039999999999994</c:v>
                </c:pt>
                <c:pt idx="84">
                  <c:v>4.3950620689655189</c:v>
                </c:pt>
                <c:pt idx="85">
                  <c:v>3.8130000000000002</c:v>
                </c:pt>
                <c:pt idx="86">
                  <c:v>4.5789999999999997</c:v>
                </c:pt>
                <c:pt idx="87">
                  <c:v>4.625</c:v>
                </c:pt>
                <c:pt idx="88">
                  <c:v>4.5208000000000004</c:v>
                </c:pt>
                <c:pt idx="89">
                  <c:v>4.1379999999999999</c:v>
                </c:pt>
                <c:pt idx="90">
                  <c:v>4.7560000000000002</c:v>
                </c:pt>
                <c:pt idx="91">
                  <c:v>4.5949999999999998</c:v>
                </c:pt>
                <c:pt idx="92">
                  <c:v>4.1580000000000004</c:v>
                </c:pt>
                <c:pt idx="93">
                  <c:v>3.9410000000000003</c:v>
                </c:pt>
                <c:pt idx="94">
                  <c:v>4.5659999999999998</c:v>
                </c:pt>
                <c:pt idx="95">
                  <c:v>3.8070000000000004</c:v>
                </c:pt>
                <c:pt idx="96">
                  <c:v>4.2789999999999999</c:v>
                </c:pt>
                <c:pt idx="97">
                  <c:v>4.306</c:v>
                </c:pt>
                <c:pt idx="98">
                  <c:v>4.5629999999999997</c:v>
                </c:pt>
                <c:pt idx="99">
                  <c:v>4.8369999999999997</c:v>
                </c:pt>
                <c:pt idx="100">
                  <c:v>4.47</c:v>
                </c:pt>
                <c:pt idx="101">
                  <c:v>3.8520000000000003</c:v>
                </c:pt>
                <c:pt idx="102">
                  <c:v>4.3849999999999998</c:v>
                </c:pt>
                <c:pt idx="103">
                  <c:v>4.4619999999999997</c:v>
                </c:pt>
                <c:pt idx="104">
                  <c:v>3.847</c:v>
                </c:pt>
                <c:pt idx="105">
                  <c:v>4.415</c:v>
                </c:pt>
                <c:pt idx="106">
                  <c:v>4.5629999999999997</c:v>
                </c:pt>
                <c:pt idx="107">
                  <c:v>4.5839999999999996</c:v>
                </c:pt>
                <c:pt idx="108">
                  <c:v>4.4000000000000004</c:v>
                </c:pt>
                <c:pt idx="109">
                  <c:v>4.4910000000000005</c:v>
                </c:pt>
                <c:pt idx="110">
                  <c:v>4.6449999999999996</c:v>
                </c:pt>
                <c:pt idx="111">
                  <c:v>4.6980000000000004</c:v>
                </c:pt>
                <c:pt idx="112">
                  <c:v>4.7669999999999995</c:v>
                </c:pt>
                <c:pt idx="113">
                  <c:v>4.3940000000000001</c:v>
                </c:pt>
                <c:pt idx="117">
                  <c:v>4.6337999999999999</c:v>
                </c:pt>
                <c:pt idx="118">
                  <c:v>5</c:v>
                </c:pt>
                <c:pt idx="119">
                  <c:v>5</c:v>
                </c:pt>
                <c:pt idx="120">
                  <c:v>4.8310000000000004</c:v>
                </c:pt>
                <c:pt idx="121">
                  <c:v>4.7560000000000002</c:v>
                </c:pt>
                <c:pt idx="122">
                  <c:v>4.5119999999999996</c:v>
                </c:pt>
                <c:pt idx="123">
                  <c:v>4.7039999999999997</c:v>
                </c:pt>
                <c:pt idx="124">
                  <c:v>4.1779999999999999</c:v>
                </c:pt>
                <c:pt idx="125">
                  <c:v>4.415</c:v>
                </c:pt>
                <c:pt idx="126">
                  <c:v>4.4880000000000004</c:v>
                </c:pt>
                <c:pt idx="127">
                  <c:v>4.4539999999999997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783040"/>
        <c:axId val="84631552"/>
      </c:lineChart>
      <c:catAx>
        <c:axId val="8178304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84631552"/>
        <c:crosses val="autoZero"/>
        <c:auto val="1"/>
        <c:lblAlgn val="ctr"/>
        <c:lblOffset val="100"/>
        <c:noMultiLvlLbl val="0"/>
      </c:catAx>
      <c:valAx>
        <c:axId val="84631552"/>
        <c:scaling>
          <c:orientation val="minMax"/>
          <c:max val="5"/>
          <c:min val="0"/>
        </c:scaling>
        <c:delete val="0"/>
        <c:axPos val="l"/>
        <c:majorGridlines/>
        <c:numFmt formatCode="Основной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ru-RU"/>
          </a:p>
        </c:txPr>
        <c:crossAx val="81783040"/>
        <c:crosses val="autoZero"/>
        <c:crossBetween val="between"/>
        <c:majorUnit val="0.5"/>
        <c:minorUnit val="2.0000000000000011E-2"/>
      </c:valAx>
    </c:plotArea>
    <c:legend>
      <c:legendPos val="b"/>
      <c:layout>
        <c:manualLayout>
          <c:xMode val="edge"/>
          <c:yMode val="edge"/>
          <c:x val="0.18049441157359236"/>
          <c:y val="1.3309828808712409E-2"/>
          <c:w val="0.81950558842640764"/>
          <c:h val="4.5396438269458592E-2"/>
        </c:manualLayout>
      </c:layout>
      <c:overlay val="0"/>
      <c:txPr>
        <a:bodyPr rot="0" vert="horz"/>
        <a:lstStyle/>
        <a:p>
          <a:pPr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Математика</a:t>
            </a:r>
            <a:r>
              <a:rPr lang="ru-RU" b="1" baseline="0"/>
              <a:t> 4 кл.  2021 - 2016</a:t>
            </a:r>
            <a:endParaRPr lang="ru-RU" b="1"/>
          </a:p>
        </c:rich>
      </c:tx>
      <c:layout>
        <c:manualLayout>
          <c:xMode val="edge"/>
          <c:yMode val="edge"/>
          <c:x val="2.9626177671636961E-2"/>
          <c:y val="1.199576947710370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146221301123487E-2"/>
          <c:y val="7.4922556182256392E-2"/>
          <c:w val="0.97671629674832972"/>
          <c:h val="0.58586445281447563"/>
        </c:manualLayout>
      </c:layout>
      <c:lineChart>
        <c:grouping val="standard"/>
        <c:varyColors val="0"/>
        <c:ser>
          <c:idx val="11"/>
          <c:order val="0"/>
          <c:tx>
            <c:v>2021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диаграмма'!$E$5:$E$133</c:f>
              <c:numCache>
                <c:formatCode>Основной</c:formatCode>
                <c:ptCount val="129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4.17</c:v>
                </c:pt>
                <c:pt idx="124">
                  <c:v>4.17</c:v>
                </c:pt>
                <c:pt idx="125">
                  <c:v>4.17</c:v>
                </c:pt>
                <c:pt idx="126">
                  <c:v>4.17</c:v>
                </c:pt>
                <c:pt idx="127">
                  <c:v>4.17</c:v>
                </c:pt>
                <c:pt idx="128">
                  <c:v>4.17</c:v>
                </c:pt>
              </c:numCache>
            </c:numRef>
          </c:val>
          <c:smooth val="0"/>
        </c:ser>
        <c:ser>
          <c:idx val="10"/>
          <c:order val="1"/>
          <c:tx>
            <c:v>2021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диаграмма'!$D$5:$D$133</c:f>
              <c:numCache>
                <c:formatCode>0,00</c:formatCode>
                <c:ptCount val="129"/>
                <c:pt idx="0" formatCode="Основной">
                  <c:v>3.95</c:v>
                </c:pt>
                <c:pt idx="1">
                  <c:v>4.3146666666666675</c:v>
                </c:pt>
                <c:pt idx="2">
                  <c:v>4.8332999999999995</c:v>
                </c:pt>
                <c:pt idx="3">
                  <c:v>4.5439999999999996</c:v>
                </c:pt>
                <c:pt idx="4">
                  <c:v>4.5124000000000004</c:v>
                </c:pt>
                <c:pt idx="5">
                  <c:v>4.46</c:v>
                </c:pt>
                <c:pt idx="6">
                  <c:v>4.4520000000000008</c:v>
                </c:pt>
                <c:pt idx="7">
                  <c:v>4.2723000000000004</c:v>
                </c:pt>
                <c:pt idx="8">
                  <c:v>4.07</c:v>
                </c:pt>
                <c:pt idx="9">
                  <c:v>3.9179999999999997</c:v>
                </c:pt>
                <c:pt idx="10">
                  <c:v>3.77</c:v>
                </c:pt>
                <c:pt idx="11">
                  <c:v>3.8818750000000004</c:v>
                </c:pt>
                <c:pt idx="12">
                  <c:v>4.5900999999999996</c:v>
                </c:pt>
                <c:pt idx="13">
                  <c:v>4.4737</c:v>
                </c:pt>
                <c:pt idx="14">
                  <c:v>4.4404999999999992</c:v>
                </c:pt>
                <c:pt idx="15">
                  <c:v>4.3654999999999999</c:v>
                </c:pt>
                <c:pt idx="16">
                  <c:v>4.3214999999999995</c:v>
                </c:pt>
                <c:pt idx="17">
                  <c:v>4.2253999999999996</c:v>
                </c:pt>
                <c:pt idx="18">
                  <c:v>4.1793000000000005</c:v>
                </c:pt>
                <c:pt idx="19">
                  <c:v>4.0179</c:v>
                </c:pt>
                <c:pt idx="20">
                  <c:v>4.0114000000000001</c:v>
                </c:pt>
                <c:pt idx="21">
                  <c:v>3.9813999999999998</c:v>
                </c:pt>
                <c:pt idx="22">
                  <c:v>3.9758</c:v>
                </c:pt>
                <c:pt idx="23">
                  <c:v>0</c:v>
                </c:pt>
                <c:pt idx="26">
                  <c:v>3.973217647058823</c:v>
                </c:pt>
                <c:pt idx="27">
                  <c:v>4.3908999999999994</c:v>
                </c:pt>
                <c:pt idx="28">
                  <c:v>4.3099999999999996</c:v>
                </c:pt>
                <c:pt idx="29">
                  <c:v>4.1945999999999994</c:v>
                </c:pt>
                <c:pt idx="30">
                  <c:v>4.1336000000000004</c:v>
                </c:pt>
                <c:pt idx="31">
                  <c:v>4.07</c:v>
                </c:pt>
                <c:pt idx="32">
                  <c:v>4.0599999999999996</c:v>
                </c:pt>
                <c:pt idx="33">
                  <c:v>3.9731999999999998</c:v>
                </c:pt>
                <c:pt idx="34">
                  <c:v>3.9251</c:v>
                </c:pt>
                <c:pt idx="35">
                  <c:v>3.9171000000000005</c:v>
                </c:pt>
                <c:pt idx="36">
                  <c:v>3.9154999999999998</c:v>
                </c:pt>
                <c:pt idx="37">
                  <c:v>3.8961000000000001</c:v>
                </c:pt>
                <c:pt idx="38">
                  <c:v>3.8761999999999999</c:v>
                </c:pt>
                <c:pt idx="39">
                  <c:v>3.8337000000000008</c:v>
                </c:pt>
                <c:pt idx="40">
                  <c:v>3.8305999999999996</c:v>
                </c:pt>
                <c:pt idx="41">
                  <c:v>3.81</c:v>
                </c:pt>
                <c:pt idx="42">
                  <c:v>3.7414000000000001</c:v>
                </c:pt>
                <c:pt idx="43">
                  <c:v>3.6667000000000001</c:v>
                </c:pt>
                <c:pt idx="46">
                  <c:v>4.1529684210526314</c:v>
                </c:pt>
                <c:pt idx="47">
                  <c:v>4.5535000000000005</c:v>
                </c:pt>
                <c:pt idx="48">
                  <c:v>4.5503999999999998</c:v>
                </c:pt>
                <c:pt idx="49">
                  <c:v>4.5381000000000009</c:v>
                </c:pt>
                <c:pt idx="50">
                  <c:v>4.3812999999999995</c:v>
                </c:pt>
                <c:pt idx="51">
                  <c:v>4.3636999999999997</c:v>
                </c:pt>
                <c:pt idx="52">
                  <c:v>4.3465999999999996</c:v>
                </c:pt>
                <c:pt idx="53">
                  <c:v>4.3525</c:v>
                </c:pt>
                <c:pt idx="54">
                  <c:v>4.2518000000000002</c:v>
                </c:pt>
                <c:pt idx="55">
                  <c:v>4.2381000000000002</c:v>
                </c:pt>
                <c:pt idx="56">
                  <c:v>4.1292999999999997</c:v>
                </c:pt>
                <c:pt idx="57">
                  <c:v>4.1157000000000004</c:v>
                </c:pt>
                <c:pt idx="58">
                  <c:v>4.0941999999999998</c:v>
                </c:pt>
                <c:pt idx="59">
                  <c:v>4.0353000000000003</c:v>
                </c:pt>
                <c:pt idx="60">
                  <c:v>4.0438999999999998</c:v>
                </c:pt>
                <c:pt idx="61">
                  <c:v>3.95</c:v>
                </c:pt>
                <c:pt idx="62">
                  <c:v>3.8319000000000001</c:v>
                </c:pt>
                <c:pt idx="63">
                  <c:v>3.8334000000000001</c:v>
                </c:pt>
                <c:pt idx="64">
                  <c:v>3.7567000000000004</c:v>
                </c:pt>
                <c:pt idx="65">
                  <c:v>3.54</c:v>
                </c:pt>
                <c:pt idx="66">
                  <c:v>4.168914285714286</c:v>
                </c:pt>
                <c:pt idx="67">
                  <c:v>4.6667000000000005</c:v>
                </c:pt>
                <c:pt idx="68">
                  <c:v>4.4874999999999998</c:v>
                </c:pt>
                <c:pt idx="69">
                  <c:v>4.4256000000000002</c:v>
                </c:pt>
                <c:pt idx="70">
                  <c:v>4.2827000000000002</c:v>
                </c:pt>
                <c:pt idx="71">
                  <c:v>4.2695999999999996</c:v>
                </c:pt>
                <c:pt idx="72">
                  <c:v>4.2365000000000004</c:v>
                </c:pt>
                <c:pt idx="73">
                  <c:v>4.2347999999999999</c:v>
                </c:pt>
                <c:pt idx="74">
                  <c:v>4.1539000000000001</c:v>
                </c:pt>
                <c:pt idx="75">
                  <c:v>4.1321000000000003</c:v>
                </c:pt>
                <c:pt idx="76">
                  <c:v>4.0625</c:v>
                </c:pt>
                <c:pt idx="77">
                  <c:v>3.9879999999999995</c:v>
                </c:pt>
                <c:pt idx="78">
                  <c:v>3.9093999999999998</c:v>
                </c:pt>
                <c:pt idx="79">
                  <c:v>3.8308999999999997</c:v>
                </c:pt>
                <c:pt idx="80">
                  <c:v>3.6845999999999997</c:v>
                </c:pt>
                <c:pt idx="84">
                  <c:v>4.1935838709677418</c:v>
                </c:pt>
                <c:pt idx="85">
                  <c:v>4.5999999999999996</c:v>
                </c:pt>
                <c:pt idx="86">
                  <c:v>4.4490000000000007</c:v>
                </c:pt>
                <c:pt idx="87">
                  <c:v>4.4253999999999998</c:v>
                </c:pt>
                <c:pt idx="88">
                  <c:v>4.4085000000000001</c:v>
                </c:pt>
                <c:pt idx="89">
                  <c:v>4.4000000000000004</c:v>
                </c:pt>
                <c:pt idx="90">
                  <c:v>4.3925000000000001</c:v>
                </c:pt>
                <c:pt idx="91">
                  <c:v>4.3777999999999997</c:v>
                </c:pt>
                <c:pt idx="92">
                  <c:v>4.3523000000000005</c:v>
                </c:pt>
                <c:pt idx="93">
                  <c:v>4.3367999999999993</c:v>
                </c:pt>
                <c:pt idx="94">
                  <c:v>4.3293999999999997</c:v>
                </c:pt>
                <c:pt idx="95">
                  <c:v>4.3333000000000004</c:v>
                </c:pt>
                <c:pt idx="96">
                  <c:v>4.3137999999999996</c:v>
                </c:pt>
                <c:pt idx="97">
                  <c:v>4.2692000000000005</c:v>
                </c:pt>
                <c:pt idx="98">
                  <c:v>4.2414999999999994</c:v>
                </c:pt>
                <c:pt idx="99">
                  <c:v>4.2065999999999999</c:v>
                </c:pt>
                <c:pt idx="100">
                  <c:v>4.2139999999999995</c:v>
                </c:pt>
                <c:pt idx="101">
                  <c:v>4.1608999999999998</c:v>
                </c:pt>
                <c:pt idx="102">
                  <c:v>4.1397000000000004</c:v>
                </c:pt>
                <c:pt idx="103">
                  <c:v>4.1109999999999998</c:v>
                </c:pt>
                <c:pt idx="104">
                  <c:v>4.0851999999999995</c:v>
                </c:pt>
                <c:pt idx="105">
                  <c:v>4.0867000000000004</c:v>
                </c:pt>
                <c:pt idx="106">
                  <c:v>4.0787000000000004</c:v>
                </c:pt>
                <c:pt idx="107">
                  <c:v>4.0823</c:v>
                </c:pt>
                <c:pt idx="108">
                  <c:v>4.0713999999999997</c:v>
                </c:pt>
                <c:pt idx="109">
                  <c:v>4.0506999999999991</c:v>
                </c:pt>
                <c:pt idx="110">
                  <c:v>4</c:v>
                </c:pt>
                <c:pt idx="111">
                  <c:v>3.9645999999999999</c:v>
                </c:pt>
                <c:pt idx="112">
                  <c:v>3.9036</c:v>
                </c:pt>
                <c:pt idx="113">
                  <c:v>3.8938999999999999</c:v>
                </c:pt>
                <c:pt idx="114">
                  <c:v>3.8738999999999999</c:v>
                </c:pt>
                <c:pt idx="115">
                  <c:v>3.8483999999999998</c:v>
                </c:pt>
                <c:pt idx="117">
                  <c:v>4.352211111111111</c:v>
                </c:pt>
                <c:pt idx="118">
                  <c:v>4.781200000000001</c:v>
                </c:pt>
                <c:pt idx="119">
                  <c:v>4.5713999999999997</c:v>
                </c:pt>
                <c:pt idx="120">
                  <c:v>4.5454000000000008</c:v>
                </c:pt>
                <c:pt idx="121">
                  <c:v>4.3025000000000002</c:v>
                </c:pt>
                <c:pt idx="122">
                  <c:v>4.2957999999999998</c:v>
                </c:pt>
                <c:pt idx="123">
                  <c:v>4.2675999999999998</c:v>
                </c:pt>
                <c:pt idx="124">
                  <c:v>4.1665999999999999</c:v>
                </c:pt>
                <c:pt idx="125">
                  <c:v>4.1375999999999999</c:v>
                </c:pt>
                <c:pt idx="126">
                  <c:v>4.1017999999999999</c:v>
                </c:pt>
              </c:numCache>
            </c:numRef>
          </c:val>
          <c:smooth val="0"/>
        </c:ser>
        <c:ser>
          <c:idx val="8"/>
          <c:order val="2"/>
          <c:tx>
            <c:v>2020 ср. балл по городу</c:v>
          </c:tx>
          <c:spPr>
            <a:ln w="25400">
              <a:solidFill>
                <a:srgbClr val="EE6CF8"/>
              </a:solidFill>
            </a:ln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диаграмма'!$I$5:$I$133</c:f>
              <c:numCache>
                <c:formatCode>Основной</c:formatCode>
                <c:ptCount val="129"/>
                <c:pt idx="0">
                  <c:v>3.83</c:v>
                </c:pt>
                <c:pt idx="1">
                  <c:v>3.83</c:v>
                </c:pt>
                <c:pt idx="2">
                  <c:v>3.83</c:v>
                </c:pt>
                <c:pt idx="3">
                  <c:v>3.83</c:v>
                </c:pt>
                <c:pt idx="4">
                  <c:v>3.83</c:v>
                </c:pt>
                <c:pt idx="5">
                  <c:v>3.83</c:v>
                </c:pt>
                <c:pt idx="6">
                  <c:v>3.83</c:v>
                </c:pt>
                <c:pt idx="7">
                  <c:v>3.83</c:v>
                </c:pt>
                <c:pt idx="8">
                  <c:v>3.83</c:v>
                </c:pt>
                <c:pt idx="9">
                  <c:v>3.83</c:v>
                </c:pt>
                <c:pt idx="10">
                  <c:v>3.83</c:v>
                </c:pt>
                <c:pt idx="11">
                  <c:v>3.83</c:v>
                </c:pt>
                <c:pt idx="12">
                  <c:v>3.83</c:v>
                </c:pt>
                <c:pt idx="13">
                  <c:v>3.83</c:v>
                </c:pt>
                <c:pt idx="14">
                  <c:v>3.83</c:v>
                </c:pt>
                <c:pt idx="15">
                  <c:v>3.83</c:v>
                </c:pt>
                <c:pt idx="16">
                  <c:v>3.83</c:v>
                </c:pt>
                <c:pt idx="17">
                  <c:v>3.83</c:v>
                </c:pt>
                <c:pt idx="18">
                  <c:v>3.83</c:v>
                </c:pt>
                <c:pt idx="19">
                  <c:v>3.83</c:v>
                </c:pt>
                <c:pt idx="20">
                  <c:v>3.83</c:v>
                </c:pt>
                <c:pt idx="21">
                  <c:v>3.83</c:v>
                </c:pt>
                <c:pt idx="22">
                  <c:v>3.83</c:v>
                </c:pt>
                <c:pt idx="23">
                  <c:v>3.83</c:v>
                </c:pt>
                <c:pt idx="24">
                  <c:v>3.83</c:v>
                </c:pt>
                <c:pt idx="25">
                  <c:v>3.83</c:v>
                </c:pt>
                <c:pt idx="26">
                  <c:v>3.83</c:v>
                </c:pt>
                <c:pt idx="27">
                  <c:v>3.83</c:v>
                </c:pt>
                <c:pt idx="28">
                  <c:v>3.83</c:v>
                </c:pt>
                <c:pt idx="29">
                  <c:v>3.83</c:v>
                </c:pt>
                <c:pt idx="30">
                  <c:v>3.83</c:v>
                </c:pt>
                <c:pt idx="31">
                  <c:v>3.83</c:v>
                </c:pt>
                <c:pt idx="32">
                  <c:v>3.83</c:v>
                </c:pt>
                <c:pt idx="33">
                  <c:v>3.83</c:v>
                </c:pt>
                <c:pt idx="34">
                  <c:v>3.83</c:v>
                </c:pt>
                <c:pt idx="35">
                  <c:v>3.83</c:v>
                </c:pt>
                <c:pt idx="36">
                  <c:v>3.83</c:v>
                </c:pt>
                <c:pt idx="37">
                  <c:v>3.83</c:v>
                </c:pt>
                <c:pt idx="38">
                  <c:v>3.83</c:v>
                </c:pt>
                <c:pt idx="39">
                  <c:v>3.83</c:v>
                </c:pt>
                <c:pt idx="40">
                  <c:v>3.83</c:v>
                </c:pt>
                <c:pt idx="41">
                  <c:v>3.83</c:v>
                </c:pt>
                <c:pt idx="42">
                  <c:v>3.83</c:v>
                </c:pt>
                <c:pt idx="43">
                  <c:v>3.83</c:v>
                </c:pt>
                <c:pt idx="44">
                  <c:v>3.83</c:v>
                </c:pt>
                <c:pt idx="45">
                  <c:v>3.83</c:v>
                </c:pt>
                <c:pt idx="46">
                  <c:v>3.83</c:v>
                </c:pt>
                <c:pt idx="47">
                  <c:v>3.83</c:v>
                </c:pt>
                <c:pt idx="48">
                  <c:v>3.83</c:v>
                </c:pt>
                <c:pt idx="49">
                  <c:v>3.83</c:v>
                </c:pt>
                <c:pt idx="50">
                  <c:v>3.83</c:v>
                </c:pt>
                <c:pt idx="51">
                  <c:v>3.83</c:v>
                </c:pt>
                <c:pt idx="52">
                  <c:v>3.83</c:v>
                </c:pt>
                <c:pt idx="53">
                  <c:v>3.83</c:v>
                </c:pt>
                <c:pt idx="54">
                  <c:v>3.83</c:v>
                </c:pt>
                <c:pt idx="55">
                  <c:v>3.83</c:v>
                </c:pt>
                <c:pt idx="56">
                  <c:v>3.83</c:v>
                </c:pt>
                <c:pt idx="57">
                  <c:v>3.83</c:v>
                </c:pt>
                <c:pt idx="58">
                  <c:v>3.83</c:v>
                </c:pt>
                <c:pt idx="59">
                  <c:v>3.83</c:v>
                </c:pt>
                <c:pt idx="60">
                  <c:v>3.83</c:v>
                </c:pt>
                <c:pt idx="61">
                  <c:v>3.83</c:v>
                </c:pt>
                <c:pt idx="62">
                  <c:v>3.83</c:v>
                </c:pt>
                <c:pt idx="63">
                  <c:v>3.83</c:v>
                </c:pt>
                <c:pt idx="64">
                  <c:v>3.83</c:v>
                </c:pt>
                <c:pt idx="65">
                  <c:v>3.83</c:v>
                </c:pt>
                <c:pt idx="66">
                  <c:v>3.83</c:v>
                </c:pt>
                <c:pt idx="67">
                  <c:v>3.83</c:v>
                </c:pt>
                <c:pt idx="68">
                  <c:v>3.83</c:v>
                </c:pt>
                <c:pt idx="69">
                  <c:v>3.83</c:v>
                </c:pt>
                <c:pt idx="70">
                  <c:v>3.83</c:v>
                </c:pt>
                <c:pt idx="71">
                  <c:v>3.83</c:v>
                </c:pt>
                <c:pt idx="72">
                  <c:v>3.83</c:v>
                </c:pt>
                <c:pt idx="73">
                  <c:v>3.83</c:v>
                </c:pt>
                <c:pt idx="74">
                  <c:v>3.83</c:v>
                </c:pt>
                <c:pt idx="75">
                  <c:v>3.83</c:v>
                </c:pt>
                <c:pt idx="76">
                  <c:v>3.83</c:v>
                </c:pt>
                <c:pt idx="77">
                  <c:v>3.83</c:v>
                </c:pt>
                <c:pt idx="78">
                  <c:v>3.83</c:v>
                </c:pt>
                <c:pt idx="79">
                  <c:v>3.83</c:v>
                </c:pt>
                <c:pt idx="80">
                  <c:v>3.83</c:v>
                </c:pt>
                <c:pt idx="81">
                  <c:v>3.83</c:v>
                </c:pt>
                <c:pt idx="82">
                  <c:v>3.83</c:v>
                </c:pt>
                <c:pt idx="83">
                  <c:v>3.83</c:v>
                </c:pt>
                <c:pt idx="84">
                  <c:v>3.83</c:v>
                </c:pt>
                <c:pt idx="85">
                  <c:v>3.83</c:v>
                </c:pt>
                <c:pt idx="86">
                  <c:v>3.83</c:v>
                </c:pt>
                <c:pt idx="87">
                  <c:v>3.83</c:v>
                </c:pt>
                <c:pt idx="88">
                  <c:v>3.83</c:v>
                </c:pt>
                <c:pt idx="89">
                  <c:v>3.83</c:v>
                </c:pt>
                <c:pt idx="90">
                  <c:v>3.83</c:v>
                </c:pt>
                <c:pt idx="91">
                  <c:v>3.83</c:v>
                </c:pt>
                <c:pt idx="92">
                  <c:v>3.83</c:v>
                </c:pt>
                <c:pt idx="93">
                  <c:v>3.83</c:v>
                </c:pt>
                <c:pt idx="94">
                  <c:v>3.83</c:v>
                </c:pt>
                <c:pt idx="95">
                  <c:v>3.83</c:v>
                </c:pt>
                <c:pt idx="96">
                  <c:v>3.83</c:v>
                </c:pt>
                <c:pt idx="97">
                  <c:v>3.83</c:v>
                </c:pt>
                <c:pt idx="98">
                  <c:v>3.83</c:v>
                </c:pt>
                <c:pt idx="99">
                  <c:v>3.83</c:v>
                </c:pt>
                <c:pt idx="100">
                  <c:v>3.83</c:v>
                </c:pt>
                <c:pt idx="101">
                  <c:v>3.83</c:v>
                </c:pt>
                <c:pt idx="102">
                  <c:v>3.83</c:v>
                </c:pt>
                <c:pt idx="103">
                  <c:v>3.83</c:v>
                </c:pt>
                <c:pt idx="104">
                  <c:v>3.83</c:v>
                </c:pt>
                <c:pt idx="105">
                  <c:v>3.83</c:v>
                </c:pt>
                <c:pt idx="106">
                  <c:v>3.83</c:v>
                </c:pt>
                <c:pt idx="107">
                  <c:v>3.83</c:v>
                </c:pt>
                <c:pt idx="108">
                  <c:v>3.83</c:v>
                </c:pt>
                <c:pt idx="109">
                  <c:v>3.83</c:v>
                </c:pt>
                <c:pt idx="110">
                  <c:v>3.83</c:v>
                </c:pt>
                <c:pt idx="111">
                  <c:v>3.83</c:v>
                </c:pt>
                <c:pt idx="112">
                  <c:v>3.83</c:v>
                </c:pt>
                <c:pt idx="113">
                  <c:v>3.83</c:v>
                </c:pt>
                <c:pt idx="114">
                  <c:v>3.83</c:v>
                </c:pt>
                <c:pt idx="115">
                  <c:v>3.83</c:v>
                </c:pt>
                <c:pt idx="116">
                  <c:v>3.83</c:v>
                </c:pt>
                <c:pt idx="117">
                  <c:v>3.83</c:v>
                </c:pt>
                <c:pt idx="118">
                  <c:v>3.83</c:v>
                </c:pt>
                <c:pt idx="119">
                  <c:v>3.83</c:v>
                </c:pt>
                <c:pt idx="120">
                  <c:v>3.83</c:v>
                </c:pt>
                <c:pt idx="121">
                  <c:v>3.83</c:v>
                </c:pt>
                <c:pt idx="122">
                  <c:v>3.83</c:v>
                </c:pt>
                <c:pt idx="123">
                  <c:v>3.83</c:v>
                </c:pt>
                <c:pt idx="124">
                  <c:v>3.83</c:v>
                </c:pt>
                <c:pt idx="125">
                  <c:v>3.83</c:v>
                </c:pt>
                <c:pt idx="126">
                  <c:v>3.83</c:v>
                </c:pt>
                <c:pt idx="127">
                  <c:v>3.83</c:v>
                </c:pt>
                <c:pt idx="128">
                  <c:v>3.83</c:v>
                </c:pt>
              </c:numCache>
            </c:numRef>
          </c:val>
          <c:smooth val="0"/>
        </c:ser>
        <c:ser>
          <c:idx val="9"/>
          <c:order val="3"/>
          <c:tx>
            <c:v>2020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диаграмма'!$H$5:$H$133</c:f>
              <c:numCache>
                <c:formatCode>0,00</c:formatCode>
                <c:ptCount val="129"/>
                <c:pt idx="0">
                  <c:v>4.2257999999999996</c:v>
                </c:pt>
                <c:pt idx="1">
                  <c:v>3.6582777777777786</c:v>
                </c:pt>
                <c:pt idx="2">
                  <c:v>4.2966999999999995</c:v>
                </c:pt>
                <c:pt idx="3">
                  <c:v>3.9062000000000001</c:v>
                </c:pt>
                <c:pt idx="4">
                  <c:v>3.7397000000000005</c:v>
                </c:pt>
                <c:pt idx="5">
                  <c:v>0</c:v>
                </c:pt>
                <c:pt idx="6">
                  <c:v>4.1833</c:v>
                </c:pt>
                <c:pt idx="7">
                  <c:v>3.9887000000000001</c:v>
                </c:pt>
                <c:pt idx="8">
                  <c:v>4.3076999999999996</c:v>
                </c:pt>
                <c:pt idx="9">
                  <c:v>4.0952000000000002</c:v>
                </c:pt>
                <c:pt idx="10">
                  <c:v>4.407</c:v>
                </c:pt>
                <c:pt idx="11">
                  <c:v>3.8273333333333333</c:v>
                </c:pt>
                <c:pt idx="12">
                  <c:v>4.4728999999999992</c:v>
                </c:pt>
                <c:pt idx="13">
                  <c:v>4.1756999999999991</c:v>
                </c:pt>
                <c:pt idx="14">
                  <c:v>3.9695</c:v>
                </c:pt>
                <c:pt idx="15">
                  <c:v>3.8971999999999998</c:v>
                </c:pt>
                <c:pt idx="16">
                  <c:v>4.0250000000000004</c:v>
                </c:pt>
                <c:pt idx="17">
                  <c:v>3.8774000000000002</c:v>
                </c:pt>
                <c:pt idx="18">
                  <c:v>3.5399000000000003</c:v>
                </c:pt>
                <c:pt idx="19">
                  <c:v>3.339</c:v>
                </c:pt>
                <c:pt idx="20">
                  <c:v>3.4931000000000001</c:v>
                </c:pt>
                <c:pt idx="21">
                  <c:v>3.7289999999999996</c:v>
                </c:pt>
                <c:pt idx="22">
                  <c:v>3.8536000000000001</c:v>
                </c:pt>
                <c:pt idx="23">
                  <c:v>3.5556999999999999</c:v>
                </c:pt>
                <c:pt idx="26">
                  <c:v>3.4681588235294116</c:v>
                </c:pt>
                <c:pt idx="27">
                  <c:v>3.81</c:v>
                </c:pt>
                <c:pt idx="28">
                  <c:v>3.9550999999999998</c:v>
                </c:pt>
                <c:pt idx="29">
                  <c:v>3.7305999999999995</c:v>
                </c:pt>
                <c:pt idx="30">
                  <c:v>3.4545999999999997</c:v>
                </c:pt>
                <c:pt idx="31">
                  <c:v>4.0270000000000001</c:v>
                </c:pt>
                <c:pt idx="32">
                  <c:v>3.6688999999999998</c:v>
                </c:pt>
                <c:pt idx="33">
                  <c:v>4.0476999999999999</c:v>
                </c:pt>
                <c:pt idx="34">
                  <c:v>3.4</c:v>
                </c:pt>
                <c:pt idx="35">
                  <c:v>3.8196999999999997</c:v>
                </c:pt>
                <c:pt idx="36">
                  <c:v>3.3676000000000004</c:v>
                </c:pt>
                <c:pt idx="37">
                  <c:v>3.4468000000000001</c:v>
                </c:pt>
                <c:pt idx="38">
                  <c:v>3.3144</c:v>
                </c:pt>
                <c:pt idx="39">
                  <c:v>3.3269000000000002</c:v>
                </c:pt>
                <c:pt idx="40">
                  <c:v>4.1309000000000005</c:v>
                </c:pt>
                <c:pt idx="41">
                  <c:v>3.8979999999999997</c:v>
                </c:pt>
                <c:pt idx="42">
                  <c:v>0</c:v>
                </c:pt>
                <c:pt idx="43">
                  <c:v>3.5604999999999993</c:v>
                </c:pt>
                <c:pt idx="46">
                  <c:v>3.8635684210526313</c:v>
                </c:pt>
                <c:pt idx="47">
                  <c:v>3.5678000000000001</c:v>
                </c:pt>
                <c:pt idx="48">
                  <c:v>4.0001000000000007</c:v>
                </c:pt>
                <c:pt idx="49">
                  <c:v>4.2281000000000004</c:v>
                </c:pt>
                <c:pt idx="50">
                  <c:v>4.3460999999999999</c:v>
                </c:pt>
                <c:pt idx="51">
                  <c:v>4.1582999999999997</c:v>
                </c:pt>
                <c:pt idx="52">
                  <c:v>3.9674</c:v>
                </c:pt>
                <c:pt idx="53">
                  <c:v>3.5758999999999999</c:v>
                </c:pt>
                <c:pt idx="54">
                  <c:v>3.8478999999999997</c:v>
                </c:pt>
                <c:pt idx="55">
                  <c:v>4.1511000000000005</c:v>
                </c:pt>
                <c:pt idx="56">
                  <c:v>3.9539999999999997</c:v>
                </c:pt>
                <c:pt idx="57">
                  <c:v>3.76</c:v>
                </c:pt>
                <c:pt idx="58">
                  <c:v>3.0625</c:v>
                </c:pt>
                <c:pt idx="59">
                  <c:v>3.6667000000000001</c:v>
                </c:pt>
                <c:pt idx="60">
                  <c:v>3.8873000000000002</c:v>
                </c:pt>
                <c:pt idx="61">
                  <c:v>4.0476000000000001</c:v>
                </c:pt>
                <c:pt idx="62">
                  <c:v>4.3331999999999997</c:v>
                </c:pt>
                <c:pt idx="63">
                  <c:v>3.3083</c:v>
                </c:pt>
                <c:pt idx="64">
                  <c:v>3.5216999999999996</c:v>
                </c:pt>
                <c:pt idx="65">
                  <c:v>4.0237999999999996</c:v>
                </c:pt>
                <c:pt idx="66">
                  <c:v>3.9037571428571431</c:v>
                </c:pt>
                <c:pt idx="67">
                  <c:v>4.2312000000000003</c:v>
                </c:pt>
                <c:pt idx="68">
                  <c:v>4.0926999999999998</c:v>
                </c:pt>
                <c:pt idx="69">
                  <c:v>3.9629000000000003</c:v>
                </c:pt>
                <c:pt idx="70">
                  <c:v>3.5550000000000002</c:v>
                </c:pt>
                <c:pt idx="71">
                  <c:v>4.2027999999999999</c:v>
                </c:pt>
                <c:pt idx="72">
                  <c:v>3.7028999999999996</c:v>
                </c:pt>
                <c:pt idx="73">
                  <c:v>4.2976999999999999</c:v>
                </c:pt>
                <c:pt idx="75">
                  <c:v>4.1438999999999995</c:v>
                </c:pt>
                <c:pt idx="76">
                  <c:v>3.7345999999999999</c:v>
                </c:pt>
                <c:pt idx="77">
                  <c:v>3.9553000000000003</c:v>
                </c:pt>
                <c:pt idx="78">
                  <c:v>3.3384999999999998</c:v>
                </c:pt>
                <c:pt idx="79">
                  <c:v>3.7974000000000001</c:v>
                </c:pt>
                <c:pt idx="80">
                  <c:v>3.8085000000000004</c:v>
                </c:pt>
                <c:pt idx="82">
                  <c:v>3.8291999999999997</c:v>
                </c:pt>
                <c:pt idx="84">
                  <c:v>3.8116870967741932</c:v>
                </c:pt>
                <c:pt idx="85">
                  <c:v>3.8945999999999996</c:v>
                </c:pt>
                <c:pt idx="86">
                  <c:v>4.3093000000000004</c:v>
                </c:pt>
                <c:pt idx="87">
                  <c:v>3.9679999999999995</c:v>
                </c:pt>
                <c:pt idx="88">
                  <c:v>4.1440999999999999</c:v>
                </c:pt>
                <c:pt idx="89">
                  <c:v>3.6171000000000002</c:v>
                </c:pt>
                <c:pt idx="90">
                  <c:v>3.7596999999999996</c:v>
                </c:pt>
                <c:pt idx="91">
                  <c:v>3.8254999999999999</c:v>
                </c:pt>
                <c:pt idx="92">
                  <c:v>3.7722999999999995</c:v>
                </c:pt>
                <c:pt idx="93">
                  <c:v>4.0095999999999998</c:v>
                </c:pt>
                <c:pt idx="94">
                  <c:v>3.8649</c:v>
                </c:pt>
                <c:pt idx="95">
                  <c:v>4.2666999999999993</c:v>
                </c:pt>
                <c:pt idx="96">
                  <c:v>4.1029999999999998</c:v>
                </c:pt>
                <c:pt idx="97">
                  <c:v>3.9917999999999996</c:v>
                </c:pt>
                <c:pt idx="98">
                  <c:v>3.7861000000000002</c:v>
                </c:pt>
                <c:pt idx="99">
                  <c:v>3.8867000000000003</c:v>
                </c:pt>
                <c:pt idx="100">
                  <c:v>3.5001000000000007</c:v>
                </c:pt>
                <c:pt idx="101">
                  <c:v>3.8177999999999996</c:v>
                </c:pt>
                <c:pt idx="102">
                  <c:v>4.0070999999999994</c:v>
                </c:pt>
                <c:pt idx="103">
                  <c:v>3.8052999999999999</c:v>
                </c:pt>
                <c:pt idx="104">
                  <c:v>3.9117999999999999</c:v>
                </c:pt>
                <c:pt idx="105">
                  <c:v>3.9020999999999999</c:v>
                </c:pt>
                <c:pt idx="106">
                  <c:v>3.0745000000000005</c:v>
                </c:pt>
                <c:pt idx="107">
                  <c:v>3.5396000000000005</c:v>
                </c:pt>
                <c:pt idx="108">
                  <c:v>3.9347999999999996</c:v>
                </c:pt>
                <c:pt idx="109">
                  <c:v>3.8714</c:v>
                </c:pt>
                <c:pt idx="110">
                  <c:v>3.3620000000000001</c:v>
                </c:pt>
                <c:pt idx="111">
                  <c:v>3.5079999999999996</c:v>
                </c:pt>
                <c:pt idx="112">
                  <c:v>3.5688999999999997</c:v>
                </c:pt>
                <c:pt idx="113">
                  <c:v>3.5695999999999999</c:v>
                </c:pt>
                <c:pt idx="114">
                  <c:v>3.5690999999999997</c:v>
                </c:pt>
                <c:pt idx="115">
                  <c:v>4.0207999999999995</c:v>
                </c:pt>
                <c:pt idx="117">
                  <c:v>4.0900222222222222</c:v>
                </c:pt>
                <c:pt idx="118">
                  <c:v>4.2740999999999998</c:v>
                </c:pt>
                <c:pt idx="119">
                  <c:v>4.2725999999999997</c:v>
                </c:pt>
                <c:pt idx="120">
                  <c:v>4.1375000000000002</c:v>
                </c:pt>
                <c:pt idx="121">
                  <c:v>4.0997000000000003</c:v>
                </c:pt>
                <c:pt idx="122">
                  <c:v>4.4945000000000004</c:v>
                </c:pt>
                <c:pt idx="123">
                  <c:v>4.2274000000000003</c:v>
                </c:pt>
                <c:pt idx="124">
                  <c:v>3.6775000000000002</c:v>
                </c:pt>
                <c:pt idx="125">
                  <c:v>3.7378999999999998</c:v>
                </c:pt>
                <c:pt idx="126">
                  <c:v>3.8889999999999998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диаграмма'!$M$5:$M$133</c:f>
              <c:numCache>
                <c:formatCode>0,00</c:formatCode>
                <c:ptCount val="129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4.3</c:v>
                </c:pt>
                <c:pt idx="20">
                  <c:v>4.3</c:v>
                </c:pt>
                <c:pt idx="21">
                  <c:v>4.3</c:v>
                </c:pt>
                <c:pt idx="22">
                  <c:v>4.3</c:v>
                </c:pt>
                <c:pt idx="23">
                  <c:v>4.3</c:v>
                </c:pt>
                <c:pt idx="24">
                  <c:v>4.3</c:v>
                </c:pt>
                <c:pt idx="25">
                  <c:v>4.3</c:v>
                </c:pt>
                <c:pt idx="26">
                  <c:v>4.3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  <c:pt idx="31">
                  <c:v>4.3</c:v>
                </c:pt>
                <c:pt idx="32">
                  <c:v>4.3</c:v>
                </c:pt>
                <c:pt idx="33">
                  <c:v>4.3</c:v>
                </c:pt>
                <c:pt idx="34">
                  <c:v>4.3</c:v>
                </c:pt>
                <c:pt idx="35">
                  <c:v>4.3</c:v>
                </c:pt>
                <c:pt idx="36">
                  <c:v>4.3</c:v>
                </c:pt>
                <c:pt idx="37">
                  <c:v>4.3</c:v>
                </c:pt>
                <c:pt idx="38">
                  <c:v>4.3</c:v>
                </c:pt>
                <c:pt idx="39">
                  <c:v>4.3</c:v>
                </c:pt>
                <c:pt idx="40">
                  <c:v>4.3</c:v>
                </c:pt>
                <c:pt idx="41">
                  <c:v>4.3</c:v>
                </c:pt>
                <c:pt idx="42">
                  <c:v>4.3</c:v>
                </c:pt>
                <c:pt idx="43">
                  <c:v>4.3</c:v>
                </c:pt>
                <c:pt idx="44">
                  <c:v>4.3</c:v>
                </c:pt>
                <c:pt idx="45">
                  <c:v>4.3</c:v>
                </c:pt>
                <c:pt idx="46">
                  <c:v>4.3</c:v>
                </c:pt>
                <c:pt idx="47">
                  <c:v>4.3</c:v>
                </c:pt>
                <c:pt idx="48">
                  <c:v>4.3</c:v>
                </c:pt>
                <c:pt idx="49">
                  <c:v>4.3</c:v>
                </c:pt>
                <c:pt idx="50">
                  <c:v>4.3</c:v>
                </c:pt>
                <c:pt idx="51">
                  <c:v>4.3</c:v>
                </c:pt>
                <c:pt idx="52">
                  <c:v>4.3</c:v>
                </c:pt>
                <c:pt idx="53">
                  <c:v>4.3</c:v>
                </c:pt>
                <c:pt idx="54">
                  <c:v>4.3</c:v>
                </c:pt>
                <c:pt idx="55">
                  <c:v>4.3</c:v>
                </c:pt>
                <c:pt idx="56">
                  <c:v>4.3</c:v>
                </c:pt>
                <c:pt idx="57">
                  <c:v>4.3</c:v>
                </c:pt>
                <c:pt idx="58">
                  <c:v>4.3</c:v>
                </c:pt>
                <c:pt idx="59">
                  <c:v>4.3</c:v>
                </c:pt>
                <c:pt idx="60">
                  <c:v>4.3</c:v>
                </c:pt>
                <c:pt idx="61">
                  <c:v>4.3</c:v>
                </c:pt>
                <c:pt idx="62">
                  <c:v>4.3</c:v>
                </c:pt>
                <c:pt idx="63">
                  <c:v>4.3</c:v>
                </c:pt>
                <c:pt idx="64">
                  <c:v>4.3</c:v>
                </c:pt>
                <c:pt idx="65">
                  <c:v>4.3</c:v>
                </c:pt>
                <c:pt idx="66">
                  <c:v>4.3</c:v>
                </c:pt>
                <c:pt idx="67">
                  <c:v>4.3</c:v>
                </c:pt>
                <c:pt idx="68">
                  <c:v>4.3</c:v>
                </c:pt>
                <c:pt idx="69">
                  <c:v>4.3</c:v>
                </c:pt>
                <c:pt idx="70">
                  <c:v>4.3</c:v>
                </c:pt>
                <c:pt idx="71">
                  <c:v>4.3</c:v>
                </c:pt>
                <c:pt idx="72">
                  <c:v>4.3</c:v>
                </c:pt>
                <c:pt idx="73">
                  <c:v>4.3</c:v>
                </c:pt>
                <c:pt idx="74">
                  <c:v>4.3</c:v>
                </c:pt>
                <c:pt idx="75">
                  <c:v>4.3</c:v>
                </c:pt>
                <c:pt idx="76">
                  <c:v>4.3</c:v>
                </c:pt>
                <c:pt idx="77">
                  <c:v>4.3</c:v>
                </c:pt>
                <c:pt idx="78">
                  <c:v>4.3</c:v>
                </c:pt>
                <c:pt idx="79">
                  <c:v>4.3</c:v>
                </c:pt>
                <c:pt idx="80">
                  <c:v>4.3</c:v>
                </c:pt>
                <c:pt idx="81">
                  <c:v>4.3</c:v>
                </c:pt>
                <c:pt idx="82">
                  <c:v>4.3</c:v>
                </c:pt>
                <c:pt idx="83">
                  <c:v>4.3</c:v>
                </c:pt>
                <c:pt idx="84">
                  <c:v>4.3</c:v>
                </c:pt>
                <c:pt idx="85">
                  <c:v>4.3</c:v>
                </c:pt>
                <c:pt idx="86">
                  <c:v>4.3</c:v>
                </c:pt>
                <c:pt idx="87">
                  <c:v>4.3</c:v>
                </c:pt>
                <c:pt idx="88">
                  <c:v>4.3</c:v>
                </c:pt>
                <c:pt idx="89">
                  <c:v>4.3</c:v>
                </c:pt>
                <c:pt idx="90">
                  <c:v>4.3</c:v>
                </c:pt>
                <c:pt idx="91">
                  <c:v>4.3</c:v>
                </c:pt>
                <c:pt idx="92">
                  <c:v>4.3</c:v>
                </c:pt>
                <c:pt idx="93">
                  <c:v>4.3</c:v>
                </c:pt>
                <c:pt idx="94">
                  <c:v>4.3</c:v>
                </c:pt>
                <c:pt idx="95">
                  <c:v>4.3</c:v>
                </c:pt>
                <c:pt idx="96">
                  <c:v>4.3</c:v>
                </c:pt>
                <c:pt idx="97">
                  <c:v>4.3</c:v>
                </c:pt>
                <c:pt idx="98">
                  <c:v>4.3</c:v>
                </c:pt>
                <c:pt idx="99">
                  <c:v>4.3</c:v>
                </c:pt>
                <c:pt idx="100">
                  <c:v>4.3</c:v>
                </c:pt>
                <c:pt idx="101">
                  <c:v>4.3</c:v>
                </c:pt>
                <c:pt idx="102">
                  <c:v>4.3</c:v>
                </c:pt>
                <c:pt idx="103">
                  <c:v>4.3</c:v>
                </c:pt>
                <c:pt idx="104">
                  <c:v>4.3</c:v>
                </c:pt>
                <c:pt idx="105">
                  <c:v>4.3</c:v>
                </c:pt>
                <c:pt idx="106">
                  <c:v>4.3</c:v>
                </c:pt>
                <c:pt idx="107">
                  <c:v>4.3</c:v>
                </c:pt>
                <c:pt idx="108">
                  <c:v>4.3</c:v>
                </c:pt>
                <c:pt idx="109">
                  <c:v>4.3</c:v>
                </c:pt>
                <c:pt idx="110">
                  <c:v>4.3</c:v>
                </c:pt>
                <c:pt idx="111">
                  <c:v>4.3</c:v>
                </c:pt>
                <c:pt idx="112">
                  <c:v>4.3</c:v>
                </c:pt>
                <c:pt idx="113">
                  <c:v>4.3</c:v>
                </c:pt>
                <c:pt idx="114">
                  <c:v>4.3</c:v>
                </c:pt>
                <c:pt idx="115">
                  <c:v>4.3</c:v>
                </c:pt>
                <c:pt idx="116">
                  <c:v>4.3</c:v>
                </c:pt>
                <c:pt idx="117">
                  <c:v>4.3</c:v>
                </c:pt>
                <c:pt idx="118">
                  <c:v>4.3</c:v>
                </c:pt>
                <c:pt idx="119">
                  <c:v>4.3</c:v>
                </c:pt>
                <c:pt idx="120">
                  <c:v>4.3</c:v>
                </c:pt>
                <c:pt idx="121">
                  <c:v>4.3</c:v>
                </c:pt>
                <c:pt idx="122">
                  <c:v>4.3</c:v>
                </c:pt>
                <c:pt idx="123">
                  <c:v>4.3</c:v>
                </c:pt>
                <c:pt idx="124">
                  <c:v>4.3</c:v>
                </c:pt>
                <c:pt idx="125">
                  <c:v>4.3</c:v>
                </c:pt>
                <c:pt idx="126">
                  <c:v>4.3</c:v>
                </c:pt>
                <c:pt idx="127">
                  <c:v>4.3</c:v>
                </c:pt>
                <c:pt idx="128">
                  <c:v>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диаграмма'!$L$5:$L$133</c:f>
              <c:numCache>
                <c:formatCode>0,00</c:formatCode>
                <c:ptCount val="129"/>
                <c:pt idx="0">
                  <c:v>4.2674418604651159</c:v>
                </c:pt>
                <c:pt idx="1">
                  <c:v>4.379903967868283</c:v>
                </c:pt>
                <c:pt idx="2">
                  <c:v>4.7982456140350873</c:v>
                </c:pt>
                <c:pt idx="3">
                  <c:v>4.4000000000000004</c:v>
                </c:pt>
                <c:pt idx="4">
                  <c:v>3.8627450980392157</c:v>
                </c:pt>
                <c:pt idx="5">
                  <c:v>4.4933333333333332</c:v>
                </c:pt>
                <c:pt idx="6">
                  <c:v>4.708333333333333</c:v>
                </c:pt>
                <c:pt idx="7">
                  <c:v>4.5816326530612246</c:v>
                </c:pt>
                <c:pt idx="8">
                  <c:v>4.2750000000000004</c:v>
                </c:pt>
                <c:pt idx="9">
                  <c:v>4.2874999999999996</c:v>
                </c:pt>
                <c:pt idx="10">
                  <c:v>4.0123456790123457</c:v>
                </c:pt>
                <c:pt idx="11">
                  <c:v>4.3743297701694273</c:v>
                </c:pt>
                <c:pt idx="12">
                  <c:v>4.7307692307692308</c:v>
                </c:pt>
                <c:pt idx="13">
                  <c:v>4.5294117647058822</c:v>
                </c:pt>
                <c:pt idx="14">
                  <c:v>4.1615384615384619</c:v>
                </c:pt>
                <c:pt idx="15">
                  <c:v>4.5131578947368425</c:v>
                </c:pt>
                <c:pt idx="16">
                  <c:v>4.7441860465116283</c:v>
                </c:pt>
                <c:pt idx="17">
                  <c:v>4.6792452830188678</c:v>
                </c:pt>
                <c:pt idx="18">
                  <c:v>4.1190476190476186</c:v>
                </c:pt>
                <c:pt idx="19">
                  <c:v>4.2763157894736841</c:v>
                </c:pt>
                <c:pt idx="20">
                  <c:v>4.021505376344086</c:v>
                </c:pt>
                <c:pt idx="21">
                  <c:v>4.3837209302325579</c:v>
                </c:pt>
                <c:pt idx="22">
                  <c:v>4.0196078431372548</c:v>
                </c:pt>
                <c:pt idx="23">
                  <c:v>4.283018867924528</c:v>
                </c:pt>
                <c:pt idx="24">
                  <c:v>4.4047619047619051</c:v>
                </c:pt>
                <c:pt idx="26">
                  <c:v>4.1201001539793607</c:v>
                </c:pt>
                <c:pt idx="27">
                  <c:v>4.3203883495145634</c:v>
                </c:pt>
                <c:pt idx="28">
                  <c:v>4.1491228070175437</c:v>
                </c:pt>
                <c:pt idx="29">
                  <c:v>4.2272727272727275</c:v>
                </c:pt>
                <c:pt idx="30">
                  <c:v>4.2155172413793105</c:v>
                </c:pt>
                <c:pt idx="31">
                  <c:v>4.0545454545454547</c:v>
                </c:pt>
                <c:pt idx="32">
                  <c:v>3.9523809523809526</c:v>
                </c:pt>
                <c:pt idx="33">
                  <c:v>4.3111111111111109</c:v>
                </c:pt>
                <c:pt idx="34">
                  <c:v>4.1506849315068495</c:v>
                </c:pt>
                <c:pt idx="35">
                  <c:v>4.191919191919192</c:v>
                </c:pt>
                <c:pt idx="36">
                  <c:v>4.1298701298701301</c:v>
                </c:pt>
                <c:pt idx="37">
                  <c:v>3.8333333333333335</c:v>
                </c:pt>
                <c:pt idx="38">
                  <c:v>3.8461538461538463</c:v>
                </c:pt>
                <c:pt idx="39">
                  <c:v>3.5925925925925926</c:v>
                </c:pt>
                <c:pt idx="40">
                  <c:v>4.3232323232323235</c:v>
                </c:pt>
                <c:pt idx="41">
                  <c:v>4.3454545454545457</c:v>
                </c:pt>
                <c:pt idx="42">
                  <c:v>4</c:v>
                </c:pt>
                <c:pt idx="43">
                  <c:v>3.9642857142857144</c:v>
                </c:pt>
                <c:pt idx="44">
                  <c:v>4.4848484848484844</c:v>
                </c:pt>
                <c:pt idx="45">
                  <c:v>4.1891891891891895</c:v>
                </c:pt>
                <c:pt idx="46">
                  <c:v>4.2261366761878492</c:v>
                </c:pt>
                <c:pt idx="47">
                  <c:v>4.341176470588235</c:v>
                </c:pt>
                <c:pt idx="48">
                  <c:v>4.770833333333333</c:v>
                </c:pt>
                <c:pt idx="49">
                  <c:v>4.736559139784946</c:v>
                </c:pt>
                <c:pt idx="50">
                  <c:v>4.290909090909091</c:v>
                </c:pt>
                <c:pt idx="51">
                  <c:v>4.4808743169398904</c:v>
                </c:pt>
                <c:pt idx="52">
                  <c:v>4.153225806451613</c:v>
                </c:pt>
                <c:pt idx="53">
                  <c:v>4.1212121212121211</c:v>
                </c:pt>
                <c:pt idx="54">
                  <c:v>4.2586206896551726</c:v>
                </c:pt>
                <c:pt idx="55">
                  <c:v>4.1518987341772151</c:v>
                </c:pt>
                <c:pt idx="56">
                  <c:v>4.3728070175438596</c:v>
                </c:pt>
                <c:pt idx="57">
                  <c:v>4.625</c:v>
                </c:pt>
                <c:pt idx="58">
                  <c:v>3.7619047619047619</c:v>
                </c:pt>
                <c:pt idx="59">
                  <c:v>4.2173913043478262</c:v>
                </c:pt>
                <c:pt idx="60">
                  <c:v>3.6774193548387095</c:v>
                </c:pt>
                <c:pt idx="61">
                  <c:v>4</c:v>
                </c:pt>
                <c:pt idx="62">
                  <c:v>4.4266666666666667</c:v>
                </c:pt>
                <c:pt idx="63">
                  <c:v>3.9117647058823528</c:v>
                </c:pt>
                <c:pt idx="64">
                  <c:v>4.04</c:v>
                </c:pt>
                <c:pt idx="65">
                  <c:v>3.9583333333333335</c:v>
                </c:pt>
                <c:pt idx="66">
                  <c:v>4.2420637033710973</c:v>
                </c:pt>
                <c:pt idx="67">
                  <c:v>4.4368932038834954</c:v>
                </c:pt>
                <c:pt idx="68">
                  <c:v>4.1879699248120303</c:v>
                </c:pt>
                <c:pt idx="69">
                  <c:v>4.4024390243902438</c:v>
                </c:pt>
                <c:pt idx="70">
                  <c:v>4.0327868852459012</c:v>
                </c:pt>
                <c:pt idx="71">
                  <c:v>4.4657534246575343</c:v>
                </c:pt>
                <c:pt idx="72">
                  <c:v>4.2987012987012987</c:v>
                </c:pt>
                <c:pt idx="73">
                  <c:v>4.564516129032258</c:v>
                </c:pt>
                <c:pt idx="75">
                  <c:v>4.2625000000000002</c:v>
                </c:pt>
                <c:pt idx="76">
                  <c:v>4.0149253731343286</c:v>
                </c:pt>
                <c:pt idx="77">
                  <c:v>4.0338983050847457</c:v>
                </c:pt>
                <c:pt idx="78">
                  <c:v>4.2592592592592595</c:v>
                </c:pt>
                <c:pt idx="79">
                  <c:v>4.12</c:v>
                </c:pt>
                <c:pt idx="80">
                  <c:v>4.1410256410256414</c:v>
                </c:pt>
                <c:pt idx="82">
                  <c:v>4.0921052631578947</c:v>
                </c:pt>
                <c:pt idx="83">
                  <c:v>4.3181818181818183</c:v>
                </c:pt>
                <c:pt idx="84">
                  <c:v>4.272733207743979</c:v>
                </c:pt>
                <c:pt idx="85">
                  <c:v>4.5884955752212386</c:v>
                </c:pt>
                <c:pt idx="86">
                  <c:v>4.6470588235294121</c:v>
                </c:pt>
                <c:pt idx="87">
                  <c:v>4.5</c:v>
                </c:pt>
                <c:pt idx="88">
                  <c:v>4.5</c:v>
                </c:pt>
                <c:pt idx="89">
                  <c:v>4.2307692307692308</c:v>
                </c:pt>
                <c:pt idx="90">
                  <c:v>4.246666666666667</c:v>
                </c:pt>
                <c:pt idx="91">
                  <c:v>4.4969999999999999</c:v>
                </c:pt>
                <c:pt idx="92">
                  <c:v>4.1274509803921573</c:v>
                </c:pt>
                <c:pt idx="93">
                  <c:v>4.4338842975206614</c:v>
                </c:pt>
                <c:pt idx="94">
                  <c:v>4.3103448275862073</c:v>
                </c:pt>
                <c:pt idx="96">
                  <c:v>4.5841584158415838</c:v>
                </c:pt>
                <c:pt idx="97">
                  <c:v>4.0909090909090908</c:v>
                </c:pt>
                <c:pt idx="98">
                  <c:v>4.3058823529411763</c:v>
                </c:pt>
                <c:pt idx="99">
                  <c:v>4.3793103448275863</c:v>
                </c:pt>
                <c:pt idx="100">
                  <c:v>4.3402777777777777</c:v>
                </c:pt>
                <c:pt idx="101">
                  <c:v>4.1428571428571432</c:v>
                </c:pt>
                <c:pt idx="102">
                  <c:v>4.3562500000000002</c:v>
                </c:pt>
                <c:pt idx="103">
                  <c:v>4.2857142857142856</c:v>
                </c:pt>
                <c:pt idx="104">
                  <c:v>4.6402439024390247</c:v>
                </c:pt>
                <c:pt idx="105">
                  <c:v>4.2761904761904761</c:v>
                </c:pt>
                <c:pt idx="106">
                  <c:v>4.1981132075471699</c:v>
                </c:pt>
                <c:pt idx="107">
                  <c:v>4.4477611940298507</c:v>
                </c:pt>
                <c:pt idx="108">
                  <c:v>4.1807228915662646</c:v>
                </c:pt>
                <c:pt idx="109">
                  <c:v>4.395833333333333</c:v>
                </c:pt>
                <c:pt idx="110">
                  <c:v>3.8630136986301369</c:v>
                </c:pt>
                <c:pt idx="112">
                  <c:v>3.4722222222222223</c:v>
                </c:pt>
                <c:pt idx="113">
                  <c:v>3.7941176470588234</c:v>
                </c:pt>
                <c:pt idx="114">
                  <c:v>4.0109890109890109</c:v>
                </c:pt>
                <c:pt idx="115">
                  <c:v>4.0384615384615383</c:v>
                </c:pt>
                <c:pt idx="116">
                  <c:v>4.2972972972972974</c:v>
                </c:pt>
                <c:pt idx="117">
                  <c:v>4.3776770127072613</c:v>
                </c:pt>
                <c:pt idx="118">
                  <c:v>4.7075471698113205</c:v>
                </c:pt>
                <c:pt idx="119">
                  <c:v>3.8507462686567164</c:v>
                </c:pt>
                <c:pt idx="120">
                  <c:v>4.447916666666667</c:v>
                </c:pt>
                <c:pt idx="121">
                  <c:v>4.4821428571428568</c:v>
                </c:pt>
                <c:pt idx="122">
                  <c:v>4.5283018867924527</c:v>
                </c:pt>
                <c:pt idx="123">
                  <c:v>4.6315789473684212</c:v>
                </c:pt>
                <c:pt idx="124">
                  <c:v>4.0638297872340425</c:v>
                </c:pt>
                <c:pt idx="125">
                  <c:v>4.3093525179856114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диаграмма'!$Q$5:$Q$133</c:f>
              <c:numCache>
                <c:formatCode>Основной</c:formatCode>
                <c:ptCount val="129"/>
                <c:pt idx="0">
                  <c:v>4.38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4.38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4.38</c:v>
                </c:pt>
                <c:pt idx="9">
                  <c:v>4.38</c:v>
                </c:pt>
                <c:pt idx="10">
                  <c:v>4.38</c:v>
                </c:pt>
                <c:pt idx="11">
                  <c:v>4.38</c:v>
                </c:pt>
                <c:pt idx="12">
                  <c:v>4.38</c:v>
                </c:pt>
                <c:pt idx="13">
                  <c:v>4.38</c:v>
                </c:pt>
                <c:pt idx="14">
                  <c:v>4.38</c:v>
                </c:pt>
                <c:pt idx="15">
                  <c:v>4.38</c:v>
                </c:pt>
                <c:pt idx="16">
                  <c:v>4.38</c:v>
                </c:pt>
                <c:pt idx="17">
                  <c:v>4.38</c:v>
                </c:pt>
                <c:pt idx="18">
                  <c:v>4.38</c:v>
                </c:pt>
                <c:pt idx="19">
                  <c:v>4.38</c:v>
                </c:pt>
                <c:pt idx="20">
                  <c:v>4.38</c:v>
                </c:pt>
                <c:pt idx="21">
                  <c:v>4.38</c:v>
                </c:pt>
                <c:pt idx="22">
                  <c:v>4.38</c:v>
                </c:pt>
                <c:pt idx="23">
                  <c:v>4.38</c:v>
                </c:pt>
                <c:pt idx="24">
                  <c:v>4.38</c:v>
                </c:pt>
                <c:pt idx="25">
                  <c:v>4.38</c:v>
                </c:pt>
                <c:pt idx="26">
                  <c:v>4.38</c:v>
                </c:pt>
                <c:pt idx="27">
                  <c:v>4.38</c:v>
                </c:pt>
                <c:pt idx="28">
                  <c:v>4.38</c:v>
                </c:pt>
                <c:pt idx="29">
                  <c:v>4.38</c:v>
                </c:pt>
                <c:pt idx="30">
                  <c:v>4.38</c:v>
                </c:pt>
                <c:pt idx="31">
                  <c:v>4.38</c:v>
                </c:pt>
                <c:pt idx="32">
                  <c:v>4.38</c:v>
                </c:pt>
                <c:pt idx="33">
                  <c:v>4.38</c:v>
                </c:pt>
                <c:pt idx="34">
                  <c:v>4.38</c:v>
                </c:pt>
                <c:pt idx="35">
                  <c:v>4.38</c:v>
                </c:pt>
                <c:pt idx="36">
                  <c:v>4.38</c:v>
                </c:pt>
                <c:pt idx="37">
                  <c:v>4.38</c:v>
                </c:pt>
                <c:pt idx="38">
                  <c:v>4.38</c:v>
                </c:pt>
                <c:pt idx="39">
                  <c:v>4.38</c:v>
                </c:pt>
                <c:pt idx="40">
                  <c:v>4.38</c:v>
                </c:pt>
                <c:pt idx="41">
                  <c:v>4.38</c:v>
                </c:pt>
                <c:pt idx="42">
                  <c:v>4.38</c:v>
                </c:pt>
                <c:pt idx="43">
                  <c:v>4.38</c:v>
                </c:pt>
                <c:pt idx="44">
                  <c:v>4.38</c:v>
                </c:pt>
                <c:pt idx="45">
                  <c:v>4.38</c:v>
                </c:pt>
                <c:pt idx="46">
                  <c:v>4.38</c:v>
                </c:pt>
                <c:pt idx="47">
                  <c:v>4.38</c:v>
                </c:pt>
                <c:pt idx="48">
                  <c:v>4.38</c:v>
                </c:pt>
                <c:pt idx="49">
                  <c:v>4.38</c:v>
                </c:pt>
                <c:pt idx="50">
                  <c:v>4.38</c:v>
                </c:pt>
                <c:pt idx="51">
                  <c:v>4.38</c:v>
                </c:pt>
                <c:pt idx="52">
                  <c:v>4.38</c:v>
                </c:pt>
                <c:pt idx="53">
                  <c:v>4.38</c:v>
                </c:pt>
                <c:pt idx="54">
                  <c:v>4.38</c:v>
                </c:pt>
                <c:pt idx="55">
                  <c:v>4.38</c:v>
                </c:pt>
                <c:pt idx="56">
                  <c:v>4.38</c:v>
                </c:pt>
                <c:pt idx="57">
                  <c:v>4.38</c:v>
                </c:pt>
                <c:pt idx="58">
                  <c:v>4.38</c:v>
                </c:pt>
                <c:pt idx="59">
                  <c:v>4.38</c:v>
                </c:pt>
                <c:pt idx="60">
                  <c:v>4.38</c:v>
                </c:pt>
                <c:pt idx="61">
                  <c:v>4.38</c:v>
                </c:pt>
                <c:pt idx="62">
                  <c:v>4.38</c:v>
                </c:pt>
                <c:pt idx="63">
                  <c:v>4.38</c:v>
                </c:pt>
                <c:pt idx="64">
                  <c:v>4.38</c:v>
                </c:pt>
                <c:pt idx="65">
                  <c:v>4.38</c:v>
                </c:pt>
                <c:pt idx="66">
                  <c:v>4.38</c:v>
                </c:pt>
                <c:pt idx="67">
                  <c:v>4.38</c:v>
                </c:pt>
                <c:pt idx="68">
                  <c:v>4.38</c:v>
                </c:pt>
                <c:pt idx="69">
                  <c:v>4.38</c:v>
                </c:pt>
                <c:pt idx="70">
                  <c:v>4.38</c:v>
                </c:pt>
                <c:pt idx="71">
                  <c:v>4.38</c:v>
                </c:pt>
                <c:pt idx="72">
                  <c:v>4.38</c:v>
                </c:pt>
                <c:pt idx="73">
                  <c:v>4.38</c:v>
                </c:pt>
                <c:pt idx="74">
                  <c:v>4.38</c:v>
                </c:pt>
                <c:pt idx="75">
                  <c:v>4.38</c:v>
                </c:pt>
                <c:pt idx="76">
                  <c:v>4.38</c:v>
                </c:pt>
                <c:pt idx="77">
                  <c:v>4.38</c:v>
                </c:pt>
                <c:pt idx="78">
                  <c:v>4.38</c:v>
                </c:pt>
                <c:pt idx="79">
                  <c:v>4.38</c:v>
                </c:pt>
                <c:pt idx="80">
                  <c:v>4.38</c:v>
                </c:pt>
                <c:pt idx="81">
                  <c:v>4.38</c:v>
                </c:pt>
                <c:pt idx="82">
                  <c:v>4.38</c:v>
                </c:pt>
                <c:pt idx="83">
                  <c:v>4.38</c:v>
                </c:pt>
                <c:pt idx="84">
                  <c:v>4.38</c:v>
                </c:pt>
                <c:pt idx="85">
                  <c:v>4.38</c:v>
                </c:pt>
                <c:pt idx="86">
                  <c:v>4.38</c:v>
                </c:pt>
                <c:pt idx="87">
                  <c:v>4.38</c:v>
                </c:pt>
                <c:pt idx="88">
                  <c:v>4.38</c:v>
                </c:pt>
                <c:pt idx="89">
                  <c:v>4.38</c:v>
                </c:pt>
                <c:pt idx="90">
                  <c:v>4.38</c:v>
                </c:pt>
                <c:pt idx="91">
                  <c:v>4.38</c:v>
                </c:pt>
                <c:pt idx="92">
                  <c:v>4.38</c:v>
                </c:pt>
                <c:pt idx="93">
                  <c:v>4.38</c:v>
                </c:pt>
                <c:pt idx="94">
                  <c:v>4.38</c:v>
                </c:pt>
                <c:pt idx="95">
                  <c:v>4.38</c:v>
                </c:pt>
                <c:pt idx="96">
                  <c:v>4.38</c:v>
                </c:pt>
                <c:pt idx="97">
                  <c:v>4.38</c:v>
                </c:pt>
                <c:pt idx="98">
                  <c:v>4.38</c:v>
                </c:pt>
                <c:pt idx="99">
                  <c:v>4.38</c:v>
                </c:pt>
                <c:pt idx="100">
                  <c:v>4.38</c:v>
                </c:pt>
                <c:pt idx="101">
                  <c:v>4.38</c:v>
                </c:pt>
                <c:pt idx="102">
                  <c:v>4.38</c:v>
                </c:pt>
                <c:pt idx="103">
                  <c:v>4.38</c:v>
                </c:pt>
                <c:pt idx="104">
                  <c:v>4.38</c:v>
                </c:pt>
                <c:pt idx="105">
                  <c:v>4.38</c:v>
                </c:pt>
                <c:pt idx="106">
                  <c:v>4.38</c:v>
                </c:pt>
                <c:pt idx="107">
                  <c:v>4.38</c:v>
                </c:pt>
                <c:pt idx="108">
                  <c:v>4.38</c:v>
                </c:pt>
                <c:pt idx="109">
                  <c:v>4.38</c:v>
                </c:pt>
                <c:pt idx="110">
                  <c:v>4.38</c:v>
                </c:pt>
                <c:pt idx="111">
                  <c:v>4.38</c:v>
                </c:pt>
                <c:pt idx="112">
                  <c:v>4.38</c:v>
                </c:pt>
                <c:pt idx="113">
                  <c:v>4.38</c:v>
                </c:pt>
                <c:pt idx="114">
                  <c:v>4.38</c:v>
                </c:pt>
                <c:pt idx="115">
                  <c:v>4.38</c:v>
                </c:pt>
                <c:pt idx="116">
                  <c:v>4.38</c:v>
                </c:pt>
                <c:pt idx="117">
                  <c:v>4.38</c:v>
                </c:pt>
                <c:pt idx="118">
                  <c:v>4.38</c:v>
                </c:pt>
                <c:pt idx="119">
                  <c:v>4.38</c:v>
                </c:pt>
                <c:pt idx="120">
                  <c:v>4.38</c:v>
                </c:pt>
                <c:pt idx="121">
                  <c:v>4.38</c:v>
                </c:pt>
                <c:pt idx="122">
                  <c:v>4.38</c:v>
                </c:pt>
                <c:pt idx="123">
                  <c:v>4.38</c:v>
                </c:pt>
                <c:pt idx="124">
                  <c:v>4.38</c:v>
                </c:pt>
                <c:pt idx="125">
                  <c:v>4.38</c:v>
                </c:pt>
                <c:pt idx="126">
                  <c:v>4.38</c:v>
                </c:pt>
                <c:pt idx="127">
                  <c:v>4.38</c:v>
                </c:pt>
                <c:pt idx="128">
                  <c:v>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диаграмма'!$P$5:$P$133</c:f>
              <c:numCache>
                <c:formatCode>0,00</c:formatCode>
                <c:ptCount val="129"/>
                <c:pt idx="0">
                  <c:v>4.7279999999999998</c:v>
                </c:pt>
                <c:pt idx="1">
                  <c:v>4.4540888888888883</c:v>
                </c:pt>
                <c:pt idx="2">
                  <c:v>4.8029999999999999</c:v>
                </c:pt>
                <c:pt idx="3">
                  <c:v>4.3499999999999996</c:v>
                </c:pt>
                <c:pt idx="4">
                  <c:v>4.4847999999999999</c:v>
                </c:pt>
                <c:pt idx="5">
                  <c:v>4.633</c:v>
                </c:pt>
                <c:pt idx="6">
                  <c:v>4.5999999999999996</c:v>
                </c:pt>
                <c:pt idx="7">
                  <c:v>4.6050000000000004</c:v>
                </c:pt>
                <c:pt idx="8">
                  <c:v>4.2460000000000004</c:v>
                </c:pt>
                <c:pt idx="9">
                  <c:v>4.1239999999999997</c:v>
                </c:pt>
                <c:pt idx="10">
                  <c:v>4.2410000000000005</c:v>
                </c:pt>
                <c:pt idx="11">
                  <c:v>4.3997692307692313</c:v>
                </c:pt>
                <c:pt idx="12">
                  <c:v>4.6739999999999995</c:v>
                </c:pt>
                <c:pt idx="13">
                  <c:v>4.7619999999999996</c:v>
                </c:pt>
                <c:pt idx="14">
                  <c:v>4.5990000000000002</c:v>
                </c:pt>
                <c:pt idx="15">
                  <c:v>4.26</c:v>
                </c:pt>
                <c:pt idx="16">
                  <c:v>4.6029999999999998</c:v>
                </c:pt>
                <c:pt idx="17">
                  <c:v>4.6040000000000001</c:v>
                </c:pt>
                <c:pt idx="18">
                  <c:v>4.4119999999999999</c:v>
                </c:pt>
                <c:pt idx="19">
                  <c:v>4.34</c:v>
                </c:pt>
                <c:pt idx="20">
                  <c:v>4.4180000000000001</c:v>
                </c:pt>
                <c:pt idx="21">
                  <c:v>4.4489999999999998</c:v>
                </c:pt>
                <c:pt idx="22">
                  <c:v>3.8960000000000004</c:v>
                </c:pt>
                <c:pt idx="23">
                  <c:v>4.1619999999999999</c:v>
                </c:pt>
                <c:pt idx="24">
                  <c:v>4.0179999999999998</c:v>
                </c:pt>
                <c:pt idx="26">
                  <c:v>4.197221052631579</c:v>
                </c:pt>
                <c:pt idx="27">
                  <c:v>4.1950000000000003</c:v>
                </c:pt>
                <c:pt idx="28">
                  <c:v>4.2919999999999998</c:v>
                </c:pt>
                <c:pt idx="29">
                  <c:v>4.6210000000000004</c:v>
                </c:pt>
                <c:pt idx="30">
                  <c:v>3.532</c:v>
                </c:pt>
                <c:pt idx="31">
                  <c:v>4.5419999999999998</c:v>
                </c:pt>
                <c:pt idx="32">
                  <c:v>4.1639999999999997</c:v>
                </c:pt>
                <c:pt idx="33">
                  <c:v>4.21</c:v>
                </c:pt>
                <c:pt idx="34">
                  <c:v>4</c:v>
                </c:pt>
                <c:pt idx="35">
                  <c:v>4.2960000000000003</c:v>
                </c:pt>
                <c:pt idx="36">
                  <c:v>4.1719999999999997</c:v>
                </c:pt>
                <c:pt idx="37">
                  <c:v>4</c:v>
                </c:pt>
                <c:pt idx="38">
                  <c:v>4.2170000000000005</c:v>
                </c:pt>
                <c:pt idx="39">
                  <c:v>3.9889999999999999</c:v>
                </c:pt>
                <c:pt idx="40">
                  <c:v>4.4790000000000001</c:v>
                </c:pt>
                <c:pt idx="41">
                  <c:v>4.2911999999999999</c:v>
                </c:pt>
                <c:pt idx="42">
                  <c:v>4.6100000000000003</c:v>
                </c:pt>
                <c:pt idx="43">
                  <c:v>3.8210000000000002</c:v>
                </c:pt>
                <c:pt idx="44">
                  <c:v>4.0869999999999997</c:v>
                </c:pt>
                <c:pt idx="45">
                  <c:v>4.2290000000000001</c:v>
                </c:pt>
                <c:pt idx="46">
                  <c:v>4.3946842105263153</c:v>
                </c:pt>
                <c:pt idx="47">
                  <c:v>4.5579999999999998</c:v>
                </c:pt>
                <c:pt idx="48">
                  <c:v>4.95</c:v>
                </c:pt>
                <c:pt idx="49">
                  <c:v>4.5389999999999997</c:v>
                </c:pt>
                <c:pt idx="50">
                  <c:v>4.17</c:v>
                </c:pt>
                <c:pt idx="51">
                  <c:v>4.5750000000000002</c:v>
                </c:pt>
                <c:pt idx="52">
                  <c:v>4.4639999999999995</c:v>
                </c:pt>
                <c:pt idx="53">
                  <c:v>4.5449999999999999</c:v>
                </c:pt>
                <c:pt idx="54">
                  <c:v>4.423</c:v>
                </c:pt>
                <c:pt idx="55">
                  <c:v>4.3529999999999998</c:v>
                </c:pt>
                <c:pt idx="56">
                  <c:v>4.359</c:v>
                </c:pt>
                <c:pt idx="57">
                  <c:v>4.6050000000000004</c:v>
                </c:pt>
                <c:pt idx="58">
                  <c:v>3.85</c:v>
                </c:pt>
                <c:pt idx="59">
                  <c:v>4.1329999999999991</c:v>
                </c:pt>
                <c:pt idx="60">
                  <c:v>4.298</c:v>
                </c:pt>
                <c:pt idx="61">
                  <c:v>4.3329999999999993</c:v>
                </c:pt>
                <c:pt idx="62">
                  <c:v>4.5419999999999998</c:v>
                </c:pt>
                <c:pt idx="63">
                  <c:v>4.2889999999999997</c:v>
                </c:pt>
                <c:pt idx="64">
                  <c:v>4.4550000000000001</c:v>
                </c:pt>
                <c:pt idx="65">
                  <c:v>4.0579999999999998</c:v>
                </c:pt>
                <c:pt idx="66">
                  <c:v>4.4008000000000003</c:v>
                </c:pt>
                <c:pt idx="67">
                  <c:v>4.5599999999999996</c:v>
                </c:pt>
                <c:pt idx="68">
                  <c:v>4.383</c:v>
                </c:pt>
                <c:pt idx="69">
                  <c:v>4.9420000000000002</c:v>
                </c:pt>
                <c:pt idx="70">
                  <c:v>4.0410000000000004</c:v>
                </c:pt>
                <c:pt idx="71">
                  <c:v>4.6660000000000004</c:v>
                </c:pt>
                <c:pt idx="72">
                  <c:v>4.8889999999999993</c:v>
                </c:pt>
                <c:pt idx="73">
                  <c:v>4.6449999999999996</c:v>
                </c:pt>
                <c:pt idx="75">
                  <c:v>4.5449999999999999</c:v>
                </c:pt>
                <c:pt idx="76">
                  <c:v>4.1120000000000001</c:v>
                </c:pt>
                <c:pt idx="77">
                  <c:v>4.1479999999999997</c:v>
                </c:pt>
                <c:pt idx="78">
                  <c:v>4.4539999999999997</c:v>
                </c:pt>
                <c:pt idx="79">
                  <c:v>4.266</c:v>
                </c:pt>
                <c:pt idx="80">
                  <c:v>4.0139999999999993</c:v>
                </c:pt>
                <c:pt idx="82">
                  <c:v>4.2910000000000004</c:v>
                </c:pt>
                <c:pt idx="83">
                  <c:v>4.056</c:v>
                </c:pt>
                <c:pt idx="84">
                  <c:v>4.3654599999999997</c:v>
                </c:pt>
                <c:pt idx="85">
                  <c:v>4.4998000000000005</c:v>
                </c:pt>
                <c:pt idx="86">
                  <c:v>4.71</c:v>
                </c:pt>
                <c:pt idx="87">
                  <c:v>4.4024000000000001</c:v>
                </c:pt>
                <c:pt idx="88">
                  <c:v>4.5289999999999999</c:v>
                </c:pt>
                <c:pt idx="89">
                  <c:v>4.4619999999999997</c:v>
                </c:pt>
                <c:pt idx="90">
                  <c:v>4.5380000000000003</c:v>
                </c:pt>
                <c:pt idx="91">
                  <c:v>4.5999999999999996</c:v>
                </c:pt>
                <c:pt idx="92">
                  <c:v>4.3558000000000003</c:v>
                </c:pt>
                <c:pt idx="93">
                  <c:v>4.5627999999999993</c:v>
                </c:pt>
                <c:pt idx="94">
                  <c:v>4.2770000000000001</c:v>
                </c:pt>
                <c:pt idx="96">
                  <c:v>4.4670000000000005</c:v>
                </c:pt>
                <c:pt idx="97">
                  <c:v>4.1789999999999994</c:v>
                </c:pt>
                <c:pt idx="98">
                  <c:v>4.42</c:v>
                </c:pt>
                <c:pt idx="99">
                  <c:v>4.681</c:v>
                </c:pt>
                <c:pt idx="100">
                  <c:v>4.4470000000000001</c:v>
                </c:pt>
                <c:pt idx="101">
                  <c:v>4.1749999999999998</c:v>
                </c:pt>
                <c:pt idx="102">
                  <c:v>4.4329999999999998</c:v>
                </c:pt>
                <c:pt idx="103">
                  <c:v>4.0839999999999996</c:v>
                </c:pt>
                <c:pt idx="104">
                  <c:v>4.6219999999999999</c:v>
                </c:pt>
                <c:pt idx="105">
                  <c:v>4.4930000000000003</c:v>
                </c:pt>
                <c:pt idx="106">
                  <c:v>4.1239999999999997</c:v>
                </c:pt>
                <c:pt idx="107">
                  <c:v>4.1769999999999996</c:v>
                </c:pt>
                <c:pt idx="108">
                  <c:v>4.38</c:v>
                </c:pt>
                <c:pt idx="109">
                  <c:v>4.4249999999999998</c:v>
                </c:pt>
                <c:pt idx="110">
                  <c:v>4.0010000000000003</c:v>
                </c:pt>
                <c:pt idx="112">
                  <c:v>3.6689999999999996</c:v>
                </c:pt>
                <c:pt idx="113">
                  <c:v>4.2450000000000001</c:v>
                </c:pt>
                <c:pt idx="114">
                  <c:v>4.3660000000000005</c:v>
                </c:pt>
                <c:pt idx="115">
                  <c:v>4.16</c:v>
                </c:pt>
                <c:pt idx="116">
                  <c:v>4.4790000000000001</c:v>
                </c:pt>
                <c:pt idx="117">
                  <c:v>4.2664999999999997</c:v>
                </c:pt>
                <c:pt idx="118">
                  <c:v>4.8170000000000002</c:v>
                </c:pt>
                <c:pt idx="119">
                  <c:v>4.25</c:v>
                </c:pt>
                <c:pt idx="120">
                  <c:v>4.5579999999999998</c:v>
                </c:pt>
                <c:pt idx="121">
                  <c:v>4.1909999999999998</c:v>
                </c:pt>
                <c:pt idx="122">
                  <c:v>4.9130000000000003</c:v>
                </c:pt>
                <c:pt idx="123">
                  <c:v>4.5430000000000001</c:v>
                </c:pt>
                <c:pt idx="124">
                  <c:v>3.8089999999999997</c:v>
                </c:pt>
                <c:pt idx="125">
                  <c:v>4.3689999999999998</c:v>
                </c:pt>
                <c:pt idx="127">
                  <c:v>3.855</c:v>
                </c:pt>
                <c:pt idx="128">
                  <c:v>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диаграмма'!$U$5:$U$133</c:f>
              <c:numCache>
                <c:formatCode>Основной</c:formatCode>
                <c:ptCount val="129"/>
                <c:pt idx="0" formatCode="0,00">
                  <c:v>4.4800000000000004</c:v>
                </c:pt>
                <c:pt idx="1">
                  <c:v>4.4800000000000004</c:v>
                </c:pt>
                <c:pt idx="2" formatCode="0,00">
                  <c:v>4.4800000000000004</c:v>
                </c:pt>
                <c:pt idx="3" formatCode="0,00">
                  <c:v>4.4800000000000004</c:v>
                </c:pt>
                <c:pt idx="4" formatCode="0,00">
                  <c:v>4.4800000000000004</c:v>
                </c:pt>
                <c:pt idx="5" formatCode="0,00">
                  <c:v>4.4800000000000004</c:v>
                </c:pt>
                <c:pt idx="6" formatCode="0,00">
                  <c:v>4.4800000000000004</c:v>
                </c:pt>
                <c:pt idx="7" formatCode="0,00">
                  <c:v>4.4800000000000004</c:v>
                </c:pt>
                <c:pt idx="8" formatCode="0,00">
                  <c:v>4.4800000000000004</c:v>
                </c:pt>
                <c:pt idx="9" formatCode="0,00">
                  <c:v>4.4800000000000004</c:v>
                </c:pt>
                <c:pt idx="10" formatCode="0,00">
                  <c:v>4.4800000000000004</c:v>
                </c:pt>
                <c:pt idx="11" formatCode="0,00">
                  <c:v>4.4800000000000004</c:v>
                </c:pt>
                <c:pt idx="12" formatCode="0,00">
                  <c:v>4.4800000000000004</c:v>
                </c:pt>
                <c:pt idx="13" formatCode="0,00">
                  <c:v>4.4800000000000004</c:v>
                </c:pt>
                <c:pt idx="14" formatCode="0,00">
                  <c:v>4.4800000000000004</c:v>
                </c:pt>
                <c:pt idx="15" formatCode="0,00">
                  <c:v>4.4800000000000004</c:v>
                </c:pt>
                <c:pt idx="16" formatCode="0,00">
                  <c:v>4.4800000000000004</c:v>
                </c:pt>
                <c:pt idx="17" formatCode="0,00">
                  <c:v>4.4800000000000004</c:v>
                </c:pt>
                <c:pt idx="18" formatCode="0,00">
                  <c:v>4.4800000000000004</c:v>
                </c:pt>
                <c:pt idx="19" formatCode="0,00">
                  <c:v>4.4800000000000004</c:v>
                </c:pt>
                <c:pt idx="20" formatCode="0,00">
                  <c:v>4.4800000000000004</c:v>
                </c:pt>
                <c:pt idx="21" formatCode="0,00">
                  <c:v>4.4800000000000004</c:v>
                </c:pt>
                <c:pt idx="22" formatCode="0,00">
                  <c:v>4.4800000000000004</c:v>
                </c:pt>
                <c:pt idx="23" formatCode="0,00">
                  <c:v>4.4800000000000004</c:v>
                </c:pt>
                <c:pt idx="24" formatCode="0,00">
                  <c:v>4.4800000000000004</c:v>
                </c:pt>
                <c:pt idx="25" formatCode="0,00">
                  <c:v>4.4800000000000004</c:v>
                </c:pt>
                <c:pt idx="26" formatCode="0,00">
                  <c:v>4.4800000000000004</c:v>
                </c:pt>
                <c:pt idx="27" formatCode="0,00">
                  <c:v>4.4800000000000004</c:v>
                </c:pt>
                <c:pt idx="28" formatCode="0,00">
                  <c:v>4.4800000000000004</c:v>
                </c:pt>
                <c:pt idx="29" formatCode="0,00">
                  <c:v>4.4800000000000004</c:v>
                </c:pt>
                <c:pt idx="30" formatCode="0,00">
                  <c:v>4.4800000000000004</c:v>
                </c:pt>
                <c:pt idx="31" formatCode="0,00">
                  <c:v>4.4800000000000004</c:v>
                </c:pt>
                <c:pt idx="32" formatCode="0,00">
                  <c:v>4.4800000000000004</c:v>
                </c:pt>
                <c:pt idx="33" formatCode="0,00">
                  <c:v>4.4800000000000004</c:v>
                </c:pt>
                <c:pt idx="34" formatCode="0,00">
                  <c:v>4.4800000000000004</c:v>
                </c:pt>
                <c:pt idx="35" formatCode="0,00">
                  <c:v>4.4800000000000004</c:v>
                </c:pt>
                <c:pt idx="36" formatCode="0,00">
                  <c:v>4.4800000000000004</c:v>
                </c:pt>
                <c:pt idx="37" formatCode="0,00">
                  <c:v>4.4800000000000004</c:v>
                </c:pt>
                <c:pt idx="38" formatCode="0,00">
                  <c:v>4.4800000000000004</c:v>
                </c:pt>
                <c:pt idx="39" formatCode="0,00">
                  <c:v>4.4800000000000004</c:v>
                </c:pt>
                <c:pt idx="40" formatCode="0,00">
                  <c:v>4.4800000000000004</c:v>
                </c:pt>
                <c:pt idx="41" formatCode="0,00">
                  <c:v>4.4800000000000004</c:v>
                </c:pt>
                <c:pt idx="42" formatCode="0,00">
                  <c:v>4.4800000000000004</c:v>
                </c:pt>
                <c:pt idx="43" formatCode="0,00">
                  <c:v>4.4800000000000004</c:v>
                </c:pt>
                <c:pt idx="44" formatCode="0,00">
                  <c:v>4.4800000000000004</c:v>
                </c:pt>
                <c:pt idx="45" formatCode="0,00">
                  <c:v>4.4800000000000004</c:v>
                </c:pt>
                <c:pt idx="46" formatCode="0,00">
                  <c:v>4.4800000000000004</c:v>
                </c:pt>
                <c:pt idx="47" formatCode="0,00">
                  <c:v>4.4800000000000004</c:v>
                </c:pt>
                <c:pt idx="48" formatCode="0,00">
                  <c:v>4.4800000000000004</c:v>
                </c:pt>
                <c:pt idx="49" formatCode="0,00">
                  <c:v>4.4800000000000004</c:v>
                </c:pt>
                <c:pt idx="50" formatCode="0,00">
                  <c:v>4.4800000000000004</c:v>
                </c:pt>
                <c:pt idx="51" formatCode="0,00">
                  <c:v>4.4800000000000004</c:v>
                </c:pt>
                <c:pt idx="52" formatCode="0,00">
                  <c:v>4.4800000000000004</c:v>
                </c:pt>
                <c:pt idx="53" formatCode="0,00">
                  <c:v>4.4800000000000004</c:v>
                </c:pt>
                <c:pt idx="54" formatCode="0,00">
                  <c:v>4.4800000000000004</c:v>
                </c:pt>
                <c:pt idx="55" formatCode="0,00">
                  <c:v>4.4800000000000004</c:v>
                </c:pt>
                <c:pt idx="56" formatCode="0,00">
                  <c:v>4.4800000000000004</c:v>
                </c:pt>
                <c:pt idx="57" formatCode="0,00">
                  <c:v>4.4800000000000004</c:v>
                </c:pt>
                <c:pt idx="58" formatCode="0,00">
                  <c:v>4.4800000000000004</c:v>
                </c:pt>
                <c:pt idx="59" formatCode="0,00">
                  <c:v>4.4800000000000004</c:v>
                </c:pt>
                <c:pt idx="60" formatCode="0,00">
                  <c:v>4.4800000000000004</c:v>
                </c:pt>
                <c:pt idx="61" formatCode="0,00">
                  <c:v>4.4800000000000004</c:v>
                </c:pt>
                <c:pt idx="62" formatCode="0,00">
                  <c:v>4.4800000000000004</c:v>
                </c:pt>
                <c:pt idx="63" formatCode="0,00">
                  <c:v>4.4800000000000004</c:v>
                </c:pt>
                <c:pt idx="64" formatCode="0,00">
                  <c:v>4.4800000000000004</c:v>
                </c:pt>
                <c:pt idx="65" formatCode="0,00">
                  <c:v>4.4800000000000004</c:v>
                </c:pt>
                <c:pt idx="66" formatCode="0,00">
                  <c:v>4.4800000000000004</c:v>
                </c:pt>
                <c:pt idx="67" formatCode="0,00">
                  <c:v>4.4800000000000004</c:v>
                </c:pt>
                <c:pt idx="68" formatCode="0,00">
                  <c:v>4.4800000000000004</c:v>
                </c:pt>
                <c:pt idx="69" formatCode="0,00">
                  <c:v>4.4800000000000004</c:v>
                </c:pt>
                <c:pt idx="70" formatCode="0,00">
                  <c:v>4.4800000000000004</c:v>
                </c:pt>
                <c:pt idx="71" formatCode="0,00">
                  <c:v>4.4800000000000004</c:v>
                </c:pt>
                <c:pt idx="72" formatCode="0,00">
                  <c:v>4.4800000000000004</c:v>
                </c:pt>
                <c:pt idx="73" formatCode="0,00">
                  <c:v>4.4800000000000004</c:v>
                </c:pt>
                <c:pt idx="74" formatCode="0,00">
                  <c:v>4.4800000000000004</c:v>
                </c:pt>
                <c:pt idx="75" formatCode="0,00">
                  <c:v>4.4800000000000004</c:v>
                </c:pt>
                <c:pt idx="76" formatCode="0,00">
                  <c:v>4.4800000000000004</c:v>
                </c:pt>
                <c:pt idx="77" formatCode="0,00">
                  <c:v>4.4800000000000004</c:v>
                </c:pt>
                <c:pt idx="78" formatCode="0,00">
                  <c:v>4.4800000000000004</c:v>
                </c:pt>
                <c:pt idx="79" formatCode="0,00">
                  <c:v>4.4800000000000004</c:v>
                </c:pt>
                <c:pt idx="80" formatCode="0,00">
                  <c:v>4.4800000000000004</c:v>
                </c:pt>
                <c:pt idx="81" formatCode="0,00">
                  <c:v>4.4800000000000004</c:v>
                </c:pt>
                <c:pt idx="82" formatCode="0,00">
                  <c:v>4.4800000000000004</c:v>
                </c:pt>
                <c:pt idx="83" formatCode="0,00">
                  <c:v>4.4800000000000004</c:v>
                </c:pt>
                <c:pt idx="84" formatCode="0,00">
                  <c:v>4.4800000000000004</c:v>
                </c:pt>
                <c:pt idx="85" formatCode="0,00">
                  <c:v>4.4800000000000004</c:v>
                </c:pt>
                <c:pt idx="86" formatCode="0,00">
                  <c:v>4.4800000000000004</c:v>
                </c:pt>
                <c:pt idx="87" formatCode="0,00">
                  <c:v>4.4800000000000004</c:v>
                </c:pt>
                <c:pt idx="88" formatCode="0,00">
                  <c:v>4.4800000000000004</c:v>
                </c:pt>
                <c:pt idx="89" formatCode="0,00">
                  <c:v>4.4800000000000004</c:v>
                </c:pt>
                <c:pt idx="90" formatCode="0,00">
                  <c:v>4.4800000000000004</c:v>
                </c:pt>
                <c:pt idx="91" formatCode="0,00">
                  <c:v>4.4800000000000004</c:v>
                </c:pt>
                <c:pt idx="92" formatCode="0,00">
                  <c:v>4.4800000000000004</c:v>
                </c:pt>
                <c:pt idx="93" formatCode="0,00">
                  <c:v>4.4800000000000004</c:v>
                </c:pt>
                <c:pt idx="94" formatCode="0,00">
                  <c:v>4.4800000000000004</c:v>
                </c:pt>
                <c:pt idx="95" formatCode="0,00">
                  <c:v>4.4800000000000004</c:v>
                </c:pt>
                <c:pt idx="96" formatCode="0,00">
                  <c:v>4.4800000000000004</c:v>
                </c:pt>
                <c:pt idx="97" formatCode="0,00">
                  <c:v>4.4800000000000004</c:v>
                </c:pt>
                <c:pt idx="98" formatCode="0,00">
                  <c:v>4.4800000000000004</c:v>
                </c:pt>
                <c:pt idx="99" formatCode="0,00">
                  <c:v>4.4800000000000004</c:v>
                </c:pt>
                <c:pt idx="100" formatCode="0,00">
                  <c:v>4.4800000000000004</c:v>
                </c:pt>
                <c:pt idx="101" formatCode="0,00">
                  <c:v>4.4800000000000004</c:v>
                </c:pt>
                <c:pt idx="102" formatCode="0,00">
                  <c:v>4.4800000000000004</c:v>
                </c:pt>
                <c:pt idx="103" formatCode="0,00">
                  <c:v>4.4800000000000004</c:v>
                </c:pt>
                <c:pt idx="104" formatCode="0,00">
                  <c:v>4.4800000000000004</c:v>
                </c:pt>
                <c:pt idx="105" formatCode="0,00">
                  <c:v>4.4800000000000004</c:v>
                </c:pt>
                <c:pt idx="106" formatCode="0,00">
                  <c:v>4.4800000000000004</c:v>
                </c:pt>
                <c:pt idx="107" formatCode="0,00">
                  <c:v>4.4800000000000004</c:v>
                </c:pt>
                <c:pt idx="108" formatCode="0,00">
                  <c:v>4.4800000000000004</c:v>
                </c:pt>
                <c:pt idx="109" formatCode="0,00">
                  <c:v>4.4800000000000004</c:v>
                </c:pt>
                <c:pt idx="110" formatCode="0,00">
                  <c:v>4.4800000000000004</c:v>
                </c:pt>
                <c:pt idx="111" formatCode="0,00">
                  <c:v>4.4800000000000004</c:v>
                </c:pt>
                <c:pt idx="112" formatCode="0,00">
                  <c:v>4.4800000000000004</c:v>
                </c:pt>
                <c:pt idx="113" formatCode="0,00">
                  <c:v>4.4800000000000004</c:v>
                </c:pt>
                <c:pt idx="114" formatCode="0,00">
                  <c:v>4.4800000000000004</c:v>
                </c:pt>
                <c:pt idx="115" formatCode="0,00">
                  <c:v>4.4800000000000004</c:v>
                </c:pt>
                <c:pt idx="116" formatCode="0,00">
                  <c:v>4.4800000000000004</c:v>
                </c:pt>
                <c:pt idx="117" formatCode="0,00">
                  <c:v>4.4800000000000004</c:v>
                </c:pt>
                <c:pt idx="118" formatCode="0,00">
                  <c:v>4.4800000000000004</c:v>
                </c:pt>
                <c:pt idx="119" formatCode="0,00">
                  <c:v>4.4800000000000004</c:v>
                </c:pt>
                <c:pt idx="120" formatCode="0,00">
                  <c:v>4.4800000000000004</c:v>
                </c:pt>
                <c:pt idx="121" formatCode="0,00">
                  <c:v>4.4800000000000004</c:v>
                </c:pt>
                <c:pt idx="122" formatCode="0,00">
                  <c:v>4.4800000000000004</c:v>
                </c:pt>
                <c:pt idx="123" formatCode="0,00">
                  <c:v>4.4800000000000004</c:v>
                </c:pt>
                <c:pt idx="124" formatCode="0,00">
                  <c:v>4.4800000000000004</c:v>
                </c:pt>
                <c:pt idx="125" formatCode="0,00">
                  <c:v>4.4800000000000004</c:v>
                </c:pt>
                <c:pt idx="126" formatCode="0,00">
                  <c:v>4.4800000000000004</c:v>
                </c:pt>
                <c:pt idx="127" formatCode="0,00">
                  <c:v>4.4800000000000004</c:v>
                </c:pt>
                <c:pt idx="128" formatCode="0,00">
                  <c:v>4.4800000000000004</c:v>
                </c:pt>
              </c:numCache>
            </c:numRef>
          </c:val>
          <c:smooth val="0"/>
        </c:ser>
        <c:ser>
          <c:idx val="5"/>
          <c:order val="9"/>
          <c:tx>
            <c:v>2017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диаграмма'!$T$5:$T$133</c:f>
              <c:numCache>
                <c:formatCode>0,00</c:formatCode>
                <c:ptCount val="129"/>
                <c:pt idx="0">
                  <c:v>4.3600000000000003</c:v>
                </c:pt>
                <c:pt idx="1">
                  <c:v>4.7033333333333331</c:v>
                </c:pt>
                <c:pt idx="2">
                  <c:v>4.7</c:v>
                </c:pt>
                <c:pt idx="3">
                  <c:v>4.7699999999999996</c:v>
                </c:pt>
                <c:pt idx="4">
                  <c:v>4.67</c:v>
                </c:pt>
                <c:pt idx="5">
                  <c:v>4.84</c:v>
                </c:pt>
                <c:pt idx="6">
                  <c:v>4.79</c:v>
                </c:pt>
                <c:pt idx="7">
                  <c:v>4.62</c:v>
                </c:pt>
                <c:pt idx="8">
                  <c:v>4.46</c:v>
                </c:pt>
                <c:pt idx="9">
                  <c:v>4.7300000000000004</c:v>
                </c:pt>
                <c:pt idx="10">
                  <c:v>4.75</c:v>
                </c:pt>
                <c:pt idx="11">
                  <c:v>4.4078571428571429</c:v>
                </c:pt>
                <c:pt idx="12">
                  <c:v>4.7699999999999996</c:v>
                </c:pt>
                <c:pt idx="13">
                  <c:v>4.72</c:v>
                </c:pt>
                <c:pt idx="14">
                  <c:v>4.5</c:v>
                </c:pt>
                <c:pt idx="15">
                  <c:v>4.13</c:v>
                </c:pt>
                <c:pt idx="16">
                  <c:v>4.71</c:v>
                </c:pt>
                <c:pt idx="17">
                  <c:v>4.45</c:v>
                </c:pt>
                <c:pt idx="18">
                  <c:v>4.5599999999999996</c:v>
                </c:pt>
                <c:pt idx="19">
                  <c:v>4.66</c:v>
                </c:pt>
                <c:pt idx="20">
                  <c:v>3.86</c:v>
                </c:pt>
                <c:pt idx="21">
                  <c:v>4.3899999999999997</c:v>
                </c:pt>
                <c:pt idx="22">
                  <c:v>4.29</c:v>
                </c:pt>
                <c:pt idx="23">
                  <c:v>4.4000000000000004</c:v>
                </c:pt>
                <c:pt idx="24">
                  <c:v>4.46</c:v>
                </c:pt>
                <c:pt idx="25">
                  <c:v>3.81</c:v>
                </c:pt>
                <c:pt idx="26">
                  <c:v>4.2242105263157894</c:v>
                </c:pt>
                <c:pt idx="27">
                  <c:v>4.3</c:v>
                </c:pt>
                <c:pt idx="28">
                  <c:v>4.38</c:v>
                </c:pt>
                <c:pt idx="29">
                  <c:v>4.4000000000000004</c:v>
                </c:pt>
                <c:pt idx="30">
                  <c:v>3.61</c:v>
                </c:pt>
                <c:pt idx="31">
                  <c:v>4.55</c:v>
                </c:pt>
                <c:pt idx="32">
                  <c:v>4.29</c:v>
                </c:pt>
                <c:pt idx="33">
                  <c:v>4.1100000000000003</c:v>
                </c:pt>
                <c:pt idx="34">
                  <c:v>4.07</c:v>
                </c:pt>
                <c:pt idx="35">
                  <c:v>4.3600000000000003</c:v>
                </c:pt>
                <c:pt idx="36">
                  <c:v>4.38</c:v>
                </c:pt>
                <c:pt idx="37">
                  <c:v>3.98</c:v>
                </c:pt>
                <c:pt idx="38">
                  <c:v>3.83</c:v>
                </c:pt>
                <c:pt idx="39">
                  <c:v>4.07</c:v>
                </c:pt>
                <c:pt idx="40">
                  <c:v>4.17</c:v>
                </c:pt>
                <c:pt idx="41">
                  <c:v>4.71</c:v>
                </c:pt>
                <c:pt idx="42">
                  <c:v>4.28</c:v>
                </c:pt>
                <c:pt idx="43">
                  <c:v>4.05</c:v>
                </c:pt>
                <c:pt idx="44">
                  <c:v>4.6500000000000004</c:v>
                </c:pt>
                <c:pt idx="45">
                  <c:v>4.07</c:v>
                </c:pt>
                <c:pt idx="46">
                  <c:v>4.3452631578947374</c:v>
                </c:pt>
                <c:pt idx="47">
                  <c:v>4.55</c:v>
                </c:pt>
                <c:pt idx="48">
                  <c:v>4.5199999999999996</c:v>
                </c:pt>
                <c:pt idx="49">
                  <c:v>4.55</c:v>
                </c:pt>
                <c:pt idx="50">
                  <c:v>4.62</c:v>
                </c:pt>
                <c:pt idx="51">
                  <c:v>4.72</c:v>
                </c:pt>
                <c:pt idx="52">
                  <c:v>4.41</c:v>
                </c:pt>
                <c:pt idx="53">
                  <c:v>4.29</c:v>
                </c:pt>
                <c:pt idx="54">
                  <c:v>4</c:v>
                </c:pt>
                <c:pt idx="55">
                  <c:v>4.5199999999999996</c:v>
                </c:pt>
                <c:pt idx="56">
                  <c:v>4.4800000000000004</c:v>
                </c:pt>
                <c:pt idx="57">
                  <c:v>4.45</c:v>
                </c:pt>
                <c:pt idx="58">
                  <c:v>3.64</c:v>
                </c:pt>
                <c:pt idx="59">
                  <c:v>4.17</c:v>
                </c:pt>
                <c:pt idx="60">
                  <c:v>4.17</c:v>
                </c:pt>
                <c:pt idx="61">
                  <c:v>4.5</c:v>
                </c:pt>
                <c:pt idx="62">
                  <c:v>4.4400000000000004</c:v>
                </c:pt>
                <c:pt idx="63">
                  <c:v>4.43</c:v>
                </c:pt>
                <c:pt idx="64">
                  <c:v>4.51</c:v>
                </c:pt>
                <c:pt idx="65">
                  <c:v>3.59</c:v>
                </c:pt>
                <c:pt idx="66">
                  <c:v>4.49125</c:v>
                </c:pt>
                <c:pt idx="67">
                  <c:v>4.91</c:v>
                </c:pt>
                <c:pt idx="68">
                  <c:v>4.6100000000000003</c:v>
                </c:pt>
                <c:pt idx="69">
                  <c:v>4.87</c:v>
                </c:pt>
                <c:pt idx="70">
                  <c:v>4.6900000000000004</c:v>
                </c:pt>
                <c:pt idx="71">
                  <c:v>4.7300000000000004</c:v>
                </c:pt>
                <c:pt idx="72">
                  <c:v>4.6500000000000004</c:v>
                </c:pt>
                <c:pt idx="73">
                  <c:v>4.67</c:v>
                </c:pt>
                <c:pt idx="75">
                  <c:v>4.0199999999999996</c:v>
                </c:pt>
                <c:pt idx="76">
                  <c:v>4.6900000000000004</c:v>
                </c:pt>
                <c:pt idx="77">
                  <c:v>4.51</c:v>
                </c:pt>
                <c:pt idx="78">
                  <c:v>4.3600000000000003</c:v>
                </c:pt>
                <c:pt idx="79">
                  <c:v>4.3600000000000003</c:v>
                </c:pt>
                <c:pt idx="80">
                  <c:v>4.1399999999999997</c:v>
                </c:pt>
                <c:pt idx="81">
                  <c:v>4.05</c:v>
                </c:pt>
                <c:pt idx="82">
                  <c:v>4.22</c:v>
                </c:pt>
                <c:pt idx="83">
                  <c:v>4.38</c:v>
                </c:pt>
                <c:pt idx="84">
                  <c:v>4.4186206896551727</c:v>
                </c:pt>
                <c:pt idx="85">
                  <c:v>4.84</c:v>
                </c:pt>
                <c:pt idx="86">
                  <c:v>4.57</c:v>
                </c:pt>
                <c:pt idx="87">
                  <c:v>4.76</c:v>
                </c:pt>
                <c:pt idx="88">
                  <c:v>4.7699999999999996</c:v>
                </c:pt>
                <c:pt idx="89">
                  <c:v>4.3600000000000003</c:v>
                </c:pt>
                <c:pt idx="90">
                  <c:v>4.58</c:v>
                </c:pt>
                <c:pt idx="91">
                  <c:v>4.4800000000000004</c:v>
                </c:pt>
                <c:pt idx="92">
                  <c:v>4.47</c:v>
                </c:pt>
                <c:pt idx="93">
                  <c:v>4.63</c:v>
                </c:pt>
                <c:pt idx="94">
                  <c:v>4.59</c:v>
                </c:pt>
                <c:pt idx="96">
                  <c:v>4.5999999999999996</c:v>
                </c:pt>
                <c:pt idx="97">
                  <c:v>4.3</c:v>
                </c:pt>
                <c:pt idx="98">
                  <c:v>4.2699999999999996</c:v>
                </c:pt>
                <c:pt idx="99">
                  <c:v>4.5599999999999996</c:v>
                </c:pt>
                <c:pt idx="100">
                  <c:v>4.58</c:v>
                </c:pt>
                <c:pt idx="101">
                  <c:v>4.6399999999999997</c:v>
                </c:pt>
                <c:pt idx="102">
                  <c:v>4.47</c:v>
                </c:pt>
                <c:pt idx="103">
                  <c:v>3.96</c:v>
                </c:pt>
                <c:pt idx="104">
                  <c:v>4.72</c:v>
                </c:pt>
                <c:pt idx="105">
                  <c:v>4.54</c:v>
                </c:pt>
                <c:pt idx="106">
                  <c:v>4.26</c:v>
                </c:pt>
                <c:pt idx="107">
                  <c:v>4.1399999999999997</c:v>
                </c:pt>
                <c:pt idx="108">
                  <c:v>4.51</c:v>
                </c:pt>
                <c:pt idx="110">
                  <c:v>4</c:v>
                </c:pt>
                <c:pt idx="112">
                  <c:v>3.78</c:v>
                </c:pt>
                <c:pt idx="113">
                  <c:v>4.4000000000000004</c:v>
                </c:pt>
                <c:pt idx="114">
                  <c:v>4.1500000000000004</c:v>
                </c:pt>
                <c:pt idx="115">
                  <c:v>3.96</c:v>
                </c:pt>
                <c:pt idx="116">
                  <c:v>4.25</c:v>
                </c:pt>
                <c:pt idx="117">
                  <c:v>4.4829999999999997</c:v>
                </c:pt>
                <c:pt idx="118">
                  <c:v>4.7699999999999996</c:v>
                </c:pt>
                <c:pt idx="119">
                  <c:v>4.55</c:v>
                </c:pt>
                <c:pt idx="120">
                  <c:v>4.76</c:v>
                </c:pt>
                <c:pt idx="121">
                  <c:v>4.7</c:v>
                </c:pt>
                <c:pt idx="122">
                  <c:v>4.7</c:v>
                </c:pt>
                <c:pt idx="123">
                  <c:v>4.49</c:v>
                </c:pt>
                <c:pt idx="124">
                  <c:v>3.95</c:v>
                </c:pt>
                <c:pt idx="125">
                  <c:v>4.33</c:v>
                </c:pt>
                <c:pt idx="127">
                  <c:v>4.79</c:v>
                </c:pt>
                <c:pt idx="128">
                  <c:v>3.79</c:v>
                </c:pt>
              </c:numCache>
            </c:numRef>
          </c:val>
          <c:smooth val="0"/>
        </c:ser>
        <c:ser>
          <c:idx val="6"/>
          <c:order val="10"/>
          <c:tx>
            <c:v>2016 ср. балл по городу</c:v>
          </c:tx>
          <c:spPr>
            <a:ln w="3175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диаграмма'!$Y$5:$Y$133</c:f>
              <c:numCache>
                <c:formatCode>Основной</c:formatCode>
                <c:ptCount val="129"/>
                <c:pt idx="0" formatCode="0,00">
                  <c:v>4.5199999999999996</c:v>
                </c:pt>
                <c:pt idx="1">
                  <c:v>4.5199999999999996</c:v>
                </c:pt>
                <c:pt idx="2" formatCode="0,00">
                  <c:v>4.5199999999999996</c:v>
                </c:pt>
                <c:pt idx="3" formatCode="0,00">
                  <c:v>4.5199999999999996</c:v>
                </c:pt>
                <c:pt idx="4" formatCode="0,00">
                  <c:v>4.5199999999999996</c:v>
                </c:pt>
                <c:pt idx="5" formatCode="0,00">
                  <c:v>4.5199999999999996</c:v>
                </c:pt>
                <c:pt idx="6" formatCode="0,00">
                  <c:v>4.5199999999999996</c:v>
                </c:pt>
                <c:pt idx="7" formatCode="0,00">
                  <c:v>4.5199999999999996</c:v>
                </c:pt>
                <c:pt idx="8" formatCode="0,00">
                  <c:v>4.5199999999999996</c:v>
                </c:pt>
                <c:pt idx="9" formatCode="0,00">
                  <c:v>4.5199999999999996</c:v>
                </c:pt>
                <c:pt idx="10" formatCode="0,00">
                  <c:v>4.5199999999999996</c:v>
                </c:pt>
                <c:pt idx="11" formatCode="0,00">
                  <c:v>4.5199999999999996</c:v>
                </c:pt>
                <c:pt idx="12" formatCode="0,00">
                  <c:v>4.5199999999999996</c:v>
                </c:pt>
                <c:pt idx="13" formatCode="0,00">
                  <c:v>4.5199999999999996</c:v>
                </c:pt>
                <c:pt idx="14" formatCode="0,00">
                  <c:v>4.5199999999999996</c:v>
                </c:pt>
                <c:pt idx="15" formatCode="0,00">
                  <c:v>4.5199999999999996</c:v>
                </c:pt>
                <c:pt idx="16" formatCode="0,00">
                  <c:v>4.5199999999999996</c:v>
                </c:pt>
                <c:pt idx="17" formatCode="0,00">
                  <c:v>4.5199999999999996</c:v>
                </c:pt>
                <c:pt idx="18" formatCode="0,00">
                  <c:v>4.5199999999999996</c:v>
                </c:pt>
                <c:pt idx="19" formatCode="0,00">
                  <c:v>4.5199999999999996</c:v>
                </c:pt>
                <c:pt idx="20" formatCode="0,00">
                  <c:v>4.5199999999999996</c:v>
                </c:pt>
                <c:pt idx="21" formatCode="0,00">
                  <c:v>4.5199999999999996</c:v>
                </c:pt>
                <c:pt idx="22" formatCode="0,00">
                  <c:v>4.5199999999999996</c:v>
                </c:pt>
                <c:pt idx="23" formatCode="0,00">
                  <c:v>4.5199999999999996</c:v>
                </c:pt>
                <c:pt idx="24" formatCode="0,00">
                  <c:v>4.5199999999999996</c:v>
                </c:pt>
                <c:pt idx="25" formatCode="0,00">
                  <c:v>4.5199999999999996</c:v>
                </c:pt>
                <c:pt idx="26" formatCode="0,00">
                  <c:v>4.5199999999999996</c:v>
                </c:pt>
                <c:pt idx="27" formatCode="0,00">
                  <c:v>4.5199999999999996</c:v>
                </c:pt>
                <c:pt idx="28" formatCode="0,00">
                  <c:v>4.5199999999999996</c:v>
                </c:pt>
                <c:pt idx="29" formatCode="0,00">
                  <c:v>4.5199999999999996</c:v>
                </c:pt>
                <c:pt idx="30" formatCode="0,00">
                  <c:v>4.5199999999999996</c:v>
                </c:pt>
                <c:pt idx="31" formatCode="0,00">
                  <c:v>4.5199999999999996</c:v>
                </c:pt>
                <c:pt idx="32" formatCode="0,00">
                  <c:v>4.5199999999999996</c:v>
                </c:pt>
                <c:pt idx="33" formatCode="0,00">
                  <c:v>4.5199999999999996</c:v>
                </c:pt>
                <c:pt idx="34" formatCode="0,00">
                  <c:v>4.5199999999999996</c:v>
                </c:pt>
                <c:pt idx="35" formatCode="0,00">
                  <c:v>4.5199999999999996</c:v>
                </c:pt>
                <c:pt idx="36" formatCode="0,00">
                  <c:v>4.5199999999999996</c:v>
                </c:pt>
                <c:pt idx="37" formatCode="0,00">
                  <c:v>4.5199999999999996</c:v>
                </c:pt>
                <c:pt idx="38" formatCode="0,00">
                  <c:v>4.5199999999999996</c:v>
                </c:pt>
                <c:pt idx="39" formatCode="0,00">
                  <c:v>4.5199999999999996</c:v>
                </c:pt>
                <c:pt idx="40" formatCode="0,00">
                  <c:v>4.5199999999999996</c:v>
                </c:pt>
                <c:pt idx="41" formatCode="0,00">
                  <c:v>4.5199999999999996</c:v>
                </c:pt>
                <c:pt idx="42" formatCode="0,00">
                  <c:v>4.5199999999999996</c:v>
                </c:pt>
                <c:pt idx="43" formatCode="0,00">
                  <c:v>4.5199999999999996</c:v>
                </c:pt>
                <c:pt idx="44" formatCode="0,00">
                  <c:v>4.5199999999999996</c:v>
                </c:pt>
                <c:pt idx="45" formatCode="0,00">
                  <c:v>4.5199999999999996</c:v>
                </c:pt>
                <c:pt idx="46" formatCode="0,00">
                  <c:v>4.5199999999999996</c:v>
                </c:pt>
                <c:pt idx="47" formatCode="0,00">
                  <c:v>4.5199999999999996</c:v>
                </c:pt>
                <c:pt idx="48" formatCode="0,00">
                  <c:v>4.5199999999999996</c:v>
                </c:pt>
                <c:pt idx="49" formatCode="0,00">
                  <c:v>4.5199999999999996</c:v>
                </c:pt>
                <c:pt idx="50" formatCode="0,00">
                  <c:v>4.5199999999999996</c:v>
                </c:pt>
                <c:pt idx="51" formatCode="0,00">
                  <c:v>4.5199999999999996</c:v>
                </c:pt>
                <c:pt idx="52" formatCode="0,00">
                  <c:v>4.5199999999999996</c:v>
                </c:pt>
                <c:pt idx="53" formatCode="0,00">
                  <c:v>4.5199999999999996</c:v>
                </c:pt>
                <c:pt idx="54" formatCode="0,00">
                  <c:v>4.5199999999999996</c:v>
                </c:pt>
                <c:pt idx="55" formatCode="0,00">
                  <c:v>4.5199999999999996</c:v>
                </c:pt>
                <c:pt idx="56" formatCode="0,00">
                  <c:v>4.5199999999999996</c:v>
                </c:pt>
                <c:pt idx="57" formatCode="0,00">
                  <c:v>4.5199999999999996</c:v>
                </c:pt>
                <c:pt idx="58" formatCode="0,00">
                  <c:v>4.5199999999999996</c:v>
                </c:pt>
                <c:pt idx="59" formatCode="0,00">
                  <c:v>4.5199999999999996</c:v>
                </c:pt>
                <c:pt idx="60" formatCode="0,00">
                  <c:v>4.5199999999999996</c:v>
                </c:pt>
                <c:pt idx="61" formatCode="0,00">
                  <c:v>4.5199999999999996</c:v>
                </c:pt>
                <c:pt idx="62" formatCode="0,00">
                  <c:v>4.5199999999999996</c:v>
                </c:pt>
                <c:pt idx="63" formatCode="0,00">
                  <c:v>4.5199999999999996</c:v>
                </c:pt>
                <c:pt idx="64" formatCode="0,00">
                  <c:v>4.5199999999999996</c:v>
                </c:pt>
                <c:pt idx="65" formatCode="0,00">
                  <c:v>4.5199999999999996</c:v>
                </c:pt>
                <c:pt idx="66" formatCode="0,00">
                  <c:v>4.5199999999999996</c:v>
                </c:pt>
                <c:pt idx="67" formatCode="0,00">
                  <c:v>4.5199999999999996</c:v>
                </c:pt>
                <c:pt idx="68" formatCode="0,00">
                  <c:v>4.5199999999999996</c:v>
                </c:pt>
                <c:pt idx="69" formatCode="0,00">
                  <c:v>4.5199999999999996</c:v>
                </c:pt>
                <c:pt idx="70" formatCode="0,00">
                  <c:v>4.5199999999999996</c:v>
                </c:pt>
                <c:pt idx="71" formatCode="0,00">
                  <c:v>4.5199999999999996</c:v>
                </c:pt>
                <c:pt idx="72" formatCode="0,00">
                  <c:v>4.5199999999999996</c:v>
                </c:pt>
                <c:pt idx="73" formatCode="0,00">
                  <c:v>4.5199999999999996</c:v>
                </c:pt>
                <c:pt idx="74" formatCode="0,00">
                  <c:v>4.5199999999999996</c:v>
                </c:pt>
                <c:pt idx="75" formatCode="0,00">
                  <c:v>4.5199999999999996</c:v>
                </c:pt>
                <c:pt idx="76" formatCode="0,00">
                  <c:v>4.5199999999999996</c:v>
                </c:pt>
                <c:pt idx="77" formatCode="0,00">
                  <c:v>4.5199999999999996</c:v>
                </c:pt>
                <c:pt idx="78" formatCode="0,00">
                  <c:v>4.5199999999999996</c:v>
                </c:pt>
                <c:pt idx="79" formatCode="0,00">
                  <c:v>4.5199999999999996</c:v>
                </c:pt>
                <c:pt idx="80" formatCode="0,00">
                  <c:v>4.5199999999999996</c:v>
                </c:pt>
                <c:pt idx="81" formatCode="0,00">
                  <c:v>4.5199999999999996</c:v>
                </c:pt>
                <c:pt idx="82" formatCode="0,00">
                  <c:v>4.5199999999999996</c:v>
                </c:pt>
                <c:pt idx="83" formatCode="0,00">
                  <c:v>4.5199999999999996</c:v>
                </c:pt>
                <c:pt idx="84" formatCode="0,00">
                  <c:v>4.5199999999999996</c:v>
                </c:pt>
                <c:pt idx="85" formatCode="0,00">
                  <c:v>4.5199999999999996</c:v>
                </c:pt>
                <c:pt idx="86" formatCode="0,00">
                  <c:v>4.5199999999999996</c:v>
                </c:pt>
                <c:pt idx="87" formatCode="0,00">
                  <c:v>4.5199999999999996</c:v>
                </c:pt>
                <c:pt idx="88" formatCode="0,00">
                  <c:v>4.5199999999999996</c:v>
                </c:pt>
                <c:pt idx="89" formatCode="0,00">
                  <c:v>4.5199999999999996</c:v>
                </c:pt>
                <c:pt idx="90" formatCode="0,00">
                  <c:v>4.5199999999999996</c:v>
                </c:pt>
                <c:pt idx="91" formatCode="0,00">
                  <c:v>4.5199999999999996</c:v>
                </c:pt>
                <c:pt idx="92" formatCode="0,00">
                  <c:v>4.5199999999999996</c:v>
                </c:pt>
                <c:pt idx="93" formatCode="0,00">
                  <c:v>4.5199999999999996</c:v>
                </c:pt>
                <c:pt idx="94" formatCode="0,00">
                  <c:v>4.5199999999999996</c:v>
                </c:pt>
                <c:pt idx="95" formatCode="0,00">
                  <c:v>4.5199999999999996</c:v>
                </c:pt>
                <c:pt idx="96" formatCode="0,00">
                  <c:v>4.5199999999999996</c:v>
                </c:pt>
                <c:pt idx="97" formatCode="0,00">
                  <c:v>4.5199999999999996</c:v>
                </c:pt>
                <c:pt idx="98" formatCode="0,00">
                  <c:v>4.5199999999999996</c:v>
                </c:pt>
                <c:pt idx="99" formatCode="0,00">
                  <c:v>4.5199999999999996</c:v>
                </c:pt>
                <c:pt idx="100" formatCode="0,00">
                  <c:v>4.5199999999999996</c:v>
                </c:pt>
                <c:pt idx="101" formatCode="0,00">
                  <c:v>4.5199999999999996</c:v>
                </c:pt>
                <c:pt idx="102" formatCode="0,00">
                  <c:v>4.5199999999999996</c:v>
                </c:pt>
                <c:pt idx="103" formatCode="0,00">
                  <c:v>4.5199999999999996</c:v>
                </c:pt>
                <c:pt idx="104" formatCode="0,00">
                  <c:v>4.5199999999999996</c:v>
                </c:pt>
                <c:pt idx="105" formatCode="0,00">
                  <c:v>4.5199999999999996</c:v>
                </c:pt>
                <c:pt idx="106" formatCode="0,00">
                  <c:v>4.5199999999999996</c:v>
                </c:pt>
                <c:pt idx="107" formatCode="0,00">
                  <c:v>4.5199999999999996</c:v>
                </c:pt>
                <c:pt idx="108" formatCode="0,00">
                  <c:v>4.5199999999999996</c:v>
                </c:pt>
                <c:pt idx="109" formatCode="0,00">
                  <c:v>4.5199999999999996</c:v>
                </c:pt>
                <c:pt idx="110" formatCode="0,00">
                  <c:v>4.5199999999999996</c:v>
                </c:pt>
                <c:pt idx="111" formatCode="0,00">
                  <c:v>4.5199999999999996</c:v>
                </c:pt>
                <c:pt idx="112" formatCode="0,00">
                  <c:v>4.5199999999999996</c:v>
                </c:pt>
                <c:pt idx="113" formatCode="0,00">
                  <c:v>4.5199999999999996</c:v>
                </c:pt>
                <c:pt idx="114" formatCode="0,00">
                  <c:v>4.5199999999999996</c:v>
                </c:pt>
                <c:pt idx="115" formatCode="0,00">
                  <c:v>4.5199999999999996</c:v>
                </c:pt>
                <c:pt idx="116" formatCode="0,00">
                  <c:v>4.5199999999999996</c:v>
                </c:pt>
                <c:pt idx="117" formatCode="0,00">
                  <c:v>4.5199999999999996</c:v>
                </c:pt>
                <c:pt idx="118" formatCode="0,00">
                  <c:v>4.5199999999999996</c:v>
                </c:pt>
                <c:pt idx="119" formatCode="0,00">
                  <c:v>4.5199999999999996</c:v>
                </c:pt>
                <c:pt idx="120" formatCode="0,00">
                  <c:v>4.5199999999999996</c:v>
                </c:pt>
                <c:pt idx="121" formatCode="0,00">
                  <c:v>4.5199999999999996</c:v>
                </c:pt>
                <c:pt idx="122" formatCode="0,00">
                  <c:v>4.5199999999999996</c:v>
                </c:pt>
                <c:pt idx="123" formatCode="0,00">
                  <c:v>4.5199999999999996</c:v>
                </c:pt>
                <c:pt idx="124" formatCode="0,00">
                  <c:v>4.5199999999999996</c:v>
                </c:pt>
                <c:pt idx="125" formatCode="0,00">
                  <c:v>4.5199999999999996</c:v>
                </c:pt>
                <c:pt idx="126" formatCode="0,00">
                  <c:v>4.5199999999999996</c:v>
                </c:pt>
                <c:pt idx="127" formatCode="0,00">
                  <c:v>4.5199999999999996</c:v>
                </c:pt>
                <c:pt idx="128" formatCode="0,00">
                  <c:v>4.5199999999999996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FFAF0D"/>
              </a:solidFill>
            </a:ln>
          </c:spPr>
          <c:marker>
            <c:symbol val="none"/>
          </c:marker>
          <c:cat>
            <c:strRef>
              <c:f>'Математ-4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МАОУ Гимназия №  9</c:v>
                </c:pt>
                <c:pt idx="4">
                  <c:v>МБОУ СШ № 19</c:v>
                </c:pt>
                <c:pt idx="5">
                  <c:v>МБОУ Прогимназия  № 131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86</c:v>
                </c:pt>
                <c:pt idx="9">
                  <c:v>МБОУ СШ  № 12</c:v>
                </c:pt>
                <c:pt idx="10">
                  <c:v>МАОУ СШ № 32</c:v>
                </c:pt>
                <c:pt idx="11">
                  <c:v>КИРОВСКИЙ РАЙОН</c:v>
                </c:pt>
                <c:pt idx="12">
                  <c:v>МАОУ Лицей № 6 «Перспектива»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МБОУ СШ № 90</c:v>
                </c:pt>
                <c:pt idx="16">
                  <c:v>МАОУ Гимназия № 4</c:v>
                </c:pt>
                <c:pt idx="17">
                  <c:v>МАОУ Гимназия № 6</c:v>
                </c:pt>
                <c:pt idx="18">
                  <c:v>МБОУ СШ № 63</c:v>
                </c:pt>
                <c:pt idx="19">
                  <c:v>МБОУ СШ № 135</c:v>
                </c:pt>
                <c:pt idx="20">
                  <c:v>МБОУ СШ № 81</c:v>
                </c:pt>
                <c:pt idx="21">
                  <c:v>МБОУ СШ № 46</c:v>
                </c:pt>
                <c:pt idx="22">
                  <c:v>МБОУ СШ № 8 "Созидание"</c:v>
                </c:pt>
                <c:pt idx="23">
                  <c:v>МАОУ СШ № 55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МБОУ СШ № 94</c:v>
                </c:pt>
                <c:pt idx="28">
                  <c:v>МАОУ Гимназия № 15</c:v>
                </c:pt>
                <c:pt idx="29">
                  <c:v>МБОУ Гимназия № 7</c:v>
                </c:pt>
                <c:pt idx="30">
                  <c:v>МБОУ СШ № 65</c:v>
                </c:pt>
                <c:pt idx="31">
                  <c:v>МБОУ Лицей № 3</c:v>
                </c:pt>
                <c:pt idx="32">
                  <c:v>МБОУ СШ № 53</c:v>
                </c:pt>
                <c:pt idx="33">
                  <c:v>МАОУ Гимназия № 11 </c:v>
                </c:pt>
                <c:pt idx="34">
                  <c:v>МБОУ СШ № 31</c:v>
                </c:pt>
                <c:pt idx="35">
                  <c:v>МБОУ СШ № 64</c:v>
                </c:pt>
                <c:pt idx="36">
                  <c:v>МБОУ СШ № 89</c:v>
                </c:pt>
                <c:pt idx="37">
                  <c:v>МБОУ СШ № 13</c:v>
                </c:pt>
                <c:pt idx="38">
                  <c:v>МБОУ СШ № 50</c:v>
                </c:pt>
                <c:pt idx="39">
                  <c:v>МБОУ СШ № 16</c:v>
                </c:pt>
                <c:pt idx="40">
                  <c:v>МАОУ Лицей № 12</c:v>
                </c:pt>
                <c:pt idx="41">
                  <c:v>МАОУ СШ № 148</c:v>
                </c:pt>
                <c:pt idx="42">
                  <c:v>МБОУ СШ № 79</c:v>
                </c:pt>
                <c:pt idx="43">
                  <c:v>МБОУ СШ № 44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МБОУ СШ № 72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МБОУ СШ № 99</c:v>
                </c:pt>
                <c:pt idx="51">
                  <c:v>МАОУ «КУГ № 1 – Универс»</c:v>
                </c:pt>
                <c:pt idx="52">
                  <c:v>МБОУ Лицей № 8</c:v>
                </c:pt>
                <c:pt idx="53">
                  <c:v>МБОУ СШ № 133</c:v>
                </c:pt>
                <c:pt idx="54">
                  <c:v>МАОУ СШ № 3</c:v>
                </c:pt>
                <c:pt idx="55">
                  <c:v>МБОУ Лицей № 10</c:v>
                </c:pt>
                <c:pt idx="56">
                  <c:v>МАОУ Лицей № 1</c:v>
                </c:pt>
                <c:pt idx="57">
                  <c:v>МБОУ Школа-интернат № 1</c:v>
                </c:pt>
                <c:pt idx="58">
                  <c:v>МБОУ СШ № 73</c:v>
                </c:pt>
                <c:pt idx="59">
                  <c:v>МБОУ СШ № 95</c:v>
                </c:pt>
                <c:pt idx="60">
                  <c:v>МБОУ СШ № 39</c:v>
                </c:pt>
                <c:pt idx="61">
                  <c:v>МБОУ СШ № 30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СШ № 36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МБОУ СШ № 93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МАОУ СШ № 23</c:v>
                </c:pt>
                <c:pt idx="73">
                  <c:v>МАОУ Лицей № 9 "Лидер"</c:v>
                </c:pt>
                <c:pt idx="74">
                  <c:v>МАОУ СШ № 158</c:v>
                </c:pt>
                <c:pt idx="75">
                  <c:v>МБОУ СШ № 42</c:v>
                </c:pt>
                <c:pt idx="76">
                  <c:v>МБОУ СШ № 45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СШ № 62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150</c:v>
                </c:pt>
                <c:pt idx="86">
                  <c:v>МБОУ СШ № 7</c:v>
                </c:pt>
                <c:pt idx="87">
                  <c:v>МАОУ СШ № 145</c:v>
                </c:pt>
                <c:pt idx="88">
                  <c:v>МАОУ СШ № 149</c:v>
                </c:pt>
                <c:pt idx="89">
                  <c:v>МБОУ СШ № 56</c:v>
                </c:pt>
                <c:pt idx="90">
                  <c:v>МБОУ СШ № 24</c:v>
                </c:pt>
                <c:pt idx="91">
                  <c:v>МАОУ СШ № 143</c:v>
                </c:pt>
                <c:pt idx="92">
                  <c:v>МБОУ СШ № 5</c:v>
                </c:pt>
                <c:pt idx="93">
                  <c:v>МАОУ СШ № 152</c:v>
                </c:pt>
                <c:pt idx="94">
                  <c:v>МБОУ СШ № 98</c:v>
                </c:pt>
                <c:pt idx="95">
                  <c:v>МБОУ СШ № 157</c:v>
                </c:pt>
                <c:pt idx="96">
                  <c:v>МБОУ СШ № 141</c:v>
                </c:pt>
                <c:pt idx="97">
                  <c:v>МБОУ СШ № 147</c:v>
                </c:pt>
                <c:pt idx="98">
                  <c:v>МБОУ СШ № 144</c:v>
                </c:pt>
                <c:pt idx="99">
                  <c:v>МБОУ СШ № 108</c:v>
                </c:pt>
                <c:pt idx="100">
                  <c:v>МБОУ СШ № 134</c:v>
                </c:pt>
                <c:pt idx="101">
                  <c:v>МБОУ СШ № 85</c:v>
                </c:pt>
                <c:pt idx="102">
                  <c:v>МБОУ СШ № 18</c:v>
                </c:pt>
                <c:pt idx="103">
                  <c:v>МБОУ СШ № 121</c:v>
                </c:pt>
                <c:pt idx="104">
                  <c:v>МАОУ СШ № 151</c:v>
                </c:pt>
                <c:pt idx="105">
                  <c:v>МБОУ СШ № 1</c:v>
                </c:pt>
                <c:pt idx="106">
                  <c:v>МБОУ СШ № 69</c:v>
                </c:pt>
                <c:pt idx="107">
                  <c:v>МБОУ СШ № 129</c:v>
                </c:pt>
                <c:pt idx="108">
                  <c:v>МБОУ СШ № 115</c:v>
                </c:pt>
                <c:pt idx="109">
                  <c:v>МБОУ СШ № 154</c:v>
                </c:pt>
                <c:pt idx="110">
                  <c:v>МБОУ СШ № 70</c:v>
                </c:pt>
                <c:pt idx="111">
                  <c:v>МБОУ СШ № 156</c:v>
                </c:pt>
                <c:pt idx="112">
                  <c:v>МБОУ СШ № 2</c:v>
                </c:pt>
                <c:pt idx="113">
                  <c:v>МБОУ СШ № 139</c:v>
                </c:pt>
                <c:pt idx="114">
                  <c:v>МБОУ СШ № 91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27</c:v>
                </c:pt>
                <c:pt idx="120">
                  <c:v>МБОУ СШ № 10 </c:v>
                </c:pt>
                <c:pt idx="121">
                  <c:v>МБОУ СШ № 4</c:v>
                </c:pt>
                <c:pt idx="122">
                  <c:v>МБОУ Лицей № 2</c:v>
                </c:pt>
                <c:pt idx="123">
                  <c:v>МБОУ  Гимназия № 16</c:v>
                </c:pt>
                <c:pt idx="124">
                  <c:v>МБОУ СШ № 51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'Математ-4 диаграмма'!$X$5:$X$133</c:f>
              <c:numCache>
                <c:formatCode>0,00</c:formatCode>
                <c:ptCount val="129"/>
                <c:pt idx="0">
                  <c:v>4.8979999999999997</c:v>
                </c:pt>
                <c:pt idx="1">
                  <c:v>4.6869111111111117</c:v>
                </c:pt>
                <c:pt idx="2">
                  <c:v>4.9239999999999995</c:v>
                </c:pt>
                <c:pt idx="3">
                  <c:v>4.6819999999999995</c:v>
                </c:pt>
                <c:pt idx="4">
                  <c:v>4.516</c:v>
                </c:pt>
                <c:pt idx="5">
                  <c:v>4.7489999999999997</c:v>
                </c:pt>
                <c:pt idx="6">
                  <c:v>4.8520000000000003</c:v>
                </c:pt>
                <c:pt idx="7">
                  <c:v>4.7991999999999999</c:v>
                </c:pt>
                <c:pt idx="8">
                  <c:v>4.7060000000000004</c:v>
                </c:pt>
                <c:pt idx="9">
                  <c:v>4.5129999999999999</c:v>
                </c:pt>
                <c:pt idx="10">
                  <c:v>4.4409999999999998</c:v>
                </c:pt>
                <c:pt idx="11">
                  <c:v>4.5606857142857145</c:v>
                </c:pt>
                <c:pt idx="12">
                  <c:v>4.7279999999999998</c:v>
                </c:pt>
                <c:pt idx="13">
                  <c:v>4.8839999999999995</c:v>
                </c:pt>
                <c:pt idx="14">
                  <c:v>4.5401999999999996</c:v>
                </c:pt>
                <c:pt idx="15">
                  <c:v>4.3239999999999998</c:v>
                </c:pt>
                <c:pt idx="16">
                  <c:v>4.6530000000000005</c:v>
                </c:pt>
                <c:pt idx="17">
                  <c:v>4.6989999999999998</c:v>
                </c:pt>
                <c:pt idx="18">
                  <c:v>4.6210000000000004</c:v>
                </c:pt>
                <c:pt idx="19">
                  <c:v>4.7370000000000001</c:v>
                </c:pt>
                <c:pt idx="20">
                  <c:v>4.1574</c:v>
                </c:pt>
                <c:pt idx="21">
                  <c:v>4.74</c:v>
                </c:pt>
                <c:pt idx="22">
                  <c:v>4.8479999999999999</c:v>
                </c:pt>
                <c:pt idx="23">
                  <c:v>4.46</c:v>
                </c:pt>
                <c:pt idx="24">
                  <c:v>4.3839999999999995</c:v>
                </c:pt>
                <c:pt idx="25">
                  <c:v>4.0739999999999998</c:v>
                </c:pt>
                <c:pt idx="26">
                  <c:v>4.3312631578947363</c:v>
                </c:pt>
                <c:pt idx="27">
                  <c:v>4.3099999999999996</c:v>
                </c:pt>
                <c:pt idx="28">
                  <c:v>4.6059999999999999</c:v>
                </c:pt>
                <c:pt idx="29">
                  <c:v>4.53</c:v>
                </c:pt>
                <c:pt idx="30">
                  <c:v>4.1029999999999998</c:v>
                </c:pt>
                <c:pt idx="31">
                  <c:v>4.41</c:v>
                </c:pt>
                <c:pt idx="32">
                  <c:v>4.2759999999999998</c:v>
                </c:pt>
                <c:pt idx="33">
                  <c:v>4.58</c:v>
                </c:pt>
                <c:pt idx="34">
                  <c:v>4.2720000000000002</c:v>
                </c:pt>
                <c:pt idx="35">
                  <c:v>4.4779999999999998</c:v>
                </c:pt>
                <c:pt idx="36">
                  <c:v>3.98</c:v>
                </c:pt>
                <c:pt idx="37">
                  <c:v>3.7669999999999999</c:v>
                </c:pt>
                <c:pt idx="38">
                  <c:v>4.3949999999999996</c:v>
                </c:pt>
                <c:pt idx="39">
                  <c:v>4.0229999999999997</c:v>
                </c:pt>
                <c:pt idx="40">
                  <c:v>4.5880000000000001</c:v>
                </c:pt>
                <c:pt idx="41">
                  <c:v>4.7679999999999998</c:v>
                </c:pt>
                <c:pt idx="42">
                  <c:v>4.0839999999999996</c:v>
                </c:pt>
                <c:pt idx="43">
                  <c:v>3.9019999999999997</c:v>
                </c:pt>
                <c:pt idx="44">
                  <c:v>4.431</c:v>
                </c:pt>
                <c:pt idx="45">
                  <c:v>4.7910000000000004</c:v>
                </c:pt>
                <c:pt idx="46">
                  <c:v>4.422894736842105</c:v>
                </c:pt>
                <c:pt idx="47">
                  <c:v>4.6120000000000001</c:v>
                </c:pt>
                <c:pt idx="48">
                  <c:v>4.7839999999999998</c:v>
                </c:pt>
                <c:pt idx="49">
                  <c:v>4.6470000000000002</c:v>
                </c:pt>
                <c:pt idx="50">
                  <c:v>4.6829999999999998</c:v>
                </c:pt>
                <c:pt idx="51">
                  <c:v>4.657</c:v>
                </c:pt>
                <c:pt idx="52">
                  <c:v>4.49</c:v>
                </c:pt>
                <c:pt idx="53">
                  <c:v>4.3680000000000003</c:v>
                </c:pt>
                <c:pt idx="54">
                  <c:v>4.6669999999999998</c:v>
                </c:pt>
                <c:pt idx="55">
                  <c:v>4.6639999999999997</c:v>
                </c:pt>
                <c:pt idx="56">
                  <c:v>4.5</c:v>
                </c:pt>
                <c:pt idx="57">
                  <c:v>4.8</c:v>
                </c:pt>
                <c:pt idx="58">
                  <c:v>3.6239999999999997</c:v>
                </c:pt>
                <c:pt idx="59">
                  <c:v>4.8959999999999999</c:v>
                </c:pt>
                <c:pt idx="60">
                  <c:v>3.8980000000000001</c:v>
                </c:pt>
                <c:pt idx="61">
                  <c:v>4</c:v>
                </c:pt>
                <c:pt idx="62">
                  <c:v>4.4619999999999997</c:v>
                </c:pt>
                <c:pt idx="63">
                  <c:v>3.85</c:v>
                </c:pt>
                <c:pt idx="64">
                  <c:v>4.3439999999999994</c:v>
                </c:pt>
                <c:pt idx="65">
                  <c:v>4.0889999999999995</c:v>
                </c:pt>
                <c:pt idx="66">
                  <c:v>4.4824999999999999</c:v>
                </c:pt>
                <c:pt idx="67">
                  <c:v>4.4279999999999999</c:v>
                </c:pt>
                <c:pt idx="68">
                  <c:v>4.8039999999999994</c:v>
                </c:pt>
                <c:pt idx="69">
                  <c:v>4.75</c:v>
                </c:pt>
                <c:pt idx="70">
                  <c:v>4.8380000000000001</c:v>
                </c:pt>
                <c:pt idx="71">
                  <c:v>4.6369999999999996</c:v>
                </c:pt>
                <c:pt idx="72">
                  <c:v>4.5659999999999998</c:v>
                </c:pt>
                <c:pt idx="73">
                  <c:v>4.7430000000000003</c:v>
                </c:pt>
                <c:pt idx="75">
                  <c:v>4.43</c:v>
                </c:pt>
                <c:pt idx="76">
                  <c:v>4.92</c:v>
                </c:pt>
                <c:pt idx="77">
                  <c:v>3.875</c:v>
                </c:pt>
                <c:pt idx="78">
                  <c:v>4.0539999999999994</c:v>
                </c:pt>
                <c:pt idx="79">
                  <c:v>4.6930000000000005</c:v>
                </c:pt>
                <c:pt idx="80">
                  <c:v>4.3520000000000003</c:v>
                </c:pt>
                <c:pt idx="81">
                  <c:v>3.6660000000000004</c:v>
                </c:pt>
                <c:pt idx="82">
                  <c:v>4.4639999999999995</c:v>
                </c:pt>
                <c:pt idx="83">
                  <c:v>4.5</c:v>
                </c:pt>
                <c:pt idx="84">
                  <c:v>4.395062068965518</c:v>
                </c:pt>
                <c:pt idx="85">
                  <c:v>4.6980000000000004</c:v>
                </c:pt>
                <c:pt idx="86">
                  <c:v>4.5208000000000004</c:v>
                </c:pt>
                <c:pt idx="87">
                  <c:v>4.4000000000000004</c:v>
                </c:pt>
                <c:pt idx="88">
                  <c:v>4.6449999999999996</c:v>
                </c:pt>
                <c:pt idx="89">
                  <c:v>4.1580000000000004</c:v>
                </c:pt>
                <c:pt idx="90">
                  <c:v>4.5949999999999998</c:v>
                </c:pt>
                <c:pt idx="91">
                  <c:v>4.5629999999999997</c:v>
                </c:pt>
                <c:pt idx="92">
                  <c:v>4.625</c:v>
                </c:pt>
                <c:pt idx="93">
                  <c:v>4.3940000000000001</c:v>
                </c:pt>
                <c:pt idx="94">
                  <c:v>4.5629999999999997</c:v>
                </c:pt>
                <c:pt idx="96">
                  <c:v>4.415</c:v>
                </c:pt>
                <c:pt idx="97">
                  <c:v>4.4910000000000005</c:v>
                </c:pt>
                <c:pt idx="98">
                  <c:v>4.5839999999999996</c:v>
                </c:pt>
                <c:pt idx="99">
                  <c:v>4.8369999999999997</c:v>
                </c:pt>
                <c:pt idx="100">
                  <c:v>4.4619999999999997</c:v>
                </c:pt>
                <c:pt idx="101">
                  <c:v>4.2789999999999999</c:v>
                </c:pt>
                <c:pt idx="102">
                  <c:v>4.1379999999999999</c:v>
                </c:pt>
                <c:pt idx="103">
                  <c:v>3.8520000000000003</c:v>
                </c:pt>
                <c:pt idx="104">
                  <c:v>4.7669999999999995</c:v>
                </c:pt>
                <c:pt idx="105">
                  <c:v>3.8130000000000002</c:v>
                </c:pt>
                <c:pt idx="106">
                  <c:v>4.5659999999999998</c:v>
                </c:pt>
                <c:pt idx="107">
                  <c:v>4.3849999999999998</c:v>
                </c:pt>
                <c:pt idx="108">
                  <c:v>4.47</c:v>
                </c:pt>
                <c:pt idx="110">
                  <c:v>3.8070000000000004</c:v>
                </c:pt>
                <c:pt idx="112">
                  <c:v>4.5789999999999997</c:v>
                </c:pt>
                <c:pt idx="113">
                  <c:v>3.847</c:v>
                </c:pt>
                <c:pt idx="114">
                  <c:v>4.306</c:v>
                </c:pt>
                <c:pt idx="115">
                  <c:v>3.9410000000000003</c:v>
                </c:pt>
                <c:pt idx="116">
                  <c:v>4.7560000000000002</c:v>
                </c:pt>
                <c:pt idx="117">
                  <c:v>4.6337999999999999</c:v>
                </c:pt>
                <c:pt idx="118">
                  <c:v>5</c:v>
                </c:pt>
                <c:pt idx="119">
                  <c:v>4.415</c:v>
                </c:pt>
                <c:pt idx="120">
                  <c:v>4.7039999999999997</c:v>
                </c:pt>
                <c:pt idx="121">
                  <c:v>4.5119999999999996</c:v>
                </c:pt>
                <c:pt idx="122">
                  <c:v>4.7560000000000002</c:v>
                </c:pt>
                <c:pt idx="123">
                  <c:v>4.8310000000000004</c:v>
                </c:pt>
                <c:pt idx="124">
                  <c:v>4.4880000000000004</c:v>
                </c:pt>
                <c:pt idx="125">
                  <c:v>4.4539999999999997</c:v>
                </c:pt>
                <c:pt idx="127">
                  <c:v>5</c:v>
                </c:pt>
                <c:pt idx="128">
                  <c:v>4.1779999999999999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216000"/>
        <c:crosses val="autoZero"/>
        <c:crossBetween val="between"/>
        <c:majorUnit val="0.5"/>
        <c:minorUnit val="2.0000000000000011E-2"/>
      </c:valAx>
      <c:spPr>
        <a:noFill/>
        <a:ln w="285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8945638083005945"/>
          <c:y val="1.3309828808712388E-2"/>
          <c:w val="0.81054361916994055"/>
          <c:h val="4.2553487212152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66148</xdr:colOff>
      <xdr:row>0</xdr:row>
      <xdr:rowOff>84667</xdr:rowOff>
    </xdr:from>
    <xdr:to>
      <xdr:col>36</xdr:col>
      <xdr:colOff>35719</xdr:colOff>
      <xdr:row>0</xdr:row>
      <xdr:rowOff>5143500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0.2164</cdr:x>
      <cdr:y>0.08084</cdr:y>
    </cdr:from>
    <cdr:to>
      <cdr:x>0.21645</cdr:x>
      <cdr:y>0.66893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537258" y="408967"/>
          <a:ext cx="1049" cy="29750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0.51933</cdr:x>
      <cdr:y>0.0793</cdr:y>
    </cdr:from>
    <cdr:to>
      <cdr:x>0.52029</cdr:x>
      <cdr:y>0.67573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0888671" y="401155"/>
          <a:ext cx="20098" cy="30172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0.65599</cdr:x>
      <cdr:y>0.07777</cdr:y>
    </cdr:from>
    <cdr:to>
      <cdr:x>0.65614</cdr:x>
      <cdr:y>0.67522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3754179" y="393406"/>
          <a:ext cx="3145" cy="3022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0.90719</cdr:x>
      <cdr:y>0.07339</cdr:y>
    </cdr:from>
    <cdr:to>
      <cdr:x>0.90719</cdr:x>
      <cdr:y>0.66894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 flipH="1">
          <a:off x="19809352" y="370394"/>
          <a:ext cx="103" cy="300568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0.02617</cdr:x>
      <cdr:y>0.0734</cdr:y>
    </cdr:from>
    <cdr:to>
      <cdr:x>0.02799</cdr:x>
      <cdr:y>0.66684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571493" y="370444"/>
          <a:ext cx="39692" cy="29950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0.10259</cdr:x>
      <cdr:y>0.08209</cdr:y>
    </cdr:from>
    <cdr:to>
      <cdr:x>0.10332</cdr:x>
      <cdr:y>0.67312</cdr:y>
    </cdr:to>
    <cdr:cxnSp macro="">
      <cdr:nvCxnSpPr>
        <cdr:cNvPr id="2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151004" y="415260"/>
          <a:ext cx="15306" cy="298992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0.36859</cdr:x>
      <cdr:y>0.08179</cdr:y>
    </cdr:from>
    <cdr:to>
      <cdr:x>0.36907</cdr:x>
      <cdr:y>0.67104</cdr:y>
    </cdr:to>
    <cdr:cxnSp macro="">
      <cdr:nvCxnSpPr>
        <cdr:cNvPr id="13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7728221" y="413762"/>
          <a:ext cx="10064" cy="298091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83345</xdr:colOff>
      <xdr:row>0</xdr:row>
      <xdr:rowOff>95250</xdr:rowOff>
    </xdr:from>
    <xdr:to>
      <xdr:col>36</xdr:col>
      <xdr:colOff>23813</xdr:colOff>
      <xdr:row>0</xdr:row>
      <xdr:rowOff>5131594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0.10235</cdr:x>
      <cdr:y>0.0716</cdr:y>
    </cdr:from>
    <cdr:to>
      <cdr:x>0.10322</cdr:x>
      <cdr:y>0.67193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42965" y="360609"/>
          <a:ext cx="18216" cy="30234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0.21497</cdr:x>
      <cdr:y>0.07457</cdr:y>
    </cdr:from>
    <cdr:to>
      <cdr:x>0.21609</cdr:x>
      <cdr:y>0.67615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501075" y="375560"/>
          <a:ext cx="23450" cy="30297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0.36621</cdr:x>
      <cdr:y>0.07794</cdr:y>
    </cdr:from>
    <cdr:to>
      <cdr:x>0.36767</cdr:x>
      <cdr:y>0.67194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667669" y="392526"/>
          <a:ext cx="30569" cy="299158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0.51834</cdr:x>
      <cdr:y>0.07931</cdr:y>
    </cdr:from>
    <cdr:to>
      <cdr:x>0.51929</cdr:x>
      <cdr:y>0.66562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rot="16200000" flipH="1">
          <a:off x="9386338" y="1865916"/>
          <a:ext cx="2952859" cy="1989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0.65398</cdr:x>
      <cdr:y>0.07782</cdr:y>
    </cdr:from>
    <cdr:to>
      <cdr:x>0.65517</cdr:x>
      <cdr:y>0.66987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rot="16200000" flipH="1">
          <a:off x="12214518" y="1870349"/>
          <a:ext cx="2981767" cy="2491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0.90418</cdr:x>
      <cdr:y>0.07372</cdr:y>
    </cdr:from>
    <cdr:to>
      <cdr:x>0.90419</cdr:x>
      <cdr:y>0.66351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749752" y="370402"/>
          <a:ext cx="70" cy="29633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0.02563</cdr:x>
      <cdr:y>0.08483</cdr:y>
    </cdr:from>
    <cdr:to>
      <cdr:x>0.02637</cdr:x>
      <cdr:y>0.66986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 rot="16200000" flipH="1">
          <a:off x="-901830" y="1887879"/>
          <a:ext cx="2939447" cy="161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99" customWidth="1"/>
    <col min="2" max="2" width="33.5703125" style="99" customWidth="1"/>
    <col min="3" max="27" width="7.7109375" style="99" customWidth="1"/>
    <col min="28" max="28" width="7.85546875" style="99" customWidth="1"/>
    <col min="29" max="29" width="8.7109375" style="99" customWidth="1"/>
    <col min="30" max="16384" width="9.140625" style="99"/>
  </cols>
  <sheetData>
    <row r="1" spans="1:32" ht="409.5" customHeight="1" thickBot="1" x14ac:dyDescent="0.3"/>
    <row r="2" spans="1:32" ht="15" customHeight="1" thickBot="1" x14ac:dyDescent="0.3">
      <c r="A2" s="562" t="s">
        <v>0</v>
      </c>
      <c r="B2" s="564" t="s">
        <v>11</v>
      </c>
      <c r="C2" s="581">
        <v>2021</v>
      </c>
      <c r="D2" s="582"/>
      <c r="E2" s="582"/>
      <c r="F2" s="583"/>
      <c r="G2" s="566">
        <v>2020</v>
      </c>
      <c r="H2" s="567"/>
      <c r="I2" s="567"/>
      <c r="J2" s="560"/>
      <c r="K2" s="566">
        <v>2019</v>
      </c>
      <c r="L2" s="567"/>
      <c r="M2" s="567"/>
      <c r="N2" s="560"/>
      <c r="O2" s="566">
        <v>2018</v>
      </c>
      <c r="P2" s="567"/>
      <c r="Q2" s="567"/>
      <c r="R2" s="560"/>
      <c r="S2" s="566">
        <v>2017</v>
      </c>
      <c r="T2" s="567"/>
      <c r="U2" s="567"/>
      <c r="V2" s="560"/>
      <c r="W2" s="557">
        <v>2016</v>
      </c>
      <c r="X2" s="558"/>
      <c r="Y2" s="558"/>
      <c r="Z2" s="559"/>
      <c r="AA2" s="560" t="s">
        <v>131</v>
      </c>
    </row>
    <row r="3" spans="1:32" ht="45" customHeight="1" thickBot="1" x14ac:dyDescent="0.3">
      <c r="A3" s="563"/>
      <c r="B3" s="565"/>
      <c r="C3" s="638" t="s">
        <v>123</v>
      </c>
      <c r="D3" s="178" t="s">
        <v>132</v>
      </c>
      <c r="E3" s="604" t="s">
        <v>125</v>
      </c>
      <c r="F3" s="639" t="s">
        <v>127</v>
      </c>
      <c r="G3" s="629" t="s">
        <v>123</v>
      </c>
      <c r="H3" s="101" t="s">
        <v>132</v>
      </c>
      <c r="I3" s="101" t="s">
        <v>125</v>
      </c>
      <c r="J3" s="328" t="s">
        <v>127</v>
      </c>
      <c r="K3" s="327" t="s">
        <v>123</v>
      </c>
      <c r="L3" s="101" t="s">
        <v>132</v>
      </c>
      <c r="M3" s="329" t="s">
        <v>125</v>
      </c>
      <c r="N3" s="328" t="s">
        <v>127</v>
      </c>
      <c r="O3" s="100" t="s">
        <v>123</v>
      </c>
      <c r="P3" s="101" t="s">
        <v>132</v>
      </c>
      <c r="Q3" s="101" t="s">
        <v>125</v>
      </c>
      <c r="R3" s="102" t="s">
        <v>127</v>
      </c>
      <c r="S3" s="100" t="s">
        <v>123</v>
      </c>
      <c r="T3" s="101" t="s">
        <v>132</v>
      </c>
      <c r="U3" s="101" t="s">
        <v>125</v>
      </c>
      <c r="V3" s="102" t="s">
        <v>127</v>
      </c>
      <c r="W3" s="100" t="s">
        <v>123</v>
      </c>
      <c r="X3" s="101" t="s">
        <v>132</v>
      </c>
      <c r="Y3" s="101" t="s">
        <v>125</v>
      </c>
      <c r="Z3" s="102" t="s">
        <v>127</v>
      </c>
      <c r="AA3" s="561"/>
    </row>
    <row r="4" spans="1:32" ht="15" customHeight="1" thickBot="1" x14ac:dyDescent="0.3">
      <c r="A4" s="210"/>
      <c r="B4" s="212" t="s">
        <v>134</v>
      </c>
      <c r="C4" s="323">
        <f>C5+C6+C16+C31+C51+C71+C89+C122</f>
        <v>12476</v>
      </c>
      <c r="D4" s="337">
        <f>AVERAGE(D5,D7:D15,D17:D30,D32:D50,D52:D70,D72:D88,D90:D121,D123:D133)</f>
        <v>4.1370660714285723</v>
      </c>
      <c r="E4" s="605">
        <v>4.17</v>
      </c>
      <c r="F4" s="324"/>
      <c r="G4" s="597">
        <f>G5+G6+G16+G31+G51+G71+G89+G122</f>
        <v>10872</v>
      </c>
      <c r="H4" s="337">
        <f>AVERAGE(H5,H7:H15,H17:H30,H32:H50,H52:H70,H72:H88,H90:H121,H123:H133)</f>
        <v>3.7952526785714285</v>
      </c>
      <c r="I4" s="381">
        <v>3.83</v>
      </c>
      <c r="J4" s="324"/>
      <c r="K4" s="323">
        <f>K5+K6+K16+K31+K51+K71+K89+K122</f>
        <v>11425</v>
      </c>
      <c r="L4" s="337">
        <f>AVERAGE(L5,L7:L15,L17:L30,L32:L50,L52:L70,L72:L88,L90:L121,L123:L133)</f>
        <v>4.2628485284316051</v>
      </c>
      <c r="M4" s="331">
        <v>4.3</v>
      </c>
      <c r="N4" s="324"/>
      <c r="O4" s="213">
        <f>O5+O6+O16+O31+O51+O71+O89+O122</f>
        <v>9965</v>
      </c>
      <c r="P4" s="261">
        <f>AVERAGE(P5,P7:P15,P17:P30,P32:P50,P52:P70,P72:P88,P90:P121,P123:P133)</f>
        <v>4.3525758620689663</v>
      </c>
      <c r="Q4" s="214">
        <v>4.38</v>
      </c>
      <c r="R4" s="215"/>
      <c r="S4" s="216">
        <f>S5+S6+S16+S31+S51+S71+S89+S122</f>
        <v>9698</v>
      </c>
      <c r="T4" s="261">
        <f>AVERAGE(T5,T7:T15,T17:T30,T32:T50,T52:T70,T72:T88,T90:T121,T123:T133)</f>
        <v>4.4106837606837601</v>
      </c>
      <c r="U4" s="239">
        <v>4.4800000000000004</v>
      </c>
      <c r="V4" s="215"/>
      <c r="W4" s="216">
        <f>W5+W6+W16+W31+W51+W71+W89+W122</f>
        <v>9457</v>
      </c>
      <c r="X4" s="261">
        <f>AVERAGE(X5,X7:X15,X17:X30,X32:X50,X52:X70,X72:X88,X90:X121,X123:X133)</f>
        <v>4.468150427350424</v>
      </c>
      <c r="Y4" s="214">
        <v>4.5199999999999996</v>
      </c>
      <c r="Z4" s="217"/>
      <c r="AA4" s="215"/>
      <c r="AC4" s="232"/>
      <c r="AD4" s="104" t="s">
        <v>119</v>
      </c>
    </row>
    <row r="5" spans="1:32" ht="15" customHeight="1" thickBot="1" x14ac:dyDescent="0.3">
      <c r="A5" s="211">
        <v>1</v>
      </c>
      <c r="B5" s="252" t="s">
        <v>72</v>
      </c>
      <c r="C5" s="617">
        <v>75</v>
      </c>
      <c r="D5" s="338">
        <v>3.95</v>
      </c>
      <c r="E5" s="618">
        <v>4.17</v>
      </c>
      <c r="F5" s="619">
        <v>87</v>
      </c>
      <c r="G5" s="602">
        <v>84</v>
      </c>
      <c r="H5" s="483">
        <v>4.2257999999999996</v>
      </c>
      <c r="I5" s="382">
        <v>3.83</v>
      </c>
      <c r="J5" s="373">
        <v>15</v>
      </c>
      <c r="K5" s="254">
        <v>86</v>
      </c>
      <c r="L5" s="256">
        <v>4.2674418604651159</v>
      </c>
      <c r="M5" s="338">
        <v>4.3</v>
      </c>
      <c r="N5" s="262">
        <v>60</v>
      </c>
      <c r="O5" s="254">
        <v>81</v>
      </c>
      <c r="P5" s="256">
        <v>4.7279999999999998</v>
      </c>
      <c r="Q5" s="253">
        <v>4.38</v>
      </c>
      <c r="R5" s="262">
        <v>8</v>
      </c>
      <c r="S5" s="254">
        <v>76</v>
      </c>
      <c r="T5" s="257">
        <v>4.3600000000000003</v>
      </c>
      <c r="U5" s="242">
        <v>4.4800000000000004</v>
      </c>
      <c r="V5" s="255">
        <v>76</v>
      </c>
      <c r="W5" s="254">
        <v>79</v>
      </c>
      <c r="X5" s="256">
        <v>4.8979999999999997</v>
      </c>
      <c r="Y5" s="256">
        <v>4.5199999999999996</v>
      </c>
      <c r="Z5" s="255">
        <v>5</v>
      </c>
      <c r="AA5" s="258">
        <f>N5+R5+V5+Z5+J5+F5</f>
        <v>251</v>
      </c>
      <c r="AC5" s="231"/>
      <c r="AD5" s="104" t="s">
        <v>120</v>
      </c>
    </row>
    <row r="6" spans="1:32" ht="15" customHeight="1" thickBot="1" x14ac:dyDescent="0.3">
      <c r="A6" s="218"/>
      <c r="B6" s="219" t="s">
        <v>135</v>
      </c>
      <c r="C6" s="325">
        <f>SUM(C7:C15)</f>
        <v>914</v>
      </c>
      <c r="D6" s="336">
        <f>AVERAGE(D7:D15)</f>
        <v>4.3146666666666667</v>
      </c>
      <c r="E6" s="606">
        <v>4.17</v>
      </c>
      <c r="F6" s="326"/>
      <c r="G6" s="598">
        <f>SUM(G7:G15)</f>
        <v>750</v>
      </c>
      <c r="H6" s="336">
        <f>AVERAGE(H7:H15)</f>
        <v>3.6582777777777782</v>
      </c>
      <c r="I6" s="383">
        <v>3.83</v>
      </c>
      <c r="J6" s="326"/>
      <c r="K6" s="220">
        <f>SUM(K7:K15)</f>
        <v>818</v>
      </c>
      <c r="L6" s="260">
        <f>AVERAGE(L7:L15)</f>
        <v>4.3799039678682821</v>
      </c>
      <c r="M6" s="332">
        <v>4.3</v>
      </c>
      <c r="N6" s="326"/>
      <c r="O6" s="220">
        <f>SUM(O7:O15)</f>
        <v>751</v>
      </c>
      <c r="P6" s="260">
        <f>AVERAGE(P7:P15)</f>
        <v>4.4540888888888892</v>
      </c>
      <c r="Q6" s="221">
        <v>4.38</v>
      </c>
      <c r="R6" s="222"/>
      <c r="S6" s="223">
        <f>SUM(S7:S15)</f>
        <v>707</v>
      </c>
      <c r="T6" s="260">
        <f>AVERAGE(T7:T15)</f>
        <v>4.7033333333333331</v>
      </c>
      <c r="U6" s="240">
        <v>4.4800000000000004</v>
      </c>
      <c r="V6" s="222"/>
      <c r="W6" s="223">
        <f>SUM(W7:W15)</f>
        <v>733</v>
      </c>
      <c r="X6" s="260">
        <f>AVERAGE(X7:X15)</f>
        <v>4.6869111111111117</v>
      </c>
      <c r="Y6" s="221">
        <v>4.5199999999999996</v>
      </c>
      <c r="Z6" s="224"/>
      <c r="AA6" s="222"/>
      <c r="AC6" s="322"/>
      <c r="AD6" s="104" t="s">
        <v>121</v>
      </c>
    </row>
    <row r="7" spans="1:32" ht="15" customHeight="1" x14ac:dyDescent="0.25">
      <c r="A7" s="276">
        <v>1</v>
      </c>
      <c r="B7" s="32" t="s">
        <v>15</v>
      </c>
      <c r="C7" s="611">
        <v>50</v>
      </c>
      <c r="D7" s="654">
        <v>4.46</v>
      </c>
      <c r="E7" s="612">
        <v>4.17</v>
      </c>
      <c r="F7" s="613">
        <v>15</v>
      </c>
      <c r="G7" s="599"/>
      <c r="H7" s="485">
        <v>0</v>
      </c>
      <c r="I7" s="30">
        <v>3.83</v>
      </c>
      <c r="J7" s="375">
        <v>111</v>
      </c>
      <c r="K7" s="234">
        <v>75</v>
      </c>
      <c r="L7" s="284">
        <v>4.4933333333333332</v>
      </c>
      <c r="M7" s="335">
        <v>4.3</v>
      </c>
      <c r="N7" s="263">
        <v>23</v>
      </c>
      <c r="O7" s="234">
        <v>49</v>
      </c>
      <c r="P7" s="284">
        <v>4.633</v>
      </c>
      <c r="Q7" s="233">
        <v>4.38</v>
      </c>
      <c r="R7" s="263">
        <v>14</v>
      </c>
      <c r="S7" s="234">
        <v>49</v>
      </c>
      <c r="T7" s="247">
        <v>4.84</v>
      </c>
      <c r="U7" s="248">
        <v>4.4800000000000004</v>
      </c>
      <c r="V7" s="235">
        <v>4</v>
      </c>
      <c r="W7" s="234">
        <v>47</v>
      </c>
      <c r="X7" s="284">
        <v>4.7489999999999997</v>
      </c>
      <c r="Y7" s="284">
        <v>4.5199999999999996</v>
      </c>
      <c r="Z7" s="235">
        <v>22</v>
      </c>
      <c r="AA7" s="334">
        <f t="shared" ref="AA7:AA70" si="0">N7+R7+V7+Z7+J7+F7</f>
        <v>189</v>
      </c>
      <c r="AC7" s="108"/>
      <c r="AD7" s="104" t="s">
        <v>122</v>
      </c>
    </row>
    <row r="8" spans="1:32" ht="15" customHeight="1" x14ac:dyDescent="0.25">
      <c r="A8" s="111">
        <v>2</v>
      </c>
      <c r="B8" s="31" t="s">
        <v>14</v>
      </c>
      <c r="C8" s="611">
        <v>99</v>
      </c>
      <c r="D8" s="654">
        <v>4.2723000000000004</v>
      </c>
      <c r="E8" s="612">
        <v>4.17</v>
      </c>
      <c r="F8" s="613">
        <v>43</v>
      </c>
      <c r="G8" s="599">
        <v>86</v>
      </c>
      <c r="H8" s="485">
        <v>3.9887000000000001</v>
      </c>
      <c r="I8" s="38">
        <v>3.83</v>
      </c>
      <c r="J8" s="376">
        <v>39</v>
      </c>
      <c r="K8" s="234">
        <v>98</v>
      </c>
      <c r="L8" s="284">
        <v>4.5816326530612246</v>
      </c>
      <c r="M8" s="335">
        <v>4.3</v>
      </c>
      <c r="N8" s="263">
        <v>15</v>
      </c>
      <c r="O8" s="234">
        <v>96</v>
      </c>
      <c r="P8" s="284">
        <v>4.6050000000000004</v>
      </c>
      <c r="Q8" s="233">
        <v>4.38</v>
      </c>
      <c r="R8" s="263">
        <v>17</v>
      </c>
      <c r="S8" s="234">
        <v>103</v>
      </c>
      <c r="T8" s="247">
        <v>4.62</v>
      </c>
      <c r="U8" s="248">
        <v>4.4800000000000004</v>
      </c>
      <c r="V8" s="235">
        <v>33</v>
      </c>
      <c r="W8" s="234">
        <v>124</v>
      </c>
      <c r="X8" s="284">
        <v>4.7991999999999999</v>
      </c>
      <c r="Y8" s="284">
        <v>4.5199999999999996</v>
      </c>
      <c r="Z8" s="235">
        <v>13</v>
      </c>
      <c r="AA8" s="266">
        <f t="shared" si="0"/>
        <v>160</v>
      </c>
      <c r="AF8" s="105"/>
    </row>
    <row r="9" spans="1:32" ht="15" customHeight="1" x14ac:dyDescent="0.25">
      <c r="A9" s="106">
        <v>3</v>
      </c>
      <c r="B9" s="31" t="s">
        <v>17</v>
      </c>
      <c r="C9" s="611">
        <v>182</v>
      </c>
      <c r="D9" s="654">
        <v>4.5439999999999996</v>
      </c>
      <c r="E9" s="612">
        <v>4.17</v>
      </c>
      <c r="F9" s="613">
        <v>11</v>
      </c>
      <c r="G9" s="599">
        <v>138</v>
      </c>
      <c r="H9" s="485">
        <v>3.9062000000000001</v>
      </c>
      <c r="I9" s="30">
        <v>3.83</v>
      </c>
      <c r="J9" s="191">
        <v>49</v>
      </c>
      <c r="K9" s="234">
        <v>140</v>
      </c>
      <c r="L9" s="284">
        <v>4.4000000000000004</v>
      </c>
      <c r="M9" s="335">
        <v>4.3</v>
      </c>
      <c r="N9" s="263">
        <v>33</v>
      </c>
      <c r="O9" s="234">
        <v>155</v>
      </c>
      <c r="P9" s="284">
        <v>4.3499999999999996</v>
      </c>
      <c r="Q9" s="233">
        <v>4.38</v>
      </c>
      <c r="R9" s="263">
        <v>63</v>
      </c>
      <c r="S9" s="234">
        <v>141</v>
      </c>
      <c r="T9" s="247">
        <v>4.7699999999999996</v>
      </c>
      <c r="U9" s="248">
        <v>4.4800000000000004</v>
      </c>
      <c r="V9" s="235">
        <v>9</v>
      </c>
      <c r="W9" s="234">
        <v>132</v>
      </c>
      <c r="X9" s="284">
        <v>4.6819999999999995</v>
      </c>
      <c r="Y9" s="284">
        <v>4.5199999999999996</v>
      </c>
      <c r="Z9" s="235">
        <v>33</v>
      </c>
      <c r="AA9" s="266">
        <f t="shared" si="0"/>
        <v>198</v>
      </c>
      <c r="AF9" s="105"/>
    </row>
    <row r="10" spans="1:32" ht="15" customHeight="1" x14ac:dyDescent="0.25">
      <c r="A10" s="106">
        <v>4</v>
      </c>
      <c r="B10" s="61" t="s">
        <v>16</v>
      </c>
      <c r="C10" s="614">
        <v>108</v>
      </c>
      <c r="D10" s="335">
        <v>4.8332999999999995</v>
      </c>
      <c r="E10" s="615">
        <v>4.17</v>
      </c>
      <c r="F10" s="616">
        <v>1</v>
      </c>
      <c r="G10" s="600">
        <v>138</v>
      </c>
      <c r="H10" s="486">
        <v>4.2966999999999995</v>
      </c>
      <c r="I10" s="38">
        <v>3.83</v>
      </c>
      <c r="J10" s="296">
        <v>8</v>
      </c>
      <c r="K10" s="234">
        <v>114</v>
      </c>
      <c r="L10" s="284">
        <v>4.7982456140350873</v>
      </c>
      <c r="M10" s="335">
        <v>4.3</v>
      </c>
      <c r="N10" s="263">
        <v>1</v>
      </c>
      <c r="O10" s="234">
        <v>66</v>
      </c>
      <c r="P10" s="284">
        <v>4.8029999999999999</v>
      </c>
      <c r="Q10" s="233">
        <v>4.38</v>
      </c>
      <c r="R10" s="263">
        <v>6</v>
      </c>
      <c r="S10" s="234">
        <v>76</v>
      </c>
      <c r="T10" s="247">
        <v>4.7</v>
      </c>
      <c r="U10" s="248">
        <v>4.4800000000000004</v>
      </c>
      <c r="V10" s="235">
        <v>21</v>
      </c>
      <c r="W10" s="234">
        <v>66</v>
      </c>
      <c r="X10" s="284">
        <v>4.9239999999999995</v>
      </c>
      <c r="Y10" s="284">
        <v>4.5199999999999996</v>
      </c>
      <c r="Z10" s="235">
        <v>4</v>
      </c>
      <c r="AA10" s="107">
        <f t="shared" si="0"/>
        <v>41</v>
      </c>
      <c r="AC10"/>
      <c r="AF10" s="105"/>
    </row>
    <row r="11" spans="1:32" ht="15" customHeight="1" x14ac:dyDescent="0.25">
      <c r="A11" s="106">
        <v>5</v>
      </c>
      <c r="B11" s="61" t="s">
        <v>13</v>
      </c>
      <c r="C11" s="614">
        <v>73</v>
      </c>
      <c r="D11" s="335">
        <v>4.4520000000000008</v>
      </c>
      <c r="E11" s="615">
        <v>4.17</v>
      </c>
      <c r="F11" s="616">
        <v>17</v>
      </c>
      <c r="G11" s="600">
        <v>60</v>
      </c>
      <c r="H11" s="486">
        <v>4.1833</v>
      </c>
      <c r="I11" s="38">
        <v>3.83</v>
      </c>
      <c r="J11" s="376">
        <v>19</v>
      </c>
      <c r="K11" s="234">
        <v>48</v>
      </c>
      <c r="L11" s="284">
        <v>4.708333333333333</v>
      </c>
      <c r="M11" s="335">
        <v>4.3</v>
      </c>
      <c r="N11" s="263">
        <v>7</v>
      </c>
      <c r="O11" s="234">
        <v>50</v>
      </c>
      <c r="P11" s="284">
        <v>4.5999999999999996</v>
      </c>
      <c r="Q11" s="233">
        <v>4.38</v>
      </c>
      <c r="R11" s="263">
        <v>24</v>
      </c>
      <c r="S11" s="234">
        <v>58</v>
      </c>
      <c r="T11" s="247">
        <v>4.79</v>
      </c>
      <c r="U11" s="248">
        <v>4.4800000000000004</v>
      </c>
      <c r="V11" s="235">
        <v>5</v>
      </c>
      <c r="W11" s="234">
        <v>54</v>
      </c>
      <c r="X11" s="284">
        <v>4.8520000000000003</v>
      </c>
      <c r="Y11" s="284">
        <v>4.5199999999999996</v>
      </c>
      <c r="Z11" s="235">
        <v>8</v>
      </c>
      <c r="AA11" s="107">
        <f t="shared" si="0"/>
        <v>80</v>
      </c>
      <c r="AC11"/>
      <c r="AD11" s="105"/>
      <c r="AF11" s="105"/>
    </row>
    <row r="12" spans="1:32" ht="15" customHeight="1" x14ac:dyDescent="0.25">
      <c r="A12" s="106">
        <v>6</v>
      </c>
      <c r="B12" s="61" t="s">
        <v>18</v>
      </c>
      <c r="C12" s="614">
        <v>85</v>
      </c>
      <c r="D12" s="335">
        <v>3.9179999999999997</v>
      </c>
      <c r="E12" s="615">
        <v>4.17</v>
      </c>
      <c r="F12" s="616">
        <v>91</v>
      </c>
      <c r="G12" s="600">
        <v>63</v>
      </c>
      <c r="H12" s="486">
        <v>4.0952000000000002</v>
      </c>
      <c r="I12" s="38">
        <v>3.83</v>
      </c>
      <c r="J12" s="376">
        <v>26</v>
      </c>
      <c r="K12" s="234">
        <v>80</v>
      </c>
      <c r="L12" s="284">
        <v>4.2874999999999996</v>
      </c>
      <c r="M12" s="335">
        <v>4.3</v>
      </c>
      <c r="N12" s="263">
        <v>54</v>
      </c>
      <c r="O12" s="234">
        <v>82</v>
      </c>
      <c r="P12" s="284">
        <v>4.1239999999999997</v>
      </c>
      <c r="Q12" s="233">
        <v>4.38</v>
      </c>
      <c r="R12" s="263">
        <v>95</v>
      </c>
      <c r="S12" s="234">
        <v>33</v>
      </c>
      <c r="T12" s="247">
        <v>4.7300000000000004</v>
      </c>
      <c r="U12" s="248">
        <v>4.4800000000000004</v>
      </c>
      <c r="V12" s="235">
        <v>15</v>
      </c>
      <c r="W12" s="234">
        <v>74</v>
      </c>
      <c r="X12" s="284">
        <v>4.5129999999999999</v>
      </c>
      <c r="Y12" s="284">
        <v>4.5199999999999996</v>
      </c>
      <c r="Z12" s="235">
        <v>59</v>
      </c>
      <c r="AA12" s="266">
        <f t="shared" si="0"/>
        <v>340</v>
      </c>
      <c r="AC12"/>
      <c r="AD12" s="105"/>
      <c r="AF12" s="105"/>
    </row>
    <row r="13" spans="1:32" ht="15" customHeight="1" x14ac:dyDescent="0.25">
      <c r="A13" s="106">
        <v>7</v>
      </c>
      <c r="B13" s="61" t="s">
        <v>19</v>
      </c>
      <c r="C13" s="614">
        <v>117</v>
      </c>
      <c r="D13" s="335">
        <v>4.5124000000000004</v>
      </c>
      <c r="E13" s="615">
        <v>4.17</v>
      </c>
      <c r="F13" s="616">
        <v>12</v>
      </c>
      <c r="G13" s="600">
        <v>96</v>
      </c>
      <c r="H13" s="486">
        <v>3.7397000000000005</v>
      </c>
      <c r="I13" s="38">
        <v>3.83</v>
      </c>
      <c r="J13" s="7">
        <v>75</v>
      </c>
      <c r="K13" s="234">
        <v>102</v>
      </c>
      <c r="L13" s="284">
        <v>3.8627450980392157</v>
      </c>
      <c r="M13" s="335">
        <v>4.3</v>
      </c>
      <c r="N13" s="263">
        <v>105</v>
      </c>
      <c r="O13" s="234">
        <v>101</v>
      </c>
      <c r="P13" s="284">
        <v>4.4847999999999999</v>
      </c>
      <c r="Q13" s="233">
        <v>4.38</v>
      </c>
      <c r="R13" s="263">
        <v>40</v>
      </c>
      <c r="S13" s="234">
        <v>105</v>
      </c>
      <c r="T13" s="247">
        <v>4.67</v>
      </c>
      <c r="U13" s="248">
        <v>4.4800000000000004</v>
      </c>
      <c r="V13" s="235">
        <v>26</v>
      </c>
      <c r="W13" s="234">
        <v>91</v>
      </c>
      <c r="X13" s="284">
        <v>4.516</v>
      </c>
      <c r="Y13" s="284">
        <v>4.5199999999999996</v>
      </c>
      <c r="Z13" s="235">
        <v>58</v>
      </c>
      <c r="AA13" s="107">
        <f t="shared" si="0"/>
        <v>316</v>
      </c>
      <c r="AC13"/>
      <c r="AD13" s="105"/>
      <c r="AF13" s="105"/>
    </row>
    <row r="14" spans="1:32" ht="15" customHeight="1" x14ac:dyDescent="0.25">
      <c r="A14" s="106">
        <v>8</v>
      </c>
      <c r="B14" s="61" t="s">
        <v>20</v>
      </c>
      <c r="C14" s="614">
        <v>100</v>
      </c>
      <c r="D14" s="335">
        <v>3.77</v>
      </c>
      <c r="E14" s="615">
        <v>4.17</v>
      </c>
      <c r="F14" s="616">
        <v>106</v>
      </c>
      <c r="G14" s="600">
        <v>91</v>
      </c>
      <c r="H14" s="486">
        <v>4.407</v>
      </c>
      <c r="I14" s="38">
        <v>3.83</v>
      </c>
      <c r="J14" s="433">
        <v>3</v>
      </c>
      <c r="K14" s="234">
        <v>81</v>
      </c>
      <c r="L14" s="284">
        <v>4.0123456790123457</v>
      </c>
      <c r="M14" s="335">
        <v>4.3</v>
      </c>
      <c r="N14" s="263">
        <v>98</v>
      </c>
      <c r="O14" s="234">
        <v>79</v>
      </c>
      <c r="P14" s="284">
        <v>4.2410000000000005</v>
      </c>
      <c r="Q14" s="233">
        <v>4.38</v>
      </c>
      <c r="R14" s="263">
        <v>79</v>
      </c>
      <c r="S14" s="234">
        <v>64</v>
      </c>
      <c r="T14" s="247">
        <v>4.75</v>
      </c>
      <c r="U14" s="248">
        <v>4.4800000000000004</v>
      </c>
      <c r="V14" s="235">
        <v>13</v>
      </c>
      <c r="W14" s="234">
        <v>77</v>
      </c>
      <c r="X14" s="284">
        <v>4.4409999999999998</v>
      </c>
      <c r="Y14" s="284">
        <v>4.5199999999999996</v>
      </c>
      <c r="Z14" s="235">
        <v>73</v>
      </c>
      <c r="AA14" s="107">
        <f t="shared" si="0"/>
        <v>372</v>
      </c>
      <c r="AC14"/>
      <c r="AD14" s="105"/>
      <c r="AF14" s="105"/>
    </row>
    <row r="15" spans="1:32" ht="15" customHeight="1" thickBot="1" x14ac:dyDescent="0.3">
      <c r="A15" s="115">
        <v>9</v>
      </c>
      <c r="B15" s="61" t="s">
        <v>148</v>
      </c>
      <c r="C15" s="614">
        <v>100</v>
      </c>
      <c r="D15" s="335">
        <v>4.07</v>
      </c>
      <c r="E15" s="615">
        <v>4.17</v>
      </c>
      <c r="F15" s="616">
        <v>71</v>
      </c>
      <c r="G15" s="600">
        <v>78</v>
      </c>
      <c r="H15" s="486">
        <v>4.3076999999999996</v>
      </c>
      <c r="I15" s="44">
        <v>3.83</v>
      </c>
      <c r="J15" s="7">
        <v>6</v>
      </c>
      <c r="K15" s="234">
        <v>80</v>
      </c>
      <c r="L15" s="284">
        <v>4.2750000000000004</v>
      </c>
      <c r="M15" s="335">
        <v>4.3</v>
      </c>
      <c r="N15" s="263">
        <v>57</v>
      </c>
      <c r="O15" s="234">
        <v>73</v>
      </c>
      <c r="P15" s="284">
        <v>4.2460000000000004</v>
      </c>
      <c r="Q15" s="233">
        <v>4.38</v>
      </c>
      <c r="R15" s="263">
        <v>77</v>
      </c>
      <c r="S15" s="234">
        <v>78</v>
      </c>
      <c r="T15" s="250">
        <v>4.46</v>
      </c>
      <c r="U15" s="248">
        <v>4.4800000000000004</v>
      </c>
      <c r="V15" s="235">
        <v>60</v>
      </c>
      <c r="W15" s="234">
        <v>68</v>
      </c>
      <c r="X15" s="284">
        <v>4.7060000000000004</v>
      </c>
      <c r="Y15" s="284">
        <v>4.5199999999999996</v>
      </c>
      <c r="Z15" s="235">
        <v>28</v>
      </c>
      <c r="AA15" s="267">
        <f t="shared" si="0"/>
        <v>299</v>
      </c>
      <c r="AC15"/>
      <c r="AD15" s="105"/>
      <c r="AF15" s="105"/>
    </row>
    <row r="16" spans="1:32" ht="15" customHeight="1" thickBot="1" x14ac:dyDescent="0.3">
      <c r="A16" s="218"/>
      <c r="B16" s="225" t="s">
        <v>136</v>
      </c>
      <c r="C16" s="226">
        <f>SUM(C17:C30)</f>
        <v>1210</v>
      </c>
      <c r="D16" s="259">
        <f>AVERAGE(D17:D30)</f>
        <v>3.8818749999999995</v>
      </c>
      <c r="E16" s="607">
        <v>4.17</v>
      </c>
      <c r="F16" s="227"/>
      <c r="G16" s="601">
        <f>SUM(G17:G30)</f>
        <v>1072</v>
      </c>
      <c r="H16" s="259">
        <f>AVERAGE(H17:H30)</f>
        <v>3.8273333333333333</v>
      </c>
      <c r="I16" s="135">
        <v>3.83</v>
      </c>
      <c r="J16" s="227"/>
      <c r="K16" s="226">
        <f>SUM(K17:K30)</f>
        <v>1139</v>
      </c>
      <c r="L16" s="259">
        <f>AVERAGE(L17:L30)</f>
        <v>4.3743297701694264</v>
      </c>
      <c r="M16" s="333">
        <v>4.3</v>
      </c>
      <c r="N16" s="227"/>
      <c r="O16" s="226">
        <f>SUM(O17:O30)</f>
        <v>1092</v>
      </c>
      <c r="P16" s="259">
        <f>AVERAGE(P17:P30)</f>
        <v>4.3997692307692313</v>
      </c>
      <c r="Q16" s="135">
        <v>4.38</v>
      </c>
      <c r="R16" s="227"/>
      <c r="S16" s="133">
        <f>SUM(S17:S30)</f>
        <v>1018</v>
      </c>
      <c r="T16" s="228">
        <f>AVERAGE(T17:T30)</f>
        <v>4.4078571428571438</v>
      </c>
      <c r="U16" s="241">
        <v>4.4800000000000004</v>
      </c>
      <c r="V16" s="229"/>
      <c r="W16" s="133">
        <f>SUM(W17:W30)</f>
        <v>1014</v>
      </c>
      <c r="X16" s="230">
        <f>AVERAGE(X17:X30)</f>
        <v>4.5606857142857145</v>
      </c>
      <c r="Y16" s="136">
        <v>4.5199999999999996</v>
      </c>
      <c r="Z16" s="229"/>
      <c r="AA16" s="268"/>
      <c r="AC16"/>
      <c r="AD16" s="105"/>
      <c r="AF16" s="105"/>
    </row>
    <row r="17" spans="1:32" ht="15" customHeight="1" x14ac:dyDescent="0.25">
      <c r="A17" s="106">
        <v>1</v>
      </c>
      <c r="B17" s="61" t="s">
        <v>22</v>
      </c>
      <c r="C17" s="640">
        <v>84</v>
      </c>
      <c r="D17" s="661">
        <v>4.3214999999999995</v>
      </c>
      <c r="E17" s="641">
        <v>4.17</v>
      </c>
      <c r="F17" s="642">
        <v>35</v>
      </c>
      <c r="G17" s="630">
        <v>80</v>
      </c>
      <c r="H17" s="488">
        <v>4.0250000000000004</v>
      </c>
      <c r="I17" s="29">
        <v>3.83</v>
      </c>
      <c r="J17" s="378">
        <v>32</v>
      </c>
      <c r="K17" s="234">
        <v>86</v>
      </c>
      <c r="L17" s="284">
        <v>4.7441860465116283</v>
      </c>
      <c r="M17" s="335">
        <v>4.3</v>
      </c>
      <c r="N17" s="263">
        <v>4</v>
      </c>
      <c r="O17" s="234">
        <v>83</v>
      </c>
      <c r="P17" s="284">
        <v>4.6029999999999998</v>
      </c>
      <c r="Q17" s="233">
        <v>4.38</v>
      </c>
      <c r="R17" s="263">
        <v>22</v>
      </c>
      <c r="S17" s="234">
        <v>101</v>
      </c>
      <c r="T17" s="247">
        <v>4.71</v>
      </c>
      <c r="U17" s="248">
        <v>4.4800000000000004</v>
      </c>
      <c r="V17" s="235">
        <v>20</v>
      </c>
      <c r="W17" s="234">
        <v>101</v>
      </c>
      <c r="X17" s="284">
        <v>4.6530000000000005</v>
      </c>
      <c r="Y17" s="284">
        <v>4.5199999999999996</v>
      </c>
      <c r="Z17" s="235">
        <v>40</v>
      </c>
      <c r="AA17" s="107">
        <f t="shared" si="0"/>
        <v>153</v>
      </c>
      <c r="AC17"/>
      <c r="AD17" s="105"/>
      <c r="AF17" s="105"/>
    </row>
    <row r="18" spans="1:32" ht="15" customHeight="1" x14ac:dyDescent="0.25">
      <c r="A18" s="106">
        <v>2</v>
      </c>
      <c r="B18" s="61" t="s">
        <v>24</v>
      </c>
      <c r="C18" s="614">
        <v>71</v>
      </c>
      <c r="D18" s="335">
        <v>4.2253999999999996</v>
      </c>
      <c r="E18" s="615">
        <v>4.17</v>
      </c>
      <c r="F18" s="616">
        <v>50</v>
      </c>
      <c r="G18" s="628">
        <v>65</v>
      </c>
      <c r="H18" s="486">
        <v>3.8774000000000002</v>
      </c>
      <c r="I18" s="38">
        <v>3.83</v>
      </c>
      <c r="J18" s="376">
        <v>58</v>
      </c>
      <c r="K18" s="234">
        <v>53</v>
      </c>
      <c r="L18" s="284">
        <v>4.6792452830188678</v>
      </c>
      <c r="M18" s="335">
        <v>4.3</v>
      </c>
      <c r="N18" s="263">
        <v>8</v>
      </c>
      <c r="O18" s="234">
        <v>53</v>
      </c>
      <c r="P18" s="284">
        <v>4.6040000000000001</v>
      </c>
      <c r="Q18" s="233">
        <v>4.38</v>
      </c>
      <c r="R18" s="263">
        <v>23</v>
      </c>
      <c r="S18" s="234">
        <v>49</v>
      </c>
      <c r="T18" s="250">
        <v>4.45</v>
      </c>
      <c r="U18" s="248">
        <v>4.4800000000000004</v>
      </c>
      <c r="V18" s="235">
        <v>62</v>
      </c>
      <c r="W18" s="234">
        <v>63</v>
      </c>
      <c r="X18" s="284">
        <v>4.6989999999999998</v>
      </c>
      <c r="Y18" s="284">
        <v>4.5199999999999996</v>
      </c>
      <c r="Z18" s="235">
        <v>31</v>
      </c>
      <c r="AA18" s="107">
        <f t="shared" si="0"/>
        <v>232</v>
      </c>
      <c r="AC18" s="105"/>
      <c r="AD18" s="105"/>
      <c r="AF18" s="105"/>
    </row>
    <row r="19" spans="1:32" ht="15" customHeight="1" x14ac:dyDescent="0.25">
      <c r="A19" s="106">
        <v>3</v>
      </c>
      <c r="B19" s="61" t="s">
        <v>34</v>
      </c>
      <c r="C19" s="614">
        <v>95</v>
      </c>
      <c r="D19" s="335">
        <v>4.4737</v>
      </c>
      <c r="E19" s="615">
        <v>4.17</v>
      </c>
      <c r="F19" s="616">
        <v>14</v>
      </c>
      <c r="G19" s="628">
        <v>74</v>
      </c>
      <c r="H19" s="486">
        <v>4.1756999999999991</v>
      </c>
      <c r="I19" s="38">
        <v>3.83</v>
      </c>
      <c r="J19" s="376">
        <v>20</v>
      </c>
      <c r="K19" s="234">
        <v>102</v>
      </c>
      <c r="L19" s="284">
        <v>4.5294117647058822</v>
      </c>
      <c r="M19" s="335">
        <v>4.3</v>
      </c>
      <c r="N19" s="263">
        <v>17</v>
      </c>
      <c r="O19" s="234">
        <v>92</v>
      </c>
      <c r="P19" s="284">
        <v>4.7619999999999996</v>
      </c>
      <c r="Q19" s="233">
        <v>4.38</v>
      </c>
      <c r="R19" s="263">
        <v>7</v>
      </c>
      <c r="S19" s="234">
        <v>97</v>
      </c>
      <c r="T19" s="247">
        <v>4.72</v>
      </c>
      <c r="U19" s="248">
        <v>4.4800000000000004</v>
      </c>
      <c r="V19" s="235">
        <v>18</v>
      </c>
      <c r="W19" s="234">
        <v>86</v>
      </c>
      <c r="X19" s="284">
        <v>4.8839999999999995</v>
      </c>
      <c r="Y19" s="284">
        <v>4.5199999999999996</v>
      </c>
      <c r="Z19" s="235">
        <v>7</v>
      </c>
      <c r="AA19" s="266">
        <f t="shared" si="0"/>
        <v>83</v>
      </c>
      <c r="AC19" s="105"/>
      <c r="AD19" s="105"/>
      <c r="AF19" s="105"/>
    </row>
    <row r="20" spans="1:32" ht="15" customHeight="1" x14ac:dyDescent="0.25">
      <c r="A20" s="106">
        <v>4</v>
      </c>
      <c r="B20" s="61" t="s">
        <v>23</v>
      </c>
      <c r="C20" s="614">
        <v>161</v>
      </c>
      <c r="D20" s="335">
        <v>4.5900999999999996</v>
      </c>
      <c r="E20" s="615">
        <v>4.17</v>
      </c>
      <c r="F20" s="616">
        <v>5</v>
      </c>
      <c r="G20" s="628">
        <v>148</v>
      </c>
      <c r="H20" s="486">
        <v>4.4728999999999992</v>
      </c>
      <c r="I20" s="38">
        <v>3.83</v>
      </c>
      <c r="J20" s="376">
        <v>2</v>
      </c>
      <c r="K20" s="234">
        <v>156</v>
      </c>
      <c r="L20" s="284">
        <v>4.7307692307692308</v>
      </c>
      <c r="M20" s="335">
        <v>4.3</v>
      </c>
      <c r="N20" s="263">
        <v>5</v>
      </c>
      <c r="O20" s="234">
        <v>147</v>
      </c>
      <c r="P20" s="284">
        <v>4.6739999999999995</v>
      </c>
      <c r="Q20" s="233">
        <v>4.38</v>
      </c>
      <c r="R20" s="263">
        <v>11</v>
      </c>
      <c r="S20" s="234">
        <v>145</v>
      </c>
      <c r="T20" s="247">
        <v>4.7699999999999996</v>
      </c>
      <c r="U20" s="248">
        <v>4.4800000000000004</v>
      </c>
      <c r="V20" s="235">
        <v>8</v>
      </c>
      <c r="W20" s="234">
        <v>158</v>
      </c>
      <c r="X20" s="284">
        <v>4.7279999999999998</v>
      </c>
      <c r="Y20" s="284">
        <v>4.5199999999999996</v>
      </c>
      <c r="Z20" s="235">
        <v>27</v>
      </c>
      <c r="AA20" s="107">
        <f t="shared" si="0"/>
        <v>58</v>
      </c>
      <c r="AC20" s="105"/>
      <c r="AD20" s="105"/>
      <c r="AF20" s="105"/>
    </row>
    <row r="21" spans="1:32" ht="15" customHeight="1" x14ac:dyDescent="0.25">
      <c r="A21" s="99">
        <v>5</v>
      </c>
      <c r="B21" s="61" t="s">
        <v>26</v>
      </c>
      <c r="C21" s="614">
        <v>143</v>
      </c>
      <c r="D21" s="335">
        <v>4.4404999999999992</v>
      </c>
      <c r="E21" s="615">
        <v>4.17</v>
      </c>
      <c r="F21" s="616">
        <v>18</v>
      </c>
      <c r="G21" s="628">
        <v>131</v>
      </c>
      <c r="H21" s="486">
        <v>3.9695</v>
      </c>
      <c r="I21" s="38">
        <v>3.83</v>
      </c>
      <c r="J21" s="376">
        <v>41</v>
      </c>
      <c r="K21" s="234">
        <v>130</v>
      </c>
      <c r="L21" s="284">
        <v>4.1615384615384619</v>
      </c>
      <c r="M21" s="335">
        <v>4.3</v>
      </c>
      <c r="N21" s="263">
        <v>74</v>
      </c>
      <c r="O21" s="234">
        <v>127</v>
      </c>
      <c r="P21" s="284">
        <v>4.5990000000000002</v>
      </c>
      <c r="Q21" s="233">
        <v>4.38</v>
      </c>
      <c r="R21" s="263">
        <v>21</v>
      </c>
      <c r="S21" s="234">
        <v>127</v>
      </c>
      <c r="T21" s="250">
        <v>4.5</v>
      </c>
      <c r="U21" s="248">
        <v>4.4800000000000004</v>
      </c>
      <c r="V21" s="235">
        <v>53</v>
      </c>
      <c r="W21" s="234">
        <v>124</v>
      </c>
      <c r="X21" s="284">
        <v>4.5401999999999996</v>
      </c>
      <c r="Y21" s="284">
        <v>4.5199999999999996</v>
      </c>
      <c r="Z21" s="235">
        <v>55</v>
      </c>
      <c r="AA21" s="107">
        <f t="shared" si="0"/>
        <v>262</v>
      </c>
      <c r="AC21" s="105"/>
      <c r="AD21" s="105"/>
      <c r="AF21" s="105"/>
    </row>
    <row r="22" spans="1:32" ht="15" customHeight="1" x14ac:dyDescent="0.25">
      <c r="A22" s="106">
        <v>6</v>
      </c>
      <c r="B22" s="61" t="s">
        <v>25</v>
      </c>
      <c r="C22" s="614">
        <v>81</v>
      </c>
      <c r="D22" s="335">
        <v>3.9758</v>
      </c>
      <c r="E22" s="615">
        <v>4.17</v>
      </c>
      <c r="F22" s="616">
        <v>84</v>
      </c>
      <c r="G22" s="628">
        <v>82</v>
      </c>
      <c r="H22" s="486">
        <v>3.8536000000000001</v>
      </c>
      <c r="I22" s="38">
        <v>3.83</v>
      </c>
      <c r="J22" s="376">
        <v>61</v>
      </c>
      <c r="K22" s="234">
        <v>102</v>
      </c>
      <c r="L22" s="284">
        <v>4.0196078431372548</v>
      </c>
      <c r="M22" s="335">
        <v>4.3</v>
      </c>
      <c r="N22" s="263">
        <v>94</v>
      </c>
      <c r="O22" s="234">
        <v>87</v>
      </c>
      <c r="P22" s="284">
        <v>3.8960000000000004</v>
      </c>
      <c r="Q22" s="233">
        <v>4.38</v>
      </c>
      <c r="R22" s="263">
        <v>109</v>
      </c>
      <c r="S22" s="234">
        <v>37</v>
      </c>
      <c r="T22" s="249">
        <v>4.29</v>
      </c>
      <c r="U22" s="248">
        <v>4.4800000000000004</v>
      </c>
      <c r="V22" s="235">
        <v>84</v>
      </c>
      <c r="W22" s="234">
        <v>33</v>
      </c>
      <c r="X22" s="284">
        <v>4.8479999999999999</v>
      </c>
      <c r="Y22" s="284">
        <v>4.5199999999999996</v>
      </c>
      <c r="Z22" s="235">
        <v>9</v>
      </c>
      <c r="AA22" s="107">
        <f t="shared" si="0"/>
        <v>441</v>
      </c>
      <c r="AC22" s="105"/>
      <c r="AD22" s="105"/>
      <c r="AF22" s="105"/>
    </row>
    <row r="23" spans="1:32" ht="15" customHeight="1" x14ac:dyDescent="0.25">
      <c r="A23" s="106">
        <v>7</v>
      </c>
      <c r="B23" s="61" t="s">
        <v>27</v>
      </c>
      <c r="C23" s="614">
        <v>107</v>
      </c>
      <c r="D23" s="335">
        <v>3.9813999999999998</v>
      </c>
      <c r="E23" s="615">
        <v>4.17</v>
      </c>
      <c r="F23" s="616">
        <v>83</v>
      </c>
      <c r="G23" s="628">
        <v>107</v>
      </c>
      <c r="H23" s="486">
        <v>3.7289999999999996</v>
      </c>
      <c r="I23" s="38">
        <v>3.83</v>
      </c>
      <c r="J23" s="376">
        <v>77</v>
      </c>
      <c r="K23" s="234">
        <v>86</v>
      </c>
      <c r="L23" s="284">
        <v>4.3837209302325579</v>
      </c>
      <c r="M23" s="335">
        <v>4.3</v>
      </c>
      <c r="N23" s="263">
        <v>37</v>
      </c>
      <c r="O23" s="234">
        <v>78</v>
      </c>
      <c r="P23" s="284">
        <v>4.4489999999999998</v>
      </c>
      <c r="Q23" s="233">
        <v>4.38</v>
      </c>
      <c r="R23" s="263">
        <v>49</v>
      </c>
      <c r="S23" s="234">
        <v>71</v>
      </c>
      <c r="T23" s="249">
        <v>4.3899999999999997</v>
      </c>
      <c r="U23" s="248">
        <v>4.4800000000000004</v>
      </c>
      <c r="V23" s="235">
        <v>70</v>
      </c>
      <c r="W23" s="234">
        <v>69</v>
      </c>
      <c r="X23" s="284">
        <v>4.74</v>
      </c>
      <c r="Y23" s="284">
        <v>4.5199999999999996</v>
      </c>
      <c r="Z23" s="235">
        <v>25</v>
      </c>
      <c r="AA23" s="107">
        <f t="shared" si="0"/>
        <v>341</v>
      </c>
      <c r="AC23" s="105"/>
      <c r="AD23" s="105"/>
      <c r="AF23" s="105"/>
    </row>
    <row r="24" spans="1:32" ht="15" customHeight="1" x14ac:dyDescent="0.25">
      <c r="A24" s="106">
        <v>8</v>
      </c>
      <c r="B24" s="61" t="s">
        <v>28</v>
      </c>
      <c r="C24" s="614"/>
      <c r="D24" s="335"/>
      <c r="E24" s="615">
        <v>4.17</v>
      </c>
      <c r="F24" s="616">
        <v>113</v>
      </c>
      <c r="G24" s="628"/>
      <c r="H24" s="38"/>
      <c r="I24" s="38">
        <v>3.83</v>
      </c>
      <c r="J24" s="376">
        <v>113</v>
      </c>
      <c r="K24" s="234">
        <v>42</v>
      </c>
      <c r="L24" s="284">
        <v>4.4047619047619051</v>
      </c>
      <c r="M24" s="335">
        <v>4.3</v>
      </c>
      <c r="N24" s="263">
        <v>36</v>
      </c>
      <c r="O24" s="234">
        <v>57</v>
      </c>
      <c r="P24" s="284">
        <v>4.0179999999999998</v>
      </c>
      <c r="Q24" s="233">
        <v>4.38</v>
      </c>
      <c r="R24" s="263">
        <v>103</v>
      </c>
      <c r="S24" s="234">
        <v>48</v>
      </c>
      <c r="T24" s="250">
        <v>4.46</v>
      </c>
      <c r="U24" s="248">
        <v>4.4800000000000004</v>
      </c>
      <c r="V24" s="235">
        <v>61</v>
      </c>
      <c r="W24" s="234">
        <v>49</v>
      </c>
      <c r="X24" s="284">
        <v>4.3839999999999995</v>
      </c>
      <c r="Y24" s="284">
        <v>4.5199999999999996</v>
      </c>
      <c r="Z24" s="235">
        <v>84</v>
      </c>
      <c r="AA24" s="107">
        <f t="shared" si="0"/>
        <v>510</v>
      </c>
      <c r="AC24" s="105"/>
      <c r="AD24" s="105"/>
      <c r="AF24" s="105"/>
    </row>
    <row r="25" spans="1:32" ht="15" customHeight="1" x14ac:dyDescent="0.25">
      <c r="A25" s="106">
        <v>9</v>
      </c>
      <c r="B25" s="61" t="s">
        <v>29</v>
      </c>
      <c r="C25" s="614">
        <v>91</v>
      </c>
      <c r="D25" s="335">
        <v>0</v>
      </c>
      <c r="E25" s="615">
        <v>4.17</v>
      </c>
      <c r="F25" s="616">
        <v>112</v>
      </c>
      <c r="G25" s="628">
        <v>63</v>
      </c>
      <c r="H25" s="486">
        <v>3.5556999999999999</v>
      </c>
      <c r="I25" s="38">
        <v>3.83</v>
      </c>
      <c r="J25" s="376">
        <v>90</v>
      </c>
      <c r="K25" s="234">
        <v>53</v>
      </c>
      <c r="L25" s="284">
        <v>4.283018867924528</v>
      </c>
      <c r="M25" s="335">
        <v>4.3</v>
      </c>
      <c r="N25" s="263">
        <v>59</v>
      </c>
      <c r="O25" s="234">
        <v>75</v>
      </c>
      <c r="P25" s="284">
        <v>4.1619999999999999</v>
      </c>
      <c r="Q25" s="233">
        <v>4.38</v>
      </c>
      <c r="R25" s="263">
        <v>90</v>
      </c>
      <c r="S25" s="234">
        <v>67</v>
      </c>
      <c r="T25" s="249">
        <v>4.4000000000000004</v>
      </c>
      <c r="U25" s="248">
        <v>4.4800000000000004</v>
      </c>
      <c r="V25" s="235">
        <v>69</v>
      </c>
      <c r="W25" s="234">
        <v>63</v>
      </c>
      <c r="X25" s="284">
        <v>4.46</v>
      </c>
      <c r="Y25" s="284">
        <v>4.5199999999999996</v>
      </c>
      <c r="Z25" s="235">
        <v>71</v>
      </c>
      <c r="AA25" s="107">
        <f t="shared" si="0"/>
        <v>491</v>
      </c>
      <c r="AC25" s="105"/>
      <c r="AD25" s="105"/>
      <c r="AF25" s="105"/>
    </row>
    <row r="26" spans="1:32" ht="15" customHeight="1" x14ac:dyDescent="0.25">
      <c r="A26" s="106">
        <v>10</v>
      </c>
      <c r="B26" s="61" t="s">
        <v>30</v>
      </c>
      <c r="C26" s="640">
        <v>106</v>
      </c>
      <c r="D26" s="661">
        <v>4.1793000000000005</v>
      </c>
      <c r="E26" s="641">
        <v>4.17</v>
      </c>
      <c r="F26" s="642">
        <v>54</v>
      </c>
      <c r="G26" s="628">
        <v>87</v>
      </c>
      <c r="H26" s="486">
        <v>3.5399000000000003</v>
      </c>
      <c r="I26" s="38">
        <v>3.83</v>
      </c>
      <c r="J26" s="376">
        <v>93</v>
      </c>
      <c r="K26" s="234">
        <v>84</v>
      </c>
      <c r="L26" s="284">
        <v>4.1190476190476186</v>
      </c>
      <c r="M26" s="335">
        <v>4.3</v>
      </c>
      <c r="N26" s="263">
        <v>83</v>
      </c>
      <c r="O26" s="234">
        <v>85</v>
      </c>
      <c r="P26" s="284">
        <v>4.4119999999999999</v>
      </c>
      <c r="Q26" s="233">
        <v>4.38</v>
      </c>
      <c r="R26" s="263">
        <v>55</v>
      </c>
      <c r="S26" s="234">
        <v>70</v>
      </c>
      <c r="T26" s="247">
        <v>4.5599999999999996</v>
      </c>
      <c r="U26" s="248">
        <v>4.4800000000000004</v>
      </c>
      <c r="V26" s="235">
        <v>41</v>
      </c>
      <c r="W26" s="234">
        <v>56</v>
      </c>
      <c r="X26" s="284">
        <v>4.6210000000000004</v>
      </c>
      <c r="Y26" s="284">
        <v>4.5199999999999996</v>
      </c>
      <c r="Z26" s="235">
        <v>43</v>
      </c>
      <c r="AA26" s="107">
        <f t="shared" si="0"/>
        <v>369</v>
      </c>
      <c r="AC26" s="105"/>
      <c r="AD26" s="105"/>
      <c r="AF26" s="105"/>
    </row>
    <row r="27" spans="1:32" ht="15" customHeight="1" x14ac:dyDescent="0.25">
      <c r="A27" s="106">
        <v>11</v>
      </c>
      <c r="B27" s="61" t="s">
        <v>31</v>
      </c>
      <c r="C27" s="614"/>
      <c r="D27" s="335"/>
      <c r="E27" s="615">
        <v>4.17</v>
      </c>
      <c r="F27" s="616">
        <v>113</v>
      </c>
      <c r="G27" s="600"/>
      <c r="H27" s="38"/>
      <c r="I27" s="38">
        <v>3.83</v>
      </c>
      <c r="J27" s="376">
        <v>113</v>
      </c>
      <c r="K27" s="264"/>
      <c r="L27" s="233"/>
      <c r="M27" s="335">
        <v>4.3</v>
      </c>
      <c r="N27" s="263">
        <v>115</v>
      </c>
      <c r="O27" s="264"/>
      <c r="P27" s="251"/>
      <c r="Q27" s="233">
        <v>4.38</v>
      </c>
      <c r="R27" s="263">
        <v>117</v>
      </c>
      <c r="S27" s="234">
        <v>37</v>
      </c>
      <c r="T27" s="249">
        <v>3.81</v>
      </c>
      <c r="U27" s="248">
        <v>4.4800000000000004</v>
      </c>
      <c r="V27" s="235">
        <v>112</v>
      </c>
      <c r="W27" s="234">
        <v>26</v>
      </c>
      <c r="X27" s="284">
        <v>4.0739999999999998</v>
      </c>
      <c r="Y27" s="284">
        <v>4.5199999999999996</v>
      </c>
      <c r="Z27" s="235">
        <v>101</v>
      </c>
      <c r="AA27" s="107">
        <f t="shared" si="0"/>
        <v>671</v>
      </c>
      <c r="AC27" s="105"/>
      <c r="AD27" s="105"/>
      <c r="AF27" s="105"/>
    </row>
    <row r="28" spans="1:32" ht="15" customHeight="1" x14ac:dyDescent="0.25">
      <c r="A28" s="106">
        <v>12</v>
      </c>
      <c r="B28" s="61" t="s">
        <v>32</v>
      </c>
      <c r="C28" s="614">
        <v>89</v>
      </c>
      <c r="D28" s="335">
        <v>4.0114000000000001</v>
      </c>
      <c r="E28" s="615">
        <v>4.17</v>
      </c>
      <c r="F28" s="616">
        <v>80</v>
      </c>
      <c r="G28" s="600">
        <v>69</v>
      </c>
      <c r="H28" s="486">
        <v>3.4931000000000001</v>
      </c>
      <c r="I28" s="38">
        <v>3.83</v>
      </c>
      <c r="J28" s="376">
        <v>98</v>
      </c>
      <c r="K28" s="234">
        <v>93</v>
      </c>
      <c r="L28" s="284">
        <v>4.021505376344086</v>
      </c>
      <c r="M28" s="335">
        <v>4.3</v>
      </c>
      <c r="N28" s="263">
        <v>95</v>
      </c>
      <c r="O28" s="234">
        <v>108</v>
      </c>
      <c r="P28" s="284">
        <v>4.4180000000000001</v>
      </c>
      <c r="Q28" s="233">
        <v>4.38</v>
      </c>
      <c r="R28" s="263">
        <v>53</v>
      </c>
      <c r="S28" s="234">
        <v>49</v>
      </c>
      <c r="T28" s="249">
        <v>3.86</v>
      </c>
      <c r="U28" s="248">
        <v>4.4800000000000004</v>
      </c>
      <c r="V28" s="235">
        <v>110</v>
      </c>
      <c r="W28" s="234">
        <v>77</v>
      </c>
      <c r="X28" s="284">
        <v>4.1574</v>
      </c>
      <c r="Y28" s="284">
        <v>4.5199999999999996</v>
      </c>
      <c r="Z28" s="235">
        <v>95</v>
      </c>
      <c r="AA28" s="107">
        <f t="shared" si="0"/>
        <v>531</v>
      </c>
      <c r="AC28" s="105"/>
      <c r="AD28" s="105"/>
      <c r="AF28" s="105"/>
    </row>
    <row r="29" spans="1:32" ht="15" customHeight="1" x14ac:dyDescent="0.25">
      <c r="A29" s="106">
        <v>13</v>
      </c>
      <c r="B29" s="88" t="s">
        <v>33</v>
      </c>
      <c r="C29" s="643">
        <v>126</v>
      </c>
      <c r="D29" s="662">
        <v>4.3654999999999999</v>
      </c>
      <c r="E29" s="644">
        <v>4.17</v>
      </c>
      <c r="F29" s="645">
        <v>27</v>
      </c>
      <c r="G29" s="626">
        <v>107</v>
      </c>
      <c r="H29" s="487">
        <v>3.8971999999999998</v>
      </c>
      <c r="I29" s="47">
        <v>3.83</v>
      </c>
      <c r="J29" s="377">
        <v>51</v>
      </c>
      <c r="K29" s="234">
        <v>76</v>
      </c>
      <c r="L29" s="284">
        <v>4.5131578947368425</v>
      </c>
      <c r="M29" s="335">
        <v>4.3</v>
      </c>
      <c r="N29" s="263">
        <v>19</v>
      </c>
      <c r="O29" s="234">
        <v>50</v>
      </c>
      <c r="P29" s="284">
        <v>4.26</v>
      </c>
      <c r="Q29" s="233">
        <v>4.38</v>
      </c>
      <c r="R29" s="263">
        <v>75</v>
      </c>
      <c r="S29" s="234">
        <v>55</v>
      </c>
      <c r="T29" s="249">
        <v>4.13</v>
      </c>
      <c r="U29" s="248">
        <v>4.4800000000000004</v>
      </c>
      <c r="V29" s="235">
        <v>96</v>
      </c>
      <c r="W29" s="234">
        <v>71</v>
      </c>
      <c r="X29" s="284">
        <v>4.3239999999999998</v>
      </c>
      <c r="Y29" s="284">
        <v>4.5199999999999996</v>
      </c>
      <c r="Z29" s="235">
        <v>88</v>
      </c>
      <c r="AA29" s="107">
        <f t="shared" si="0"/>
        <v>356</v>
      </c>
      <c r="AC29" s="105"/>
      <c r="AD29" s="105"/>
      <c r="AF29" s="105"/>
    </row>
    <row r="30" spans="1:32" ht="15" customHeight="1" thickBot="1" x14ac:dyDescent="0.3">
      <c r="A30" s="106">
        <v>14</v>
      </c>
      <c r="B30" s="61" t="s">
        <v>35</v>
      </c>
      <c r="C30" s="643">
        <v>56</v>
      </c>
      <c r="D30" s="662">
        <v>4.0179</v>
      </c>
      <c r="E30" s="644">
        <v>4.17</v>
      </c>
      <c r="F30" s="645">
        <v>79</v>
      </c>
      <c r="G30" s="631">
        <v>59</v>
      </c>
      <c r="H30" s="489">
        <v>3.339</v>
      </c>
      <c r="I30" s="44">
        <v>3.83</v>
      </c>
      <c r="J30" s="490">
        <v>104</v>
      </c>
      <c r="K30" s="234">
        <v>76</v>
      </c>
      <c r="L30" s="284">
        <v>4.2763157894736841</v>
      </c>
      <c r="M30" s="335">
        <v>4.3</v>
      </c>
      <c r="N30" s="263">
        <v>58</v>
      </c>
      <c r="O30" s="234">
        <v>50</v>
      </c>
      <c r="P30" s="284">
        <v>4.34</v>
      </c>
      <c r="Q30" s="233">
        <v>4.38</v>
      </c>
      <c r="R30" s="263">
        <v>65</v>
      </c>
      <c r="S30" s="234">
        <v>65</v>
      </c>
      <c r="T30" s="247">
        <v>4.66</v>
      </c>
      <c r="U30" s="248">
        <v>4.4800000000000004</v>
      </c>
      <c r="V30" s="235">
        <v>28</v>
      </c>
      <c r="W30" s="234">
        <v>38</v>
      </c>
      <c r="X30" s="284">
        <v>4.7370000000000001</v>
      </c>
      <c r="Y30" s="284">
        <v>4.5199999999999996</v>
      </c>
      <c r="Z30" s="235">
        <v>26</v>
      </c>
      <c r="AA30" s="266">
        <f t="shared" si="0"/>
        <v>360</v>
      </c>
      <c r="AC30" s="105"/>
      <c r="AD30" s="105"/>
      <c r="AF30" s="105"/>
    </row>
    <row r="31" spans="1:32" ht="15" customHeight="1" thickBot="1" x14ac:dyDescent="0.3">
      <c r="A31" s="218"/>
      <c r="B31" s="225" t="s">
        <v>137</v>
      </c>
      <c r="C31" s="226">
        <f>SUM(C32:C50)</f>
        <v>1693</v>
      </c>
      <c r="D31" s="259">
        <f>AVERAGE(D32:D50)</f>
        <v>3.973217647058823</v>
      </c>
      <c r="E31" s="607">
        <v>4.17</v>
      </c>
      <c r="F31" s="227"/>
      <c r="G31" s="601">
        <f>SUM(G32:G50)</f>
        <v>1481</v>
      </c>
      <c r="H31" s="259">
        <f>AVERAGE(H32:H50)</f>
        <v>3.4681588235294112</v>
      </c>
      <c r="I31" s="135">
        <v>3.83</v>
      </c>
      <c r="J31" s="227"/>
      <c r="K31" s="226">
        <f>SUM(K32:K50)</f>
        <v>1656</v>
      </c>
      <c r="L31" s="259">
        <f>AVERAGE(L32:L50)</f>
        <v>4.1201001539793607</v>
      </c>
      <c r="M31" s="333">
        <v>4.3</v>
      </c>
      <c r="N31" s="227"/>
      <c r="O31" s="226">
        <f>SUM(O32:O50)</f>
        <v>1379</v>
      </c>
      <c r="P31" s="259">
        <f>AVERAGE(P32:P50)</f>
        <v>4.197221052631579</v>
      </c>
      <c r="Q31" s="135">
        <v>4.38</v>
      </c>
      <c r="R31" s="227"/>
      <c r="S31" s="133">
        <f>SUM(S32:S50)</f>
        <v>1456</v>
      </c>
      <c r="T31" s="228">
        <f>AVERAGE(T32:T50)</f>
        <v>4.2242105263157894</v>
      </c>
      <c r="U31" s="241">
        <v>4.4800000000000004</v>
      </c>
      <c r="V31" s="229"/>
      <c r="W31" s="133">
        <f>SUM(W32:W50)</f>
        <v>1304</v>
      </c>
      <c r="X31" s="230">
        <f>AVERAGE(X32:X50)</f>
        <v>4.3312631578947363</v>
      </c>
      <c r="Y31" s="136">
        <v>4.5199999999999996</v>
      </c>
      <c r="Z31" s="229"/>
      <c r="AA31" s="268"/>
      <c r="AC31" s="105"/>
      <c r="AD31" s="105"/>
      <c r="AF31" s="105"/>
    </row>
    <row r="32" spans="1:32" ht="15" customHeight="1" x14ac:dyDescent="0.25">
      <c r="A32" s="276">
        <v>1</v>
      </c>
      <c r="B32" s="61" t="s">
        <v>37</v>
      </c>
      <c r="C32" s="640">
        <v>134</v>
      </c>
      <c r="D32" s="661">
        <v>4.1945999999999994</v>
      </c>
      <c r="E32" s="641">
        <v>4.17</v>
      </c>
      <c r="F32" s="642">
        <v>53</v>
      </c>
      <c r="G32" s="630">
        <v>141</v>
      </c>
      <c r="H32" s="488">
        <v>3.7305999999999995</v>
      </c>
      <c r="I32" s="29">
        <v>3.83</v>
      </c>
      <c r="J32" s="378">
        <v>78</v>
      </c>
      <c r="K32" s="234">
        <v>88</v>
      </c>
      <c r="L32" s="284">
        <v>4.2272727272727275</v>
      </c>
      <c r="M32" s="335">
        <v>4.3</v>
      </c>
      <c r="N32" s="263">
        <v>65</v>
      </c>
      <c r="O32" s="234">
        <v>87</v>
      </c>
      <c r="P32" s="284">
        <v>4.6210000000000004</v>
      </c>
      <c r="Q32" s="233">
        <v>4.38</v>
      </c>
      <c r="R32" s="263">
        <v>16</v>
      </c>
      <c r="S32" s="234">
        <v>95</v>
      </c>
      <c r="T32" s="249">
        <v>4.4000000000000004</v>
      </c>
      <c r="U32" s="248">
        <v>4.4800000000000004</v>
      </c>
      <c r="V32" s="235">
        <v>67</v>
      </c>
      <c r="W32" s="234">
        <v>103</v>
      </c>
      <c r="X32" s="284">
        <v>4.53</v>
      </c>
      <c r="Y32" s="284">
        <v>4.5199999999999996</v>
      </c>
      <c r="Z32" s="235">
        <v>56</v>
      </c>
      <c r="AA32" s="265">
        <f t="shared" si="0"/>
        <v>335</v>
      </c>
      <c r="AC32" s="105"/>
      <c r="AD32" s="105"/>
      <c r="AF32" s="105"/>
    </row>
    <row r="33" spans="1:32" ht="15" customHeight="1" x14ac:dyDescent="0.25">
      <c r="A33" s="111">
        <v>2</v>
      </c>
      <c r="B33" s="61" t="s">
        <v>147</v>
      </c>
      <c r="C33" s="614">
        <v>118</v>
      </c>
      <c r="D33" s="335">
        <v>3.9731999999999998</v>
      </c>
      <c r="E33" s="615">
        <v>4.17</v>
      </c>
      <c r="F33" s="616">
        <v>85</v>
      </c>
      <c r="G33" s="628">
        <v>105</v>
      </c>
      <c r="H33" s="486">
        <v>4.0476999999999999</v>
      </c>
      <c r="I33" s="38">
        <v>3.83</v>
      </c>
      <c r="J33" s="376">
        <v>30</v>
      </c>
      <c r="K33" s="234">
        <v>135</v>
      </c>
      <c r="L33" s="284">
        <v>4.3111111111111109</v>
      </c>
      <c r="M33" s="335">
        <v>4.3</v>
      </c>
      <c r="N33" s="263">
        <v>49</v>
      </c>
      <c r="O33" s="234">
        <v>105</v>
      </c>
      <c r="P33" s="284">
        <v>4.21</v>
      </c>
      <c r="Q33" s="233">
        <v>4.38</v>
      </c>
      <c r="R33" s="263">
        <v>82</v>
      </c>
      <c r="S33" s="234">
        <v>94</v>
      </c>
      <c r="T33" s="249">
        <v>4.1100000000000003</v>
      </c>
      <c r="U33" s="248">
        <v>4.4800000000000004</v>
      </c>
      <c r="V33" s="235">
        <v>97</v>
      </c>
      <c r="W33" s="234">
        <v>99</v>
      </c>
      <c r="X33" s="284">
        <v>4.58</v>
      </c>
      <c r="Y33" s="284">
        <v>4.5199999999999996</v>
      </c>
      <c r="Z33" s="235">
        <v>50</v>
      </c>
      <c r="AA33" s="266">
        <f t="shared" si="0"/>
        <v>393</v>
      </c>
      <c r="AC33" s="105"/>
      <c r="AD33" s="105"/>
      <c r="AF33" s="105"/>
    </row>
    <row r="34" spans="1:32" ht="15" customHeight="1" x14ac:dyDescent="0.25">
      <c r="A34" s="106">
        <v>3</v>
      </c>
      <c r="B34" s="61" t="s">
        <v>42</v>
      </c>
      <c r="C34" s="614">
        <v>113</v>
      </c>
      <c r="D34" s="335">
        <v>4.3099999999999996</v>
      </c>
      <c r="E34" s="615">
        <v>4.17</v>
      </c>
      <c r="F34" s="616">
        <v>36</v>
      </c>
      <c r="G34" s="628">
        <v>111</v>
      </c>
      <c r="H34" s="486">
        <v>3.9550999999999998</v>
      </c>
      <c r="I34" s="38">
        <v>3.83</v>
      </c>
      <c r="J34" s="376">
        <v>44</v>
      </c>
      <c r="K34" s="234">
        <v>114</v>
      </c>
      <c r="L34" s="284">
        <v>4.1491228070175437</v>
      </c>
      <c r="M34" s="335">
        <v>4.3</v>
      </c>
      <c r="N34" s="263">
        <v>76</v>
      </c>
      <c r="O34" s="234">
        <v>106</v>
      </c>
      <c r="P34" s="284">
        <v>4.2919999999999998</v>
      </c>
      <c r="Q34" s="233">
        <v>4.38</v>
      </c>
      <c r="R34" s="263">
        <v>69</v>
      </c>
      <c r="S34" s="234">
        <v>103</v>
      </c>
      <c r="T34" s="249">
        <v>4.38</v>
      </c>
      <c r="U34" s="248">
        <v>4.4800000000000004</v>
      </c>
      <c r="V34" s="235">
        <v>71</v>
      </c>
      <c r="W34" s="234">
        <v>93</v>
      </c>
      <c r="X34" s="284">
        <v>4.6059999999999999</v>
      </c>
      <c r="Y34" s="284">
        <v>4.5199999999999996</v>
      </c>
      <c r="Z34" s="235">
        <v>44</v>
      </c>
      <c r="AA34" s="107">
        <f t="shared" si="0"/>
        <v>340</v>
      </c>
      <c r="AC34" s="105"/>
      <c r="AD34" s="105"/>
      <c r="AF34" s="105"/>
    </row>
    <row r="35" spans="1:32" ht="15" customHeight="1" x14ac:dyDescent="0.25">
      <c r="A35" s="106">
        <v>4</v>
      </c>
      <c r="B35" s="61" t="s">
        <v>36</v>
      </c>
      <c r="C35" s="614">
        <v>100</v>
      </c>
      <c r="D35" s="335">
        <v>4.07</v>
      </c>
      <c r="E35" s="615">
        <v>4.17</v>
      </c>
      <c r="F35" s="616">
        <v>72</v>
      </c>
      <c r="G35" s="628">
        <v>75</v>
      </c>
      <c r="H35" s="486">
        <v>4.0270000000000001</v>
      </c>
      <c r="I35" s="38">
        <v>3.83</v>
      </c>
      <c r="J35" s="376">
        <v>33</v>
      </c>
      <c r="K35" s="234">
        <v>110</v>
      </c>
      <c r="L35" s="284">
        <v>4.0545454545454547</v>
      </c>
      <c r="M35" s="335">
        <v>4.3</v>
      </c>
      <c r="N35" s="263">
        <v>89</v>
      </c>
      <c r="O35" s="234">
        <v>70</v>
      </c>
      <c r="P35" s="284">
        <v>4.5419999999999998</v>
      </c>
      <c r="Q35" s="233">
        <v>4.38</v>
      </c>
      <c r="R35" s="263">
        <v>35</v>
      </c>
      <c r="S35" s="234">
        <v>97</v>
      </c>
      <c r="T35" s="247">
        <v>4.55</v>
      </c>
      <c r="U35" s="248">
        <v>4.4800000000000004</v>
      </c>
      <c r="V35" s="235">
        <v>44</v>
      </c>
      <c r="W35" s="234">
        <v>78</v>
      </c>
      <c r="X35" s="284">
        <v>4.41</v>
      </c>
      <c r="Y35" s="284">
        <v>4.5199999999999996</v>
      </c>
      <c r="Z35" s="235">
        <v>79</v>
      </c>
      <c r="AA35" s="107">
        <f t="shared" si="0"/>
        <v>352</v>
      </c>
      <c r="AC35" s="105"/>
      <c r="AD35" s="105"/>
      <c r="AF35" s="105"/>
    </row>
    <row r="36" spans="1:32" ht="15" customHeight="1" x14ac:dyDescent="0.25">
      <c r="A36" s="106">
        <v>5</v>
      </c>
      <c r="B36" s="61" t="s">
        <v>52</v>
      </c>
      <c r="C36" s="614">
        <v>100</v>
      </c>
      <c r="D36" s="335">
        <v>3.8305999999999996</v>
      </c>
      <c r="E36" s="615">
        <v>4.17</v>
      </c>
      <c r="F36" s="616">
        <v>101</v>
      </c>
      <c r="G36" s="628">
        <v>99</v>
      </c>
      <c r="H36" s="486">
        <v>4.1309000000000005</v>
      </c>
      <c r="I36" s="38">
        <v>3.83</v>
      </c>
      <c r="J36" s="376">
        <v>25</v>
      </c>
      <c r="K36" s="234">
        <v>99</v>
      </c>
      <c r="L36" s="284">
        <v>4.3232323232323235</v>
      </c>
      <c r="M36" s="335">
        <v>4.3</v>
      </c>
      <c r="N36" s="263">
        <v>45</v>
      </c>
      <c r="O36" s="234">
        <v>94</v>
      </c>
      <c r="P36" s="284">
        <v>4.4790000000000001</v>
      </c>
      <c r="Q36" s="233">
        <v>4.38</v>
      </c>
      <c r="R36" s="263">
        <v>41</v>
      </c>
      <c r="S36" s="234">
        <v>101</v>
      </c>
      <c r="T36" s="249">
        <v>4.17</v>
      </c>
      <c r="U36" s="248">
        <v>4.4800000000000004</v>
      </c>
      <c r="V36" s="235">
        <v>90</v>
      </c>
      <c r="W36" s="234">
        <v>97</v>
      </c>
      <c r="X36" s="284">
        <v>4.5880000000000001</v>
      </c>
      <c r="Y36" s="284">
        <v>4.5199999999999996</v>
      </c>
      <c r="Z36" s="235">
        <v>47</v>
      </c>
      <c r="AA36" s="107">
        <f t="shared" si="0"/>
        <v>349</v>
      </c>
      <c r="AC36" s="105"/>
      <c r="AD36" s="105"/>
      <c r="AF36" s="105"/>
    </row>
    <row r="37" spans="1:32" ht="15" customHeight="1" x14ac:dyDescent="0.25">
      <c r="A37" s="99">
        <v>6</v>
      </c>
      <c r="B37" s="61" t="s">
        <v>38</v>
      </c>
      <c r="C37" s="614">
        <v>59</v>
      </c>
      <c r="D37" s="335">
        <v>3.8961000000000001</v>
      </c>
      <c r="E37" s="615">
        <v>4.17</v>
      </c>
      <c r="F37" s="616">
        <v>95</v>
      </c>
      <c r="G37" s="628">
        <v>47</v>
      </c>
      <c r="H37" s="486">
        <v>3.4468000000000001</v>
      </c>
      <c r="I37" s="38">
        <v>3.83</v>
      </c>
      <c r="J37" s="376">
        <v>99</v>
      </c>
      <c r="K37" s="234">
        <v>54</v>
      </c>
      <c r="L37" s="284">
        <v>3.8333333333333335</v>
      </c>
      <c r="M37" s="335">
        <v>4.3</v>
      </c>
      <c r="N37" s="263">
        <v>109</v>
      </c>
      <c r="O37" s="234">
        <v>50</v>
      </c>
      <c r="P37" s="284">
        <v>4</v>
      </c>
      <c r="Q37" s="233">
        <v>4.38</v>
      </c>
      <c r="R37" s="263">
        <v>106</v>
      </c>
      <c r="S37" s="234">
        <v>40</v>
      </c>
      <c r="T37" s="249">
        <v>3.98</v>
      </c>
      <c r="U37" s="248">
        <v>4.4800000000000004</v>
      </c>
      <c r="V37" s="235">
        <v>106</v>
      </c>
      <c r="W37" s="234">
        <v>30</v>
      </c>
      <c r="X37" s="284">
        <v>3.7669999999999999</v>
      </c>
      <c r="Y37" s="284">
        <v>4.5199999999999996</v>
      </c>
      <c r="Z37" s="235">
        <v>115</v>
      </c>
      <c r="AA37" s="107">
        <f t="shared" si="0"/>
        <v>630</v>
      </c>
      <c r="AC37" s="105"/>
      <c r="AD37" s="105"/>
      <c r="AF37" s="105"/>
    </row>
    <row r="38" spans="1:32" ht="15" customHeight="1" x14ac:dyDescent="0.25">
      <c r="A38" s="106">
        <v>7</v>
      </c>
      <c r="B38" s="61" t="s">
        <v>39</v>
      </c>
      <c r="C38" s="614">
        <v>154</v>
      </c>
      <c r="D38" s="335">
        <v>3.8337000000000008</v>
      </c>
      <c r="E38" s="615">
        <v>4.17</v>
      </c>
      <c r="F38" s="616">
        <v>100</v>
      </c>
      <c r="G38" s="628">
        <v>104</v>
      </c>
      <c r="H38" s="486">
        <v>3.3269000000000002</v>
      </c>
      <c r="I38" s="38">
        <v>3.83</v>
      </c>
      <c r="J38" s="376">
        <v>106</v>
      </c>
      <c r="K38" s="234">
        <v>81</v>
      </c>
      <c r="L38" s="284">
        <v>3.5925925925925926</v>
      </c>
      <c r="M38" s="335">
        <v>4.3</v>
      </c>
      <c r="N38" s="263">
        <v>113</v>
      </c>
      <c r="O38" s="234">
        <v>78</v>
      </c>
      <c r="P38" s="284">
        <v>3.9889999999999999</v>
      </c>
      <c r="Q38" s="233">
        <v>4.38</v>
      </c>
      <c r="R38" s="263">
        <v>108</v>
      </c>
      <c r="S38" s="234">
        <v>73</v>
      </c>
      <c r="T38" s="249">
        <v>4.07</v>
      </c>
      <c r="U38" s="248">
        <v>4.4800000000000004</v>
      </c>
      <c r="V38" s="235">
        <v>99</v>
      </c>
      <c r="W38" s="234">
        <v>76</v>
      </c>
      <c r="X38" s="284">
        <v>4.0229999999999997</v>
      </c>
      <c r="Y38" s="284">
        <v>4.5199999999999996</v>
      </c>
      <c r="Z38" s="235">
        <v>103</v>
      </c>
      <c r="AA38" s="107">
        <f t="shared" si="0"/>
        <v>629</v>
      </c>
      <c r="AC38" s="105"/>
      <c r="AD38" s="105"/>
      <c r="AF38" s="105"/>
    </row>
    <row r="39" spans="1:32" ht="15" customHeight="1" x14ac:dyDescent="0.25">
      <c r="A39" s="106">
        <v>8</v>
      </c>
      <c r="B39" s="61" t="s">
        <v>40</v>
      </c>
      <c r="C39" s="614">
        <v>66</v>
      </c>
      <c r="D39" s="335">
        <v>3.9251</v>
      </c>
      <c r="E39" s="615">
        <v>4.17</v>
      </c>
      <c r="F39" s="616">
        <v>89</v>
      </c>
      <c r="G39" s="628">
        <v>65</v>
      </c>
      <c r="H39" s="486">
        <v>3.4</v>
      </c>
      <c r="I39" s="38">
        <v>3.83</v>
      </c>
      <c r="J39" s="376">
        <v>101</v>
      </c>
      <c r="K39" s="234">
        <v>73</v>
      </c>
      <c r="L39" s="284">
        <v>4.1506849315068495</v>
      </c>
      <c r="M39" s="335">
        <v>4.3</v>
      </c>
      <c r="N39" s="263">
        <v>78</v>
      </c>
      <c r="O39" s="234">
        <v>48</v>
      </c>
      <c r="P39" s="284">
        <v>4</v>
      </c>
      <c r="Q39" s="233">
        <v>4.38</v>
      </c>
      <c r="R39" s="263">
        <v>107</v>
      </c>
      <c r="S39" s="234">
        <v>46</v>
      </c>
      <c r="T39" s="249">
        <v>4.07</v>
      </c>
      <c r="U39" s="248">
        <v>4.4800000000000004</v>
      </c>
      <c r="V39" s="235">
        <v>100</v>
      </c>
      <c r="W39" s="234">
        <v>44</v>
      </c>
      <c r="X39" s="284">
        <v>4.2720000000000002</v>
      </c>
      <c r="Y39" s="284">
        <v>4.5199999999999996</v>
      </c>
      <c r="Z39" s="235">
        <v>93</v>
      </c>
      <c r="AA39" s="107">
        <f t="shared" si="0"/>
        <v>568</v>
      </c>
      <c r="AC39" s="105"/>
      <c r="AD39" s="105"/>
      <c r="AF39" s="105"/>
    </row>
    <row r="40" spans="1:32" ht="15" customHeight="1" x14ac:dyDescent="0.25">
      <c r="A40" s="106">
        <v>9</v>
      </c>
      <c r="B40" s="61" t="s">
        <v>41</v>
      </c>
      <c r="C40" s="614">
        <v>93</v>
      </c>
      <c r="D40" s="335">
        <v>3.6667000000000001</v>
      </c>
      <c r="E40" s="615">
        <v>4.17</v>
      </c>
      <c r="F40" s="616">
        <v>110</v>
      </c>
      <c r="G40" s="628">
        <v>91</v>
      </c>
      <c r="H40" s="486">
        <v>3.5604999999999993</v>
      </c>
      <c r="I40" s="38">
        <v>3.83</v>
      </c>
      <c r="J40" s="376">
        <v>91</v>
      </c>
      <c r="K40" s="234">
        <v>84</v>
      </c>
      <c r="L40" s="284">
        <v>3.9642857142857144</v>
      </c>
      <c r="M40" s="335">
        <v>4.3</v>
      </c>
      <c r="N40" s="263">
        <v>101</v>
      </c>
      <c r="O40" s="234">
        <v>62</v>
      </c>
      <c r="P40" s="284">
        <v>3.8210000000000002</v>
      </c>
      <c r="Q40" s="233">
        <v>4.38</v>
      </c>
      <c r="R40" s="263">
        <v>112</v>
      </c>
      <c r="S40" s="234">
        <v>65</v>
      </c>
      <c r="T40" s="249">
        <v>4.05</v>
      </c>
      <c r="U40" s="248">
        <v>4.4800000000000004</v>
      </c>
      <c r="V40" s="235">
        <v>101</v>
      </c>
      <c r="W40" s="234">
        <v>71</v>
      </c>
      <c r="X40" s="284">
        <v>3.9019999999999997</v>
      </c>
      <c r="Y40" s="284">
        <v>4.5199999999999996</v>
      </c>
      <c r="Z40" s="235">
        <v>107</v>
      </c>
      <c r="AA40" s="107">
        <f t="shared" si="0"/>
        <v>622</v>
      </c>
      <c r="AC40" s="105"/>
      <c r="AD40" s="105"/>
      <c r="AF40" s="105"/>
    </row>
    <row r="41" spans="1:32" ht="15" customHeight="1" x14ac:dyDescent="0.25">
      <c r="A41" s="106">
        <v>10</v>
      </c>
      <c r="B41" s="61" t="s">
        <v>43</v>
      </c>
      <c r="C41" s="614"/>
      <c r="D41" s="335"/>
      <c r="E41" s="615">
        <v>4.17</v>
      </c>
      <c r="F41" s="616">
        <v>113</v>
      </c>
      <c r="G41" s="628"/>
      <c r="H41" s="38"/>
      <c r="I41" s="38">
        <v>3.83</v>
      </c>
      <c r="J41" s="376">
        <v>113</v>
      </c>
      <c r="K41" s="234">
        <v>66</v>
      </c>
      <c r="L41" s="284">
        <v>4.4848484848484844</v>
      </c>
      <c r="M41" s="335">
        <v>4.3</v>
      </c>
      <c r="N41" s="263">
        <v>25</v>
      </c>
      <c r="O41" s="234">
        <v>47</v>
      </c>
      <c r="P41" s="284">
        <v>4.0869999999999997</v>
      </c>
      <c r="Q41" s="233">
        <v>4.38</v>
      </c>
      <c r="R41" s="263">
        <v>98</v>
      </c>
      <c r="S41" s="234">
        <v>59</v>
      </c>
      <c r="T41" s="247">
        <v>4.6500000000000004</v>
      </c>
      <c r="U41" s="248">
        <v>4.4800000000000004</v>
      </c>
      <c r="V41" s="235">
        <v>30</v>
      </c>
      <c r="W41" s="234">
        <v>46</v>
      </c>
      <c r="X41" s="284">
        <v>4.431</v>
      </c>
      <c r="Y41" s="284">
        <v>4.5199999999999996</v>
      </c>
      <c r="Z41" s="235">
        <v>76</v>
      </c>
      <c r="AA41" s="107">
        <f t="shared" si="0"/>
        <v>455</v>
      </c>
      <c r="AC41" s="105"/>
      <c r="AD41" s="105"/>
      <c r="AF41" s="105"/>
    </row>
    <row r="42" spans="1:32" ht="15" customHeight="1" x14ac:dyDescent="0.25">
      <c r="A42" s="106">
        <v>11</v>
      </c>
      <c r="B42" s="61" t="s">
        <v>44</v>
      </c>
      <c r="C42" s="614">
        <v>42</v>
      </c>
      <c r="D42" s="335">
        <v>3.8761999999999999</v>
      </c>
      <c r="E42" s="615">
        <v>4.17</v>
      </c>
      <c r="F42" s="616">
        <v>97</v>
      </c>
      <c r="G42" s="628">
        <v>35</v>
      </c>
      <c r="H42" s="486">
        <v>3.3144</v>
      </c>
      <c r="I42" s="38">
        <v>3.83</v>
      </c>
      <c r="J42" s="376">
        <v>107</v>
      </c>
      <c r="K42" s="234">
        <v>39</v>
      </c>
      <c r="L42" s="284">
        <v>3.8461538461538463</v>
      </c>
      <c r="M42" s="335">
        <v>4.3</v>
      </c>
      <c r="N42" s="263">
        <v>108</v>
      </c>
      <c r="O42" s="234">
        <v>37</v>
      </c>
      <c r="P42" s="284">
        <v>4.2170000000000005</v>
      </c>
      <c r="Q42" s="233">
        <v>4.38</v>
      </c>
      <c r="R42" s="263">
        <v>81</v>
      </c>
      <c r="S42" s="234">
        <v>40</v>
      </c>
      <c r="T42" s="249">
        <v>3.83</v>
      </c>
      <c r="U42" s="248">
        <v>4.4800000000000004</v>
      </c>
      <c r="V42" s="235">
        <v>111</v>
      </c>
      <c r="W42" s="234">
        <v>43</v>
      </c>
      <c r="X42" s="284">
        <v>4.3949999999999996</v>
      </c>
      <c r="Y42" s="284">
        <v>4.5199999999999996</v>
      </c>
      <c r="Z42" s="235">
        <v>81</v>
      </c>
      <c r="AA42" s="107">
        <f t="shared" si="0"/>
        <v>585</v>
      </c>
      <c r="AC42" s="105"/>
      <c r="AD42" s="105"/>
      <c r="AF42" s="105"/>
    </row>
    <row r="43" spans="1:32" ht="15" customHeight="1" x14ac:dyDescent="0.25">
      <c r="A43" s="106">
        <v>12</v>
      </c>
      <c r="B43" s="61" t="s">
        <v>45</v>
      </c>
      <c r="C43" s="614">
        <v>145</v>
      </c>
      <c r="D43" s="335">
        <v>4.0599999999999996</v>
      </c>
      <c r="E43" s="615">
        <v>4.17</v>
      </c>
      <c r="F43" s="616">
        <v>75</v>
      </c>
      <c r="G43" s="628">
        <v>148</v>
      </c>
      <c r="H43" s="486">
        <v>3.6688999999999998</v>
      </c>
      <c r="I43" s="38">
        <v>3.83</v>
      </c>
      <c r="J43" s="376">
        <v>82</v>
      </c>
      <c r="K43" s="234">
        <v>84</v>
      </c>
      <c r="L43" s="284">
        <v>3.9523809523809526</v>
      </c>
      <c r="M43" s="335">
        <v>4.3</v>
      </c>
      <c r="N43" s="263">
        <v>103</v>
      </c>
      <c r="O43" s="234">
        <v>67</v>
      </c>
      <c r="P43" s="284">
        <v>4.1639999999999997</v>
      </c>
      <c r="Q43" s="233">
        <v>4.38</v>
      </c>
      <c r="R43" s="263">
        <v>91</v>
      </c>
      <c r="S43" s="234">
        <v>88</v>
      </c>
      <c r="T43" s="249">
        <v>4.29</v>
      </c>
      <c r="U43" s="248">
        <v>4.4800000000000004</v>
      </c>
      <c r="V43" s="235">
        <v>82</v>
      </c>
      <c r="W43" s="234">
        <v>69</v>
      </c>
      <c r="X43" s="284">
        <v>4.2759999999999998</v>
      </c>
      <c r="Y43" s="284">
        <v>4.5199999999999996</v>
      </c>
      <c r="Z43" s="235">
        <v>92</v>
      </c>
      <c r="AA43" s="107">
        <f t="shared" si="0"/>
        <v>525</v>
      </c>
      <c r="AC43" s="105"/>
      <c r="AD43" s="105"/>
      <c r="AF43" s="105"/>
    </row>
    <row r="44" spans="1:32" ht="15" customHeight="1" x14ac:dyDescent="0.25">
      <c r="A44" s="106">
        <v>13</v>
      </c>
      <c r="B44" s="61" t="s">
        <v>46</v>
      </c>
      <c r="C44" s="614">
        <v>100</v>
      </c>
      <c r="D44" s="335">
        <v>3.9171000000000005</v>
      </c>
      <c r="E44" s="615">
        <v>4.17</v>
      </c>
      <c r="F44" s="616">
        <v>90</v>
      </c>
      <c r="G44" s="628">
        <v>83</v>
      </c>
      <c r="H44" s="486">
        <v>3.8196999999999997</v>
      </c>
      <c r="I44" s="38">
        <v>3.83</v>
      </c>
      <c r="J44" s="376">
        <v>65</v>
      </c>
      <c r="K44" s="234">
        <v>99</v>
      </c>
      <c r="L44" s="284">
        <v>4.191919191919192</v>
      </c>
      <c r="M44" s="335">
        <v>4.3</v>
      </c>
      <c r="N44" s="263">
        <v>71</v>
      </c>
      <c r="O44" s="234">
        <v>91</v>
      </c>
      <c r="P44" s="284">
        <v>4.2960000000000003</v>
      </c>
      <c r="Q44" s="233">
        <v>4.38</v>
      </c>
      <c r="R44" s="263">
        <v>67</v>
      </c>
      <c r="S44" s="234">
        <v>82</v>
      </c>
      <c r="T44" s="249">
        <v>4.3600000000000003</v>
      </c>
      <c r="U44" s="248">
        <v>4.4800000000000004</v>
      </c>
      <c r="V44" s="235">
        <v>74</v>
      </c>
      <c r="W44" s="234">
        <v>71</v>
      </c>
      <c r="X44" s="284">
        <v>4.4779999999999998</v>
      </c>
      <c r="Y44" s="284">
        <v>4.5199999999999996</v>
      </c>
      <c r="Z44" s="235">
        <v>66</v>
      </c>
      <c r="AA44" s="107">
        <f t="shared" si="0"/>
        <v>433</v>
      </c>
      <c r="AC44" s="105"/>
      <c r="AD44" s="105"/>
      <c r="AF44" s="105"/>
    </row>
    <row r="45" spans="1:32" ht="15" customHeight="1" x14ac:dyDescent="0.25">
      <c r="A45" s="106">
        <v>14</v>
      </c>
      <c r="B45" s="61" t="s">
        <v>47</v>
      </c>
      <c r="C45" s="614">
        <v>109</v>
      </c>
      <c r="D45" s="335">
        <v>4.1336000000000004</v>
      </c>
      <c r="E45" s="615">
        <v>4.17</v>
      </c>
      <c r="F45" s="616">
        <v>61</v>
      </c>
      <c r="G45" s="628">
        <v>55</v>
      </c>
      <c r="H45" s="486">
        <v>3.4545999999999997</v>
      </c>
      <c r="I45" s="38">
        <v>3.83</v>
      </c>
      <c r="J45" s="376">
        <v>100</v>
      </c>
      <c r="K45" s="234">
        <v>116</v>
      </c>
      <c r="L45" s="284">
        <v>4.2155172413793105</v>
      </c>
      <c r="M45" s="335">
        <v>4.3</v>
      </c>
      <c r="N45" s="263">
        <v>67</v>
      </c>
      <c r="O45" s="234">
        <v>66</v>
      </c>
      <c r="P45" s="284">
        <v>3.532</v>
      </c>
      <c r="Q45" s="233">
        <v>4.38</v>
      </c>
      <c r="R45" s="263">
        <v>115</v>
      </c>
      <c r="S45" s="234">
        <v>78</v>
      </c>
      <c r="T45" s="249">
        <v>3.61</v>
      </c>
      <c r="U45" s="248">
        <v>4.4800000000000004</v>
      </c>
      <c r="V45" s="235">
        <v>116</v>
      </c>
      <c r="W45" s="234">
        <v>39</v>
      </c>
      <c r="X45" s="284">
        <v>4.1029999999999998</v>
      </c>
      <c r="Y45" s="284">
        <v>4.5199999999999996</v>
      </c>
      <c r="Z45" s="235">
        <v>98</v>
      </c>
      <c r="AA45" s="107">
        <f t="shared" si="0"/>
        <v>557</v>
      </c>
      <c r="AC45" s="105"/>
      <c r="AD45" s="105"/>
      <c r="AF45" s="105"/>
    </row>
    <row r="46" spans="1:32" ht="15" customHeight="1" x14ac:dyDescent="0.25">
      <c r="A46" s="106">
        <v>15</v>
      </c>
      <c r="B46" s="61" t="s">
        <v>48</v>
      </c>
      <c r="C46" s="614">
        <v>90</v>
      </c>
      <c r="D46" s="335">
        <v>3.7414000000000001</v>
      </c>
      <c r="E46" s="615">
        <v>4.17</v>
      </c>
      <c r="F46" s="616">
        <v>108</v>
      </c>
      <c r="G46" s="628">
        <v>55</v>
      </c>
      <c r="H46" s="486">
        <v>0</v>
      </c>
      <c r="I46" s="38">
        <v>3.83</v>
      </c>
      <c r="J46" s="376">
        <v>112</v>
      </c>
      <c r="K46" s="234">
        <v>50</v>
      </c>
      <c r="L46" s="284">
        <v>4</v>
      </c>
      <c r="M46" s="335">
        <v>4.3</v>
      </c>
      <c r="N46" s="263">
        <v>99</v>
      </c>
      <c r="O46" s="234">
        <v>41</v>
      </c>
      <c r="P46" s="284">
        <v>4.6100000000000003</v>
      </c>
      <c r="Q46" s="233">
        <v>4.38</v>
      </c>
      <c r="R46" s="263">
        <v>18</v>
      </c>
      <c r="S46" s="234">
        <v>39</v>
      </c>
      <c r="T46" s="249">
        <v>4.28</v>
      </c>
      <c r="U46" s="248">
        <v>4.4800000000000004</v>
      </c>
      <c r="V46" s="235">
        <v>85</v>
      </c>
      <c r="W46" s="234">
        <v>35</v>
      </c>
      <c r="X46" s="284">
        <v>4.0839999999999996</v>
      </c>
      <c r="Y46" s="284">
        <v>4.5199999999999996</v>
      </c>
      <c r="Z46" s="235">
        <v>100</v>
      </c>
      <c r="AA46" s="107">
        <f t="shared" si="0"/>
        <v>522</v>
      </c>
      <c r="AC46" s="105"/>
      <c r="AD46" s="105"/>
      <c r="AF46" s="105"/>
    </row>
    <row r="47" spans="1:32" ht="15" customHeight="1" x14ac:dyDescent="0.25">
      <c r="A47" s="106">
        <v>16</v>
      </c>
      <c r="B47" s="61" t="s">
        <v>49</v>
      </c>
      <c r="C47" s="614"/>
      <c r="D47" s="335"/>
      <c r="E47" s="615">
        <v>4.17</v>
      </c>
      <c r="F47" s="616">
        <v>113</v>
      </c>
      <c r="G47" s="600"/>
      <c r="H47" s="38"/>
      <c r="I47" s="38">
        <v>3.83</v>
      </c>
      <c r="J47" s="376">
        <v>113</v>
      </c>
      <c r="K47" s="234">
        <v>74</v>
      </c>
      <c r="L47" s="284">
        <v>4.1891891891891895</v>
      </c>
      <c r="M47" s="335">
        <v>4.3</v>
      </c>
      <c r="N47" s="263">
        <v>72</v>
      </c>
      <c r="O47" s="234">
        <v>74</v>
      </c>
      <c r="P47" s="284">
        <v>4.2290000000000001</v>
      </c>
      <c r="Q47" s="233">
        <v>4.38</v>
      </c>
      <c r="R47" s="263">
        <v>80</v>
      </c>
      <c r="S47" s="234">
        <v>78</v>
      </c>
      <c r="T47" s="249">
        <v>4.07</v>
      </c>
      <c r="U47" s="248">
        <v>4.4800000000000004</v>
      </c>
      <c r="V47" s="235">
        <v>98</v>
      </c>
      <c r="W47" s="234">
        <v>47</v>
      </c>
      <c r="X47" s="284">
        <v>4.7910000000000004</v>
      </c>
      <c r="Y47" s="284">
        <v>4.5199999999999996</v>
      </c>
      <c r="Z47" s="235">
        <v>16</v>
      </c>
      <c r="AA47" s="107">
        <f t="shared" si="0"/>
        <v>492</v>
      </c>
      <c r="AC47" s="105"/>
      <c r="AD47" s="105"/>
      <c r="AF47" s="105"/>
    </row>
    <row r="48" spans="1:32" ht="15" customHeight="1" x14ac:dyDescent="0.25">
      <c r="A48" s="106">
        <v>17</v>
      </c>
      <c r="B48" s="61" t="s">
        <v>50</v>
      </c>
      <c r="C48" s="614">
        <v>58</v>
      </c>
      <c r="D48" s="335">
        <v>3.9154999999999998</v>
      </c>
      <c r="E48" s="615">
        <v>4.17</v>
      </c>
      <c r="F48" s="616">
        <v>92</v>
      </c>
      <c r="G48" s="628">
        <v>49</v>
      </c>
      <c r="H48" s="486">
        <v>3.3676000000000004</v>
      </c>
      <c r="I48" s="38">
        <v>3.83</v>
      </c>
      <c r="J48" s="376">
        <v>102</v>
      </c>
      <c r="K48" s="234">
        <v>77</v>
      </c>
      <c r="L48" s="284">
        <v>4.1298701298701301</v>
      </c>
      <c r="M48" s="335">
        <v>4.3</v>
      </c>
      <c r="N48" s="263">
        <v>82</v>
      </c>
      <c r="O48" s="234">
        <v>70</v>
      </c>
      <c r="P48" s="284">
        <v>4.1719999999999997</v>
      </c>
      <c r="Q48" s="233">
        <v>4.38</v>
      </c>
      <c r="R48" s="263">
        <v>89</v>
      </c>
      <c r="S48" s="234">
        <v>52</v>
      </c>
      <c r="T48" s="249">
        <v>4.38</v>
      </c>
      <c r="U48" s="248">
        <v>4.4800000000000004</v>
      </c>
      <c r="V48" s="235">
        <v>72</v>
      </c>
      <c r="W48" s="234">
        <v>51</v>
      </c>
      <c r="X48" s="284">
        <v>3.98</v>
      </c>
      <c r="Y48" s="284">
        <v>4.5199999999999996</v>
      </c>
      <c r="Z48" s="235">
        <v>105</v>
      </c>
      <c r="AA48" s="107">
        <f t="shared" si="0"/>
        <v>542</v>
      </c>
      <c r="AC48" s="105"/>
      <c r="AD48" s="105"/>
      <c r="AF48" s="105"/>
    </row>
    <row r="49" spans="1:32" ht="15" customHeight="1" x14ac:dyDescent="0.25">
      <c r="A49" s="106">
        <v>18</v>
      </c>
      <c r="B49" s="61" t="s">
        <v>51</v>
      </c>
      <c r="C49" s="614">
        <v>107</v>
      </c>
      <c r="D49" s="335">
        <v>4.3908999999999994</v>
      </c>
      <c r="E49" s="615">
        <v>4.17</v>
      </c>
      <c r="F49" s="616">
        <v>24</v>
      </c>
      <c r="G49" s="628">
        <v>100</v>
      </c>
      <c r="H49" s="486">
        <v>3.81</v>
      </c>
      <c r="I49" s="38">
        <v>3.83</v>
      </c>
      <c r="J49" s="376">
        <v>67</v>
      </c>
      <c r="K49" s="234">
        <v>103</v>
      </c>
      <c r="L49" s="284">
        <v>4.3203883495145634</v>
      </c>
      <c r="M49" s="335">
        <v>4.3</v>
      </c>
      <c r="N49" s="263">
        <v>44</v>
      </c>
      <c r="O49" s="234">
        <v>82</v>
      </c>
      <c r="P49" s="284">
        <v>4.1950000000000003</v>
      </c>
      <c r="Q49" s="233">
        <v>4.38</v>
      </c>
      <c r="R49" s="263">
        <v>83</v>
      </c>
      <c r="S49" s="234">
        <v>112</v>
      </c>
      <c r="T49" s="249">
        <v>4.3</v>
      </c>
      <c r="U49" s="248">
        <v>4.4800000000000004</v>
      </c>
      <c r="V49" s="235">
        <v>80</v>
      </c>
      <c r="W49" s="234">
        <v>100</v>
      </c>
      <c r="X49" s="284">
        <v>4.3099999999999996</v>
      </c>
      <c r="Y49" s="284">
        <v>4.5199999999999996</v>
      </c>
      <c r="Z49" s="235">
        <v>89</v>
      </c>
      <c r="AA49" s="107">
        <f t="shared" si="0"/>
        <v>387</v>
      </c>
      <c r="AC49" s="105"/>
      <c r="AD49" s="105"/>
      <c r="AF49" s="105"/>
    </row>
    <row r="50" spans="1:32" ht="15" customHeight="1" thickBot="1" x14ac:dyDescent="0.3">
      <c r="A50" s="106">
        <v>19</v>
      </c>
      <c r="B50" s="61" t="s">
        <v>53</v>
      </c>
      <c r="C50" s="640">
        <v>105</v>
      </c>
      <c r="D50" s="661">
        <v>3.81</v>
      </c>
      <c r="E50" s="641">
        <v>4.17</v>
      </c>
      <c r="F50" s="642">
        <v>105</v>
      </c>
      <c r="G50" s="632">
        <v>118</v>
      </c>
      <c r="H50" s="489">
        <v>3.8979999999999997</v>
      </c>
      <c r="I50" s="44">
        <v>3.83</v>
      </c>
      <c r="J50" s="490">
        <v>52</v>
      </c>
      <c r="K50" s="234">
        <v>110</v>
      </c>
      <c r="L50" s="284">
        <v>4.3454545454545457</v>
      </c>
      <c r="M50" s="335">
        <v>4.3</v>
      </c>
      <c r="N50" s="263">
        <v>41</v>
      </c>
      <c r="O50" s="234">
        <v>104</v>
      </c>
      <c r="P50" s="284">
        <v>4.2911999999999999</v>
      </c>
      <c r="Q50" s="233">
        <v>4.38</v>
      </c>
      <c r="R50" s="263">
        <v>70</v>
      </c>
      <c r="S50" s="234">
        <v>114</v>
      </c>
      <c r="T50" s="247">
        <v>4.71</v>
      </c>
      <c r="U50" s="248">
        <v>4.4800000000000004</v>
      </c>
      <c r="V50" s="235">
        <v>19</v>
      </c>
      <c r="W50" s="234">
        <v>112</v>
      </c>
      <c r="X50" s="284">
        <v>4.7679999999999998</v>
      </c>
      <c r="Y50" s="284">
        <v>4.5199999999999996</v>
      </c>
      <c r="Z50" s="235">
        <v>19</v>
      </c>
      <c r="AA50" s="107">
        <f t="shared" si="0"/>
        <v>306</v>
      </c>
      <c r="AC50" s="105"/>
      <c r="AD50" s="105"/>
      <c r="AF50" s="105"/>
    </row>
    <row r="51" spans="1:32" ht="15" customHeight="1" thickBot="1" x14ac:dyDescent="0.3">
      <c r="A51" s="218"/>
      <c r="B51" s="225" t="s">
        <v>138</v>
      </c>
      <c r="C51" s="226">
        <f>SUM(C52:C70)</f>
        <v>1945</v>
      </c>
      <c r="D51" s="259">
        <f>AVERAGE(D52:D70)</f>
        <v>4.1529684210526323</v>
      </c>
      <c r="E51" s="607">
        <v>4.17</v>
      </c>
      <c r="F51" s="227"/>
      <c r="G51" s="601">
        <f>SUM(G52:G70)</f>
        <v>1658</v>
      </c>
      <c r="H51" s="259">
        <f>AVERAGE(H52:H70)</f>
        <v>3.8635684210526327</v>
      </c>
      <c r="I51" s="135">
        <v>3.83</v>
      </c>
      <c r="J51" s="227"/>
      <c r="K51" s="226">
        <f>SUM(K52:K70)</f>
        <v>1723</v>
      </c>
      <c r="L51" s="259">
        <f>AVERAGE(L52:L70)</f>
        <v>4.22613667618785</v>
      </c>
      <c r="M51" s="333">
        <v>4.3</v>
      </c>
      <c r="N51" s="227"/>
      <c r="O51" s="226">
        <f>SUM(O52:O70)</f>
        <v>1500</v>
      </c>
      <c r="P51" s="259">
        <f>AVERAGE(P52:P70)</f>
        <v>4.3946842105263153</v>
      </c>
      <c r="Q51" s="135">
        <v>4.38</v>
      </c>
      <c r="R51" s="227"/>
      <c r="S51" s="133">
        <f>SUM(S52:S70)</f>
        <v>1451</v>
      </c>
      <c r="T51" s="228">
        <f>AVERAGE(T52:T70)</f>
        <v>4.3452631578947374</v>
      </c>
      <c r="U51" s="241">
        <v>4.4800000000000004</v>
      </c>
      <c r="V51" s="229"/>
      <c r="W51" s="133">
        <f>SUM(W52:W70)</f>
        <v>1416</v>
      </c>
      <c r="X51" s="230">
        <f>AVERAGE(X52:X70)</f>
        <v>4.422894736842105</v>
      </c>
      <c r="Y51" s="136">
        <v>4.5199999999999996</v>
      </c>
      <c r="Z51" s="229"/>
      <c r="AA51" s="268"/>
      <c r="AC51" s="105"/>
      <c r="AD51" s="105"/>
      <c r="AF51" s="105"/>
    </row>
    <row r="52" spans="1:32" ht="15" customHeight="1" x14ac:dyDescent="0.25">
      <c r="A52" s="103">
        <v>1</v>
      </c>
      <c r="B52" s="61" t="s">
        <v>54</v>
      </c>
      <c r="C52" s="640">
        <v>242</v>
      </c>
      <c r="D52" s="661">
        <v>4.3636999999999997</v>
      </c>
      <c r="E52" s="641">
        <v>4.17</v>
      </c>
      <c r="F52" s="642">
        <v>28</v>
      </c>
      <c r="G52" s="633">
        <v>189</v>
      </c>
      <c r="H52" s="486">
        <v>4.1582999999999997</v>
      </c>
      <c r="I52" s="38">
        <v>3.83</v>
      </c>
      <c r="J52" s="376">
        <v>21</v>
      </c>
      <c r="K52" s="234">
        <v>183</v>
      </c>
      <c r="L52" s="284">
        <v>4.4808743169398904</v>
      </c>
      <c r="M52" s="335">
        <v>4.3</v>
      </c>
      <c r="N52" s="263">
        <v>24</v>
      </c>
      <c r="O52" s="234">
        <v>160</v>
      </c>
      <c r="P52" s="284">
        <v>4.5750000000000002</v>
      </c>
      <c r="Q52" s="233">
        <v>4.38</v>
      </c>
      <c r="R52" s="263">
        <v>25</v>
      </c>
      <c r="S52" s="234">
        <v>162</v>
      </c>
      <c r="T52" s="247">
        <v>4.72</v>
      </c>
      <c r="U52" s="248">
        <v>4.4800000000000004</v>
      </c>
      <c r="V52" s="235">
        <v>17</v>
      </c>
      <c r="W52" s="234">
        <v>192</v>
      </c>
      <c r="X52" s="284">
        <v>4.657</v>
      </c>
      <c r="Y52" s="284">
        <v>4.5199999999999996</v>
      </c>
      <c r="Z52" s="235">
        <v>36</v>
      </c>
      <c r="AA52" s="265">
        <f t="shared" si="0"/>
        <v>151</v>
      </c>
      <c r="AC52" s="105"/>
      <c r="AD52" s="105"/>
      <c r="AF52" s="105"/>
    </row>
    <row r="53" spans="1:32" ht="15" customHeight="1" x14ac:dyDescent="0.25">
      <c r="A53" s="111">
        <v>2</v>
      </c>
      <c r="B53" s="61" t="s">
        <v>157</v>
      </c>
      <c r="C53" s="614">
        <v>60</v>
      </c>
      <c r="D53" s="335">
        <v>4.5503999999999998</v>
      </c>
      <c r="E53" s="615">
        <v>4.17</v>
      </c>
      <c r="F53" s="616">
        <v>9</v>
      </c>
      <c r="G53" s="628">
        <v>52</v>
      </c>
      <c r="H53" s="486">
        <v>4.0001000000000007</v>
      </c>
      <c r="I53" s="38">
        <v>3.83</v>
      </c>
      <c r="J53" s="376">
        <v>38</v>
      </c>
      <c r="K53" s="234">
        <v>48</v>
      </c>
      <c r="L53" s="284">
        <v>4.770833333333333</v>
      </c>
      <c r="M53" s="335">
        <v>4.3</v>
      </c>
      <c r="N53" s="263">
        <v>2</v>
      </c>
      <c r="O53" s="234">
        <v>60</v>
      </c>
      <c r="P53" s="284">
        <v>4.95</v>
      </c>
      <c r="Q53" s="233">
        <v>4.38</v>
      </c>
      <c r="R53" s="263">
        <v>1</v>
      </c>
      <c r="S53" s="234">
        <v>50</v>
      </c>
      <c r="T53" s="247">
        <v>4.5199999999999996</v>
      </c>
      <c r="U53" s="248">
        <v>4.4800000000000004</v>
      </c>
      <c r="V53" s="235">
        <v>49</v>
      </c>
      <c r="W53" s="234">
        <v>51</v>
      </c>
      <c r="X53" s="284">
        <v>4.7839999999999998</v>
      </c>
      <c r="Y53" s="284">
        <v>4.5199999999999996</v>
      </c>
      <c r="Z53" s="235">
        <v>17</v>
      </c>
      <c r="AA53" s="107">
        <f t="shared" si="0"/>
        <v>116</v>
      </c>
      <c r="AC53" s="105"/>
      <c r="AD53" s="105"/>
      <c r="AF53" s="105"/>
    </row>
    <row r="54" spans="1:32" ht="15" customHeight="1" x14ac:dyDescent="0.25">
      <c r="A54" s="106">
        <v>3</v>
      </c>
      <c r="B54" s="61" t="s">
        <v>64</v>
      </c>
      <c r="C54" s="614">
        <v>184</v>
      </c>
      <c r="D54" s="335">
        <v>4.5381000000000009</v>
      </c>
      <c r="E54" s="615">
        <v>4.17</v>
      </c>
      <c r="F54" s="616">
        <v>10</v>
      </c>
      <c r="G54" s="628">
        <v>171</v>
      </c>
      <c r="H54" s="486">
        <v>4.2281000000000004</v>
      </c>
      <c r="I54" s="38">
        <v>3.83</v>
      </c>
      <c r="J54" s="376">
        <v>13</v>
      </c>
      <c r="K54" s="234">
        <v>186</v>
      </c>
      <c r="L54" s="284">
        <v>4.736559139784946</v>
      </c>
      <c r="M54" s="335">
        <v>4.3</v>
      </c>
      <c r="N54" s="263">
        <v>3</v>
      </c>
      <c r="O54" s="234">
        <v>152</v>
      </c>
      <c r="P54" s="284">
        <v>4.5389999999999997</v>
      </c>
      <c r="Q54" s="233">
        <v>4.38</v>
      </c>
      <c r="R54" s="263">
        <v>33</v>
      </c>
      <c r="S54" s="234">
        <v>158</v>
      </c>
      <c r="T54" s="247">
        <v>4.55</v>
      </c>
      <c r="U54" s="248">
        <v>4.4800000000000004</v>
      </c>
      <c r="V54" s="235">
        <v>43</v>
      </c>
      <c r="W54" s="234">
        <v>157</v>
      </c>
      <c r="X54" s="284">
        <v>4.6470000000000002</v>
      </c>
      <c r="Y54" s="284">
        <v>4.5199999999999996</v>
      </c>
      <c r="Z54" s="235">
        <v>39</v>
      </c>
      <c r="AA54" s="107">
        <f t="shared" si="0"/>
        <v>141</v>
      </c>
      <c r="AC54" s="105"/>
      <c r="AD54" s="105"/>
      <c r="AF54" s="105"/>
    </row>
    <row r="55" spans="1:32" ht="15" customHeight="1" x14ac:dyDescent="0.25">
      <c r="A55" s="106">
        <v>4</v>
      </c>
      <c r="B55" s="61" t="s">
        <v>55</v>
      </c>
      <c r="C55" s="614">
        <v>232</v>
      </c>
      <c r="D55" s="335">
        <v>4.1292999999999997</v>
      </c>
      <c r="E55" s="615">
        <v>4.17</v>
      </c>
      <c r="F55" s="616">
        <v>60</v>
      </c>
      <c r="G55" s="628">
        <v>217</v>
      </c>
      <c r="H55" s="486">
        <v>3.9539999999999997</v>
      </c>
      <c r="I55" s="38">
        <v>3.83</v>
      </c>
      <c r="J55" s="376">
        <v>47</v>
      </c>
      <c r="K55" s="234">
        <v>228</v>
      </c>
      <c r="L55" s="284">
        <v>4.3728070175438596</v>
      </c>
      <c r="M55" s="335">
        <v>4.3</v>
      </c>
      <c r="N55" s="263">
        <v>39</v>
      </c>
      <c r="O55" s="234">
        <v>189</v>
      </c>
      <c r="P55" s="284">
        <v>4.359</v>
      </c>
      <c r="Q55" s="233">
        <v>4.38</v>
      </c>
      <c r="R55" s="263">
        <v>61</v>
      </c>
      <c r="S55" s="234">
        <v>161</v>
      </c>
      <c r="T55" s="250">
        <v>4.4800000000000004</v>
      </c>
      <c r="U55" s="248">
        <v>4.4800000000000004</v>
      </c>
      <c r="V55" s="235">
        <v>57</v>
      </c>
      <c r="W55" s="234">
        <v>168</v>
      </c>
      <c r="X55" s="284">
        <v>4.5</v>
      </c>
      <c r="Y55" s="284">
        <v>4.5199999999999996</v>
      </c>
      <c r="Z55" s="235">
        <v>61</v>
      </c>
      <c r="AA55" s="107">
        <f t="shared" si="0"/>
        <v>325</v>
      </c>
      <c r="AC55" s="105"/>
      <c r="AD55" s="105"/>
      <c r="AF55" s="105"/>
    </row>
    <row r="56" spans="1:32" ht="15" customHeight="1" x14ac:dyDescent="0.25">
      <c r="A56" s="99">
        <v>5</v>
      </c>
      <c r="B56" s="61" t="s">
        <v>116</v>
      </c>
      <c r="C56" s="614">
        <v>150</v>
      </c>
      <c r="D56" s="335">
        <v>4.3465999999999996</v>
      </c>
      <c r="E56" s="615">
        <v>4.17</v>
      </c>
      <c r="F56" s="616">
        <v>29</v>
      </c>
      <c r="G56" s="628">
        <v>123</v>
      </c>
      <c r="H56" s="486">
        <v>3.9674</v>
      </c>
      <c r="I56" s="38">
        <v>3.83</v>
      </c>
      <c r="J56" s="376">
        <v>42</v>
      </c>
      <c r="K56" s="234">
        <v>124</v>
      </c>
      <c r="L56" s="284">
        <v>4.153225806451613</v>
      </c>
      <c r="M56" s="335">
        <v>4.3</v>
      </c>
      <c r="N56" s="263">
        <v>75</v>
      </c>
      <c r="O56" s="234">
        <v>125</v>
      </c>
      <c r="P56" s="284">
        <v>4.4639999999999995</v>
      </c>
      <c r="Q56" s="233">
        <v>4.38</v>
      </c>
      <c r="R56" s="263">
        <v>44</v>
      </c>
      <c r="S56" s="234">
        <v>116</v>
      </c>
      <c r="T56" s="250">
        <v>4.41</v>
      </c>
      <c r="U56" s="248">
        <v>4.4800000000000004</v>
      </c>
      <c r="V56" s="235">
        <v>66</v>
      </c>
      <c r="W56" s="234">
        <v>96</v>
      </c>
      <c r="X56" s="284">
        <v>4.49</v>
      </c>
      <c r="Y56" s="284">
        <v>4.5199999999999996</v>
      </c>
      <c r="Z56" s="235">
        <v>64</v>
      </c>
      <c r="AA56" s="107">
        <f t="shared" si="0"/>
        <v>320</v>
      </c>
      <c r="AC56" s="105"/>
      <c r="AD56" s="105"/>
      <c r="AF56" s="105"/>
    </row>
    <row r="57" spans="1:32" ht="15" customHeight="1" x14ac:dyDescent="0.25">
      <c r="A57" s="106">
        <v>6</v>
      </c>
      <c r="B57" s="61" t="s">
        <v>58</v>
      </c>
      <c r="C57" s="614">
        <v>109</v>
      </c>
      <c r="D57" s="335">
        <v>4.2381000000000002</v>
      </c>
      <c r="E57" s="615">
        <v>4.17</v>
      </c>
      <c r="F57" s="616">
        <v>48</v>
      </c>
      <c r="G57" s="628">
        <v>86</v>
      </c>
      <c r="H57" s="486">
        <v>4.1511000000000005</v>
      </c>
      <c r="I57" s="38">
        <v>3.83</v>
      </c>
      <c r="J57" s="376">
        <v>22</v>
      </c>
      <c r="K57" s="234">
        <v>79</v>
      </c>
      <c r="L57" s="284">
        <v>4.1518987341772151</v>
      </c>
      <c r="M57" s="335">
        <v>4.3</v>
      </c>
      <c r="N57" s="263">
        <v>77</v>
      </c>
      <c r="O57" s="234">
        <v>82</v>
      </c>
      <c r="P57" s="284">
        <v>4.3529999999999998</v>
      </c>
      <c r="Q57" s="233">
        <v>4.38</v>
      </c>
      <c r="R57" s="263">
        <v>64</v>
      </c>
      <c r="S57" s="234">
        <v>77</v>
      </c>
      <c r="T57" s="247">
        <v>4.5199999999999996</v>
      </c>
      <c r="U57" s="248">
        <v>4.4800000000000004</v>
      </c>
      <c r="V57" s="235">
        <v>48</v>
      </c>
      <c r="W57" s="234">
        <v>97</v>
      </c>
      <c r="X57" s="284">
        <v>4.6639999999999997</v>
      </c>
      <c r="Y57" s="284">
        <v>4.5199999999999996</v>
      </c>
      <c r="Z57" s="235">
        <v>37</v>
      </c>
      <c r="AA57" s="107">
        <f t="shared" si="0"/>
        <v>296</v>
      </c>
      <c r="AC57" s="105"/>
      <c r="AD57" s="105"/>
      <c r="AF57" s="105"/>
    </row>
    <row r="58" spans="1:32" ht="15" customHeight="1" x14ac:dyDescent="0.25">
      <c r="A58" s="106">
        <v>7</v>
      </c>
      <c r="B58" s="61" t="s">
        <v>146</v>
      </c>
      <c r="C58" s="614">
        <v>26</v>
      </c>
      <c r="D58" s="335">
        <v>4.1157000000000004</v>
      </c>
      <c r="E58" s="615">
        <v>4.17</v>
      </c>
      <c r="F58" s="616">
        <v>63</v>
      </c>
      <c r="G58" s="628">
        <v>25</v>
      </c>
      <c r="H58" s="486">
        <v>3.76</v>
      </c>
      <c r="I58" s="38">
        <v>3.83</v>
      </c>
      <c r="J58" s="376">
        <v>73</v>
      </c>
      <c r="K58" s="234">
        <v>32</v>
      </c>
      <c r="L58" s="284">
        <v>4.625</v>
      </c>
      <c r="M58" s="335">
        <v>4.3</v>
      </c>
      <c r="N58" s="263">
        <v>12</v>
      </c>
      <c r="O58" s="234">
        <v>33</v>
      </c>
      <c r="P58" s="284">
        <v>4.6050000000000004</v>
      </c>
      <c r="Q58" s="233">
        <v>4.38</v>
      </c>
      <c r="R58" s="263">
        <v>19</v>
      </c>
      <c r="S58" s="234">
        <v>20</v>
      </c>
      <c r="T58" s="250">
        <v>4.45</v>
      </c>
      <c r="U58" s="248">
        <v>4.4800000000000004</v>
      </c>
      <c r="V58" s="235">
        <v>63</v>
      </c>
      <c r="W58" s="234">
        <v>20</v>
      </c>
      <c r="X58" s="284">
        <v>4.8</v>
      </c>
      <c r="Y58" s="284">
        <v>4.5199999999999996</v>
      </c>
      <c r="Z58" s="235">
        <v>15</v>
      </c>
      <c r="AA58" s="107">
        <f t="shared" si="0"/>
        <v>245</v>
      </c>
      <c r="AC58" s="105"/>
      <c r="AD58" s="105"/>
      <c r="AF58" s="105"/>
    </row>
    <row r="59" spans="1:32" ht="15" customHeight="1" x14ac:dyDescent="0.25">
      <c r="A59" s="106">
        <v>8</v>
      </c>
      <c r="B59" s="61" t="s">
        <v>57</v>
      </c>
      <c r="C59" s="614">
        <v>115</v>
      </c>
      <c r="D59" s="335">
        <v>4.2518000000000002</v>
      </c>
      <c r="E59" s="615">
        <v>4.17</v>
      </c>
      <c r="F59" s="616">
        <v>45</v>
      </c>
      <c r="G59" s="628">
        <v>112</v>
      </c>
      <c r="H59" s="486">
        <v>3.8478999999999997</v>
      </c>
      <c r="I59" s="38">
        <v>3.83</v>
      </c>
      <c r="J59" s="376">
        <v>62</v>
      </c>
      <c r="K59" s="234">
        <v>116</v>
      </c>
      <c r="L59" s="284">
        <v>4.2586206896551726</v>
      </c>
      <c r="M59" s="335">
        <v>4.3</v>
      </c>
      <c r="N59" s="263">
        <v>62</v>
      </c>
      <c r="O59" s="234">
        <v>64</v>
      </c>
      <c r="P59" s="284">
        <v>4.423</v>
      </c>
      <c r="Q59" s="233">
        <v>4.38</v>
      </c>
      <c r="R59" s="263">
        <v>54</v>
      </c>
      <c r="S59" s="234">
        <v>63</v>
      </c>
      <c r="T59" s="249">
        <v>4</v>
      </c>
      <c r="U59" s="248">
        <v>4.4800000000000004</v>
      </c>
      <c r="V59" s="235">
        <v>104</v>
      </c>
      <c r="W59" s="234">
        <v>78</v>
      </c>
      <c r="X59" s="284">
        <v>4.6669999999999998</v>
      </c>
      <c r="Y59" s="284">
        <v>4.5199999999999996</v>
      </c>
      <c r="Z59" s="235">
        <v>35</v>
      </c>
      <c r="AA59" s="107">
        <f t="shared" si="0"/>
        <v>362</v>
      </c>
      <c r="AC59" s="105"/>
      <c r="AD59" s="105"/>
      <c r="AF59" s="105"/>
    </row>
    <row r="60" spans="1:32" ht="15" customHeight="1" x14ac:dyDescent="0.25">
      <c r="A60" s="106">
        <v>9</v>
      </c>
      <c r="B60" s="61" t="s">
        <v>60</v>
      </c>
      <c r="C60" s="614">
        <v>50</v>
      </c>
      <c r="D60" s="335">
        <v>3.54</v>
      </c>
      <c r="E60" s="615">
        <v>4.17</v>
      </c>
      <c r="F60" s="616">
        <v>111</v>
      </c>
      <c r="G60" s="628">
        <v>42</v>
      </c>
      <c r="H60" s="486">
        <v>4.0237999999999996</v>
      </c>
      <c r="I60" s="38">
        <v>3.83</v>
      </c>
      <c r="J60" s="376">
        <v>34</v>
      </c>
      <c r="K60" s="234">
        <v>48</v>
      </c>
      <c r="L60" s="284">
        <v>3.9583333333333335</v>
      </c>
      <c r="M60" s="335">
        <v>4.3</v>
      </c>
      <c r="N60" s="263">
        <v>102</v>
      </c>
      <c r="O60" s="234">
        <v>53</v>
      </c>
      <c r="P60" s="284">
        <v>4.0579999999999998</v>
      </c>
      <c r="Q60" s="233">
        <v>4.38</v>
      </c>
      <c r="R60" s="263">
        <v>101</v>
      </c>
      <c r="S60" s="234">
        <v>46</v>
      </c>
      <c r="T60" s="249">
        <v>3.59</v>
      </c>
      <c r="U60" s="248">
        <v>4.4800000000000004</v>
      </c>
      <c r="V60" s="235">
        <v>117</v>
      </c>
      <c r="W60" s="234">
        <v>47</v>
      </c>
      <c r="X60" s="284">
        <v>4.0889999999999995</v>
      </c>
      <c r="Y60" s="284">
        <v>4.5199999999999996</v>
      </c>
      <c r="Z60" s="235">
        <v>99</v>
      </c>
      <c r="AA60" s="107">
        <f t="shared" si="0"/>
        <v>564</v>
      </c>
      <c r="AC60" s="105"/>
      <c r="AD60" s="105"/>
      <c r="AF60" s="105"/>
    </row>
    <row r="61" spans="1:32" ht="15" customHeight="1" x14ac:dyDescent="0.25">
      <c r="A61" s="106">
        <v>10</v>
      </c>
      <c r="B61" s="61" t="s">
        <v>61</v>
      </c>
      <c r="C61" s="614">
        <v>40</v>
      </c>
      <c r="D61" s="335">
        <v>3.95</v>
      </c>
      <c r="E61" s="615">
        <v>4.17</v>
      </c>
      <c r="F61" s="616">
        <v>88</v>
      </c>
      <c r="G61" s="628">
        <v>21</v>
      </c>
      <c r="H61" s="486">
        <v>4.0476000000000001</v>
      </c>
      <c r="I61" s="38">
        <v>3.83</v>
      </c>
      <c r="J61" s="376">
        <v>31</v>
      </c>
      <c r="K61" s="234">
        <v>25</v>
      </c>
      <c r="L61" s="284">
        <v>4</v>
      </c>
      <c r="M61" s="335">
        <v>4.3</v>
      </c>
      <c r="N61" s="263">
        <v>100</v>
      </c>
      <c r="O61" s="234">
        <v>24</v>
      </c>
      <c r="P61" s="284">
        <v>4.3329999999999993</v>
      </c>
      <c r="Q61" s="233">
        <v>4.38</v>
      </c>
      <c r="R61" s="263">
        <v>66</v>
      </c>
      <c r="S61" s="234">
        <v>16</v>
      </c>
      <c r="T61" s="250">
        <v>4.5</v>
      </c>
      <c r="U61" s="248">
        <v>4.4800000000000004</v>
      </c>
      <c r="V61" s="235">
        <v>54</v>
      </c>
      <c r="W61" s="234">
        <v>19</v>
      </c>
      <c r="X61" s="284">
        <v>4</v>
      </c>
      <c r="Y61" s="284">
        <v>4.5199999999999996</v>
      </c>
      <c r="Z61" s="235">
        <v>104</v>
      </c>
      <c r="AA61" s="107">
        <f t="shared" si="0"/>
        <v>443</v>
      </c>
      <c r="AC61" s="105"/>
      <c r="AD61" s="105"/>
      <c r="AF61" s="105"/>
    </row>
    <row r="62" spans="1:32" ht="15" customHeight="1" x14ac:dyDescent="0.25">
      <c r="A62" s="106">
        <v>11</v>
      </c>
      <c r="B62" s="61" t="s">
        <v>62</v>
      </c>
      <c r="C62" s="614">
        <v>37</v>
      </c>
      <c r="D62" s="335">
        <v>3.7567000000000004</v>
      </c>
      <c r="E62" s="615">
        <v>4.17</v>
      </c>
      <c r="F62" s="616">
        <v>107</v>
      </c>
      <c r="G62" s="628">
        <v>46</v>
      </c>
      <c r="H62" s="486">
        <v>3.5216999999999996</v>
      </c>
      <c r="I62" s="38">
        <v>3.83</v>
      </c>
      <c r="J62" s="376">
        <v>95</v>
      </c>
      <c r="K62" s="234">
        <v>75</v>
      </c>
      <c r="L62" s="284">
        <v>4.04</v>
      </c>
      <c r="M62" s="335">
        <v>4.3</v>
      </c>
      <c r="N62" s="263">
        <v>90</v>
      </c>
      <c r="O62" s="234">
        <v>44</v>
      </c>
      <c r="P62" s="284">
        <v>4.4550000000000001</v>
      </c>
      <c r="Q62" s="233">
        <v>4.38</v>
      </c>
      <c r="R62" s="263">
        <v>46</v>
      </c>
      <c r="S62" s="234">
        <v>75</v>
      </c>
      <c r="T62" s="247">
        <v>4.51</v>
      </c>
      <c r="U62" s="248">
        <v>4.4800000000000004</v>
      </c>
      <c r="V62" s="235">
        <v>50</v>
      </c>
      <c r="W62" s="234">
        <v>46</v>
      </c>
      <c r="X62" s="284">
        <v>4.3439999999999994</v>
      </c>
      <c r="Y62" s="284">
        <v>4.5199999999999996</v>
      </c>
      <c r="Z62" s="235">
        <v>87</v>
      </c>
      <c r="AA62" s="107">
        <f t="shared" si="0"/>
        <v>475</v>
      </c>
      <c r="AC62" s="105"/>
      <c r="AD62" s="105"/>
      <c r="AF62" s="105"/>
    </row>
    <row r="63" spans="1:32" ht="15" customHeight="1" x14ac:dyDescent="0.25">
      <c r="A63" s="106">
        <v>12</v>
      </c>
      <c r="B63" s="61" t="s">
        <v>63</v>
      </c>
      <c r="C63" s="614">
        <v>69</v>
      </c>
      <c r="D63" s="335">
        <v>4.0438999999999998</v>
      </c>
      <c r="E63" s="615">
        <v>4.17</v>
      </c>
      <c r="F63" s="616">
        <v>78</v>
      </c>
      <c r="G63" s="628">
        <v>71</v>
      </c>
      <c r="H63" s="486">
        <v>3.8873000000000002</v>
      </c>
      <c r="I63" s="38">
        <v>3.83</v>
      </c>
      <c r="J63" s="376">
        <v>54</v>
      </c>
      <c r="K63" s="234">
        <v>62</v>
      </c>
      <c r="L63" s="284">
        <v>3.6774193548387095</v>
      </c>
      <c r="M63" s="335">
        <v>4.3</v>
      </c>
      <c r="N63" s="263">
        <v>112</v>
      </c>
      <c r="O63" s="234">
        <v>47</v>
      </c>
      <c r="P63" s="284">
        <v>4.298</v>
      </c>
      <c r="Q63" s="233">
        <v>4.38</v>
      </c>
      <c r="R63" s="263">
        <v>68</v>
      </c>
      <c r="S63" s="234">
        <v>59</v>
      </c>
      <c r="T63" s="249">
        <v>4.17</v>
      </c>
      <c r="U63" s="248">
        <v>4.4800000000000004</v>
      </c>
      <c r="V63" s="235">
        <v>92</v>
      </c>
      <c r="W63" s="234">
        <v>41</v>
      </c>
      <c r="X63" s="284">
        <v>3.8980000000000001</v>
      </c>
      <c r="Y63" s="284">
        <v>4.5199999999999996</v>
      </c>
      <c r="Z63" s="235">
        <v>108</v>
      </c>
      <c r="AA63" s="107">
        <f t="shared" si="0"/>
        <v>512</v>
      </c>
      <c r="AC63" s="105"/>
      <c r="AD63" s="105"/>
      <c r="AF63" s="105"/>
    </row>
    <row r="64" spans="1:32" ht="15" customHeight="1" x14ac:dyDescent="0.25">
      <c r="A64" s="106">
        <v>13</v>
      </c>
      <c r="B64" s="61" t="s">
        <v>145</v>
      </c>
      <c r="C64" s="614">
        <v>112</v>
      </c>
      <c r="D64" s="335">
        <v>4.5535000000000005</v>
      </c>
      <c r="E64" s="615">
        <v>4.17</v>
      </c>
      <c r="F64" s="616">
        <v>7</v>
      </c>
      <c r="G64" s="628">
        <v>81</v>
      </c>
      <c r="H64" s="486">
        <v>3.5678000000000001</v>
      </c>
      <c r="I64" s="38">
        <v>3.83</v>
      </c>
      <c r="J64" s="376">
        <v>86</v>
      </c>
      <c r="K64" s="234">
        <v>85</v>
      </c>
      <c r="L64" s="284">
        <v>4.341176470588235</v>
      </c>
      <c r="M64" s="335">
        <v>4.3</v>
      </c>
      <c r="N64" s="263">
        <v>43</v>
      </c>
      <c r="O64" s="234">
        <v>77</v>
      </c>
      <c r="P64" s="284">
        <v>4.5579999999999998</v>
      </c>
      <c r="Q64" s="233">
        <v>4.38</v>
      </c>
      <c r="R64" s="263">
        <v>28</v>
      </c>
      <c r="S64" s="234">
        <v>75</v>
      </c>
      <c r="T64" s="247">
        <v>4.55</v>
      </c>
      <c r="U64" s="248">
        <v>4.4800000000000004</v>
      </c>
      <c r="V64" s="235">
        <v>45</v>
      </c>
      <c r="W64" s="234">
        <v>72</v>
      </c>
      <c r="X64" s="284">
        <v>4.6120000000000001</v>
      </c>
      <c r="Y64" s="284">
        <v>4.5199999999999996</v>
      </c>
      <c r="Z64" s="235">
        <v>45</v>
      </c>
      <c r="AA64" s="107">
        <f t="shared" si="0"/>
        <v>254</v>
      </c>
      <c r="AC64" s="105"/>
      <c r="AD64" s="105"/>
      <c r="AF64" s="105"/>
    </row>
    <row r="65" spans="1:32" ht="15" customHeight="1" x14ac:dyDescent="0.25">
      <c r="A65" s="106">
        <v>14</v>
      </c>
      <c r="B65" s="61" t="s">
        <v>65</v>
      </c>
      <c r="C65" s="614">
        <v>32</v>
      </c>
      <c r="D65" s="335">
        <v>4.0941999999999998</v>
      </c>
      <c r="E65" s="615">
        <v>4.17</v>
      </c>
      <c r="F65" s="616">
        <v>68</v>
      </c>
      <c r="G65" s="628">
        <v>16</v>
      </c>
      <c r="H65" s="486">
        <v>3.0625</v>
      </c>
      <c r="I65" s="38">
        <v>3.83</v>
      </c>
      <c r="J65" s="376">
        <v>110</v>
      </c>
      <c r="K65" s="234">
        <v>21</v>
      </c>
      <c r="L65" s="284">
        <v>3.7619047619047619</v>
      </c>
      <c r="M65" s="335">
        <v>4.3</v>
      </c>
      <c r="N65" s="263">
        <v>111</v>
      </c>
      <c r="O65" s="234">
        <v>20</v>
      </c>
      <c r="P65" s="284">
        <v>3.85</v>
      </c>
      <c r="Q65" s="233">
        <v>4.38</v>
      </c>
      <c r="R65" s="263">
        <v>111</v>
      </c>
      <c r="S65" s="234">
        <v>11</v>
      </c>
      <c r="T65" s="249">
        <v>3.64</v>
      </c>
      <c r="U65" s="248">
        <v>4.4800000000000004</v>
      </c>
      <c r="V65" s="235">
        <v>115</v>
      </c>
      <c r="W65" s="234">
        <v>16</v>
      </c>
      <c r="X65" s="284">
        <v>3.6239999999999997</v>
      </c>
      <c r="Y65" s="284">
        <v>4.5199999999999996</v>
      </c>
      <c r="Z65" s="235">
        <v>117</v>
      </c>
      <c r="AA65" s="107">
        <f t="shared" si="0"/>
        <v>632</v>
      </c>
      <c r="AC65" s="105"/>
      <c r="AD65" s="105"/>
      <c r="AF65" s="105"/>
    </row>
    <row r="66" spans="1:32" ht="15" customHeight="1" x14ac:dyDescent="0.25">
      <c r="A66" s="106">
        <v>15</v>
      </c>
      <c r="B66" s="61" t="s">
        <v>66</v>
      </c>
      <c r="C66" s="614">
        <v>95</v>
      </c>
      <c r="D66" s="335">
        <v>3.8319000000000001</v>
      </c>
      <c r="E66" s="615">
        <v>4.17</v>
      </c>
      <c r="F66" s="616">
        <v>102</v>
      </c>
      <c r="G66" s="628">
        <v>75</v>
      </c>
      <c r="H66" s="486">
        <v>4.3331999999999997</v>
      </c>
      <c r="I66" s="38">
        <v>3.83</v>
      </c>
      <c r="J66" s="376">
        <v>5</v>
      </c>
      <c r="K66" s="234">
        <v>75</v>
      </c>
      <c r="L66" s="284">
        <v>4.4266666666666667</v>
      </c>
      <c r="M66" s="335">
        <v>4.3</v>
      </c>
      <c r="N66" s="263">
        <v>32</v>
      </c>
      <c r="O66" s="234">
        <v>72</v>
      </c>
      <c r="P66" s="284">
        <v>4.5419999999999998</v>
      </c>
      <c r="Q66" s="233">
        <v>4.38</v>
      </c>
      <c r="R66" s="263">
        <v>34</v>
      </c>
      <c r="S66" s="234">
        <v>71</v>
      </c>
      <c r="T66" s="250">
        <v>4.4400000000000004</v>
      </c>
      <c r="U66" s="248">
        <v>4.4800000000000004</v>
      </c>
      <c r="V66" s="235">
        <v>64</v>
      </c>
      <c r="W66" s="234">
        <v>74</v>
      </c>
      <c r="X66" s="284">
        <v>4.4619999999999997</v>
      </c>
      <c r="Y66" s="284">
        <v>4.5199999999999996</v>
      </c>
      <c r="Z66" s="235">
        <v>69</v>
      </c>
      <c r="AA66" s="107">
        <f t="shared" si="0"/>
        <v>306</v>
      </c>
      <c r="AC66" s="105"/>
      <c r="AD66" s="105"/>
      <c r="AF66" s="105"/>
    </row>
    <row r="67" spans="1:32" ht="15" customHeight="1" x14ac:dyDescent="0.25">
      <c r="A67" s="106">
        <v>16</v>
      </c>
      <c r="B67" s="61" t="s">
        <v>67</v>
      </c>
      <c r="C67" s="614">
        <v>84</v>
      </c>
      <c r="D67" s="335">
        <v>3.8334000000000001</v>
      </c>
      <c r="E67" s="615">
        <v>4.17</v>
      </c>
      <c r="F67" s="616">
        <v>103</v>
      </c>
      <c r="G67" s="628">
        <v>81</v>
      </c>
      <c r="H67" s="486">
        <v>3.3083</v>
      </c>
      <c r="I67" s="38">
        <v>3.83</v>
      </c>
      <c r="J67" s="376">
        <v>108</v>
      </c>
      <c r="K67" s="234">
        <v>68</v>
      </c>
      <c r="L67" s="284">
        <v>3.9117647058823528</v>
      </c>
      <c r="M67" s="335">
        <v>4.3</v>
      </c>
      <c r="N67" s="263">
        <v>104</v>
      </c>
      <c r="O67" s="234">
        <v>52</v>
      </c>
      <c r="P67" s="284">
        <v>4.2889999999999997</v>
      </c>
      <c r="Q67" s="233">
        <v>4.38</v>
      </c>
      <c r="R67" s="263">
        <v>72</v>
      </c>
      <c r="S67" s="234">
        <v>59</v>
      </c>
      <c r="T67" s="250">
        <v>4.43</v>
      </c>
      <c r="U67" s="248">
        <v>4.4800000000000004</v>
      </c>
      <c r="V67" s="235">
        <v>65</v>
      </c>
      <c r="W67" s="234">
        <v>47</v>
      </c>
      <c r="X67" s="284">
        <v>3.85</v>
      </c>
      <c r="Y67" s="284">
        <v>4.5199999999999996</v>
      </c>
      <c r="Z67" s="235">
        <v>112</v>
      </c>
      <c r="AA67" s="107">
        <f t="shared" si="0"/>
        <v>564</v>
      </c>
      <c r="AC67" s="105"/>
      <c r="AD67" s="105"/>
      <c r="AF67" s="105"/>
    </row>
    <row r="68" spans="1:32" ht="15" customHeight="1" x14ac:dyDescent="0.25">
      <c r="A68" s="106">
        <v>17</v>
      </c>
      <c r="B68" s="61" t="s">
        <v>68</v>
      </c>
      <c r="C68" s="614">
        <v>85</v>
      </c>
      <c r="D68" s="335">
        <v>4.0353000000000003</v>
      </c>
      <c r="E68" s="615">
        <v>4.17</v>
      </c>
      <c r="F68" s="616">
        <v>77</v>
      </c>
      <c r="G68" s="628">
        <v>90</v>
      </c>
      <c r="H68" s="486">
        <v>3.6667000000000001</v>
      </c>
      <c r="I68" s="38">
        <v>3.83</v>
      </c>
      <c r="J68" s="376">
        <v>83</v>
      </c>
      <c r="K68" s="234">
        <v>92</v>
      </c>
      <c r="L68" s="284">
        <v>4.2173913043478262</v>
      </c>
      <c r="M68" s="335">
        <v>4.3</v>
      </c>
      <c r="N68" s="263">
        <v>68</v>
      </c>
      <c r="O68" s="234">
        <v>83</v>
      </c>
      <c r="P68" s="284">
        <v>4.1329999999999991</v>
      </c>
      <c r="Q68" s="233">
        <v>4.38</v>
      </c>
      <c r="R68" s="263">
        <v>94</v>
      </c>
      <c r="S68" s="234">
        <v>64</v>
      </c>
      <c r="T68" s="249">
        <v>4.17</v>
      </c>
      <c r="U68" s="248">
        <v>4.4800000000000004</v>
      </c>
      <c r="V68" s="235">
        <v>91</v>
      </c>
      <c r="W68" s="234">
        <v>48</v>
      </c>
      <c r="X68" s="284">
        <v>4.8959999999999999</v>
      </c>
      <c r="Y68" s="284">
        <v>4.5199999999999996</v>
      </c>
      <c r="Z68" s="235">
        <v>6</v>
      </c>
      <c r="AA68" s="107">
        <f t="shared" si="0"/>
        <v>419</v>
      </c>
      <c r="AC68" s="105"/>
      <c r="AD68" s="105"/>
      <c r="AF68" s="105"/>
    </row>
    <row r="69" spans="1:32" ht="15" customHeight="1" x14ac:dyDescent="0.25">
      <c r="A69" s="106">
        <v>18</v>
      </c>
      <c r="B69" s="61" t="s">
        <v>69</v>
      </c>
      <c r="C69" s="614">
        <v>118</v>
      </c>
      <c r="D69" s="335">
        <v>4.3812999999999995</v>
      </c>
      <c r="E69" s="615">
        <v>4.17</v>
      </c>
      <c r="F69" s="616">
        <v>26</v>
      </c>
      <c r="G69" s="628">
        <v>101</v>
      </c>
      <c r="H69" s="486">
        <v>4.3460999999999999</v>
      </c>
      <c r="I69" s="38">
        <v>3.83</v>
      </c>
      <c r="J69" s="376">
        <v>4</v>
      </c>
      <c r="K69" s="234">
        <v>110</v>
      </c>
      <c r="L69" s="284">
        <v>4.290909090909091</v>
      </c>
      <c r="M69" s="335">
        <v>4.3</v>
      </c>
      <c r="N69" s="263">
        <v>53</v>
      </c>
      <c r="O69" s="234">
        <v>106</v>
      </c>
      <c r="P69" s="284">
        <v>4.17</v>
      </c>
      <c r="Q69" s="233">
        <v>4.38</v>
      </c>
      <c r="R69" s="263">
        <v>88</v>
      </c>
      <c r="S69" s="234">
        <v>95</v>
      </c>
      <c r="T69" s="247">
        <v>4.62</v>
      </c>
      <c r="U69" s="248">
        <v>4.4800000000000004</v>
      </c>
      <c r="V69" s="235">
        <v>34</v>
      </c>
      <c r="W69" s="234">
        <v>98</v>
      </c>
      <c r="X69" s="284">
        <v>4.6829999999999998</v>
      </c>
      <c r="Y69" s="284">
        <v>4.5199999999999996</v>
      </c>
      <c r="Z69" s="235">
        <v>34</v>
      </c>
      <c r="AA69" s="266">
        <f t="shared" si="0"/>
        <v>239</v>
      </c>
      <c r="AC69" s="105"/>
      <c r="AD69" s="105"/>
      <c r="AF69" s="105"/>
    </row>
    <row r="70" spans="1:32" ht="15" customHeight="1" thickBot="1" x14ac:dyDescent="0.3">
      <c r="A70" s="109">
        <v>19</v>
      </c>
      <c r="B70" s="61" t="s">
        <v>59</v>
      </c>
      <c r="C70" s="640">
        <v>105</v>
      </c>
      <c r="D70" s="661">
        <v>4.3525</v>
      </c>
      <c r="E70" s="641">
        <v>4.17</v>
      </c>
      <c r="F70" s="642">
        <v>30</v>
      </c>
      <c r="G70" s="632">
        <v>59</v>
      </c>
      <c r="H70" s="489">
        <v>3.5758999999999999</v>
      </c>
      <c r="I70" s="44">
        <v>3.83</v>
      </c>
      <c r="J70" s="490">
        <v>85</v>
      </c>
      <c r="K70" s="234">
        <v>66</v>
      </c>
      <c r="L70" s="284">
        <v>4.1212121212121211</v>
      </c>
      <c r="M70" s="335">
        <v>4.3</v>
      </c>
      <c r="N70" s="263">
        <v>85</v>
      </c>
      <c r="O70" s="234">
        <v>57</v>
      </c>
      <c r="P70" s="284">
        <v>4.5449999999999999</v>
      </c>
      <c r="Q70" s="233">
        <v>4.38</v>
      </c>
      <c r="R70" s="263">
        <v>31</v>
      </c>
      <c r="S70" s="234">
        <v>73</v>
      </c>
      <c r="T70" s="249">
        <v>4.29</v>
      </c>
      <c r="U70" s="248">
        <v>4.4800000000000004</v>
      </c>
      <c r="V70" s="235">
        <v>83</v>
      </c>
      <c r="W70" s="234">
        <v>49</v>
      </c>
      <c r="X70" s="284">
        <v>4.3680000000000003</v>
      </c>
      <c r="Y70" s="284">
        <v>4.5199999999999996</v>
      </c>
      <c r="Z70" s="235">
        <v>85</v>
      </c>
      <c r="AA70" s="266">
        <f t="shared" si="0"/>
        <v>399</v>
      </c>
      <c r="AC70" s="105"/>
      <c r="AD70" s="105"/>
      <c r="AF70" s="105"/>
    </row>
    <row r="71" spans="1:32" ht="15" customHeight="1" thickBot="1" x14ac:dyDescent="0.3">
      <c r="A71" s="218"/>
      <c r="B71" s="225" t="s">
        <v>139</v>
      </c>
      <c r="C71" s="226">
        <f>SUM(C72:C88)</f>
        <v>1638</v>
      </c>
      <c r="D71" s="259">
        <f>AVERAGE(D72:D88)</f>
        <v>4.1689142857142851</v>
      </c>
      <c r="E71" s="607">
        <v>4.17</v>
      </c>
      <c r="F71" s="227"/>
      <c r="G71" s="601">
        <f>SUM(G72:G88)</f>
        <v>1346</v>
      </c>
      <c r="H71" s="259">
        <f>AVERAGE(H72:H88)</f>
        <v>3.9037571428571423</v>
      </c>
      <c r="I71" s="135">
        <v>3.83</v>
      </c>
      <c r="J71" s="227"/>
      <c r="K71" s="226">
        <f>SUM(K72:K88)</f>
        <v>1395</v>
      </c>
      <c r="L71" s="259">
        <f>AVERAGE(L72:L88)</f>
        <v>4.2420637033710973</v>
      </c>
      <c r="M71" s="333">
        <v>4.3</v>
      </c>
      <c r="N71" s="227"/>
      <c r="O71" s="226">
        <f>SUM(O72:O88)</f>
        <v>1183</v>
      </c>
      <c r="P71" s="259">
        <f>AVERAGE(P72:P88)</f>
        <v>4.4008000000000003</v>
      </c>
      <c r="Q71" s="135">
        <v>4.38</v>
      </c>
      <c r="R71" s="227"/>
      <c r="S71" s="133">
        <f>SUM(S72:S88)</f>
        <v>1121</v>
      </c>
      <c r="T71" s="228">
        <f>AVERAGE(T72:T88)</f>
        <v>4.49125</v>
      </c>
      <c r="U71" s="241">
        <v>4.4800000000000004</v>
      </c>
      <c r="V71" s="229"/>
      <c r="W71" s="133">
        <f>SUM(W72:W88)</f>
        <v>1166</v>
      </c>
      <c r="X71" s="230">
        <f>AVERAGE(X72:X88)</f>
        <v>4.4824999999999999</v>
      </c>
      <c r="Y71" s="136">
        <v>4.5199999999999996</v>
      </c>
      <c r="Z71" s="229"/>
      <c r="AA71" s="268"/>
      <c r="AC71" s="105"/>
      <c r="AD71" s="105"/>
      <c r="AF71" s="105"/>
    </row>
    <row r="72" spans="1:32" ht="15" customHeight="1" x14ac:dyDescent="0.25">
      <c r="A72" s="103">
        <v>1</v>
      </c>
      <c r="B72" s="61" t="s">
        <v>71</v>
      </c>
      <c r="C72" s="640">
        <v>102</v>
      </c>
      <c r="D72" s="661">
        <v>4.6667000000000005</v>
      </c>
      <c r="E72" s="641">
        <v>4.17</v>
      </c>
      <c r="F72" s="642">
        <v>3</v>
      </c>
      <c r="G72" s="630">
        <v>95</v>
      </c>
      <c r="H72" s="488">
        <v>4.2312000000000003</v>
      </c>
      <c r="I72" s="29">
        <v>3.83</v>
      </c>
      <c r="J72" s="378">
        <v>16</v>
      </c>
      <c r="K72" s="234">
        <v>103</v>
      </c>
      <c r="L72" s="284">
        <v>4.4368932038834954</v>
      </c>
      <c r="M72" s="335">
        <v>4.3</v>
      </c>
      <c r="N72" s="263">
        <v>30</v>
      </c>
      <c r="O72" s="234">
        <v>75</v>
      </c>
      <c r="P72" s="284">
        <v>4.5599999999999996</v>
      </c>
      <c r="Q72" s="233">
        <v>4.38</v>
      </c>
      <c r="R72" s="263">
        <v>29</v>
      </c>
      <c r="S72" s="234">
        <v>78</v>
      </c>
      <c r="T72" s="247">
        <v>4.91</v>
      </c>
      <c r="U72" s="248">
        <v>4.4800000000000004</v>
      </c>
      <c r="V72" s="235">
        <v>1</v>
      </c>
      <c r="W72" s="234">
        <v>63</v>
      </c>
      <c r="X72" s="284">
        <v>4.4279999999999999</v>
      </c>
      <c r="Y72" s="284">
        <v>4.5199999999999996</v>
      </c>
      <c r="Z72" s="235">
        <v>75</v>
      </c>
      <c r="AA72" s="265">
        <f t="shared" ref="AA72:AA133" si="1">N72+R72+V72+Z72+J72+F72</f>
        <v>154</v>
      </c>
      <c r="AC72" s="105"/>
      <c r="AD72" s="105"/>
      <c r="AF72" s="105"/>
    </row>
    <row r="73" spans="1:32" ht="15" customHeight="1" x14ac:dyDescent="0.25">
      <c r="A73" s="106">
        <v>2</v>
      </c>
      <c r="B73" s="61" t="s">
        <v>118</v>
      </c>
      <c r="C73" s="614">
        <v>115</v>
      </c>
      <c r="D73" s="335">
        <v>4.2347999999999999</v>
      </c>
      <c r="E73" s="615">
        <v>4.17</v>
      </c>
      <c r="F73" s="616">
        <v>49</v>
      </c>
      <c r="G73" s="628">
        <v>84</v>
      </c>
      <c r="H73" s="486">
        <v>4.2976999999999999</v>
      </c>
      <c r="I73" s="38">
        <v>3.83</v>
      </c>
      <c r="J73" s="376">
        <v>9</v>
      </c>
      <c r="K73" s="234">
        <v>124</v>
      </c>
      <c r="L73" s="284">
        <v>4.564516129032258</v>
      </c>
      <c r="M73" s="335">
        <v>4.3</v>
      </c>
      <c r="N73" s="263">
        <v>16</v>
      </c>
      <c r="O73" s="234">
        <v>104</v>
      </c>
      <c r="P73" s="284">
        <v>4.6449999999999996</v>
      </c>
      <c r="Q73" s="233">
        <v>4.38</v>
      </c>
      <c r="R73" s="263">
        <v>13</v>
      </c>
      <c r="S73" s="234">
        <v>90</v>
      </c>
      <c r="T73" s="247">
        <v>4.67</v>
      </c>
      <c r="U73" s="248">
        <v>4.4800000000000004</v>
      </c>
      <c r="V73" s="235">
        <v>27</v>
      </c>
      <c r="W73" s="234">
        <v>109</v>
      </c>
      <c r="X73" s="284">
        <v>4.7430000000000003</v>
      </c>
      <c r="Y73" s="284">
        <v>4.5199999999999996</v>
      </c>
      <c r="Z73" s="235">
        <v>24</v>
      </c>
      <c r="AA73" s="107">
        <f t="shared" si="1"/>
        <v>138</v>
      </c>
      <c r="AC73" s="105"/>
      <c r="AD73" s="105"/>
      <c r="AF73" s="105"/>
    </row>
    <row r="74" spans="1:32" ht="15" customHeight="1" x14ac:dyDescent="0.25">
      <c r="A74" s="106">
        <v>3</v>
      </c>
      <c r="B74" s="61" t="s">
        <v>73</v>
      </c>
      <c r="C74" s="614">
        <v>178</v>
      </c>
      <c r="D74" s="335">
        <v>4.2695999999999996</v>
      </c>
      <c r="E74" s="615">
        <v>4.17</v>
      </c>
      <c r="F74" s="616">
        <v>41</v>
      </c>
      <c r="G74" s="628">
        <v>128</v>
      </c>
      <c r="H74" s="486">
        <v>4.2027999999999999</v>
      </c>
      <c r="I74" s="38">
        <v>3.83</v>
      </c>
      <c r="J74" s="376">
        <v>18</v>
      </c>
      <c r="K74" s="234">
        <v>73</v>
      </c>
      <c r="L74" s="284">
        <v>4.4657534246575343</v>
      </c>
      <c r="M74" s="335">
        <v>4.3</v>
      </c>
      <c r="N74" s="263">
        <v>27</v>
      </c>
      <c r="O74" s="234">
        <v>51</v>
      </c>
      <c r="P74" s="284">
        <v>4.6660000000000004</v>
      </c>
      <c r="Q74" s="233">
        <v>4.38</v>
      </c>
      <c r="R74" s="263">
        <v>12</v>
      </c>
      <c r="S74" s="234">
        <v>74</v>
      </c>
      <c r="T74" s="247">
        <v>4.7300000000000004</v>
      </c>
      <c r="U74" s="248">
        <v>4.4800000000000004</v>
      </c>
      <c r="V74" s="235">
        <v>14</v>
      </c>
      <c r="W74" s="234">
        <v>78</v>
      </c>
      <c r="X74" s="284">
        <v>4.6369999999999996</v>
      </c>
      <c r="Y74" s="284">
        <v>4.5199999999999996</v>
      </c>
      <c r="Z74" s="235">
        <v>41</v>
      </c>
      <c r="AA74" s="107">
        <f t="shared" si="1"/>
        <v>153</v>
      </c>
      <c r="AC74" s="105"/>
      <c r="AD74" s="105"/>
      <c r="AF74" s="105"/>
    </row>
    <row r="75" spans="1:32" ht="15" customHeight="1" x14ac:dyDescent="0.25">
      <c r="A75" s="106">
        <v>4</v>
      </c>
      <c r="B75" s="61" t="s">
        <v>74</v>
      </c>
      <c r="C75" s="614">
        <v>71</v>
      </c>
      <c r="D75" s="335">
        <v>3.8308999999999997</v>
      </c>
      <c r="E75" s="615">
        <v>4.17</v>
      </c>
      <c r="F75" s="616">
        <v>104</v>
      </c>
      <c r="G75" s="628">
        <v>79</v>
      </c>
      <c r="H75" s="486">
        <v>3.7974000000000001</v>
      </c>
      <c r="I75" s="38">
        <v>3.83</v>
      </c>
      <c r="J75" s="376">
        <v>70</v>
      </c>
      <c r="K75" s="234">
        <v>75</v>
      </c>
      <c r="L75" s="284">
        <v>4.12</v>
      </c>
      <c r="M75" s="335">
        <v>4.3</v>
      </c>
      <c r="N75" s="263">
        <v>84</v>
      </c>
      <c r="O75" s="234">
        <v>45</v>
      </c>
      <c r="P75" s="284">
        <v>4.266</v>
      </c>
      <c r="Q75" s="233">
        <v>4.38</v>
      </c>
      <c r="R75" s="263">
        <v>74</v>
      </c>
      <c r="S75" s="234">
        <v>53</v>
      </c>
      <c r="T75" s="249">
        <v>4.3600000000000003</v>
      </c>
      <c r="U75" s="248">
        <v>4.4800000000000004</v>
      </c>
      <c r="V75" s="235">
        <v>77</v>
      </c>
      <c r="W75" s="234">
        <v>62</v>
      </c>
      <c r="X75" s="284">
        <v>4.6930000000000005</v>
      </c>
      <c r="Y75" s="284">
        <v>4.5199999999999996</v>
      </c>
      <c r="Z75" s="235">
        <v>32</v>
      </c>
      <c r="AA75" s="107">
        <f t="shared" si="1"/>
        <v>441</v>
      </c>
      <c r="AC75" s="105"/>
      <c r="AD75" s="105"/>
      <c r="AF75" s="105"/>
    </row>
    <row r="76" spans="1:32" ht="15" customHeight="1" x14ac:dyDescent="0.25">
      <c r="A76" s="106">
        <v>5</v>
      </c>
      <c r="B76" s="61" t="s">
        <v>75</v>
      </c>
      <c r="C76" s="614">
        <v>114</v>
      </c>
      <c r="D76" s="335">
        <v>4.2365000000000004</v>
      </c>
      <c r="E76" s="615">
        <v>4.17</v>
      </c>
      <c r="F76" s="616">
        <v>47</v>
      </c>
      <c r="G76" s="628">
        <v>91</v>
      </c>
      <c r="H76" s="486">
        <v>3.7028999999999996</v>
      </c>
      <c r="I76" s="38">
        <v>3.83</v>
      </c>
      <c r="J76" s="376">
        <v>80</v>
      </c>
      <c r="K76" s="234">
        <v>77</v>
      </c>
      <c r="L76" s="284">
        <v>4.2987012987012987</v>
      </c>
      <c r="M76" s="335">
        <v>4.3</v>
      </c>
      <c r="N76" s="263">
        <v>51</v>
      </c>
      <c r="O76" s="234">
        <v>72</v>
      </c>
      <c r="P76" s="284">
        <v>4.8889999999999993</v>
      </c>
      <c r="Q76" s="233">
        <v>4.38</v>
      </c>
      <c r="R76" s="263">
        <v>4</v>
      </c>
      <c r="S76" s="234">
        <v>71</v>
      </c>
      <c r="T76" s="247">
        <v>4.6500000000000004</v>
      </c>
      <c r="U76" s="248">
        <v>4.4800000000000004</v>
      </c>
      <c r="V76" s="235">
        <v>29</v>
      </c>
      <c r="W76" s="234">
        <v>76</v>
      </c>
      <c r="X76" s="284">
        <v>4.5659999999999998</v>
      </c>
      <c r="Y76" s="284">
        <v>4.5199999999999996</v>
      </c>
      <c r="Z76" s="235">
        <v>52</v>
      </c>
      <c r="AA76" s="107">
        <f t="shared" si="1"/>
        <v>263</v>
      </c>
      <c r="AC76" s="105"/>
      <c r="AD76" s="105"/>
      <c r="AF76" s="105"/>
    </row>
    <row r="77" spans="1:32" ht="15" customHeight="1" x14ac:dyDescent="0.25">
      <c r="A77" s="106">
        <v>6</v>
      </c>
      <c r="B77" s="61" t="s">
        <v>76</v>
      </c>
      <c r="C77" s="614"/>
      <c r="D77" s="335"/>
      <c r="E77" s="615">
        <v>4.17</v>
      </c>
      <c r="F77" s="616">
        <v>113</v>
      </c>
      <c r="G77" s="628"/>
      <c r="H77" s="486"/>
      <c r="I77" s="38">
        <v>3.83</v>
      </c>
      <c r="J77" s="376">
        <v>113</v>
      </c>
      <c r="K77" s="264"/>
      <c r="L77" s="233"/>
      <c r="M77" s="335">
        <v>4.3</v>
      </c>
      <c r="N77" s="263">
        <v>115</v>
      </c>
      <c r="O77" s="264"/>
      <c r="P77" s="251"/>
      <c r="Q77" s="233">
        <v>4.38</v>
      </c>
      <c r="R77" s="263">
        <v>117</v>
      </c>
      <c r="S77" s="234">
        <v>22</v>
      </c>
      <c r="T77" s="249">
        <v>4.05</v>
      </c>
      <c r="U77" s="248">
        <v>4.4800000000000004</v>
      </c>
      <c r="V77" s="235">
        <v>102</v>
      </c>
      <c r="W77" s="234">
        <v>39</v>
      </c>
      <c r="X77" s="284">
        <v>3.6660000000000004</v>
      </c>
      <c r="Y77" s="284">
        <v>4.5199999999999996</v>
      </c>
      <c r="Z77" s="235">
        <v>116</v>
      </c>
      <c r="AA77" s="107">
        <f t="shared" si="1"/>
        <v>676</v>
      </c>
      <c r="AC77" s="105"/>
      <c r="AD77" s="105"/>
      <c r="AF77" s="105"/>
    </row>
    <row r="78" spans="1:32" ht="15" customHeight="1" x14ac:dyDescent="0.25">
      <c r="A78" s="106">
        <v>7</v>
      </c>
      <c r="B78" s="61" t="s">
        <v>77</v>
      </c>
      <c r="C78" s="614">
        <v>83</v>
      </c>
      <c r="D78" s="335">
        <v>3.9879999999999995</v>
      </c>
      <c r="E78" s="615">
        <v>4.17</v>
      </c>
      <c r="F78" s="616">
        <v>82</v>
      </c>
      <c r="G78" s="628">
        <v>67</v>
      </c>
      <c r="H78" s="486">
        <v>3.9553000000000003</v>
      </c>
      <c r="I78" s="38">
        <v>3.83</v>
      </c>
      <c r="J78" s="376">
        <v>45</v>
      </c>
      <c r="K78" s="234">
        <v>59</v>
      </c>
      <c r="L78" s="284">
        <v>4.0338983050847457</v>
      </c>
      <c r="M78" s="335">
        <v>4.3</v>
      </c>
      <c r="N78" s="263">
        <v>93</v>
      </c>
      <c r="O78" s="234">
        <v>88</v>
      </c>
      <c r="P78" s="284">
        <v>4.1479999999999997</v>
      </c>
      <c r="Q78" s="233">
        <v>4.38</v>
      </c>
      <c r="R78" s="263">
        <v>93</v>
      </c>
      <c r="S78" s="234">
        <v>73</v>
      </c>
      <c r="T78" s="247">
        <v>4.51</v>
      </c>
      <c r="U78" s="248">
        <v>4.4800000000000004</v>
      </c>
      <c r="V78" s="235">
        <v>51</v>
      </c>
      <c r="W78" s="234">
        <v>70</v>
      </c>
      <c r="X78" s="284">
        <v>3.875</v>
      </c>
      <c r="Y78" s="284">
        <v>4.5199999999999996</v>
      </c>
      <c r="Z78" s="235">
        <v>109</v>
      </c>
      <c r="AA78" s="277">
        <f t="shared" si="1"/>
        <v>473</v>
      </c>
      <c r="AC78" s="105"/>
      <c r="AD78" s="105"/>
      <c r="AF78" s="105"/>
    </row>
    <row r="79" spans="1:32" ht="15" customHeight="1" x14ac:dyDescent="0.25">
      <c r="A79" s="106">
        <v>8</v>
      </c>
      <c r="B79" s="61" t="s">
        <v>78</v>
      </c>
      <c r="C79" s="614">
        <v>106</v>
      </c>
      <c r="D79" s="335">
        <v>4.1321000000000003</v>
      </c>
      <c r="E79" s="615">
        <v>4.17</v>
      </c>
      <c r="F79" s="616">
        <v>62</v>
      </c>
      <c r="G79" s="628">
        <v>97</v>
      </c>
      <c r="H79" s="486">
        <v>4.1438999999999995</v>
      </c>
      <c r="I79" s="38">
        <v>3.83</v>
      </c>
      <c r="J79" s="376">
        <v>23</v>
      </c>
      <c r="K79" s="234">
        <v>80</v>
      </c>
      <c r="L79" s="284">
        <v>4.2625000000000002</v>
      </c>
      <c r="M79" s="335">
        <v>4.3</v>
      </c>
      <c r="N79" s="263">
        <v>63</v>
      </c>
      <c r="O79" s="234">
        <v>101</v>
      </c>
      <c r="P79" s="284">
        <v>4.5449999999999999</v>
      </c>
      <c r="Q79" s="233">
        <v>4.38</v>
      </c>
      <c r="R79" s="263">
        <v>30</v>
      </c>
      <c r="S79" s="234">
        <v>52</v>
      </c>
      <c r="T79" s="249">
        <v>4.0199999999999996</v>
      </c>
      <c r="U79" s="248">
        <v>4.4800000000000004</v>
      </c>
      <c r="V79" s="235">
        <v>103</v>
      </c>
      <c r="W79" s="234">
        <v>72</v>
      </c>
      <c r="X79" s="284">
        <v>4.43</v>
      </c>
      <c r="Y79" s="284">
        <v>4.5199999999999996</v>
      </c>
      <c r="Z79" s="235">
        <v>74</v>
      </c>
      <c r="AA79" s="107">
        <f t="shared" si="1"/>
        <v>355</v>
      </c>
      <c r="AC79" s="105"/>
      <c r="AD79" s="105"/>
      <c r="AF79" s="105"/>
    </row>
    <row r="80" spans="1:32" ht="15" customHeight="1" x14ac:dyDescent="0.25">
      <c r="A80" s="106">
        <v>9</v>
      </c>
      <c r="B80" s="61" t="s">
        <v>79</v>
      </c>
      <c r="C80" s="614">
        <v>159</v>
      </c>
      <c r="D80" s="335">
        <v>4.0625</v>
      </c>
      <c r="E80" s="615">
        <v>4.17</v>
      </c>
      <c r="F80" s="616">
        <v>74</v>
      </c>
      <c r="G80" s="628">
        <v>143</v>
      </c>
      <c r="H80" s="486">
        <v>3.7345999999999999</v>
      </c>
      <c r="I80" s="38">
        <v>3.83</v>
      </c>
      <c r="J80" s="376">
        <v>79</v>
      </c>
      <c r="K80" s="234">
        <v>134</v>
      </c>
      <c r="L80" s="284">
        <v>4.0149253731343286</v>
      </c>
      <c r="M80" s="335">
        <v>4.3</v>
      </c>
      <c r="N80" s="263">
        <v>96</v>
      </c>
      <c r="O80" s="234">
        <v>98</v>
      </c>
      <c r="P80" s="284">
        <v>4.1120000000000001</v>
      </c>
      <c r="Q80" s="233">
        <v>4.38</v>
      </c>
      <c r="R80" s="263">
        <v>97</v>
      </c>
      <c r="S80" s="234">
        <v>97</v>
      </c>
      <c r="T80" s="247">
        <v>4.6900000000000004</v>
      </c>
      <c r="U80" s="248">
        <v>4.4800000000000004</v>
      </c>
      <c r="V80" s="235">
        <v>25</v>
      </c>
      <c r="W80" s="234">
        <v>88</v>
      </c>
      <c r="X80" s="284">
        <v>4.92</v>
      </c>
      <c r="Y80" s="284">
        <v>4.5199999999999996</v>
      </c>
      <c r="Z80" s="235">
        <v>3</v>
      </c>
      <c r="AA80" s="107">
        <f t="shared" si="1"/>
        <v>374</v>
      </c>
      <c r="AC80" s="105"/>
      <c r="AD80" s="105"/>
      <c r="AF80" s="105"/>
    </row>
    <row r="81" spans="1:32" ht="15" customHeight="1" x14ac:dyDescent="0.25">
      <c r="A81" s="106">
        <v>10</v>
      </c>
      <c r="B81" s="61" t="s">
        <v>80</v>
      </c>
      <c r="C81" s="614">
        <v>76</v>
      </c>
      <c r="D81" s="335">
        <v>3.6845999999999997</v>
      </c>
      <c r="E81" s="615">
        <v>4.17</v>
      </c>
      <c r="F81" s="616">
        <v>109</v>
      </c>
      <c r="G81" s="628">
        <v>47</v>
      </c>
      <c r="H81" s="486">
        <v>3.8085000000000004</v>
      </c>
      <c r="I81" s="38">
        <v>3.83</v>
      </c>
      <c r="J81" s="376">
        <v>68</v>
      </c>
      <c r="K81" s="234">
        <v>78</v>
      </c>
      <c r="L81" s="284">
        <v>4.1410256410256414</v>
      </c>
      <c r="M81" s="335">
        <v>4.3</v>
      </c>
      <c r="N81" s="263">
        <v>80</v>
      </c>
      <c r="O81" s="234">
        <v>79</v>
      </c>
      <c r="P81" s="284">
        <v>4.0139999999999993</v>
      </c>
      <c r="Q81" s="233">
        <v>4.38</v>
      </c>
      <c r="R81" s="263">
        <v>104</v>
      </c>
      <c r="S81" s="234">
        <v>51</v>
      </c>
      <c r="T81" s="249">
        <v>4.1399999999999997</v>
      </c>
      <c r="U81" s="248">
        <v>4.4800000000000004</v>
      </c>
      <c r="V81" s="235">
        <v>95</v>
      </c>
      <c r="W81" s="234">
        <v>71</v>
      </c>
      <c r="X81" s="284">
        <v>4.3520000000000003</v>
      </c>
      <c r="Y81" s="284">
        <v>4.5199999999999996</v>
      </c>
      <c r="Z81" s="235">
        <v>86</v>
      </c>
      <c r="AA81" s="270">
        <f t="shared" si="1"/>
        <v>542</v>
      </c>
      <c r="AC81" s="105"/>
      <c r="AD81" s="105"/>
      <c r="AF81" s="105"/>
    </row>
    <row r="82" spans="1:32" ht="15" customHeight="1" x14ac:dyDescent="0.25">
      <c r="A82" s="106">
        <v>11</v>
      </c>
      <c r="B82" s="61" t="s">
        <v>81</v>
      </c>
      <c r="C82" s="614">
        <v>237</v>
      </c>
      <c r="D82" s="335">
        <v>4.2827000000000002</v>
      </c>
      <c r="E82" s="615">
        <v>4.17</v>
      </c>
      <c r="F82" s="616">
        <v>40</v>
      </c>
      <c r="G82" s="628">
        <v>119</v>
      </c>
      <c r="H82" s="486">
        <v>3.5550000000000002</v>
      </c>
      <c r="I82" s="38">
        <v>3.83</v>
      </c>
      <c r="J82" s="376">
        <v>92</v>
      </c>
      <c r="K82" s="234">
        <v>122</v>
      </c>
      <c r="L82" s="284">
        <v>4.0327868852459012</v>
      </c>
      <c r="M82" s="335">
        <v>4.3</v>
      </c>
      <c r="N82" s="263">
        <v>92</v>
      </c>
      <c r="O82" s="234">
        <v>97</v>
      </c>
      <c r="P82" s="284">
        <v>4.0410000000000004</v>
      </c>
      <c r="Q82" s="233">
        <v>4.38</v>
      </c>
      <c r="R82" s="263">
        <v>102</v>
      </c>
      <c r="S82" s="234">
        <v>114</v>
      </c>
      <c r="T82" s="247">
        <v>4.6900000000000004</v>
      </c>
      <c r="U82" s="248">
        <v>4.4800000000000004</v>
      </c>
      <c r="V82" s="235">
        <v>24</v>
      </c>
      <c r="W82" s="234">
        <v>99</v>
      </c>
      <c r="X82" s="284">
        <v>4.8380000000000001</v>
      </c>
      <c r="Y82" s="284">
        <v>4.5199999999999996</v>
      </c>
      <c r="Z82" s="235">
        <v>10</v>
      </c>
      <c r="AA82" s="107">
        <f t="shared" si="1"/>
        <v>360</v>
      </c>
      <c r="AC82" s="105"/>
      <c r="AD82" s="105"/>
      <c r="AF82" s="105"/>
    </row>
    <row r="83" spans="1:32" ht="15" customHeight="1" x14ac:dyDescent="0.25">
      <c r="A83" s="106">
        <v>12</v>
      </c>
      <c r="B83" s="61" t="s">
        <v>82</v>
      </c>
      <c r="C83" s="614">
        <v>154</v>
      </c>
      <c r="D83" s="335">
        <v>3.9093999999999998</v>
      </c>
      <c r="E83" s="615">
        <v>4.17</v>
      </c>
      <c r="F83" s="616">
        <v>93</v>
      </c>
      <c r="G83" s="628">
        <v>130</v>
      </c>
      <c r="H83" s="486">
        <v>3.3384999999999998</v>
      </c>
      <c r="I83" s="38">
        <v>3.83</v>
      </c>
      <c r="J83" s="376">
        <v>105</v>
      </c>
      <c r="K83" s="234">
        <v>135</v>
      </c>
      <c r="L83" s="284">
        <v>4.2592592592592595</v>
      </c>
      <c r="M83" s="335">
        <v>4.3</v>
      </c>
      <c r="N83" s="263">
        <v>61</v>
      </c>
      <c r="O83" s="234">
        <v>108</v>
      </c>
      <c r="P83" s="284">
        <v>4.4539999999999997</v>
      </c>
      <c r="Q83" s="233">
        <v>4.38</v>
      </c>
      <c r="R83" s="263">
        <v>47</v>
      </c>
      <c r="S83" s="234">
        <v>81</v>
      </c>
      <c r="T83" s="249">
        <v>4.3600000000000003</v>
      </c>
      <c r="U83" s="248">
        <v>4.4800000000000004</v>
      </c>
      <c r="V83" s="235">
        <v>75</v>
      </c>
      <c r="W83" s="234">
        <v>74</v>
      </c>
      <c r="X83" s="284">
        <v>4.0539999999999994</v>
      </c>
      <c r="Y83" s="284">
        <v>4.5199999999999996</v>
      </c>
      <c r="Z83" s="235">
        <v>102</v>
      </c>
      <c r="AA83" s="107">
        <f t="shared" si="1"/>
        <v>483</v>
      </c>
      <c r="AC83" s="105"/>
      <c r="AD83" s="105"/>
      <c r="AF83" s="105"/>
    </row>
    <row r="84" spans="1:32" ht="15" customHeight="1" x14ac:dyDescent="0.25">
      <c r="A84" s="106">
        <v>13</v>
      </c>
      <c r="B84" s="61" t="s">
        <v>70</v>
      </c>
      <c r="C84" s="614"/>
      <c r="D84" s="335"/>
      <c r="E84" s="615">
        <v>4.17</v>
      </c>
      <c r="F84" s="616">
        <v>113</v>
      </c>
      <c r="G84" s="628">
        <v>82</v>
      </c>
      <c r="H84" s="486">
        <v>3.8291999999999997</v>
      </c>
      <c r="I84" s="38">
        <v>3.83</v>
      </c>
      <c r="J84" s="376">
        <v>63</v>
      </c>
      <c r="K84" s="234">
        <v>76</v>
      </c>
      <c r="L84" s="284">
        <v>4.0921052631578947</v>
      </c>
      <c r="M84" s="335">
        <v>4.3</v>
      </c>
      <c r="N84" s="263">
        <v>87</v>
      </c>
      <c r="O84" s="234">
        <v>69</v>
      </c>
      <c r="P84" s="284">
        <v>4.2910000000000004</v>
      </c>
      <c r="Q84" s="233">
        <v>4.38</v>
      </c>
      <c r="R84" s="263">
        <v>71</v>
      </c>
      <c r="S84" s="234">
        <v>59</v>
      </c>
      <c r="T84" s="249">
        <v>4.22</v>
      </c>
      <c r="U84" s="248">
        <v>4.4800000000000004</v>
      </c>
      <c r="V84" s="235">
        <v>89</v>
      </c>
      <c r="W84" s="234">
        <v>71</v>
      </c>
      <c r="X84" s="284">
        <v>4.4639999999999995</v>
      </c>
      <c r="Y84" s="284">
        <v>4.5199999999999996</v>
      </c>
      <c r="Z84" s="235">
        <v>70</v>
      </c>
      <c r="AA84" s="107">
        <f t="shared" si="1"/>
        <v>493</v>
      </c>
      <c r="AC84" s="105"/>
      <c r="AD84" s="105"/>
      <c r="AF84" s="105"/>
    </row>
    <row r="85" spans="1:32" ht="15" customHeight="1" x14ac:dyDescent="0.25">
      <c r="A85" s="106">
        <v>14</v>
      </c>
      <c r="B85" s="61" t="s">
        <v>83</v>
      </c>
      <c r="C85" s="614">
        <v>94</v>
      </c>
      <c r="D85" s="335">
        <v>4.4256000000000002</v>
      </c>
      <c r="E85" s="615">
        <v>4.17</v>
      </c>
      <c r="F85" s="616">
        <v>20</v>
      </c>
      <c r="G85" s="628">
        <v>54</v>
      </c>
      <c r="H85" s="486">
        <v>3.9629000000000003</v>
      </c>
      <c r="I85" s="38">
        <v>3.83</v>
      </c>
      <c r="J85" s="376">
        <v>46</v>
      </c>
      <c r="K85" s="234">
        <v>82</v>
      </c>
      <c r="L85" s="284">
        <v>4.4024390243902438</v>
      </c>
      <c r="M85" s="335">
        <v>4.3</v>
      </c>
      <c r="N85" s="263">
        <v>35</v>
      </c>
      <c r="O85" s="234">
        <v>52</v>
      </c>
      <c r="P85" s="284">
        <v>4.9420000000000002</v>
      </c>
      <c r="Q85" s="233">
        <v>4.38</v>
      </c>
      <c r="R85" s="263">
        <v>2</v>
      </c>
      <c r="S85" s="234">
        <v>53</v>
      </c>
      <c r="T85" s="247">
        <v>4.87</v>
      </c>
      <c r="U85" s="248">
        <v>4.4800000000000004</v>
      </c>
      <c r="V85" s="235">
        <v>2</v>
      </c>
      <c r="W85" s="234">
        <v>40</v>
      </c>
      <c r="X85" s="284">
        <v>4.75</v>
      </c>
      <c r="Y85" s="284">
        <v>4.5199999999999996</v>
      </c>
      <c r="Z85" s="235">
        <v>23</v>
      </c>
      <c r="AA85" s="107">
        <f t="shared" si="1"/>
        <v>128</v>
      </c>
      <c r="AC85" s="105"/>
      <c r="AD85" s="105"/>
      <c r="AF85" s="105"/>
    </row>
    <row r="86" spans="1:32" ht="15" customHeight="1" x14ac:dyDescent="0.25">
      <c r="A86" s="106">
        <v>15</v>
      </c>
      <c r="B86" s="61" t="s">
        <v>84</v>
      </c>
      <c r="C86" s="611"/>
      <c r="D86" s="654"/>
      <c r="E86" s="612">
        <v>4.17</v>
      </c>
      <c r="F86" s="613">
        <v>113</v>
      </c>
      <c r="G86" s="634"/>
      <c r="H86" s="486"/>
      <c r="I86" s="38">
        <v>3.83</v>
      </c>
      <c r="J86" s="376">
        <v>113</v>
      </c>
      <c r="K86" s="234">
        <v>44</v>
      </c>
      <c r="L86" s="284">
        <v>4.3181818181818183</v>
      </c>
      <c r="M86" s="335">
        <v>4.3</v>
      </c>
      <c r="N86" s="263">
        <v>46</v>
      </c>
      <c r="O86" s="234">
        <v>55</v>
      </c>
      <c r="P86" s="284">
        <v>4.056</v>
      </c>
      <c r="Q86" s="233">
        <v>4.38</v>
      </c>
      <c r="R86" s="263">
        <v>100</v>
      </c>
      <c r="S86" s="234">
        <v>47</v>
      </c>
      <c r="T86" s="249">
        <v>4.38</v>
      </c>
      <c r="U86" s="248">
        <v>4.4800000000000004</v>
      </c>
      <c r="V86" s="235">
        <v>73</v>
      </c>
      <c r="W86" s="234">
        <v>50</v>
      </c>
      <c r="X86" s="284">
        <v>4.5</v>
      </c>
      <c r="Y86" s="284">
        <v>4.5199999999999996</v>
      </c>
      <c r="Z86" s="235">
        <v>62</v>
      </c>
      <c r="AA86" s="266">
        <f t="shared" si="1"/>
        <v>507</v>
      </c>
      <c r="AC86" s="105"/>
      <c r="AD86" s="105"/>
      <c r="AF86" s="105"/>
    </row>
    <row r="87" spans="1:32" ht="15" customHeight="1" x14ac:dyDescent="0.25">
      <c r="A87" s="106">
        <v>16</v>
      </c>
      <c r="B87" s="61" t="s">
        <v>85</v>
      </c>
      <c r="C87" s="614">
        <v>123</v>
      </c>
      <c r="D87" s="335">
        <v>4.4874999999999998</v>
      </c>
      <c r="E87" s="615">
        <v>4.17</v>
      </c>
      <c r="F87" s="616">
        <v>13</v>
      </c>
      <c r="G87" s="653">
        <v>130</v>
      </c>
      <c r="H87" s="486">
        <v>4.0926999999999998</v>
      </c>
      <c r="I87" s="47">
        <v>3.83</v>
      </c>
      <c r="J87" s="377">
        <v>29</v>
      </c>
      <c r="K87" s="234">
        <v>133</v>
      </c>
      <c r="L87" s="284">
        <v>4.1879699248120303</v>
      </c>
      <c r="M87" s="335">
        <v>4.3</v>
      </c>
      <c r="N87" s="263">
        <v>70</v>
      </c>
      <c r="O87" s="234">
        <v>89</v>
      </c>
      <c r="P87" s="284">
        <v>4.383</v>
      </c>
      <c r="Q87" s="233">
        <v>4.38</v>
      </c>
      <c r="R87" s="263">
        <v>57</v>
      </c>
      <c r="S87" s="234">
        <v>106</v>
      </c>
      <c r="T87" s="249">
        <v>4.6100000000000003</v>
      </c>
      <c r="U87" s="248">
        <v>4.4800000000000004</v>
      </c>
      <c r="V87" s="235">
        <v>35</v>
      </c>
      <c r="W87" s="234">
        <v>104</v>
      </c>
      <c r="X87" s="284">
        <v>4.8039999999999994</v>
      </c>
      <c r="Y87" s="284">
        <v>4.5199999999999996</v>
      </c>
      <c r="Z87" s="235">
        <v>14</v>
      </c>
      <c r="AA87" s="266">
        <f t="shared" si="1"/>
        <v>218</v>
      </c>
      <c r="AC87" s="105"/>
      <c r="AD87" s="105"/>
      <c r="AF87" s="105"/>
    </row>
    <row r="88" spans="1:32" ht="15" customHeight="1" thickBot="1" x14ac:dyDescent="0.3">
      <c r="A88" s="106">
        <v>17</v>
      </c>
      <c r="B88" s="385" t="s">
        <v>167</v>
      </c>
      <c r="C88" s="646">
        <v>26</v>
      </c>
      <c r="D88" s="663">
        <v>4.1539000000000001</v>
      </c>
      <c r="E88" s="647">
        <v>4.17</v>
      </c>
      <c r="F88" s="648">
        <v>57</v>
      </c>
      <c r="G88" s="635"/>
      <c r="H88" s="652"/>
      <c r="I88" s="384">
        <v>3.83</v>
      </c>
      <c r="J88" s="380">
        <v>113</v>
      </c>
      <c r="K88" s="234"/>
      <c r="L88" s="284"/>
      <c r="M88" s="335">
        <v>4.3</v>
      </c>
      <c r="N88" s="263">
        <v>115</v>
      </c>
      <c r="O88" s="234"/>
      <c r="P88" s="284"/>
      <c r="Q88" s="233">
        <v>4.38</v>
      </c>
      <c r="R88" s="263">
        <v>117</v>
      </c>
      <c r="S88" s="234"/>
      <c r="T88" s="247"/>
      <c r="U88" s="248">
        <v>4.4800000000000004</v>
      </c>
      <c r="V88" s="235">
        <v>118</v>
      </c>
      <c r="W88" s="234"/>
      <c r="X88" s="284"/>
      <c r="Y88" s="284">
        <v>4.5199999999999996</v>
      </c>
      <c r="Z88" s="235">
        <v>118</v>
      </c>
      <c r="AA88" s="279">
        <f t="shared" si="1"/>
        <v>638</v>
      </c>
      <c r="AC88" s="105"/>
      <c r="AD88" s="105"/>
      <c r="AF88" s="105"/>
    </row>
    <row r="89" spans="1:32" ht="15" customHeight="1" thickBot="1" x14ac:dyDescent="0.3">
      <c r="A89" s="218"/>
      <c r="B89" s="225" t="s">
        <v>140</v>
      </c>
      <c r="C89" s="226">
        <f>SUM(C90:C121)</f>
        <v>3999</v>
      </c>
      <c r="D89" s="259">
        <f>AVERAGE(D90:D121)</f>
        <v>4.1935838709677409</v>
      </c>
      <c r="E89" s="607">
        <v>4.17</v>
      </c>
      <c r="F89" s="227"/>
      <c r="G89" s="601">
        <f>SUM(G90:G121)</f>
        <v>3512</v>
      </c>
      <c r="H89" s="259">
        <f>AVERAGE(H90:H121)</f>
        <v>3.8116870967741932</v>
      </c>
      <c r="I89" s="135">
        <v>3.83</v>
      </c>
      <c r="J89" s="227"/>
      <c r="K89" s="226">
        <f>SUM(K90:K121)</f>
        <v>3690</v>
      </c>
      <c r="L89" s="259">
        <f>AVERAGE(L90:L121)</f>
        <v>4.2726998744106464</v>
      </c>
      <c r="M89" s="333">
        <v>4.3</v>
      </c>
      <c r="N89" s="227"/>
      <c r="O89" s="226">
        <f>SUM(O90:O121)</f>
        <v>3294</v>
      </c>
      <c r="P89" s="259">
        <f>AVERAGE(P90:P121)</f>
        <v>4.3654599999999997</v>
      </c>
      <c r="Q89" s="135">
        <v>4.38</v>
      </c>
      <c r="R89" s="227"/>
      <c r="S89" s="133">
        <f>SUM(S90:S121)</f>
        <v>3170</v>
      </c>
      <c r="T89" s="228">
        <f>AVERAGE(T90:T121)</f>
        <v>4.4186206896551719</v>
      </c>
      <c r="U89" s="241">
        <v>4.4800000000000004</v>
      </c>
      <c r="V89" s="229"/>
      <c r="W89" s="133">
        <f>SUM(W90:W121)</f>
        <v>3074</v>
      </c>
      <c r="X89" s="230">
        <f>AVERAGE(X90:X121)</f>
        <v>4.3950620689655189</v>
      </c>
      <c r="Y89" s="136">
        <v>4.5199999999999996</v>
      </c>
      <c r="Z89" s="229"/>
      <c r="AA89" s="268"/>
      <c r="AC89" s="105"/>
      <c r="AD89" s="105"/>
      <c r="AF89" s="105"/>
    </row>
    <row r="90" spans="1:32" ht="15" customHeight="1" x14ac:dyDescent="0.25">
      <c r="A90" s="111">
        <v>1</v>
      </c>
      <c r="B90" s="252" t="s">
        <v>87</v>
      </c>
      <c r="C90" s="646">
        <v>92</v>
      </c>
      <c r="D90" s="663">
        <v>4.0867000000000004</v>
      </c>
      <c r="E90" s="647">
        <v>4.17</v>
      </c>
      <c r="F90" s="648">
        <v>67</v>
      </c>
      <c r="G90" s="630">
        <v>92</v>
      </c>
      <c r="H90" s="491">
        <v>3.9020999999999999</v>
      </c>
      <c r="I90" s="401">
        <v>3.83</v>
      </c>
      <c r="J90" s="403">
        <v>53</v>
      </c>
      <c r="K90" s="254">
        <v>105</v>
      </c>
      <c r="L90" s="256">
        <v>4.2761904761904761</v>
      </c>
      <c r="M90" s="338">
        <v>4.3</v>
      </c>
      <c r="N90" s="262">
        <v>56</v>
      </c>
      <c r="O90" s="254">
        <v>81</v>
      </c>
      <c r="P90" s="256">
        <v>4.4930000000000003</v>
      </c>
      <c r="Q90" s="253">
        <v>4.38</v>
      </c>
      <c r="R90" s="262">
        <v>39</v>
      </c>
      <c r="S90" s="254">
        <v>72</v>
      </c>
      <c r="T90" s="278">
        <v>4.54</v>
      </c>
      <c r="U90" s="242">
        <v>4.4800000000000004</v>
      </c>
      <c r="V90" s="255">
        <v>47</v>
      </c>
      <c r="W90" s="254">
        <v>43</v>
      </c>
      <c r="X90" s="256">
        <v>3.8130000000000002</v>
      </c>
      <c r="Y90" s="256">
        <v>4.5199999999999996</v>
      </c>
      <c r="Z90" s="255">
        <v>114</v>
      </c>
      <c r="AA90" s="265">
        <f t="shared" si="1"/>
        <v>376</v>
      </c>
      <c r="AC90" s="105"/>
      <c r="AD90" s="105"/>
      <c r="AF90" s="105"/>
    </row>
    <row r="91" spans="1:32" ht="15" customHeight="1" x14ac:dyDescent="0.25">
      <c r="A91" s="106">
        <v>2</v>
      </c>
      <c r="B91" s="252" t="s">
        <v>88</v>
      </c>
      <c r="C91" s="617">
        <v>83</v>
      </c>
      <c r="D91" s="338">
        <v>3.9036</v>
      </c>
      <c r="E91" s="618">
        <v>4.17</v>
      </c>
      <c r="F91" s="619">
        <v>94</v>
      </c>
      <c r="G91" s="628">
        <v>65</v>
      </c>
      <c r="H91" s="483">
        <v>3.5688999999999997</v>
      </c>
      <c r="I91" s="382">
        <v>3.83</v>
      </c>
      <c r="J91" s="373">
        <v>87</v>
      </c>
      <c r="K91" s="254">
        <v>72</v>
      </c>
      <c r="L91" s="256">
        <v>3.4722222222222223</v>
      </c>
      <c r="M91" s="338">
        <v>4.3</v>
      </c>
      <c r="N91" s="262">
        <v>114</v>
      </c>
      <c r="O91" s="254">
        <v>51</v>
      </c>
      <c r="P91" s="256">
        <v>3.6689999999999996</v>
      </c>
      <c r="Q91" s="253">
        <v>4.38</v>
      </c>
      <c r="R91" s="262">
        <v>114</v>
      </c>
      <c r="S91" s="254">
        <v>50</v>
      </c>
      <c r="T91" s="257">
        <v>3.78</v>
      </c>
      <c r="U91" s="242">
        <v>4.4800000000000004</v>
      </c>
      <c r="V91" s="255">
        <v>114</v>
      </c>
      <c r="W91" s="254">
        <v>102</v>
      </c>
      <c r="X91" s="256">
        <v>4.5789999999999997</v>
      </c>
      <c r="Y91" s="256">
        <v>4.5199999999999996</v>
      </c>
      <c r="Z91" s="255">
        <v>49</v>
      </c>
      <c r="AA91" s="107">
        <f t="shared" si="1"/>
        <v>572</v>
      </c>
      <c r="AC91" s="105"/>
      <c r="AD91" s="105"/>
      <c r="AF91" s="105"/>
    </row>
    <row r="92" spans="1:32" ht="15" customHeight="1" x14ac:dyDescent="0.25">
      <c r="A92" s="106">
        <v>3</v>
      </c>
      <c r="B92" s="252" t="s">
        <v>89</v>
      </c>
      <c r="C92" s="617">
        <v>105</v>
      </c>
      <c r="D92" s="338">
        <v>4.3523000000000005</v>
      </c>
      <c r="E92" s="618">
        <v>4.17</v>
      </c>
      <c r="F92" s="619">
        <v>31</v>
      </c>
      <c r="G92" s="628">
        <v>101</v>
      </c>
      <c r="H92" s="483">
        <v>3.7722999999999995</v>
      </c>
      <c r="I92" s="382">
        <v>3.83</v>
      </c>
      <c r="J92" s="373">
        <v>72</v>
      </c>
      <c r="K92" s="254">
        <v>102</v>
      </c>
      <c r="L92" s="256">
        <v>4.1274509803921573</v>
      </c>
      <c r="M92" s="338">
        <v>4.3</v>
      </c>
      <c r="N92" s="262">
        <v>81</v>
      </c>
      <c r="O92" s="254">
        <v>101</v>
      </c>
      <c r="P92" s="256">
        <v>4.3558000000000003</v>
      </c>
      <c r="Q92" s="253">
        <v>4.38</v>
      </c>
      <c r="R92" s="262">
        <v>62</v>
      </c>
      <c r="S92" s="254">
        <v>96</v>
      </c>
      <c r="T92" s="339">
        <v>4.47</v>
      </c>
      <c r="U92" s="242">
        <v>4.4800000000000004</v>
      </c>
      <c r="V92" s="255">
        <v>59</v>
      </c>
      <c r="W92" s="254">
        <v>97</v>
      </c>
      <c r="X92" s="256">
        <v>4.625</v>
      </c>
      <c r="Y92" s="256">
        <v>4.5199999999999996</v>
      </c>
      <c r="Z92" s="255">
        <v>42</v>
      </c>
      <c r="AA92" s="107">
        <f t="shared" si="1"/>
        <v>347</v>
      </c>
      <c r="AC92" s="105"/>
      <c r="AD92" s="105"/>
      <c r="AF92" s="105"/>
    </row>
    <row r="93" spans="1:32" ht="15" customHeight="1" x14ac:dyDescent="0.25">
      <c r="A93" s="106">
        <v>4</v>
      </c>
      <c r="B93" s="252" t="s">
        <v>90</v>
      </c>
      <c r="C93" s="617">
        <v>107</v>
      </c>
      <c r="D93" s="338">
        <v>4.4490000000000007</v>
      </c>
      <c r="E93" s="618">
        <v>4.17</v>
      </c>
      <c r="F93" s="619">
        <v>16</v>
      </c>
      <c r="G93" s="628">
        <v>97</v>
      </c>
      <c r="H93" s="483">
        <v>4.3093000000000004</v>
      </c>
      <c r="I93" s="382">
        <v>3.83</v>
      </c>
      <c r="J93" s="373">
        <v>7</v>
      </c>
      <c r="K93" s="254">
        <v>119</v>
      </c>
      <c r="L93" s="256">
        <v>4.6470588235294121</v>
      </c>
      <c r="M93" s="338">
        <v>4.3</v>
      </c>
      <c r="N93" s="262">
        <v>9</v>
      </c>
      <c r="O93" s="254">
        <v>107</v>
      </c>
      <c r="P93" s="256">
        <v>4.71</v>
      </c>
      <c r="Q93" s="253">
        <v>4.38</v>
      </c>
      <c r="R93" s="262">
        <v>9</v>
      </c>
      <c r="S93" s="254">
        <v>91</v>
      </c>
      <c r="T93" s="278">
        <v>4.57</v>
      </c>
      <c r="U93" s="242">
        <v>4.4800000000000004</v>
      </c>
      <c r="V93" s="255">
        <v>40</v>
      </c>
      <c r="W93" s="254">
        <v>144</v>
      </c>
      <c r="X93" s="256">
        <v>4.5208000000000004</v>
      </c>
      <c r="Y93" s="256">
        <v>4.5199999999999996</v>
      </c>
      <c r="Z93" s="255">
        <v>57</v>
      </c>
      <c r="AA93" s="107">
        <f t="shared" si="1"/>
        <v>138</v>
      </c>
      <c r="AC93" s="105"/>
      <c r="AD93" s="105"/>
      <c r="AF93" s="105"/>
    </row>
    <row r="94" spans="1:32" ht="15" customHeight="1" x14ac:dyDescent="0.25">
      <c r="A94" s="106">
        <v>5</v>
      </c>
      <c r="B94" s="252" t="s">
        <v>91</v>
      </c>
      <c r="C94" s="617">
        <v>136</v>
      </c>
      <c r="D94" s="338">
        <v>4.1397000000000004</v>
      </c>
      <c r="E94" s="618">
        <v>4.17</v>
      </c>
      <c r="F94" s="619">
        <v>59</v>
      </c>
      <c r="G94" s="628">
        <v>140</v>
      </c>
      <c r="H94" s="483">
        <v>4.0070999999999994</v>
      </c>
      <c r="I94" s="382">
        <v>3.83</v>
      </c>
      <c r="J94" s="373">
        <v>36</v>
      </c>
      <c r="K94" s="254">
        <v>160</v>
      </c>
      <c r="L94" s="256">
        <v>4.3562500000000002</v>
      </c>
      <c r="M94" s="338">
        <v>4.3</v>
      </c>
      <c r="N94" s="262">
        <v>40</v>
      </c>
      <c r="O94" s="254">
        <v>157</v>
      </c>
      <c r="P94" s="256">
        <v>4.4329999999999998</v>
      </c>
      <c r="Q94" s="253">
        <v>4.38</v>
      </c>
      <c r="R94" s="262">
        <v>50</v>
      </c>
      <c r="S94" s="254">
        <v>105</v>
      </c>
      <c r="T94" s="339">
        <v>4.47</v>
      </c>
      <c r="U94" s="242">
        <v>4.4800000000000004</v>
      </c>
      <c r="V94" s="255">
        <v>58</v>
      </c>
      <c r="W94" s="254">
        <v>58</v>
      </c>
      <c r="X94" s="256">
        <v>4.1379999999999999</v>
      </c>
      <c r="Y94" s="256">
        <v>4.5199999999999996</v>
      </c>
      <c r="Z94" s="255">
        <v>97</v>
      </c>
      <c r="AA94" s="107">
        <f t="shared" si="1"/>
        <v>340</v>
      </c>
      <c r="AC94" s="105"/>
      <c r="AD94" s="105"/>
      <c r="AF94" s="105"/>
    </row>
    <row r="95" spans="1:32" ht="15" customHeight="1" x14ac:dyDescent="0.25">
      <c r="A95" s="106">
        <v>6</v>
      </c>
      <c r="B95" s="252" t="s">
        <v>92</v>
      </c>
      <c r="C95" s="617"/>
      <c r="D95" s="338"/>
      <c r="E95" s="618">
        <v>4.17</v>
      </c>
      <c r="F95" s="619">
        <v>113</v>
      </c>
      <c r="G95" s="602"/>
      <c r="H95" s="382"/>
      <c r="I95" s="382">
        <v>3.83</v>
      </c>
      <c r="J95" s="373">
        <v>113</v>
      </c>
      <c r="K95" s="254">
        <v>74</v>
      </c>
      <c r="L95" s="256">
        <v>4.2972972972972974</v>
      </c>
      <c r="M95" s="338">
        <v>4.3</v>
      </c>
      <c r="N95" s="262">
        <v>52</v>
      </c>
      <c r="O95" s="254">
        <v>69</v>
      </c>
      <c r="P95" s="256">
        <v>4.4790000000000001</v>
      </c>
      <c r="Q95" s="253">
        <v>4.38</v>
      </c>
      <c r="R95" s="262">
        <v>42</v>
      </c>
      <c r="S95" s="254">
        <v>68</v>
      </c>
      <c r="T95" s="257">
        <v>4.25</v>
      </c>
      <c r="U95" s="242">
        <v>4.4800000000000004</v>
      </c>
      <c r="V95" s="255">
        <v>88</v>
      </c>
      <c r="W95" s="254">
        <v>150</v>
      </c>
      <c r="X95" s="256">
        <v>4.7560000000000002</v>
      </c>
      <c r="Y95" s="256">
        <v>4.5199999999999996</v>
      </c>
      <c r="Z95" s="255">
        <v>20</v>
      </c>
      <c r="AA95" s="107">
        <f t="shared" si="1"/>
        <v>428</v>
      </c>
      <c r="AC95" s="105"/>
      <c r="AD95" s="105"/>
      <c r="AF95" s="105"/>
    </row>
    <row r="96" spans="1:32" ht="15" customHeight="1" x14ac:dyDescent="0.25">
      <c r="A96" s="106">
        <v>7</v>
      </c>
      <c r="B96" s="252" t="s">
        <v>93</v>
      </c>
      <c r="C96" s="617">
        <v>186</v>
      </c>
      <c r="D96" s="338">
        <v>4.3925000000000001</v>
      </c>
      <c r="E96" s="618">
        <v>4.17</v>
      </c>
      <c r="F96" s="619">
        <v>23</v>
      </c>
      <c r="G96" s="602">
        <v>150</v>
      </c>
      <c r="H96" s="483">
        <v>3.7596999999999996</v>
      </c>
      <c r="I96" s="382">
        <v>3.83</v>
      </c>
      <c r="J96" s="373">
        <v>74</v>
      </c>
      <c r="K96" s="254">
        <v>150</v>
      </c>
      <c r="L96" s="256">
        <v>4.246666666666667</v>
      </c>
      <c r="M96" s="338">
        <v>4.3</v>
      </c>
      <c r="N96" s="262">
        <v>64</v>
      </c>
      <c r="O96" s="254">
        <v>160</v>
      </c>
      <c r="P96" s="256">
        <v>4.5380000000000003</v>
      </c>
      <c r="Q96" s="253">
        <v>4.38</v>
      </c>
      <c r="R96" s="262">
        <v>32</v>
      </c>
      <c r="S96" s="254">
        <v>147</v>
      </c>
      <c r="T96" s="278">
        <v>4.58</v>
      </c>
      <c r="U96" s="242">
        <v>4.4800000000000004</v>
      </c>
      <c r="V96" s="255">
        <v>38</v>
      </c>
      <c r="W96" s="254">
        <v>47</v>
      </c>
      <c r="X96" s="256">
        <v>4.5949999999999998</v>
      </c>
      <c r="Y96" s="256">
        <v>4.5199999999999996</v>
      </c>
      <c r="Z96" s="255">
        <v>46</v>
      </c>
      <c r="AA96" s="107">
        <f t="shared" si="1"/>
        <v>277</v>
      </c>
      <c r="AC96" s="105"/>
      <c r="AD96" s="105"/>
      <c r="AF96" s="105"/>
    </row>
    <row r="97" spans="1:32" ht="15" customHeight="1" x14ac:dyDescent="0.25">
      <c r="A97" s="106">
        <v>8</v>
      </c>
      <c r="B97" s="252" t="s">
        <v>94</v>
      </c>
      <c r="C97" s="617">
        <v>50</v>
      </c>
      <c r="D97" s="338">
        <v>4.4000000000000004</v>
      </c>
      <c r="E97" s="618">
        <v>4.17</v>
      </c>
      <c r="F97" s="619">
        <v>22</v>
      </c>
      <c r="G97" s="602">
        <v>47</v>
      </c>
      <c r="H97" s="483">
        <v>3.6171000000000002</v>
      </c>
      <c r="I97" s="382">
        <v>3.83</v>
      </c>
      <c r="J97" s="373">
        <v>84</v>
      </c>
      <c r="K97" s="254">
        <v>52</v>
      </c>
      <c r="L97" s="256">
        <v>4.2307692307692308</v>
      </c>
      <c r="M97" s="338">
        <v>4.3</v>
      </c>
      <c r="N97" s="262">
        <v>66</v>
      </c>
      <c r="O97" s="254">
        <v>52</v>
      </c>
      <c r="P97" s="256">
        <v>4.4619999999999997</v>
      </c>
      <c r="Q97" s="253">
        <v>4.38</v>
      </c>
      <c r="R97" s="262">
        <v>45</v>
      </c>
      <c r="S97" s="254">
        <v>45</v>
      </c>
      <c r="T97" s="257">
        <v>4.3600000000000003</v>
      </c>
      <c r="U97" s="242">
        <v>4.4800000000000004</v>
      </c>
      <c r="V97" s="255">
        <v>78</v>
      </c>
      <c r="W97" s="254">
        <v>26</v>
      </c>
      <c r="X97" s="256">
        <v>4.1580000000000004</v>
      </c>
      <c r="Y97" s="256">
        <v>4.5199999999999996</v>
      </c>
      <c r="Z97" s="255">
        <v>96</v>
      </c>
      <c r="AA97" s="107">
        <f t="shared" si="1"/>
        <v>391</v>
      </c>
      <c r="AC97" s="105"/>
      <c r="AD97" s="105"/>
      <c r="AF97" s="105"/>
    </row>
    <row r="98" spans="1:32" ht="15" customHeight="1" x14ac:dyDescent="0.25">
      <c r="A98" s="106">
        <v>9</v>
      </c>
      <c r="B98" s="252" t="s">
        <v>95</v>
      </c>
      <c r="C98" s="617">
        <v>66</v>
      </c>
      <c r="D98" s="338">
        <v>3.8483999999999998</v>
      </c>
      <c r="E98" s="618">
        <v>4.17</v>
      </c>
      <c r="F98" s="619">
        <v>99</v>
      </c>
      <c r="G98" s="602">
        <v>48</v>
      </c>
      <c r="H98" s="483">
        <v>4.0207999999999995</v>
      </c>
      <c r="I98" s="382">
        <v>3.83</v>
      </c>
      <c r="J98" s="373">
        <v>35</v>
      </c>
      <c r="K98" s="254">
        <v>26</v>
      </c>
      <c r="L98" s="256">
        <v>4.0384615384615383</v>
      </c>
      <c r="M98" s="338">
        <v>4.3</v>
      </c>
      <c r="N98" s="262">
        <v>91</v>
      </c>
      <c r="O98" s="254">
        <v>25</v>
      </c>
      <c r="P98" s="256">
        <v>4.16</v>
      </c>
      <c r="Q98" s="253">
        <v>4.38</v>
      </c>
      <c r="R98" s="262">
        <v>92</v>
      </c>
      <c r="S98" s="254">
        <v>27</v>
      </c>
      <c r="T98" s="257">
        <v>3.96</v>
      </c>
      <c r="U98" s="242">
        <v>4.4800000000000004</v>
      </c>
      <c r="V98" s="255">
        <v>108</v>
      </c>
      <c r="W98" s="254">
        <v>51</v>
      </c>
      <c r="X98" s="256">
        <v>3.9410000000000003</v>
      </c>
      <c r="Y98" s="256">
        <v>4.5199999999999996</v>
      </c>
      <c r="Z98" s="255">
        <v>106</v>
      </c>
      <c r="AA98" s="107">
        <f t="shared" si="1"/>
        <v>531</v>
      </c>
      <c r="AC98" s="105"/>
      <c r="AD98" s="105"/>
      <c r="AF98" s="105"/>
    </row>
    <row r="99" spans="1:32" ht="15" customHeight="1" x14ac:dyDescent="0.25">
      <c r="A99" s="106">
        <v>10</v>
      </c>
      <c r="B99" s="252" t="s">
        <v>86</v>
      </c>
      <c r="C99" s="617">
        <v>89</v>
      </c>
      <c r="D99" s="338">
        <v>4.0787000000000004</v>
      </c>
      <c r="E99" s="618">
        <v>4.17</v>
      </c>
      <c r="F99" s="619">
        <v>69</v>
      </c>
      <c r="G99" s="602">
        <v>94</v>
      </c>
      <c r="H99" s="483">
        <v>3.0745000000000005</v>
      </c>
      <c r="I99" s="382">
        <v>3.83</v>
      </c>
      <c r="J99" s="373">
        <v>109</v>
      </c>
      <c r="K99" s="254">
        <v>106</v>
      </c>
      <c r="L99" s="256">
        <v>4.1981132075471699</v>
      </c>
      <c r="M99" s="338">
        <v>4.3</v>
      </c>
      <c r="N99" s="262">
        <v>69</v>
      </c>
      <c r="O99" s="254">
        <v>80</v>
      </c>
      <c r="P99" s="256">
        <v>4.1239999999999997</v>
      </c>
      <c r="Q99" s="253">
        <v>4.38</v>
      </c>
      <c r="R99" s="262">
        <v>96</v>
      </c>
      <c r="S99" s="254">
        <v>72</v>
      </c>
      <c r="T99" s="257">
        <v>4.26</v>
      </c>
      <c r="U99" s="242">
        <v>4.4800000000000004</v>
      </c>
      <c r="V99" s="255">
        <v>87</v>
      </c>
      <c r="W99" s="254">
        <v>97</v>
      </c>
      <c r="X99" s="256">
        <v>4.5659999999999998</v>
      </c>
      <c r="Y99" s="256">
        <v>4.5199999999999996</v>
      </c>
      <c r="Z99" s="255">
        <v>51</v>
      </c>
      <c r="AA99" s="107">
        <f t="shared" si="1"/>
        <v>481</v>
      </c>
      <c r="AC99" s="105"/>
      <c r="AD99" s="105"/>
      <c r="AF99" s="105"/>
    </row>
    <row r="100" spans="1:32" ht="15" customHeight="1" x14ac:dyDescent="0.25">
      <c r="A100" s="106">
        <v>11</v>
      </c>
      <c r="B100" s="252" t="s">
        <v>96</v>
      </c>
      <c r="C100" s="617">
        <v>33</v>
      </c>
      <c r="D100" s="338">
        <v>4</v>
      </c>
      <c r="E100" s="618">
        <v>4.17</v>
      </c>
      <c r="F100" s="619">
        <v>81</v>
      </c>
      <c r="G100" s="602">
        <v>47</v>
      </c>
      <c r="H100" s="483">
        <v>3.3620000000000001</v>
      </c>
      <c r="I100" s="382">
        <v>3.83</v>
      </c>
      <c r="J100" s="373">
        <v>103</v>
      </c>
      <c r="K100" s="254">
        <v>73</v>
      </c>
      <c r="L100" s="256">
        <v>3.8630136986301369</v>
      </c>
      <c r="M100" s="338">
        <v>4.3</v>
      </c>
      <c r="N100" s="262">
        <v>106</v>
      </c>
      <c r="O100" s="254">
        <v>52</v>
      </c>
      <c r="P100" s="256">
        <v>4.0010000000000003</v>
      </c>
      <c r="Q100" s="253">
        <v>4.38</v>
      </c>
      <c r="R100" s="262">
        <v>105</v>
      </c>
      <c r="S100" s="254">
        <v>50</v>
      </c>
      <c r="T100" s="257">
        <v>4</v>
      </c>
      <c r="U100" s="242">
        <v>4.4800000000000004</v>
      </c>
      <c r="V100" s="255">
        <v>105</v>
      </c>
      <c r="W100" s="254">
        <v>74</v>
      </c>
      <c r="X100" s="256">
        <v>3.8070000000000004</v>
      </c>
      <c r="Y100" s="256">
        <v>4.5199999999999996</v>
      </c>
      <c r="Z100" s="255">
        <v>113</v>
      </c>
      <c r="AA100" s="107">
        <f t="shared" si="1"/>
        <v>613</v>
      </c>
      <c r="AC100" s="105"/>
      <c r="AD100" s="105"/>
      <c r="AF100" s="105"/>
    </row>
    <row r="101" spans="1:32" ht="15" customHeight="1" x14ac:dyDescent="0.25">
      <c r="A101" s="106">
        <v>12</v>
      </c>
      <c r="B101" s="252" t="s">
        <v>97</v>
      </c>
      <c r="C101" s="617">
        <v>118</v>
      </c>
      <c r="D101" s="338">
        <v>4.1608999999999998</v>
      </c>
      <c r="E101" s="618">
        <v>4.17</v>
      </c>
      <c r="F101" s="619">
        <v>56</v>
      </c>
      <c r="G101" s="602">
        <v>88</v>
      </c>
      <c r="H101" s="483">
        <v>3.8177999999999996</v>
      </c>
      <c r="I101" s="382">
        <v>3.83</v>
      </c>
      <c r="J101" s="373">
        <v>66</v>
      </c>
      <c r="K101" s="254">
        <v>98</v>
      </c>
      <c r="L101" s="256">
        <v>4.1428571428571432</v>
      </c>
      <c r="M101" s="338">
        <v>4.3</v>
      </c>
      <c r="N101" s="262">
        <v>79</v>
      </c>
      <c r="O101" s="254">
        <v>103</v>
      </c>
      <c r="P101" s="256">
        <v>4.1749999999999998</v>
      </c>
      <c r="Q101" s="253">
        <v>4.38</v>
      </c>
      <c r="R101" s="262">
        <v>85</v>
      </c>
      <c r="S101" s="254">
        <v>84</v>
      </c>
      <c r="T101" s="278">
        <v>4.6399999999999997</v>
      </c>
      <c r="U101" s="242">
        <v>4.4800000000000004</v>
      </c>
      <c r="V101" s="255">
        <v>31</v>
      </c>
      <c r="W101" s="254">
        <v>79</v>
      </c>
      <c r="X101" s="256">
        <v>4.2789999999999999</v>
      </c>
      <c r="Y101" s="256">
        <v>4.5199999999999996</v>
      </c>
      <c r="Z101" s="255">
        <v>91</v>
      </c>
      <c r="AA101" s="266">
        <f t="shared" si="1"/>
        <v>408</v>
      </c>
      <c r="AC101" s="105"/>
      <c r="AD101" s="105"/>
      <c r="AF101" s="105"/>
    </row>
    <row r="102" spans="1:32" ht="15" customHeight="1" x14ac:dyDescent="0.25">
      <c r="A102" s="106">
        <v>13</v>
      </c>
      <c r="B102" s="252" t="s">
        <v>98</v>
      </c>
      <c r="C102" s="617">
        <v>87</v>
      </c>
      <c r="D102" s="338">
        <v>3.8738999999999999</v>
      </c>
      <c r="E102" s="618">
        <v>4.17</v>
      </c>
      <c r="F102" s="619">
        <v>98</v>
      </c>
      <c r="G102" s="602">
        <v>72</v>
      </c>
      <c r="H102" s="483">
        <v>3.5690999999999997</v>
      </c>
      <c r="I102" s="382">
        <v>3.83</v>
      </c>
      <c r="J102" s="373">
        <v>88</v>
      </c>
      <c r="K102" s="254">
        <v>91</v>
      </c>
      <c r="L102" s="256">
        <v>4.0109890109890109</v>
      </c>
      <c r="M102" s="338">
        <v>4.3</v>
      </c>
      <c r="N102" s="262">
        <v>97</v>
      </c>
      <c r="O102" s="254">
        <v>74</v>
      </c>
      <c r="P102" s="256">
        <v>4.3660000000000005</v>
      </c>
      <c r="Q102" s="253">
        <v>4.38</v>
      </c>
      <c r="R102" s="262">
        <v>60</v>
      </c>
      <c r="S102" s="254">
        <v>79</v>
      </c>
      <c r="T102" s="257">
        <v>4.1500000000000004</v>
      </c>
      <c r="U102" s="242">
        <v>4.4800000000000004</v>
      </c>
      <c r="V102" s="255">
        <v>93</v>
      </c>
      <c r="W102" s="254">
        <v>71</v>
      </c>
      <c r="X102" s="256">
        <v>4.306</v>
      </c>
      <c r="Y102" s="256">
        <v>4.5199999999999996</v>
      </c>
      <c r="Z102" s="255">
        <v>90</v>
      </c>
      <c r="AA102" s="107">
        <f t="shared" si="1"/>
        <v>526</v>
      </c>
      <c r="AC102" s="105"/>
      <c r="AD102" s="105"/>
      <c r="AF102" s="105"/>
    </row>
    <row r="103" spans="1:32" ht="15" customHeight="1" x14ac:dyDescent="0.25">
      <c r="A103" s="106">
        <v>14</v>
      </c>
      <c r="B103" s="252" t="s">
        <v>99</v>
      </c>
      <c r="C103" s="617">
        <v>85</v>
      </c>
      <c r="D103" s="338">
        <v>4.3293999999999997</v>
      </c>
      <c r="E103" s="618">
        <v>4.17</v>
      </c>
      <c r="F103" s="619">
        <v>33</v>
      </c>
      <c r="G103" s="602">
        <v>96</v>
      </c>
      <c r="H103" s="483">
        <v>3.8649</v>
      </c>
      <c r="I103" s="382">
        <v>3.83</v>
      </c>
      <c r="J103" s="373">
        <v>60</v>
      </c>
      <c r="K103" s="254">
        <v>87</v>
      </c>
      <c r="L103" s="256">
        <v>4.3103448275862073</v>
      </c>
      <c r="M103" s="338">
        <v>4.3</v>
      </c>
      <c r="N103" s="262">
        <v>50</v>
      </c>
      <c r="O103" s="254">
        <v>65</v>
      </c>
      <c r="P103" s="256">
        <v>4.2770000000000001</v>
      </c>
      <c r="Q103" s="253">
        <v>4.38</v>
      </c>
      <c r="R103" s="262">
        <v>73</v>
      </c>
      <c r="S103" s="254">
        <v>71</v>
      </c>
      <c r="T103" s="278">
        <v>4.59</v>
      </c>
      <c r="U103" s="242">
        <v>4.4800000000000004</v>
      </c>
      <c r="V103" s="255">
        <v>37</v>
      </c>
      <c r="W103" s="254">
        <v>80</v>
      </c>
      <c r="X103" s="256">
        <v>4.5629999999999997</v>
      </c>
      <c r="Y103" s="256">
        <v>4.5199999999999996</v>
      </c>
      <c r="Z103" s="255">
        <v>54</v>
      </c>
      <c r="AA103" s="270">
        <f t="shared" si="1"/>
        <v>307</v>
      </c>
      <c r="AC103" s="105"/>
      <c r="AD103" s="105"/>
      <c r="AF103" s="105"/>
    </row>
    <row r="104" spans="1:32" ht="15" customHeight="1" x14ac:dyDescent="0.25">
      <c r="A104" s="280">
        <v>15</v>
      </c>
      <c r="B104" s="252" t="s">
        <v>100</v>
      </c>
      <c r="C104" s="617">
        <v>160</v>
      </c>
      <c r="D104" s="338">
        <v>4.2065999999999999</v>
      </c>
      <c r="E104" s="618">
        <v>4.17</v>
      </c>
      <c r="F104" s="619">
        <v>51</v>
      </c>
      <c r="G104" s="602">
        <v>132</v>
      </c>
      <c r="H104" s="483">
        <v>3.8867000000000003</v>
      </c>
      <c r="I104" s="382">
        <v>3.83</v>
      </c>
      <c r="J104" s="373">
        <v>55</v>
      </c>
      <c r="K104" s="254">
        <v>58</v>
      </c>
      <c r="L104" s="256">
        <v>4.3793103448275863</v>
      </c>
      <c r="M104" s="338">
        <v>4.3</v>
      </c>
      <c r="N104" s="262">
        <v>38</v>
      </c>
      <c r="O104" s="254">
        <v>69</v>
      </c>
      <c r="P104" s="256">
        <v>4.681</v>
      </c>
      <c r="Q104" s="253">
        <v>4.38</v>
      </c>
      <c r="R104" s="262">
        <v>10</v>
      </c>
      <c r="S104" s="254">
        <v>59</v>
      </c>
      <c r="T104" s="278">
        <v>4.5599999999999996</v>
      </c>
      <c r="U104" s="242">
        <v>4.4800000000000004</v>
      </c>
      <c r="V104" s="255">
        <v>42</v>
      </c>
      <c r="W104" s="254">
        <v>69</v>
      </c>
      <c r="X104" s="256">
        <v>4.8369999999999997</v>
      </c>
      <c r="Y104" s="256">
        <v>4.5199999999999996</v>
      </c>
      <c r="Z104" s="255">
        <v>11</v>
      </c>
      <c r="AA104" s="107">
        <f t="shared" si="1"/>
        <v>207</v>
      </c>
      <c r="AC104" s="105"/>
      <c r="AD104" s="105"/>
      <c r="AF104" s="105"/>
    </row>
    <row r="105" spans="1:32" ht="15" customHeight="1" x14ac:dyDescent="0.25">
      <c r="A105" s="106">
        <v>16</v>
      </c>
      <c r="B105" s="252" t="s">
        <v>101</v>
      </c>
      <c r="C105" s="617">
        <v>84</v>
      </c>
      <c r="D105" s="338">
        <v>4.0713999999999997</v>
      </c>
      <c r="E105" s="618">
        <v>4.17</v>
      </c>
      <c r="F105" s="619">
        <v>73</v>
      </c>
      <c r="G105" s="602">
        <v>92</v>
      </c>
      <c r="H105" s="483">
        <v>3.9347999999999996</v>
      </c>
      <c r="I105" s="382">
        <v>3.83</v>
      </c>
      <c r="J105" s="373">
        <v>48</v>
      </c>
      <c r="K105" s="254">
        <v>83</v>
      </c>
      <c r="L105" s="256">
        <v>4.1807228915662646</v>
      </c>
      <c r="M105" s="338">
        <v>4.3</v>
      </c>
      <c r="N105" s="262">
        <v>73</v>
      </c>
      <c r="O105" s="254">
        <v>87</v>
      </c>
      <c r="P105" s="256">
        <v>4.38</v>
      </c>
      <c r="Q105" s="253">
        <v>4.38</v>
      </c>
      <c r="R105" s="262">
        <v>58</v>
      </c>
      <c r="S105" s="254">
        <v>73</v>
      </c>
      <c r="T105" s="278">
        <v>4.51</v>
      </c>
      <c r="U105" s="242">
        <v>4.4800000000000004</v>
      </c>
      <c r="V105" s="255">
        <v>52</v>
      </c>
      <c r="W105" s="254">
        <v>100</v>
      </c>
      <c r="X105" s="256">
        <v>4.47</v>
      </c>
      <c r="Y105" s="256">
        <v>4.5199999999999996</v>
      </c>
      <c r="Z105" s="255">
        <v>67</v>
      </c>
      <c r="AA105" s="107">
        <f t="shared" si="1"/>
        <v>371</v>
      </c>
      <c r="AC105" s="105"/>
      <c r="AD105" s="105"/>
      <c r="AF105" s="105"/>
    </row>
    <row r="106" spans="1:32" ht="15" customHeight="1" x14ac:dyDescent="0.25">
      <c r="A106" s="106">
        <v>17</v>
      </c>
      <c r="B106" s="252" t="s">
        <v>102</v>
      </c>
      <c r="C106" s="617">
        <v>72</v>
      </c>
      <c r="D106" s="338">
        <v>4.1109999999999998</v>
      </c>
      <c r="E106" s="618">
        <v>4.17</v>
      </c>
      <c r="F106" s="619">
        <v>64</v>
      </c>
      <c r="G106" s="602">
        <v>41</v>
      </c>
      <c r="H106" s="483">
        <v>3.8052999999999999</v>
      </c>
      <c r="I106" s="382">
        <v>3.83</v>
      </c>
      <c r="J106" s="373">
        <v>69</v>
      </c>
      <c r="K106" s="254">
        <v>70</v>
      </c>
      <c r="L106" s="256">
        <v>4.2857142857142856</v>
      </c>
      <c r="M106" s="338">
        <v>4.3</v>
      </c>
      <c r="N106" s="262">
        <v>55</v>
      </c>
      <c r="O106" s="254">
        <v>72</v>
      </c>
      <c r="P106" s="256">
        <v>4.0839999999999996</v>
      </c>
      <c r="Q106" s="253">
        <v>4.38</v>
      </c>
      <c r="R106" s="262">
        <v>99</v>
      </c>
      <c r="S106" s="254">
        <v>48</v>
      </c>
      <c r="T106" s="257">
        <v>3.96</v>
      </c>
      <c r="U106" s="242">
        <v>4.4800000000000004</v>
      </c>
      <c r="V106" s="255">
        <v>107</v>
      </c>
      <c r="W106" s="254">
        <v>55</v>
      </c>
      <c r="X106" s="256">
        <v>3.8520000000000003</v>
      </c>
      <c r="Y106" s="256">
        <v>4.5199999999999996</v>
      </c>
      <c r="Z106" s="255">
        <v>111</v>
      </c>
      <c r="AA106" s="107">
        <f t="shared" si="1"/>
        <v>505</v>
      </c>
      <c r="AC106" s="105"/>
      <c r="AD106" s="105"/>
      <c r="AF106" s="105"/>
    </row>
    <row r="107" spans="1:32" ht="15" customHeight="1" x14ac:dyDescent="0.25">
      <c r="A107" s="106">
        <v>18</v>
      </c>
      <c r="B107" s="252" t="s">
        <v>103</v>
      </c>
      <c r="C107" s="617">
        <v>85</v>
      </c>
      <c r="D107" s="338">
        <v>4.0823</v>
      </c>
      <c r="E107" s="618">
        <v>4.17</v>
      </c>
      <c r="F107" s="619">
        <v>70</v>
      </c>
      <c r="G107" s="602">
        <v>63</v>
      </c>
      <c r="H107" s="483">
        <v>3.5396000000000005</v>
      </c>
      <c r="I107" s="382">
        <v>3.83</v>
      </c>
      <c r="J107" s="373">
        <v>94</v>
      </c>
      <c r="K107" s="254">
        <v>67</v>
      </c>
      <c r="L107" s="256">
        <v>4.4477611940298507</v>
      </c>
      <c r="M107" s="338">
        <v>4.3</v>
      </c>
      <c r="N107" s="262">
        <v>29</v>
      </c>
      <c r="O107" s="254">
        <v>79</v>
      </c>
      <c r="P107" s="256">
        <v>4.1769999999999996</v>
      </c>
      <c r="Q107" s="253">
        <v>4.38</v>
      </c>
      <c r="R107" s="262">
        <v>87</v>
      </c>
      <c r="S107" s="254">
        <v>72</v>
      </c>
      <c r="T107" s="257">
        <v>4.1399999999999997</v>
      </c>
      <c r="U107" s="242">
        <v>4.4800000000000004</v>
      </c>
      <c r="V107" s="255">
        <v>94</v>
      </c>
      <c r="W107" s="254">
        <v>63</v>
      </c>
      <c r="X107" s="256">
        <v>4.3849999999999998</v>
      </c>
      <c r="Y107" s="256">
        <v>4.5199999999999996</v>
      </c>
      <c r="Z107" s="255">
        <v>83</v>
      </c>
      <c r="AA107" s="107">
        <f t="shared" si="1"/>
        <v>457</v>
      </c>
      <c r="AC107" s="105"/>
      <c r="AD107" s="105"/>
      <c r="AF107" s="105"/>
    </row>
    <row r="108" spans="1:32" ht="15" customHeight="1" x14ac:dyDescent="0.25">
      <c r="A108" s="106">
        <v>19</v>
      </c>
      <c r="B108" s="252" t="s">
        <v>104</v>
      </c>
      <c r="C108" s="617">
        <v>140</v>
      </c>
      <c r="D108" s="338">
        <v>4.2139999999999995</v>
      </c>
      <c r="E108" s="618">
        <v>4.17</v>
      </c>
      <c r="F108" s="619">
        <v>52</v>
      </c>
      <c r="G108" s="602">
        <v>116</v>
      </c>
      <c r="H108" s="483">
        <v>3.5001000000000007</v>
      </c>
      <c r="I108" s="382">
        <v>3.83</v>
      </c>
      <c r="J108" s="373">
        <v>97</v>
      </c>
      <c r="K108" s="254">
        <v>144</v>
      </c>
      <c r="L108" s="256">
        <v>4.3402777777777777</v>
      </c>
      <c r="M108" s="338">
        <v>4.3</v>
      </c>
      <c r="N108" s="262">
        <v>42</v>
      </c>
      <c r="O108" s="254">
        <v>96</v>
      </c>
      <c r="P108" s="256">
        <v>4.4470000000000001</v>
      </c>
      <c r="Q108" s="253">
        <v>4.38</v>
      </c>
      <c r="R108" s="262">
        <v>48</v>
      </c>
      <c r="S108" s="254">
        <v>128</v>
      </c>
      <c r="T108" s="278">
        <v>4.58</v>
      </c>
      <c r="U108" s="242">
        <v>4.4800000000000004</v>
      </c>
      <c r="V108" s="255">
        <v>39</v>
      </c>
      <c r="W108" s="254">
        <v>80</v>
      </c>
      <c r="X108" s="256">
        <v>4.4619999999999997</v>
      </c>
      <c r="Y108" s="256">
        <v>4.5199999999999996</v>
      </c>
      <c r="Z108" s="255">
        <v>68</v>
      </c>
      <c r="AA108" s="107">
        <f t="shared" si="1"/>
        <v>346</v>
      </c>
      <c r="AC108" s="105"/>
      <c r="AD108" s="105"/>
      <c r="AF108" s="105"/>
    </row>
    <row r="109" spans="1:32" ht="15" customHeight="1" x14ac:dyDescent="0.25">
      <c r="A109" s="106">
        <v>20</v>
      </c>
      <c r="B109" s="252" t="s">
        <v>105</v>
      </c>
      <c r="C109" s="617">
        <v>104</v>
      </c>
      <c r="D109" s="338">
        <v>3.8938999999999999</v>
      </c>
      <c r="E109" s="618">
        <v>4.17</v>
      </c>
      <c r="F109" s="619">
        <v>96</v>
      </c>
      <c r="G109" s="602">
        <v>79</v>
      </c>
      <c r="H109" s="483">
        <v>3.5695999999999999</v>
      </c>
      <c r="I109" s="382">
        <v>3.83</v>
      </c>
      <c r="J109" s="373">
        <v>89</v>
      </c>
      <c r="K109" s="254">
        <v>102</v>
      </c>
      <c r="L109" s="256">
        <v>3.7941176470588234</v>
      </c>
      <c r="M109" s="338">
        <v>4.3</v>
      </c>
      <c r="N109" s="262">
        <v>110</v>
      </c>
      <c r="O109" s="254">
        <v>90</v>
      </c>
      <c r="P109" s="256">
        <v>4.2450000000000001</v>
      </c>
      <c r="Q109" s="253">
        <v>4.38</v>
      </c>
      <c r="R109" s="262">
        <v>76</v>
      </c>
      <c r="S109" s="254">
        <v>77</v>
      </c>
      <c r="T109" s="257">
        <v>4.4000000000000004</v>
      </c>
      <c r="U109" s="242">
        <v>4.4800000000000004</v>
      </c>
      <c r="V109" s="255">
        <v>68</v>
      </c>
      <c r="W109" s="254">
        <v>94</v>
      </c>
      <c r="X109" s="256">
        <v>3.847</v>
      </c>
      <c r="Y109" s="256">
        <v>4.5199999999999996</v>
      </c>
      <c r="Z109" s="255">
        <v>110</v>
      </c>
      <c r="AA109" s="107">
        <f t="shared" si="1"/>
        <v>549</v>
      </c>
      <c r="AC109" s="105"/>
      <c r="AD109" s="105"/>
      <c r="AF109" s="105"/>
    </row>
    <row r="110" spans="1:32" ht="15" customHeight="1" x14ac:dyDescent="0.25">
      <c r="A110" s="106">
        <v>21</v>
      </c>
      <c r="B110" s="252" t="s">
        <v>106</v>
      </c>
      <c r="C110" s="617">
        <v>102</v>
      </c>
      <c r="D110" s="338">
        <v>4.3137999999999996</v>
      </c>
      <c r="E110" s="618">
        <v>4.17</v>
      </c>
      <c r="F110" s="619">
        <v>37</v>
      </c>
      <c r="G110" s="602">
        <v>87</v>
      </c>
      <c r="H110" s="483">
        <v>4.1029999999999998</v>
      </c>
      <c r="I110" s="382">
        <v>3.83</v>
      </c>
      <c r="J110" s="373">
        <v>27</v>
      </c>
      <c r="K110" s="254">
        <v>101</v>
      </c>
      <c r="L110" s="256">
        <v>4.5841584158415838</v>
      </c>
      <c r="M110" s="338">
        <v>4.3</v>
      </c>
      <c r="N110" s="262">
        <v>14</v>
      </c>
      <c r="O110" s="254">
        <v>90</v>
      </c>
      <c r="P110" s="256">
        <v>4.4670000000000005</v>
      </c>
      <c r="Q110" s="253">
        <v>4.38</v>
      </c>
      <c r="R110" s="262">
        <v>43</v>
      </c>
      <c r="S110" s="254">
        <v>73</v>
      </c>
      <c r="T110" s="278">
        <v>4.5999999999999996</v>
      </c>
      <c r="U110" s="242">
        <v>4.4800000000000004</v>
      </c>
      <c r="V110" s="255">
        <v>36</v>
      </c>
      <c r="W110" s="254">
        <v>99</v>
      </c>
      <c r="X110" s="256">
        <v>4.415</v>
      </c>
      <c r="Y110" s="256">
        <v>4.5199999999999996</v>
      </c>
      <c r="Z110" s="255">
        <v>77</v>
      </c>
      <c r="AA110" s="107">
        <f t="shared" si="1"/>
        <v>234</v>
      </c>
      <c r="AC110" s="105"/>
      <c r="AD110" s="105"/>
      <c r="AF110" s="105"/>
    </row>
    <row r="111" spans="1:32" ht="15" customHeight="1" x14ac:dyDescent="0.25">
      <c r="A111" s="106">
        <v>22</v>
      </c>
      <c r="B111" s="252" t="s">
        <v>150</v>
      </c>
      <c r="C111" s="617">
        <v>270</v>
      </c>
      <c r="D111" s="338">
        <v>4.3777999999999997</v>
      </c>
      <c r="E111" s="618">
        <v>4.17</v>
      </c>
      <c r="F111" s="619">
        <v>25</v>
      </c>
      <c r="G111" s="602">
        <v>212</v>
      </c>
      <c r="H111" s="483">
        <v>3.8254999999999999</v>
      </c>
      <c r="I111" s="382">
        <v>3.83</v>
      </c>
      <c r="J111" s="373">
        <v>64</v>
      </c>
      <c r="K111" s="254">
        <v>242</v>
      </c>
      <c r="L111" s="256">
        <v>4.4960000000000004</v>
      </c>
      <c r="M111" s="338">
        <v>4.3</v>
      </c>
      <c r="N111" s="262">
        <v>21</v>
      </c>
      <c r="O111" s="254">
        <v>200</v>
      </c>
      <c r="P111" s="256">
        <v>4.5999999999999996</v>
      </c>
      <c r="Q111" s="253">
        <v>4.38</v>
      </c>
      <c r="R111" s="262">
        <v>20</v>
      </c>
      <c r="S111" s="254">
        <v>248</v>
      </c>
      <c r="T111" s="339">
        <v>4.4800000000000004</v>
      </c>
      <c r="U111" s="242">
        <v>4.4800000000000004</v>
      </c>
      <c r="V111" s="255">
        <v>56</v>
      </c>
      <c r="W111" s="254">
        <v>190</v>
      </c>
      <c r="X111" s="256">
        <v>4.5629999999999997</v>
      </c>
      <c r="Y111" s="256">
        <v>4.5199999999999996</v>
      </c>
      <c r="Z111" s="255">
        <v>53</v>
      </c>
      <c r="AA111" s="266">
        <f t="shared" si="1"/>
        <v>239</v>
      </c>
      <c r="AC111" s="105"/>
      <c r="AD111" s="105"/>
      <c r="AF111" s="105"/>
    </row>
    <row r="112" spans="1:32" ht="15" customHeight="1" x14ac:dyDescent="0.25">
      <c r="A112" s="106">
        <v>23</v>
      </c>
      <c r="B112" s="252" t="s">
        <v>107</v>
      </c>
      <c r="C112" s="617">
        <v>282</v>
      </c>
      <c r="D112" s="338">
        <v>4.2414999999999994</v>
      </c>
      <c r="E112" s="618">
        <v>4.17</v>
      </c>
      <c r="F112" s="619">
        <v>46</v>
      </c>
      <c r="G112" s="602">
        <v>248</v>
      </c>
      <c r="H112" s="483">
        <v>3.7861000000000002</v>
      </c>
      <c r="I112" s="382">
        <v>3.83</v>
      </c>
      <c r="J112" s="373">
        <v>71</v>
      </c>
      <c r="K112" s="254">
        <v>255</v>
      </c>
      <c r="L112" s="256">
        <v>4.3058823529411763</v>
      </c>
      <c r="M112" s="338">
        <v>4.3</v>
      </c>
      <c r="N112" s="262">
        <v>48</v>
      </c>
      <c r="O112" s="254">
        <v>222</v>
      </c>
      <c r="P112" s="256">
        <v>4.42</v>
      </c>
      <c r="Q112" s="253">
        <v>4.38</v>
      </c>
      <c r="R112" s="262">
        <v>52</v>
      </c>
      <c r="S112" s="254">
        <v>193</v>
      </c>
      <c r="T112" s="257">
        <v>4.2699999999999996</v>
      </c>
      <c r="U112" s="242">
        <v>4.4800000000000004</v>
      </c>
      <c r="V112" s="255">
        <v>86</v>
      </c>
      <c r="W112" s="254">
        <v>150</v>
      </c>
      <c r="X112" s="256">
        <v>4.5839999999999996</v>
      </c>
      <c r="Y112" s="256">
        <v>4.5199999999999996</v>
      </c>
      <c r="Z112" s="255">
        <v>48</v>
      </c>
      <c r="AA112" s="107">
        <f t="shared" si="1"/>
        <v>351</v>
      </c>
      <c r="AC112" s="105"/>
      <c r="AD112" s="105"/>
      <c r="AF112" s="105"/>
    </row>
    <row r="113" spans="1:32" ht="15" customHeight="1" x14ac:dyDescent="0.25">
      <c r="A113" s="106">
        <v>24</v>
      </c>
      <c r="B113" s="252" t="s">
        <v>151</v>
      </c>
      <c r="C113" s="617">
        <v>155</v>
      </c>
      <c r="D113" s="338">
        <v>4.4253999999999998</v>
      </c>
      <c r="E113" s="618">
        <v>4.17</v>
      </c>
      <c r="F113" s="619">
        <v>19</v>
      </c>
      <c r="G113" s="602">
        <v>124</v>
      </c>
      <c r="H113" s="483">
        <v>3.9679999999999995</v>
      </c>
      <c r="I113" s="382">
        <v>3.83</v>
      </c>
      <c r="J113" s="373">
        <v>43</v>
      </c>
      <c r="K113" s="254">
        <v>154</v>
      </c>
      <c r="L113" s="256">
        <v>4.5</v>
      </c>
      <c r="M113" s="338">
        <v>4.3</v>
      </c>
      <c r="N113" s="262">
        <v>22</v>
      </c>
      <c r="O113" s="254">
        <v>122</v>
      </c>
      <c r="P113" s="256">
        <v>4.4024000000000001</v>
      </c>
      <c r="Q113" s="253">
        <v>4.38</v>
      </c>
      <c r="R113" s="262">
        <v>56</v>
      </c>
      <c r="S113" s="254">
        <v>122</v>
      </c>
      <c r="T113" s="278">
        <v>4.76</v>
      </c>
      <c r="U113" s="242">
        <v>4.4800000000000004</v>
      </c>
      <c r="V113" s="255">
        <v>11</v>
      </c>
      <c r="W113" s="254">
        <v>125</v>
      </c>
      <c r="X113" s="256">
        <v>4.4000000000000004</v>
      </c>
      <c r="Y113" s="256">
        <v>4.5199999999999996</v>
      </c>
      <c r="Z113" s="255">
        <v>80</v>
      </c>
      <c r="AA113" s="107">
        <f t="shared" si="1"/>
        <v>231</v>
      </c>
      <c r="AC113" s="105"/>
      <c r="AD113" s="105"/>
      <c r="AF113" s="105"/>
    </row>
    <row r="114" spans="1:32" ht="15" customHeight="1" x14ac:dyDescent="0.25">
      <c r="A114" s="106">
        <v>25</v>
      </c>
      <c r="B114" s="252" t="s">
        <v>108</v>
      </c>
      <c r="C114" s="617">
        <v>104</v>
      </c>
      <c r="D114" s="338">
        <v>4.2692000000000005</v>
      </c>
      <c r="E114" s="618">
        <v>4.17</v>
      </c>
      <c r="F114" s="619">
        <v>42</v>
      </c>
      <c r="G114" s="602">
        <v>127</v>
      </c>
      <c r="H114" s="483">
        <v>3.9917999999999996</v>
      </c>
      <c r="I114" s="382">
        <v>3.83</v>
      </c>
      <c r="J114" s="373">
        <v>40</v>
      </c>
      <c r="K114" s="254">
        <v>121</v>
      </c>
      <c r="L114" s="256">
        <v>4.0909090909090908</v>
      </c>
      <c r="M114" s="338">
        <v>4.3</v>
      </c>
      <c r="N114" s="262">
        <v>86</v>
      </c>
      <c r="O114" s="254">
        <v>101</v>
      </c>
      <c r="P114" s="256">
        <v>4.1789999999999994</v>
      </c>
      <c r="Q114" s="253">
        <v>4.38</v>
      </c>
      <c r="R114" s="262">
        <v>86</v>
      </c>
      <c r="S114" s="254">
        <v>95</v>
      </c>
      <c r="T114" s="257">
        <v>4.3</v>
      </c>
      <c r="U114" s="242">
        <v>4.4800000000000004</v>
      </c>
      <c r="V114" s="255">
        <v>81</v>
      </c>
      <c r="W114" s="254">
        <v>129</v>
      </c>
      <c r="X114" s="256">
        <v>4.4910000000000005</v>
      </c>
      <c r="Y114" s="256">
        <v>4.5199999999999996</v>
      </c>
      <c r="Z114" s="255">
        <v>63</v>
      </c>
      <c r="AA114" s="107">
        <f t="shared" si="1"/>
        <v>398</v>
      </c>
      <c r="AC114" s="105"/>
      <c r="AD114" s="105"/>
      <c r="AF114" s="105"/>
    </row>
    <row r="115" spans="1:32" ht="15" customHeight="1" x14ac:dyDescent="0.25">
      <c r="A115" s="106">
        <v>26</v>
      </c>
      <c r="B115" s="252" t="s">
        <v>152</v>
      </c>
      <c r="C115" s="617">
        <v>262</v>
      </c>
      <c r="D115" s="338">
        <v>4.4085000000000001</v>
      </c>
      <c r="E115" s="618">
        <v>4.17</v>
      </c>
      <c r="F115" s="619">
        <v>21</v>
      </c>
      <c r="G115" s="602">
        <v>236</v>
      </c>
      <c r="H115" s="483">
        <v>4.1440999999999999</v>
      </c>
      <c r="I115" s="382">
        <v>3.83</v>
      </c>
      <c r="J115" s="373">
        <v>14</v>
      </c>
      <c r="K115" s="254">
        <v>250</v>
      </c>
      <c r="L115" s="256">
        <v>4.5</v>
      </c>
      <c r="M115" s="338">
        <v>4.3</v>
      </c>
      <c r="N115" s="262">
        <v>20</v>
      </c>
      <c r="O115" s="254">
        <v>229</v>
      </c>
      <c r="P115" s="256">
        <v>4.5289999999999999</v>
      </c>
      <c r="Q115" s="253">
        <v>4.38</v>
      </c>
      <c r="R115" s="262">
        <v>37</v>
      </c>
      <c r="S115" s="254">
        <v>246</v>
      </c>
      <c r="T115" s="278">
        <v>4.7699999999999996</v>
      </c>
      <c r="U115" s="242">
        <v>4.4800000000000004</v>
      </c>
      <c r="V115" s="255">
        <v>7</v>
      </c>
      <c r="W115" s="254">
        <v>206</v>
      </c>
      <c r="X115" s="256">
        <v>4.6449999999999996</v>
      </c>
      <c r="Y115" s="256">
        <v>4.5199999999999996</v>
      </c>
      <c r="Z115" s="255">
        <v>38</v>
      </c>
      <c r="AA115" s="107">
        <f t="shared" si="1"/>
        <v>137</v>
      </c>
      <c r="AC115" s="105"/>
      <c r="AD115" s="105"/>
      <c r="AF115" s="105"/>
    </row>
    <row r="116" spans="1:32" ht="15" customHeight="1" x14ac:dyDescent="0.25">
      <c r="A116" s="106">
        <v>27</v>
      </c>
      <c r="B116" s="252" t="s">
        <v>153</v>
      </c>
      <c r="C116" s="617">
        <v>240</v>
      </c>
      <c r="D116" s="338">
        <v>4.5999999999999996</v>
      </c>
      <c r="E116" s="618">
        <v>4.17</v>
      </c>
      <c r="F116" s="619">
        <v>4</v>
      </c>
      <c r="G116" s="602">
        <v>123</v>
      </c>
      <c r="H116" s="483">
        <v>3.8945999999999996</v>
      </c>
      <c r="I116" s="382">
        <v>3.83</v>
      </c>
      <c r="J116" s="373">
        <v>56</v>
      </c>
      <c r="K116" s="254">
        <v>226</v>
      </c>
      <c r="L116" s="256">
        <v>4.5884955752212386</v>
      </c>
      <c r="M116" s="338">
        <v>4.3</v>
      </c>
      <c r="N116" s="262">
        <v>13</v>
      </c>
      <c r="O116" s="254">
        <v>213</v>
      </c>
      <c r="P116" s="256">
        <v>4.4998000000000005</v>
      </c>
      <c r="Q116" s="253">
        <v>4.38</v>
      </c>
      <c r="R116" s="262">
        <v>38</v>
      </c>
      <c r="S116" s="254">
        <v>237</v>
      </c>
      <c r="T116" s="278">
        <v>4.84</v>
      </c>
      <c r="U116" s="242">
        <v>4.4800000000000004</v>
      </c>
      <c r="V116" s="255">
        <v>3</v>
      </c>
      <c r="W116" s="254">
        <v>220</v>
      </c>
      <c r="X116" s="256">
        <v>4.6980000000000004</v>
      </c>
      <c r="Y116" s="256">
        <v>4.5199999999999996</v>
      </c>
      <c r="Z116" s="255">
        <v>29</v>
      </c>
      <c r="AA116" s="107">
        <f t="shared" si="1"/>
        <v>143</v>
      </c>
      <c r="AC116" s="105"/>
      <c r="AD116" s="105"/>
      <c r="AF116" s="105"/>
    </row>
    <row r="117" spans="1:32" ht="15" customHeight="1" x14ac:dyDescent="0.25">
      <c r="A117" s="106">
        <v>28</v>
      </c>
      <c r="B117" s="252" t="s">
        <v>109</v>
      </c>
      <c r="C117" s="617">
        <v>117</v>
      </c>
      <c r="D117" s="338">
        <v>4.0851999999999995</v>
      </c>
      <c r="E117" s="618">
        <v>4.17</v>
      </c>
      <c r="F117" s="619">
        <v>66</v>
      </c>
      <c r="G117" s="602">
        <v>102</v>
      </c>
      <c r="H117" s="483">
        <v>3.9117999999999999</v>
      </c>
      <c r="I117" s="382">
        <v>3.83</v>
      </c>
      <c r="J117" s="373">
        <v>50</v>
      </c>
      <c r="K117" s="254">
        <v>164</v>
      </c>
      <c r="L117" s="256">
        <v>4.6402439024390247</v>
      </c>
      <c r="M117" s="338">
        <v>4.3</v>
      </c>
      <c r="N117" s="262">
        <v>10</v>
      </c>
      <c r="O117" s="254">
        <v>172</v>
      </c>
      <c r="P117" s="256">
        <v>4.6219999999999999</v>
      </c>
      <c r="Q117" s="253">
        <v>4.38</v>
      </c>
      <c r="R117" s="262">
        <v>15</v>
      </c>
      <c r="S117" s="254">
        <v>227</v>
      </c>
      <c r="T117" s="278">
        <v>4.72</v>
      </c>
      <c r="U117" s="242">
        <v>4.4800000000000004</v>
      </c>
      <c r="V117" s="255">
        <v>16</v>
      </c>
      <c r="W117" s="254">
        <v>248</v>
      </c>
      <c r="X117" s="256">
        <v>4.7669999999999995</v>
      </c>
      <c r="Y117" s="256">
        <v>4.5199999999999996</v>
      </c>
      <c r="Z117" s="255">
        <v>18</v>
      </c>
      <c r="AA117" s="107">
        <f t="shared" si="1"/>
        <v>175</v>
      </c>
      <c r="AC117" s="105"/>
      <c r="AD117" s="105"/>
      <c r="AF117" s="105"/>
    </row>
    <row r="118" spans="1:32" ht="15" customHeight="1" x14ac:dyDescent="0.25">
      <c r="A118" s="106">
        <v>29</v>
      </c>
      <c r="B118" s="252" t="s">
        <v>154</v>
      </c>
      <c r="C118" s="617">
        <v>217</v>
      </c>
      <c r="D118" s="338">
        <v>4.3367999999999993</v>
      </c>
      <c r="E118" s="618">
        <v>4.17</v>
      </c>
      <c r="F118" s="619">
        <v>32</v>
      </c>
      <c r="G118" s="602">
        <v>207</v>
      </c>
      <c r="H118" s="483">
        <v>4.0095999999999998</v>
      </c>
      <c r="I118" s="382">
        <v>3.83</v>
      </c>
      <c r="J118" s="373">
        <v>37</v>
      </c>
      <c r="K118" s="254">
        <v>242</v>
      </c>
      <c r="L118" s="256">
        <v>4.4338842975206614</v>
      </c>
      <c r="M118" s="338">
        <v>4.3</v>
      </c>
      <c r="N118" s="262">
        <v>31</v>
      </c>
      <c r="O118" s="254">
        <v>228</v>
      </c>
      <c r="P118" s="256">
        <v>4.5627999999999993</v>
      </c>
      <c r="Q118" s="253">
        <v>4.38</v>
      </c>
      <c r="R118" s="262">
        <v>26</v>
      </c>
      <c r="S118" s="254">
        <v>215</v>
      </c>
      <c r="T118" s="278">
        <v>4.63</v>
      </c>
      <c r="U118" s="242">
        <v>4.4800000000000004</v>
      </c>
      <c r="V118" s="255">
        <v>32</v>
      </c>
      <c r="W118" s="254">
        <v>127</v>
      </c>
      <c r="X118" s="256">
        <v>4.3940000000000001</v>
      </c>
      <c r="Y118" s="256">
        <v>4.5199999999999996</v>
      </c>
      <c r="Z118" s="255">
        <v>82</v>
      </c>
      <c r="AA118" s="107">
        <f t="shared" si="1"/>
        <v>240</v>
      </c>
      <c r="AC118" s="105"/>
      <c r="AD118" s="105"/>
      <c r="AF118" s="105"/>
    </row>
    <row r="119" spans="1:32" ht="15" customHeight="1" x14ac:dyDescent="0.25">
      <c r="A119" s="106">
        <v>30</v>
      </c>
      <c r="B119" s="252" t="s">
        <v>155</v>
      </c>
      <c r="C119" s="617">
        <v>138</v>
      </c>
      <c r="D119" s="338">
        <v>4.0506999999999991</v>
      </c>
      <c r="E119" s="618">
        <v>4.17</v>
      </c>
      <c r="F119" s="619">
        <v>76</v>
      </c>
      <c r="G119" s="602">
        <v>155</v>
      </c>
      <c r="H119" s="483">
        <v>3.8714</v>
      </c>
      <c r="I119" s="382">
        <v>3.83</v>
      </c>
      <c r="J119" s="373">
        <v>59</v>
      </c>
      <c r="K119" s="254">
        <v>96</v>
      </c>
      <c r="L119" s="256">
        <v>4.395833333333333</v>
      </c>
      <c r="M119" s="338">
        <v>4.3</v>
      </c>
      <c r="N119" s="262">
        <v>34</v>
      </c>
      <c r="O119" s="254">
        <v>47</v>
      </c>
      <c r="P119" s="256">
        <v>4.4249999999999998</v>
      </c>
      <c r="Q119" s="253">
        <v>4.38</v>
      </c>
      <c r="R119" s="262">
        <v>51</v>
      </c>
      <c r="S119" s="254"/>
      <c r="T119" s="278"/>
      <c r="U119" s="242">
        <v>4.4800000000000004</v>
      </c>
      <c r="V119" s="255">
        <v>118</v>
      </c>
      <c r="W119" s="254"/>
      <c r="X119" s="256"/>
      <c r="Y119" s="256">
        <v>4.5199999999999996</v>
      </c>
      <c r="Z119" s="255">
        <v>118</v>
      </c>
      <c r="AA119" s="107">
        <f t="shared" si="1"/>
        <v>456</v>
      </c>
      <c r="AC119" s="105"/>
      <c r="AD119" s="105"/>
      <c r="AF119" s="105"/>
    </row>
    <row r="120" spans="1:32" ht="15" customHeight="1" x14ac:dyDescent="0.25">
      <c r="A120" s="106">
        <v>31</v>
      </c>
      <c r="B120" s="252" t="s">
        <v>164</v>
      </c>
      <c r="C120" s="617">
        <v>170</v>
      </c>
      <c r="D120" s="338">
        <v>3.9645999999999999</v>
      </c>
      <c r="E120" s="618">
        <v>4.17</v>
      </c>
      <c r="F120" s="619">
        <v>86</v>
      </c>
      <c r="G120" s="602">
        <v>126</v>
      </c>
      <c r="H120" s="483">
        <v>3.5079999999999996</v>
      </c>
      <c r="I120" s="382">
        <v>3.83</v>
      </c>
      <c r="J120" s="373">
        <v>96</v>
      </c>
      <c r="K120" s="254"/>
      <c r="L120" s="256"/>
      <c r="M120" s="338">
        <v>4.3</v>
      </c>
      <c r="N120" s="262">
        <v>115</v>
      </c>
      <c r="O120" s="254"/>
      <c r="P120" s="256"/>
      <c r="Q120" s="253">
        <v>4.38</v>
      </c>
      <c r="R120" s="262">
        <v>117</v>
      </c>
      <c r="S120" s="254"/>
      <c r="T120" s="257"/>
      <c r="U120" s="242">
        <v>4.4800000000000004</v>
      </c>
      <c r="V120" s="255">
        <v>118</v>
      </c>
      <c r="W120" s="254"/>
      <c r="X120" s="256"/>
      <c r="Y120" s="256">
        <v>4.5199999999999996</v>
      </c>
      <c r="Z120" s="255">
        <v>118</v>
      </c>
      <c r="AA120" s="107">
        <f t="shared" si="1"/>
        <v>650</v>
      </c>
      <c r="AC120" s="105"/>
      <c r="AD120" s="105"/>
      <c r="AF120" s="105"/>
    </row>
    <row r="121" spans="1:32" ht="15" customHeight="1" thickBot="1" x14ac:dyDescent="0.3">
      <c r="A121" s="118">
        <v>32</v>
      </c>
      <c r="B121" s="385" t="s">
        <v>166</v>
      </c>
      <c r="C121" s="646">
        <v>60</v>
      </c>
      <c r="D121" s="663">
        <v>4.3333000000000004</v>
      </c>
      <c r="E121" s="647">
        <v>4.17</v>
      </c>
      <c r="F121" s="648">
        <v>34</v>
      </c>
      <c r="G121" s="603">
        <v>105</v>
      </c>
      <c r="H121" s="492">
        <v>4.2666999999999993</v>
      </c>
      <c r="I121" s="390">
        <v>3.83</v>
      </c>
      <c r="J121" s="391">
        <v>10</v>
      </c>
      <c r="K121" s="361"/>
      <c r="L121" s="362"/>
      <c r="M121" s="363">
        <v>4.3</v>
      </c>
      <c r="N121" s="364">
        <v>115</v>
      </c>
      <c r="O121" s="361"/>
      <c r="P121" s="362"/>
      <c r="Q121" s="365">
        <v>4.38</v>
      </c>
      <c r="R121" s="364">
        <v>117</v>
      </c>
      <c r="S121" s="361"/>
      <c r="T121" s="368"/>
      <c r="U121" s="366">
        <v>4.4800000000000004</v>
      </c>
      <c r="V121" s="367">
        <v>118</v>
      </c>
      <c r="W121" s="361"/>
      <c r="X121" s="362"/>
      <c r="Y121" s="362">
        <v>4.5199999999999996</v>
      </c>
      <c r="Z121" s="367">
        <v>118</v>
      </c>
      <c r="AA121" s="266">
        <f t="shared" si="1"/>
        <v>512</v>
      </c>
      <c r="AC121" s="105"/>
      <c r="AD121" s="105"/>
      <c r="AF121" s="105"/>
    </row>
    <row r="122" spans="1:32" ht="15" customHeight="1" thickBot="1" x14ac:dyDescent="0.3">
      <c r="A122" s="218"/>
      <c r="B122" s="225" t="s">
        <v>141</v>
      </c>
      <c r="C122" s="226">
        <f>SUM(C123:C133)</f>
        <v>1002</v>
      </c>
      <c r="D122" s="259">
        <f>AVERAGE(D123:D133)</f>
        <v>4.352211111111111</v>
      </c>
      <c r="E122" s="607">
        <v>4.17</v>
      </c>
      <c r="F122" s="227"/>
      <c r="G122" s="601">
        <f>SUM(G123:G133)</f>
        <v>969</v>
      </c>
      <c r="H122" s="259">
        <f>AVERAGE(H123:H133)</f>
        <v>4.0898444444444451</v>
      </c>
      <c r="I122" s="135">
        <v>3.83</v>
      </c>
      <c r="J122" s="227"/>
      <c r="K122" s="226">
        <f>SUM(K123:K133)</f>
        <v>918</v>
      </c>
      <c r="L122" s="259">
        <f>AVERAGE(L123:L133)</f>
        <v>4.3776770127072613</v>
      </c>
      <c r="M122" s="333">
        <v>4.3</v>
      </c>
      <c r="N122" s="227"/>
      <c r="O122" s="226">
        <f>SUM(O123:O133)</f>
        <v>685</v>
      </c>
      <c r="P122" s="259">
        <f>AVERAGE(P123:P133)</f>
        <v>4.2664999999999988</v>
      </c>
      <c r="Q122" s="135">
        <v>4.38</v>
      </c>
      <c r="R122" s="227"/>
      <c r="S122" s="133">
        <f>SUM(S123:S133)</f>
        <v>699</v>
      </c>
      <c r="T122" s="228">
        <f>AVERAGE(T123:T133)</f>
        <v>4.4829999999999997</v>
      </c>
      <c r="U122" s="241">
        <v>4.4800000000000004</v>
      </c>
      <c r="V122" s="229"/>
      <c r="W122" s="133">
        <f>SUM(W123:W133)</f>
        <v>671</v>
      </c>
      <c r="X122" s="230">
        <f>AVERAGE(X123:X133)</f>
        <v>4.6337999999999999</v>
      </c>
      <c r="Y122" s="136">
        <v>4.5199999999999996</v>
      </c>
      <c r="Z122" s="229"/>
      <c r="AA122" s="268"/>
      <c r="AC122" s="105"/>
      <c r="AD122" s="105"/>
      <c r="AF122" s="105"/>
    </row>
    <row r="123" spans="1:32" ht="15" customHeight="1" x14ac:dyDescent="0.25">
      <c r="A123" s="103">
        <v>1</v>
      </c>
      <c r="B123" s="32" t="s">
        <v>110</v>
      </c>
      <c r="C123" s="649">
        <v>96</v>
      </c>
      <c r="D123" s="664">
        <v>4.781200000000001</v>
      </c>
      <c r="E123" s="650">
        <v>4.17</v>
      </c>
      <c r="F123" s="651">
        <v>2</v>
      </c>
      <c r="G123" s="627">
        <v>102</v>
      </c>
      <c r="H123" s="29">
        <v>4.2699999999999996</v>
      </c>
      <c r="I123" s="29">
        <v>3.83</v>
      </c>
      <c r="J123" s="378">
        <v>11</v>
      </c>
      <c r="K123" s="352">
        <v>106</v>
      </c>
      <c r="L123" s="341">
        <v>4.7075471698113205</v>
      </c>
      <c r="M123" s="342">
        <v>4.3</v>
      </c>
      <c r="N123" s="357">
        <v>6</v>
      </c>
      <c r="O123" s="352">
        <v>82</v>
      </c>
      <c r="P123" s="341">
        <v>4.8170000000000002</v>
      </c>
      <c r="Q123" s="343">
        <v>4.38</v>
      </c>
      <c r="R123" s="357">
        <v>5</v>
      </c>
      <c r="S123" s="352">
        <v>102</v>
      </c>
      <c r="T123" s="344">
        <v>4.7699999999999996</v>
      </c>
      <c r="U123" s="345">
        <v>4.4800000000000004</v>
      </c>
      <c r="V123" s="353">
        <v>10</v>
      </c>
      <c r="W123" s="352">
        <v>92</v>
      </c>
      <c r="X123" s="341">
        <v>5</v>
      </c>
      <c r="Y123" s="341">
        <v>4.5199999999999996</v>
      </c>
      <c r="Z123" s="353">
        <v>1</v>
      </c>
      <c r="AA123" s="271">
        <f t="shared" si="1"/>
        <v>35</v>
      </c>
      <c r="AC123" s="105"/>
      <c r="AD123" s="105"/>
      <c r="AF123" s="105"/>
    </row>
    <row r="124" spans="1:32" ht="15" customHeight="1" x14ac:dyDescent="0.25">
      <c r="A124" s="106">
        <v>2</v>
      </c>
      <c r="B124" s="61" t="s">
        <v>142</v>
      </c>
      <c r="C124" s="614"/>
      <c r="D124" s="335"/>
      <c r="E124" s="615">
        <v>4.17</v>
      </c>
      <c r="F124" s="616">
        <v>113</v>
      </c>
      <c r="G124" s="600"/>
      <c r="H124" s="38"/>
      <c r="I124" s="38">
        <v>3.83</v>
      </c>
      <c r="J124" s="376">
        <v>113</v>
      </c>
      <c r="K124" s="356"/>
      <c r="L124" s="253"/>
      <c r="M124" s="338">
        <v>4.3</v>
      </c>
      <c r="N124" s="262">
        <v>115</v>
      </c>
      <c r="O124" s="254">
        <v>48</v>
      </c>
      <c r="P124" s="256">
        <v>3.855</v>
      </c>
      <c r="Q124" s="253">
        <v>4.38</v>
      </c>
      <c r="R124" s="262">
        <v>110</v>
      </c>
      <c r="S124" s="254">
        <v>28</v>
      </c>
      <c r="T124" s="278">
        <v>4.79</v>
      </c>
      <c r="U124" s="242">
        <v>4.4800000000000004</v>
      </c>
      <c r="V124" s="255">
        <v>6</v>
      </c>
      <c r="W124" s="254">
        <v>21</v>
      </c>
      <c r="X124" s="256">
        <v>5</v>
      </c>
      <c r="Y124" s="256">
        <v>4.5199999999999996</v>
      </c>
      <c r="Z124" s="255">
        <v>2</v>
      </c>
      <c r="AA124" s="272">
        <f t="shared" si="1"/>
        <v>459</v>
      </c>
      <c r="AC124" s="105"/>
      <c r="AD124" s="105"/>
      <c r="AF124" s="105"/>
    </row>
    <row r="125" spans="1:32" ht="15" customHeight="1" x14ac:dyDescent="0.25">
      <c r="A125" s="111">
        <v>3</v>
      </c>
      <c r="B125" s="61" t="s">
        <v>113</v>
      </c>
      <c r="C125" s="614">
        <v>71</v>
      </c>
      <c r="D125" s="335">
        <v>4.2675999999999998</v>
      </c>
      <c r="E125" s="615">
        <v>4.17</v>
      </c>
      <c r="F125" s="616">
        <v>44</v>
      </c>
      <c r="G125" s="628">
        <v>44</v>
      </c>
      <c r="H125" s="486">
        <v>4.2274000000000003</v>
      </c>
      <c r="I125" s="38">
        <v>3.83</v>
      </c>
      <c r="J125" s="376">
        <v>17</v>
      </c>
      <c r="K125" s="254">
        <v>76</v>
      </c>
      <c r="L125" s="256">
        <v>4.6315789473684212</v>
      </c>
      <c r="M125" s="338">
        <v>4.3</v>
      </c>
      <c r="N125" s="262">
        <v>11</v>
      </c>
      <c r="O125" s="254">
        <v>70</v>
      </c>
      <c r="P125" s="256">
        <v>4.5430000000000001</v>
      </c>
      <c r="Q125" s="253">
        <v>4.38</v>
      </c>
      <c r="R125" s="262">
        <v>36</v>
      </c>
      <c r="S125" s="254">
        <v>79</v>
      </c>
      <c r="T125" s="339">
        <v>4.49</v>
      </c>
      <c r="U125" s="242">
        <v>4.4800000000000004</v>
      </c>
      <c r="V125" s="255">
        <v>55</v>
      </c>
      <c r="W125" s="254">
        <v>101</v>
      </c>
      <c r="X125" s="256">
        <v>4.8310000000000004</v>
      </c>
      <c r="Y125" s="256">
        <v>4.5199999999999996</v>
      </c>
      <c r="Z125" s="255">
        <v>12</v>
      </c>
      <c r="AA125" s="272">
        <f t="shared" si="1"/>
        <v>175</v>
      </c>
      <c r="AC125" s="105"/>
      <c r="AD125" s="105"/>
      <c r="AF125" s="105"/>
    </row>
    <row r="126" spans="1:32" ht="15" customHeight="1" x14ac:dyDescent="0.25">
      <c r="A126" s="106">
        <v>4</v>
      </c>
      <c r="B126" s="61" t="s">
        <v>111</v>
      </c>
      <c r="C126" s="640">
        <v>71</v>
      </c>
      <c r="D126" s="661">
        <v>4.2957999999999998</v>
      </c>
      <c r="E126" s="641">
        <v>4.17</v>
      </c>
      <c r="F126" s="642">
        <v>39</v>
      </c>
      <c r="G126" s="628">
        <v>85</v>
      </c>
      <c r="H126" s="486">
        <v>4.4945000000000004</v>
      </c>
      <c r="I126" s="38">
        <v>3.83</v>
      </c>
      <c r="J126" s="376">
        <v>1</v>
      </c>
      <c r="K126" s="254">
        <v>53</v>
      </c>
      <c r="L126" s="256">
        <v>4.5283018867924527</v>
      </c>
      <c r="M126" s="338">
        <v>4.3</v>
      </c>
      <c r="N126" s="262">
        <v>18</v>
      </c>
      <c r="O126" s="254">
        <v>46</v>
      </c>
      <c r="P126" s="256">
        <v>4.9130000000000003</v>
      </c>
      <c r="Q126" s="253">
        <v>4.38</v>
      </c>
      <c r="R126" s="262">
        <v>3</v>
      </c>
      <c r="S126" s="254">
        <v>73</v>
      </c>
      <c r="T126" s="278">
        <v>4.7</v>
      </c>
      <c r="U126" s="242">
        <v>4.4800000000000004</v>
      </c>
      <c r="V126" s="255">
        <v>22</v>
      </c>
      <c r="W126" s="254">
        <v>45</v>
      </c>
      <c r="X126" s="256">
        <v>4.7560000000000002</v>
      </c>
      <c r="Y126" s="256">
        <v>4.5199999999999996</v>
      </c>
      <c r="Z126" s="255">
        <v>21</v>
      </c>
      <c r="AA126" s="272">
        <f t="shared" si="1"/>
        <v>104</v>
      </c>
      <c r="AC126" s="105"/>
      <c r="AD126" s="105"/>
      <c r="AF126" s="105"/>
    </row>
    <row r="127" spans="1:32" ht="15" customHeight="1" x14ac:dyDescent="0.25">
      <c r="A127" s="111">
        <v>5</v>
      </c>
      <c r="B127" s="61" t="s">
        <v>112</v>
      </c>
      <c r="C127" s="614">
        <v>76</v>
      </c>
      <c r="D127" s="335">
        <v>4.3025000000000002</v>
      </c>
      <c r="E127" s="615">
        <v>4.17</v>
      </c>
      <c r="F127" s="616">
        <v>38</v>
      </c>
      <c r="G127" s="600">
        <v>70</v>
      </c>
      <c r="H127" s="486">
        <v>4.0997000000000003</v>
      </c>
      <c r="I127" s="38">
        <v>3.83</v>
      </c>
      <c r="J127" s="376">
        <v>28</v>
      </c>
      <c r="K127" s="254">
        <v>56</v>
      </c>
      <c r="L127" s="256">
        <v>4.4821428571428568</v>
      </c>
      <c r="M127" s="338">
        <v>4.3</v>
      </c>
      <c r="N127" s="262">
        <v>26</v>
      </c>
      <c r="O127" s="254">
        <v>21</v>
      </c>
      <c r="P127" s="256">
        <v>4.1909999999999998</v>
      </c>
      <c r="Q127" s="253">
        <v>4.38</v>
      </c>
      <c r="R127" s="262">
        <v>84</v>
      </c>
      <c r="S127" s="254">
        <v>40</v>
      </c>
      <c r="T127" s="278">
        <v>4.7</v>
      </c>
      <c r="U127" s="242">
        <v>4.4800000000000004</v>
      </c>
      <c r="V127" s="255">
        <v>23</v>
      </c>
      <c r="W127" s="254">
        <v>39</v>
      </c>
      <c r="X127" s="256">
        <v>4.5119999999999996</v>
      </c>
      <c r="Y127" s="256">
        <v>4.5199999999999996</v>
      </c>
      <c r="Z127" s="255">
        <v>60</v>
      </c>
      <c r="AA127" s="273">
        <f t="shared" si="1"/>
        <v>259</v>
      </c>
      <c r="AC127" s="105"/>
      <c r="AD127" s="105"/>
      <c r="AF127" s="105"/>
    </row>
    <row r="128" spans="1:32" ht="15" customHeight="1" x14ac:dyDescent="0.25">
      <c r="A128" s="111">
        <v>6</v>
      </c>
      <c r="B128" s="61" t="s">
        <v>143</v>
      </c>
      <c r="C128" s="614">
        <v>77</v>
      </c>
      <c r="D128" s="335">
        <v>4.5454000000000008</v>
      </c>
      <c r="E128" s="615">
        <v>4.17</v>
      </c>
      <c r="F128" s="616">
        <v>8</v>
      </c>
      <c r="G128" s="600">
        <v>80</v>
      </c>
      <c r="H128" s="38">
        <v>4.1399999999999997</v>
      </c>
      <c r="I128" s="38">
        <v>3.83</v>
      </c>
      <c r="J128" s="376">
        <v>24</v>
      </c>
      <c r="K128" s="254">
        <v>96</v>
      </c>
      <c r="L128" s="256">
        <v>4.447916666666667</v>
      </c>
      <c r="M128" s="338">
        <v>4.3</v>
      </c>
      <c r="N128" s="262">
        <v>28</v>
      </c>
      <c r="O128" s="254">
        <v>79</v>
      </c>
      <c r="P128" s="256">
        <v>4.5579999999999998</v>
      </c>
      <c r="Q128" s="253">
        <v>4.38</v>
      </c>
      <c r="R128" s="262">
        <v>27</v>
      </c>
      <c r="S128" s="254">
        <v>76</v>
      </c>
      <c r="T128" s="278">
        <v>4.76</v>
      </c>
      <c r="U128" s="242">
        <v>4.4800000000000004</v>
      </c>
      <c r="V128" s="255">
        <v>12</v>
      </c>
      <c r="W128" s="254">
        <v>89</v>
      </c>
      <c r="X128" s="256">
        <v>4.7039999999999997</v>
      </c>
      <c r="Y128" s="256">
        <v>4.5199999999999996</v>
      </c>
      <c r="Z128" s="255">
        <v>30</v>
      </c>
      <c r="AA128" s="272">
        <f t="shared" si="1"/>
        <v>129</v>
      </c>
      <c r="AC128" s="105"/>
      <c r="AD128" s="105"/>
      <c r="AF128" s="105"/>
    </row>
    <row r="129" spans="1:32" ht="15" customHeight="1" x14ac:dyDescent="0.25">
      <c r="A129" s="111">
        <v>7</v>
      </c>
      <c r="B129" s="61" t="s">
        <v>144</v>
      </c>
      <c r="C129" s="614"/>
      <c r="D129" s="335"/>
      <c r="E129" s="615">
        <v>4.17</v>
      </c>
      <c r="F129" s="616">
        <v>113</v>
      </c>
      <c r="G129" s="600"/>
      <c r="H129" s="38"/>
      <c r="I129" s="38">
        <v>3.83</v>
      </c>
      <c r="J129" s="376">
        <v>113</v>
      </c>
      <c r="K129" s="356"/>
      <c r="L129" s="253"/>
      <c r="M129" s="338">
        <v>4.3</v>
      </c>
      <c r="N129" s="262">
        <v>115</v>
      </c>
      <c r="O129" s="254">
        <v>36</v>
      </c>
      <c r="P129" s="256">
        <v>3.36</v>
      </c>
      <c r="Q129" s="253">
        <v>4.38</v>
      </c>
      <c r="R129" s="262">
        <v>116</v>
      </c>
      <c r="S129" s="254">
        <v>28</v>
      </c>
      <c r="T129" s="257">
        <v>3.79</v>
      </c>
      <c r="U129" s="242">
        <v>4.4800000000000004</v>
      </c>
      <c r="V129" s="255">
        <v>113</v>
      </c>
      <c r="W129" s="254">
        <v>56</v>
      </c>
      <c r="X129" s="256">
        <v>4.1779999999999999</v>
      </c>
      <c r="Y129" s="256">
        <v>4.5199999999999996</v>
      </c>
      <c r="Z129" s="255">
        <v>94</v>
      </c>
      <c r="AA129" s="272">
        <f t="shared" si="1"/>
        <v>664</v>
      </c>
      <c r="AC129" s="105"/>
      <c r="AD129" s="105"/>
      <c r="AF129" s="105"/>
    </row>
    <row r="130" spans="1:32" ht="15" customHeight="1" x14ac:dyDescent="0.25">
      <c r="A130" s="111">
        <v>8</v>
      </c>
      <c r="B130" s="61" t="s">
        <v>114</v>
      </c>
      <c r="C130" s="640">
        <v>70</v>
      </c>
      <c r="D130" s="661">
        <v>4.5713999999999997</v>
      </c>
      <c r="E130" s="641">
        <v>4.17</v>
      </c>
      <c r="F130" s="642">
        <v>6</v>
      </c>
      <c r="G130" s="628">
        <v>77</v>
      </c>
      <c r="H130" s="486">
        <v>4.2725999999999997</v>
      </c>
      <c r="I130" s="38">
        <v>3.83</v>
      </c>
      <c r="J130" s="376">
        <v>12</v>
      </c>
      <c r="K130" s="254">
        <v>67</v>
      </c>
      <c r="L130" s="256">
        <v>3.8507462686567164</v>
      </c>
      <c r="M130" s="338">
        <v>4.3</v>
      </c>
      <c r="N130" s="262">
        <v>107</v>
      </c>
      <c r="O130" s="254">
        <v>52</v>
      </c>
      <c r="P130" s="256">
        <v>4.25</v>
      </c>
      <c r="Q130" s="253">
        <v>4.38</v>
      </c>
      <c r="R130" s="262">
        <v>78</v>
      </c>
      <c r="S130" s="254">
        <v>56</v>
      </c>
      <c r="T130" s="278">
        <v>4.55</v>
      </c>
      <c r="U130" s="242">
        <v>4.4800000000000004</v>
      </c>
      <c r="V130" s="255">
        <v>46</v>
      </c>
      <c r="W130" s="254">
        <v>53</v>
      </c>
      <c r="X130" s="256">
        <v>4.415</v>
      </c>
      <c r="Y130" s="256">
        <v>4.5199999999999996</v>
      </c>
      <c r="Z130" s="255">
        <v>78</v>
      </c>
      <c r="AA130" s="272">
        <f t="shared" si="1"/>
        <v>327</v>
      </c>
      <c r="AD130" s="105"/>
    </row>
    <row r="131" spans="1:32" ht="15" customHeight="1" x14ac:dyDescent="0.25">
      <c r="A131" s="106">
        <v>9</v>
      </c>
      <c r="B131" s="61" t="s">
        <v>115</v>
      </c>
      <c r="C131" s="614">
        <v>48</v>
      </c>
      <c r="D131" s="335">
        <v>4.1665999999999999</v>
      </c>
      <c r="E131" s="615">
        <v>4.17</v>
      </c>
      <c r="F131" s="616">
        <v>55</v>
      </c>
      <c r="G131" s="628">
        <v>31</v>
      </c>
      <c r="H131" s="485">
        <v>3.6775000000000002</v>
      </c>
      <c r="I131" s="30">
        <v>3.83</v>
      </c>
      <c r="J131" s="375">
        <v>81</v>
      </c>
      <c r="K131" s="361">
        <v>47</v>
      </c>
      <c r="L131" s="362">
        <v>4.0638297872340425</v>
      </c>
      <c r="M131" s="363">
        <v>4.3</v>
      </c>
      <c r="N131" s="364">
        <v>88</v>
      </c>
      <c r="O131" s="361">
        <v>42</v>
      </c>
      <c r="P131" s="362">
        <v>3.8089999999999997</v>
      </c>
      <c r="Q131" s="365">
        <v>4.38</v>
      </c>
      <c r="R131" s="364">
        <v>113</v>
      </c>
      <c r="S131" s="361">
        <v>40</v>
      </c>
      <c r="T131" s="368">
        <v>3.95</v>
      </c>
      <c r="U131" s="366">
        <v>4.4800000000000004</v>
      </c>
      <c r="V131" s="367">
        <v>109</v>
      </c>
      <c r="W131" s="361">
        <v>43</v>
      </c>
      <c r="X131" s="362">
        <v>4.4880000000000004</v>
      </c>
      <c r="Y131" s="362">
        <v>4.5199999999999996</v>
      </c>
      <c r="Z131" s="367">
        <v>65</v>
      </c>
      <c r="AA131" s="272">
        <f t="shared" si="1"/>
        <v>511</v>
      </c>
      <c r="AD131" s="105"/>
    </row>
    <row r="132" spans="1:32" ht="15" customHeight="1" x14ac:dyDescent="0.25">
      <c r="A132" s="106">
        <v>10</v>
      </c>
      <c r="B132" s="61" t="s">
        <v>163</v>
      </c>
      <c r="C132" s="611">
        <v>385</v>
      </c>
      <c r="D132" s="654">
        <v>4.1375999999999999</v>
      </c>
      <c r="E132" s="612">
        <v>4.17</v>
      </c>
      <c r="F132" s="613">
        <v>58</v>
      </c>
      <c r="G132" s="636">
        <v>363</v>
      </c>
      <c r="H132" s="486">
        <v>3.7378999999999998</v>
      </c>
      <c r="I132" s="38">
        <v>3.83</v>
      </c>
      <c r="J132" s="376">
        <v>76</v>
      </c>
      <c r="K132" s="254">
        <v>417</v>
      </c>
      <c r="L132" s="256">
        <v>4.3093525179856114</v>
      </c>
      <c r="M132" s="338">
        <v>4.3</v>
      </c>
      <c r="N132" s="262">
        <v>47</v>
      </c>
      <c r="O132" s="254">
        <v>209</v>
      </c>
      <c r="P132" s="256">
        <v>4.3689999999999998</v>
      </c>
      <c r="Q132" s="253">
        <v>4.38</v>
      </c>
      <c r="R132" s="262">
        <v>59</v>
      </c>
      <c r="S132" s="254">
        <v>177</v>
      </c>
      <c r="T132" s="257">
        <v>4.33</v>
      </c>
      <c r="U132" s="242">
        <v>4.4800000000000004</v>
      </c>
      <c r="V132" s="255">
        <v>79</v>
      </c>
      <c r="W132" s="254">
        <v>132</v>
      </c>
      <c r="X132" s="256">
        <v>4.4539999999999997</v>
      </c>
      <c r="Y132" s="256">
        <v>4.5199999999999996</v>
      </c>
      <c r="Z132" s="255">
        <v>72</v>
      </c>
      <c r="AA132" s="272">
        <f t="shared" si="1"/>
        <v>391</v>
      </c>
      <c r="AD132" s="105"/>
    </row>
    <row r="133" spans="1:32" ht="15" customHeight="1" thickBot="1" x14ac:dyDescent="0.3">
      <c r="A133" s="110">
        <v>11</v>
      </c>
      <c r="B133" s="389" t="s">
        <v>165</v>
      </c>
      <c r="C133" s="623">
        <v>108</v>
      </c>
      <c r="D133" s="394">
        <v>4.1017999999999999</v>
      </c>
      <c r="E133" s="624">
        <v>4.17</v>
      </c>
      <c r="F133" s="625">
        <v>65</v>
      </c>
      <c r="G133" s="637">
        <v>117</v>
      </c>
      <c r="H133" s="492">
        <v>3.8889999999999998</v>
      </c>
      <c r="I133" s="390">
        <v>3.83</v>
      </c>
      <c r="J133" s="391">
        <v>57</v>
      </c>
      <c r="K133" s="392"/>
      <c r="L133" s="393"/>
      <c r="M133" s="394">
        <v>4.3</v>
      </c>
      <c r="N133" s="395">
        <v>115</v>
      </c>
      <c r="O133" s="392"/>
      <c r="P133" s="393"/>
      <c r="Q133" s="396">
        <v>4.38</v>
      </c>
      <c r="R133" s="395">
        <v>117</v>
      </c>
      <c r="S133" s="392"/>
      <c r="T133" s="397"/>
      <c r="U133" s="398">
        <v>4.4800000000000004</v>
      </c>
      <c r="V133" s="399">
        <v>118</v>
      </c>
      <c r="W133" s="392"/>
      <c r="X133" s="393"/>
      <c r="Y133" s="393">
        <v>4.5199999999999996</v>
      </c>
      <c r="Z133" s="399">
        <v>118</v>
      </c>
      <c r="AA133" s="400">
        <f t="shared" si="1"/>
        <v>590</v>
      </c>
      <c r="AD133" s="105"/>
    </row>
    <row r="134" spans="1:32" x14ac:dyDescent="0.25">
      <c r="A134" s="244" t="s">
        <v>159</v>
      </c>
      <c r="B134" s="112"/>
      <c r="C134" s="112"/>
      <c r="D134" s="275">
        <f>$D$4</f>
        <v>4.1370660714285723</v>
      </c>
      <c r="E134" s="112"/>
      <c r="F134" s="112"/>
      <c r="G134" s="112"/>
      <c r="H134" s="275">
        <f>$H$4</f>
        <v>3.7952526785714285</v>
      </c>
      <c r="I134" s="112"/>
      <c r="J134" s="112"/>
      <c r="K134" s="112"/>
      <c r="L134" s="275">
        <f>$L$4</f>
        <v>4.2628485284316051</v>
      </c>
      <c r="M134" s="112"/>
      <c r="N134" s="112"/>
      <c r="O134" s="112"/>
      <c r="P134" s="275">
        <f>$P$4</f>
        <v>4.3525758620689663</v>
      </c>
      <c r="Q134" s="112"/>
      <c r="R134" s="112"/>
      <c r="S134" s="236"/>
      <c r="T134" s="275">
        <f>$T$4</f>
        <v>4.4106837606837601</v>
      </c>
      <c r="U134" s="113"/>
      <c r="V134" s="113"/>
      <c r="W134" s="113"/>
      <c r="X134" s="113">
        <f>$X$4</f>
        <v>4.468150427350424</v>
      </c>
      <c r="Y134" s="113"/>
      <c r="Z134" s="113"/>
      <c r="AA134" s="237"/>
    </row>
    <row r="135" spans="1:32" x14ac:dyDescent="0.25">
      <c r="A135" s="245" t="s">
        <v>160</v>
      </c>
      <c r="D135" s="484">
        <v>4.17</v>
      </c>
      <c r="H135" s="484">
        <v>3.83</v>
      </c>
      <c r="L135" s="330">
        <v>4.3</v>
      </c>
      <c r="O135" s="237"/>
      <c r="P135" s="243">
        <v>4.38</v>
      </c>
      <c r="Q135" s="237"/>
      <c r="R135" s="237"/>
      <c r="S135" s="237"/>
      <c r="T135" s="238">
        <v>4.4800000000000004</v>
      </c>
      <c r="U135" s="114"/>
      <c r="V135" s="114"/>
      <c r="W135" s="114"/>
      <c r="X135" s="114">
        <v>4.5199999999999996</v>
      </c>
      <c r="Y135" s="114"/>
      <c r="Z135" s="114"/>
      <c r="AA135" s="237"/>
    </row>
  </sheetData>
  <mergeCells count="9">
    <mergeCell ref="W2:Z2"/>
    <mergeCell ref="AA2:AA3"/>
    <mergeCell ref="A2:A3"/>
    <mergeCell ref="B2:B3"/>
    <mergeCell ref="G2:J2"/>
    <mergeCell ref="K2:N2"/>
    <mergeCell ref="O2:R2"/>
    <mergeCell ref="S2:V2"/>
    <mergeCell ref="C2:F2"/>
  </mergeCells>
  <conditionalFormatting sqref="L90:L121">
    <cfRule type="cellIs" dxfId="64" priority="64" stopIfTrue="1" operator="between">
      <formula>$L$134</formula>
      <formula>4.258</formula>
    </cfRule>
    <cfRule type="cellIs" dxfId="63" priority="65" stopIfTrue="1" operator="lessThan">
      <formula>3.5</formula>
    </cfRule>
  </conditionalFormatting>
  <conditionalFormatting sqref="X134:X135 X4:X122">
    <cfRule type="containsBlanks" dxfId="62" priority="58" stopIfTrue="1">
      <formula>LEN(TRIM(X4))=0</formula>
    </cfRule>
    <cfRule type="cellIs" dxfId="61" priority="59" stopIfTrue="1" operator="between">
      <formula>4.466</formula>
      <formula>$X$134</formula>
    </cfRule>
    <cfRule type="cellIs" dxfId="60" priority="60" stopIfTrue="1" operator="lessThan">
      <formula>3.5</formula>
    </cfRule>
    <cfRule type="cellIs" dxfId="59" priority="61" stopIfTrue="1" operator="between">
      <formula>$X$134</formula>
      <formula>3.5</formula>
    </cfRule>
    <cfRule type="cellIs" dxfId="58" priority="62" stopIfTrue="1" operator="between">
      <formula>4.496</formula>
      <formula>$X$134</formula>
    </cfRule>
    <cfRule type="cellIs" dxfId="57" priority="63" stopIfTrue="1" operator="greaterThanOrEqual">
      <formula>4.5</formula>
    </cfRule>
  </conditionalFormatting>
  <conditionalFormatting sqref="T134:T135 T4:T122">
    <cfRule type="containsBlanks" dxfId="56" priority="52" stopIfTrue="1">
      <formula>LEN(TRIM(T4))=0</formula>
    </cfRule>
    <cfRule type="cellIs" dxfId="55" priority="53" stopIfTrue="1" operator="between">
      <formula>4.409</formula>
      <formula>$T$134</formula>
    </cfRule>
    <cfRule type="cellIs" dxfId="54" priority="54" stopIfTrue="1" operator="lessThan">
      <formula>3.5</formula>
    </cfRule>
    <cfRule type="cellIs" dxfId="53" priority="55" stopIfTrue="1" operator="between">
      <formula>$T$134</formula>
      <formula>3.5</formula>
    </cfRule>
    <cfRule type="cellIs" dxfId="52" priority="56" stopIfTrue="1" operator="between">
      <formula>4.496</formula>
      <formula>$T$134</formula>
    </cfRule>
    <cfRule type="cellIs" dxfId="51" priority="57" stopIfTrue="1" operator="greaterThanOrEqual">
      <formula>4.5</formula>
    </cfRule>
  </conditionalFormatting>
  <conditionalFormatting sqref="P134:P135 P4:P122">
    <cfRule type="cellIs" dxfId="50" priority="45" stopIfTrue="1" operator="between">
      <formula>4.5</formula>
      <formula>4.496</formula>
    </cfRule>
    <cfRule type="containsBlanks" dxfId="49" priority="46" stopIfTrue="1">
      <formula>LEN(TRIM(P4))=0</formula>
    </cfRule>
    <cfRule type="cellIs" dxfId="48" priority="47" stopIfTrue="1" operator="between">
      <formula>$P$134</formula>
      <formula>4.349</formula>
    </cfRule>
    <cfRule type="cellIs" dxfId="47" priority="48" stopIfTrue="1" operator="lessThan">
      <formula>3.5</formula>
    </cfRule>
    <cfRule type="cellIs" dxfId="46" priority="49" stopIfTrue="1" operator="between">
      <formula>$P$134</formula>
      <formula>3.5</formula>
    </cfRule>
    <cfRule type="cellIs" dxfId="45" priority="50" stopIfTrue="1" operator="between">
      <formula>4.496</formula>
      <formula>$P$134</formula>
    </cfRule>
    <cfRule type="cellIs" dxfId="44" priority="51" stopIfTrue="1" operator="greaterThanOrEqual">
      <formula>4.5</formula>
    </cfRule>
  </conditionalFormatting>
  <conditionalFormatting sqref="L134:L135 L4:L122">
    <cfRule type="containsBlanks" dxfId="43" priority="40" stopIfTrue="1">
      <formula>LEN(TRIM(L4))=0</formula>
    </cfRule>
    <cfRule type="cellIs" dxfId="42" priority="41" stopIfTrue="1" operator="between">
      <formula>4.5</formula>
      <formula>4.495</formula>
    </cfRule>
    <cfRule type="cellIs" dxfId="41" priority="42" stopIfTrue="1" operator="between">
      <formula>$L$134</formula>
      <formula>3.5</formula>
    </cfRule>
    <cfRule type="cellIs" dxfId="40" priority="43" stopIfTrue="1" operator="between">
      <formula>4.495</formula>
      <formula>$L$134</formula>
    </cfRule>
    <cfRule type="cellIs" dxfId="39" priority="44" stopIfTrue="1" operator="greaterThanOrEqual">
      <formula>4.5</formula>
    </cfRule>
  </conditionalFormatting>
  <conditionalFormatting sqref="X123:X133">
    <cfRule type="containsBlanks" dxfId="38" priority="34" stopIfTrue="1">
      <formula>LEN(TRIM(X123))=0</formula>
    </cfRule>
    <cfRule type="cellIs" dxfId="37" priority="35" stopIfTrue="1" operator="between">
      <formula>4.466</formula>
      <formula>$X$134</formula>
    </cfRule>
    <cfRule type="cellIs" dxfId="36" priority="36" stopIfTrue="1" operator="lessThan">
      <formula>3.5</formula>
    </cfRule>
    <cfRule type="cellIs" dxfId="35" priority="37" stopIfTrue="1" operator="between">
      <formula>$X$134</formula>
      <formula>3.5</formula>
    </cfRule>
    <cfRule type="cellIs" dxfId="34" priority="38" stopIfTrue="1" operator="between">
      <formula>4.496</formula>
      <formula>$X$134</formula>
    </cfRule>
    <cfRule type="cellIs" dxfId="33" priority="39" stopIfTrue="1" operator="greaterThanOrEqual">
      <formula>4.5</formula>
    </cfRule>
  </conditionalFormatting>
  <conditionalFormatting sqref="T123:T133">
    <cfRule type="containsBlanks" dxfId="32" priority="28" stopIfTrue="1">
      <formula>LEN(TRIM(T123))=0</formula>
    </cfRule>
    <cfRule type="cellIs" dxfId="31" priority="29" stopIfTrue="1" operator="between">
      <formula>4.409</formula>
      <formula>$T$134</formula>
    </cfRule>
    <cfRule type="cellIs" dxfId="30" priority="30" stopIfTrue="1" operator="lessThan">
      <formula>3.5</formula>
    </cfRule>
    <cfRule type="cellIs" dxfId="29" priority="31" stopIfTrue="1" operator="between">
      <formula>$T$134</formula>
      <formula>3.5</formula>
    </cfRule>
    <cfRule type="cellIs" dxfId="28" priority="32" stopIfTrue="1" operator="between">
      <formula>4.496</formula>
      <formula>$T$134</formula>
    </cfRule>
    <cfRule type="cellIs" dxfId="27" priority="33" stopIfTrue="1" operator="greaterThanOrEqual">
      <formula>4.5</formula>
    </cfRule>
  </conditionalFormatting>
  <conditionalFormatting sqref="P123:P133">
    <cfRule type="cellIs" dxfId="26" priority="21" stopIfTrue="1" operator="between">
      <formula>4.5</formula>
      <formula>4.496</formula>
    </cfRule>
    <cfRule type="containsBlanks" dxfId="25" priority="22" stopIfTrue="1">
      <formula>LEN(TRIM(P123))=0</formula>
    </cfRule>
    <cfRule type="cellIs" dxfId="24" priority="23" stopIfTrue="1" operator="between">
      <formula>$P$134</formula>
      <formula>4.349</formula>
    </cfRule>
    <cfRule type="cellIs" dxfId="23" priority="24" stopIfTrue="1" operator="lessThan">
      <formula>3.5</formula>
    </cfRule>
    <cfRule type="cellIs" dxfId="22" priority="25" stopIfTrue="1" operator="between">
      <formula>$P$134</formula>
      <formula>3.5</formula>
    </cfRule>
    <cfRule type="cellIs" dxfId="21" priority="26" stopIfTrue="1" operator="between">
      <formula>4.496</formula>
      <formula>$P$134</formula>
    </cfRule>
    <cfRule type="cellIs" dxfId="20" priority="27" stopIfTrue="1" operator="greaterThanOrEqual">
      <formula>4.5</formula>
    </cfRule>
  </conditionalFormatting>
  <conditionalFormatting sqref="L123:L133">
    <cfRule type="containsBlanks" dxfId="19" priority="14" stopIfTrue="1">
      <formula>LEN(TRIM(L123))=0</formula>
    </cfRule>
    <cfRule type="cellIs" dxfId="18" priority="15" stopIfTrue="1" operator="between">
      <formula>4.5</formula>
      <formula>4.495</formula>
    </cfRule>
    <cfRule type="cellIs" dxfId="17" priority="16" stopIfTrue="1" operator="between">
      <formula>$L$134</formula>
      <formula>4.258</formula>
    </cfRule>
    <cfRule type="cellIs" dxfId="16" priority="17" stopIfTrue="1" operator="lessThan">
      <formula>3.5</formula>
    </cfRule>
    <cfRule type="cellIs" dxfId="15" priority="18" stopIfTrue="1" operator="between">
      <formula>$L$134</formula>
      <formula>3.5</formula>
    </cfRule>
    <cfRule type="cellIs" dxfId="14" priority="19" stopIfTrue="1" operator="between">
      <formula>4.495</formula>
      <formula>$L$134</formula>
    </cfRule>
    <cfRule type="cellIs" dxfId="13" priority="20" stopIfTrue="1" operator="greaterThanOrEqual">
      <formula>4.5</formula>
    </cfRule>
  </conditionalFormatting>
  <conditionalFormatting sqref="L4:L135">
    <cfRule type="cellIs" dxfId="12" priority="13" stopIfTrue="1" operator="equal">
      <formula>$L$134</formula>
    </cfRule>
  </conditionalFormatting>
  <conditionalFormatting sqref="H4:H135">
    <cfRule type="cellIs" dxfId="11" priority="7" operator="between">
      <formula>3.795</formula>
      <formula>$H$134</formula>
    </cfRule>
    <cfRule type="containsBlanks" dxfId="10" priority="8">
      <formula>LEN(TRIM(H4))=0</formula>
    </cfRule>
    <cfRule type="cellIs" dxfId="9" priority="9" operator="lessThan">
      <formula>3.5</formula>
    </cfRule>
    <cfRule type="cellIs" dxfId="8" priority="10" operator="between">
      <formula>$H$134</formula>
      <formula>3.5</formula>
    </cfRule>
    <cfRule type="cellIs" dxfId="7" priority="11" operator="between">
      <formula>4.5</formula>
      <formula>$H$134</formula>
    </cfRule>
    <cfRule type="cellIs" dxfId="6" priority="12" operator="greaterThanOrEqual">
      <formula>4.5</formula>
    </cfRule>
  </conditionalFormatting>
  <conditionalFormatting sqref="D4:D135">
    <cfRule type="cellIs" dxfId="5" priority="6" operator="greaterThanOrEqual">
      <formula>4.5</formula>
    </cfRule>
    <cfRule type="cellIs" dxfId="4" priority="5" operator="between">
      <formula>4.5</formula>
      <formula>$D$134</formula>
    </cfRule>
    <cfRule type="cellIs" dxfId="3" priority="4" operator="between">
      <formula>$D$134</formula>
      <formula>3.5</formula>
    </cfRule>
    <cfRule type="cellIs" dxfId="2" priority="3" operator="lessThan">
      <formula>3.5</formula>
    </cfRule>
    <cfRule type="containsBlanks" dxfId="1" priority="2">
      <formula>LEN(TRIM(D4))=0</formula>
    </cfRule>
    <cfRule type="cellIs" dxfId="0" priority="1" operator="between">
      <formula>$D$134</formula>
      <formula>4.14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zoomScale="90" zoomScaleNormal="90" workbookViewId="0">
      <selection activeCell="K142" sqref="K142"/>
    </sheetView>
  </sheetViews>
  <sheetFormatPr defaultRowHeight="15" x14ac:dyDescent="0.25"/>
  <cols>
    <col min="1" max="1" width="5.7109375" style="99" customWidth="1"/>
    <col min="2" max="2" width="33.5703125" style="99" customWidth="1"/>
    <col min="3" max="27" width="7.7109375" style="99" customWidth="1"/>
    <col min="28" max="28" width="7.85546875" style="99" customWidth="1"/>
    <col min="29" max="29" width="8.7109375" style="99" customWidth="1"/>
    <col min="30" max="16384" width="9.140625" style="99"/>
  </cols>
  <sheetData>
    <row r="1" spans="1:32" ht="409.5" customHeight="1" thickBot="1" x14ac:dyDescent="0.3"/>
    <row r="2" spans="1:32" ht="15" customHeight="1" thickBot="1" x14ac:dyDescent="0.3">
      <c r="A2" s="562" t="s">
        <v>0</v>
      </c>
      <c r="B2" s="564" t="s">
        <v>11</v>
      </c>
      <c r="C2" s="581">
        <v>2021</v>
      </c>
      <c r="D2" s="582"/>
      <c r="E2" s="582"/>
      <c r="F2" s="583"/>
      <c r="G2" s="566">
        <v>2020</v>
      </c>
      <c r="H2" s="567"/>
      <c r="I2" s="567"/>
      <c r="J2" s="560"/>
      <c r="K2" s="566">
        <v>2019</v>
      </c>
      <c r="L2" s="567"/>
      <c r="M2" s="567"/>
      <c r="N2" s="560"/>
      <c r="O2" s="566">
        <v>2018</v>
      </c>
      <c r="P2" s="567"/>
      <c r="Q2" s="567"/>
      <c r="R2" s="560"/>
      <c r="S2" s="566">
        <v>2017</v>
      </c>
      <c r="T2" s="567"/>
      <c r="U2" s="567"/>
      <c r="V2" s="560"/>
      <c r="W2" s="557">
        <v>2016</v>
      </c>
      <c r="X2" s="558"/>
      <c r="Y2" s="558"/>
      <c r="Z2" s="559"/>
      <c r="AA2" s="560" t="s">
        <v>131</v>
      </c>
    </row>
    <row r="3" spans="1:32" ht="45" customHeight="1" thickBot="1" x14ac:dyDescent="0.3">
      <c r="A3" s="563"/>
      <c r="B3" s="565"/>
      <c r="C3" s="525" t="s">
        <v>123</v>
      </c>
      <c r="D3" s="178" t="s">
        <v>132</v>
      </c>
      <c r="E3" s="604" t="s">
        <v>125</v>
      </c>
      <c r="F3" s="526" t="s">
        <v>127</v>
      </c>
      <c r="G3" s="327" t="s">
        <v>123</v>
      </c>
      <c r="H3" s="101" t="s">
        <v>132</v>
      </c>
      <c r="I3" s="101" t="s">
        <v>125</v>
      </c>
      <c r="J3" s="328" t="s">
        <v>127</v>
      </c>
      <c r="K3" s="327" t="s">
        <v>123</v>
      </c>
      <c r="L3" s="101" t="s">
        <v>132</v>
      </c>
      <c r="M3" s="329" t="s">
        <v>125</v>
      </c>
      <c r="N3" s="328" t="s">
        <v>127</v>
      </c>
      <c r="O3" s="100" t="s">
        <v>123</v>
      </c>
      <c r="P3" s="101" t="s">
        <v>132</v>
      </c>
      <c r="Q3" s="101" t="s">
        <v>125</v>
      </c>
      <c r="R3" s="102" t="s">
        <v>127</v>
      </c>
      <c r="S3" s="100" t="s">
        <v>123</v>
      </c>
      <c r="T3" s="101" t="s">
        <v>132</v>
      </c>
      <c r="U3" s="101" t="s">
        <v>125</v>
      </c>
      <c r="V3" s="102" t="s">
        <v>127</v>
      </c>
      <c r="W3" s="100" t="s">
        <v>123</v>
      </c>
      <c r="X3" s="101" t="s">
        <v>132</v>
      </c>
      <c r="Y3" s="101" t="s">
        <v>125</v>
      </c>
      <c r="Z3" s="102" t="s">
        <v>127</v>
      </c>
      <c r="AA3" s="561"/>
    </row>
    <row r="4" spans="1:32" ht="15" customHeight="1" thickBot="1" x14ac:dyDescent="0.3">
      <c r="A4" s="210"/>
      <c r="B4" s="212" t="s">
        <v>134</v>
      </c>
      <c r="C4" s="323">
        <f>C5+C6+C16+C31+C51+C71+C89+C122</f>
        <v>12476</v>
      </c>
      <c r="D4" s="337">
        <f>AVERAGE(D5,D7:D15,D17:D30,D32:D50,D52:D70,D72:D88,D90:D121,D123:D133)</f>
        <v>4.1370660714285723</v>
      </c>
      <c r="E4" s="605">
        <v>4.17</v>
      </c>
      <c r="F4" s="324"/>
      <c r="G4" s="323">
        <f>G5+G6+G16+G31+G51+G71+G89+G122</f>
        <v>10872</v>
      </c>
      <c r="H4" s="337">
        <f>AVERAGE(H5,H7:H15,H17:H30,H32:H50,H52:H70,H72:H88,H90:H121,H123:H133)</f>
        <v>3.7952669642857133</v>
      </c>
      <c r="I4" s="494">
        <v>3.83</v>
      </c>
      <c r="J4" s="324"/>
      <c r="K4" s="323">
        <f>K5+K6+K16+K31+K51+K71+K89+K122</f>
        <v>11425</v>
      </c>
      <c r="L4" s="337">
        <f>AVERAGE(L5,L7:L15,L17:L30,L32:L50,L52:L70,L72:L88,L90:L121,L123:L133)</f>
        <v>4.2628573003614303</v>
      </c>
      <c r="M4" s="331">
        <v>4.3</v>
      </c>
      <c r="N4" s="324"/>
      <c r="O4" s="213">
        <f>O5+O6+O16+O31+O51+O71+O89+O122</f>
        <v>9965</v>
      </c>
      <c r="P4" s="261">
        <f>AVERAGE(P5,P7:P15,P17:P30,P32:P50,P52:P70,P72:P88,P90:P121,P123:P133)</f>
        <v>4.3525758620689663</v>
      </c>
      <c r="Q4" s="214">
        <v>4.38</v>
      </c>
      <c r="R4" s="215"/>
      <c r="S4" s="216">
        <f>S5+S6+S16+S31+S51+S71+S89+S122</f>
        <v>9698</v>
      </c>
      <c r="T4" s="261">
        <f>AVERAGE(T5,T7:T15,T17:T30,T32:T50,T52:T70,T72:T88,T90:T121,T123:T133)</f>
        <v>4.4106837606837592</v>
      </c>
      <c r="U4" s="239">
        <v>4.4800000000000004</v>
      </c>
      <c r="V4" s="215"/>
      <c r="W4" s="216">
        <f>W5+W6+W16+W31+W51+W71+W89+W122</f>
        <v>9457</v>
      </c>
      <c r="X4" s="261">
        <f>AVERAGE(X5,X7:X15,X17:X30,X32:X50,X52:X70,X72:X88,X90:X121,X123:X133)</f>
        <v>4.4681504273504249</v>
      </c>
      <c r="Y4" s="214">
        <v>4.5199999999999996</v>
      </c>
      <c r="Z4" s="217"/>
      <c r="AA4" s="215"/>
      <c r="AC4" s="232"/>
      <c r="AD4" s="104" t="s">
        <v>119</v>
      </c>
    </row>
    <row r="5" spans="1:32" ht="15" customHeight="1" thickBot="1" x14ac:dyDescent="0.3">
      <c r="A5" s="211">
        <v>1</v>
      </c>
      <c r="B5" s="252" t="s">
        <v>72</v>
      </c>
      <c r="C5" s="608">
        <v>75</v>
      </c>
      <c r="D5" s="365">
        <v>3.95</v>
      </c>
      <c r="E5" s="609">
        <v>4.17</v>
      </c>
      <c r="F5" s="610">
        <v>87</v>
      </c>
      <c r="G5" s="386">
        <v>84</v>
      </c>
      <c r="H5" s="493">
        <v>4.2257999999999996</v>
      </c>
      <c r="I5" s="387">
        <v>3.83</v>
      </c>
      <c r="J5" s="388">
        <v>15</v>
      </c>
      <c r="K5" s="254">
        <v>86</v>
      </c>
      <c r="L5" s="256">
        <v>4.2674418604651159</v>
      </c>
      <c r="M5" s="338">
        <v>4.3</v>
      </c>
      <c r="N5" s="262">
        <v>60</v>
      </c>
      <c r="O5" s="254">
        <v>81</v>
      </c>
      <c r="P5" s="256">
        <v>4.7279999999999998</v>
      </c>
      <c r="Q5" s="253">
        <v>4.38</v>
      </c>
      <c r="R5" s="262">
        <v>8</v>
      </c>
      <c r="S5" s="254">
        <v>76</v>
      </c>
      <c r="T5" s="257">
        <v>4.3600000000000003</v>
      </c>
      <c r="U5" s="242">
        <v>4.4800000000000004</v>
      </c>
      <c r="V5" s="255">
        <v>76</v>
      </c>
      <c r="W5" s="254">
        <v>79</v>
      </c>
      <c r="X5" s="256">
        <v>4.8979999999999997</v>
      </c>
      <c r="Y5" s="256">
        <v>4.5199999999999996</v>
      </c>
      <c r="Z5" s="255">
        <v>5</v>
      </c>
      <c r="AA5" s="258">
        <f>N5+R5+V5+Z5+J5+F5</f>
        <v>251</v>
      </c>
      <c r="AC5" s="231"/>
      <c r="AD5" s="104" t="s">
        <v>120</v>
      </c>
    </row>
    <row r="6" spans="1:32" ht="15" customHeight="1" thickBot="1" x14ac:dyDescent="0.3">
      <c r="A6" s="218"/>
      <c r="B6" s="219" t="s">
        <v>135</v>
      </c>
      <c r="C6" s="325">
        <f>SUM(C7:C15)</f>
        <v>914</v>
      </c>
      <c r="D6" s="336">
        <f>AVERAGE(D7:D15)</f>
        <v>4.3146666666666675</v>
      </c>
      <c r="E6" s="606">
        <v>4.17</v>
      </c>
      <c r="F6" s="326"/>
      <c r="G6" s="325">
        <f>SUM(G7:G15)</f>
        <v>750</v>
      </c>
      <c r="H6" s="336">
        <f>AVERAGE(H7:H15)</f>
        <v>3.6582777777777786</v>
      </c>
      <c r="I6" s="135">
        <v>3.83</v>
      </c>
      <c r="J6" s="326"/>
      <c r="K6" s="325">
        <f>SUM(K7:K15)</f>
        <v>818</v>
      </c>
      <c r="L6" s="336">
        <f>AVERAGE(L7:L15)</f>
        <v>4.379903967868283</v>
      </c>
      <c r="M6" s="332">
        <v>4.3</v>
      </c>
      <c r="N6" s="326"/>
      <c r="O6" s="220">
        <f>SUM(O7:O15)</f>
        <v>751</v>
      </c>
      <c r="P6" s="260">
        <f>AVERAGE(P7:P15)</f>
        <v>4.4540888888888883</v>
      </c>
      <c r="Q6" s="221">
        <v>4.38</v>
      </c>
      <c r="R6" s="222"/>
      <c r="S6" s="223">
        <f>SUM(S7:S15)</f>
        <v>707</v>
      </c>
      <c r="T6" s="260">
        <f>AVERAGE(T7:T15)</f>
        <v>4.7033333333333331</v>
      </c>
      <c r="U6" s="240">
        <v>4.4800000000000004</v>
      </c>
      <c r="V6" s="222"/>
      <c r="W6" s="223">
        <f>SUM(W7:W15)</f>
        <v>733</v>
      </c>
      <c r="X6" s="260">
        <f>AVERAGE(X7:X15)</f>
        <v>4.6869111111111117</v>
      </c>
      <c r="Y6" s="221">
        <v>4.5199999999999996</v>
      </c>
      <c r="Z6" s="224"/>
      <c r="AA6" s="222"/>
      <c r="AC6" s="322"/>
      <c r="AD6" s="104" t="s">
        <v>121</v>
      </c>
    </row>
    <row r="7" spans="1:32" ht="15" customHeight="1" x14ac:dyDescent="0.25">
      <c r="A7" s="103">
        <v>1</v>
      </c>
      <c r="B7" s="32" t="s">
        <v>16</v>
      </c>
      <c r="C7" s="611">
        <v>108</v>
      </c>
      <c r="D7" s="654">
        <v>4.8332999999999995</v>
      </c>
      <c r="E7" s="612">
        <v>4.17</v>
      </c>
      <c r="F7" s="613">
        <v>1</v>
      </c>
      <c r="G7" s="374">
        <v>138</v>
      </c>
      <c r="H7" s="485">
        <v>4.2966999999999995</v>
      </c>
      <c r="I7" s="30">
        <v>3.83</v>
      </c>
      <c r="J7" s="375">
        <v>8</v>
      </c>
      <c r="K7" s="234">
        <v>114</v>
      </c>
      <c r="L7" s="284">
        <v>4.7982456140350873</v>
      </c>
      <c r="M7" s="335">
        <v>4.3</v>
      </c>
      <c r="N7" s="263">
        <v>1</v>
      </c>
      <c r="O7" s="234">
        <v>66</v>
      </c>
      <c r="P7" s="284">
        <v>4.8029999999999999</v>
      </c>
      <c r="Q7" s="233">
        <v>4.38</v>
      </c>
      <c r="R7" s="263">
        <v>6</v>
      </c>
      <c r="S7" s="234">
        <v>76</v>
      </c>
      <c r="T7" s="247">
        <v>4.7</v>
      </c>
      <c r="U7" s="248">
        <v>4.4800000000000004</v>
      </c>
      <c r="V7" s="235">
        <v>21</v>
      </c>
      <c r="W7" s="234">
        <v>66</v>
      </c>
      <c r="X7" s="284">
        <v>4.9239999999999995</v>
      </c>
      <c r="Y7" s="284">
        <v>4.5199999999999996</v>
      </c>
      <c r="Z7" s="235">
        <v>4</v>
      </c>
      <c r="AA7" s="334">
        <f t="shared" ref="AA7:AA70" si="0">N7+R7+V7+Z7+J7+F7</f>
        <v>41</v>
      </c>
      <c r="AC7" s="108"/>
      <c r="AD7" s="104" t="s">
        <v>122</v>
      </c>
      <c r="AF7" s="105"/>
    </row>
    <row r="8" spans="1:32" ht="15" customHeight="1" x14ac:dyDescent="0.25">
      <c r="A8" s="106">
        <v>2</v>
      </c>
      <c r="B8" s="31" t="s">
        <v>17</v>
      </c>
      <c r="C8" s="611">
        <v>182</v>
      </c>
      <c r="D8" s="654">
        <v>4.5439999999999996</v>
      </c>
      <c r="E8" s="612">
        <v>4.17</v>
      </c>
      <c r="F8" s="613">
        <v>11</v>
      </c>
      <c r="G8" s="374">
        <v>138</v>
      </c>
      <c r="H8" s="485">
        <v>3.9062000000000001</v>
      </c>
      <c r="I8" s="38">
        <v>3.83</v>
      </c>
      <c r="J8" s="496">
        <v>49</v>
      </c>
      <c r="K8" s="234">
        <v>140</v>
      </c>
      <c r="L8" s="284">
        <v>4.4000000000000004</v>
      </c>
      <c r="M8" s="335">
        <v>4.3</v>
      </c>
      <c r="N8" s="263">
        <v>33</v>
      </c>
      <c r="O8" s="234">
        <v>155</v>
      </c>
      <c r="P8" s="284">
        <v>4.3499999999999996</v>
      </c>
      <c r="Q8" s="233">
        <v>4.38</v>
      </c>
      <c r="R8" s="263">
        <v>63</v>
      </c>
      <c r="S8" s="234">
        <v>141</v>
      </c>
      <c r="T8" s="247">
        <v>4.7699999999999996</v>
      </c>
      <c r="U8" s="248">
        <v>4.4800000000000004</v>
      </c>
      <c r="V8" s="235">
        <v>9</v>
      </c>
      <c r="W8" s="234">
        <v>132</v>
      </c>
      <c r="X8" s="284">
        <v>4.6819999999999995</v>
      </c>
      <c r="Y8" s="284">
        <v>4.5199999999999996</v>
      </c>
      <c r="Z8" s="235">
        <v>33</v>
      </c>
      <c r="AA8" s="107">
        <f t="shared" si="0"/>
        <v>198</v>
      </c>
      <c r="AF8" s="105"/>
    </row>
    <row r="9" spans="1:32" ht="15" customHeight="1" x14ac:dyDescent="0.25">
      <c r="A9" s="106">
        <v>3</v>
      </c>
      <c r="B9" s="31" t="s">
        <v>19</v>
      </c>
      <c r="C9" s="611">
        <v>117</v>
      </c>
      <c r="D9" s="654">
        <v>4.5124000000000004</v>
      </c>
      <c r="E9" s="612">
        <v>4.17</v>
      </c>
      <c r="F9" s="613">
        <v>12</v>
      </c>
      <c r="G9" s="374">
        <v>96</v>
      </c>
      <c r="H9" s="485">
        <v>3.7397000000000005</v>
      </c>
      <c r="I9" s="30">
        <v>3.83</v>
      </c>
      <c r="J9" s="296">
        <v>75</v>
      </c>
      <c r="K9" s="234">
        <v>102</v>
      </c>
      <c r="L9" s="284">
        <v>3.8627450980392157</v>
      </c>
      <c r="M9" s="335">
        <v>4.3</v>
      </c>
      <c r="N9" s="263">
        <v>105</v>
      </c>
      <c r="O9" s="234">
        <v>101</v>
      </c>
      <c r="P9" s="284">
        <v>4.4847999999999999</v>
      </c>
      <c r="Q9" s="233">
        <v>4.38</v>
      </c>
      <c r="R9" s="263">
        <v>40</v>
      </c>
      <c r="S9" s="234">
        <v>105</v>
      </c>
      <c r="T9" s="247">
        <v>4.67</v>
      </c>
      <c r="U9" s="248">
        <v>4.4800000000000004</v>
      </c>
      <c r="V9" s="235">
        <v>26</v>
      </c>
      <c r="W9" s="234">
        <v>91</v>
      </c>
      <c r="X9" s="284">
        <v>4.516</v>
      </c>
      <c r="Y9" s="284">
        <v>4.5199999999999996</v>
      </c>
      <c r="Z9" s="235">
        <v>58</v>
      </c>
      <c r="AA9" s="107">
        <f t="shared" si="0"/>
        <v>316</v>
      </c>
      <c r="AF9" s="105"/>
    </row>
    <row r="10" spans="1:32" ht="15" customHeight="1" x14ac:dyDescent="0.25">
      <c r="A10" s="106">
        <v>4</v>
      </c>
      <c r="B10" s="61" t="s">
        <v>15</v>
      </c>
      <c r="C10" s="614">
        <v>50</v>
      </c>
      <c r="D10" s="335">
        <v>4.46</v>
      </c>
      <c r="E10" s="615">
        <v>4.17</v>
      </c>
      <c r="F10" s="616">
        <v>15</v>
      </c>
      <c r="G10" s="305"/>
      <c r="H10" s="486">
        <v>0</v>
      </c>
      <c r="I10" s="38">
        <v>3.83</v>
      </c>
      <c r="J10" s="191">
        <v>111</v>
      </c>
      <c r="K10" s="234">
        <v>75</v>
      </c>
      <c r="L10" s="284">
        <v>4.4933333333333332</v>
      </c>
      <c r="M10" s="335">
        <v>4.3</v>
      </c>
      <c r="N10" s="263">
        <v>23</v>
      </c>
      <c r="O10" s="234">
        <v>49</v>
      </c>
      <c r="P10" s="284">
        <v>4.633</v>
      </c>
      <c r="Q10" s="233">
        <v>4.38</v>
      </c>
      <c r="R10" s="263">
        <v>14</v>
      </c>
      <c r="S10" s="234">
        <v>49</v>
      </c>
      <c r="T10" s="247">
        <v>4.84</v>
      </c>
      <c r="U10" s="248">
        <v>4.4800000000000004</v>
      </c>
      <c r="V10" s="235">
        <v>4</v>
      </c>
      <c r="W10" s="234">
        <v>47</v>
      </c>
      <c r="X10" s="284">
        <v>4.7489999999999997</v>
      </c>
      <c r="Y10" s="284">
        <v>4.5199999999999996</v>
      </c>
      <c r="Z10" s="235">
        <v>22</v>
      </c>
      <c r="AA10" s="107">
        <f t="shared" si="0"/>
        <v>189</v>
      </c>
      <c r="AF10" s="105"/>
    </row>
    <row r="11" spans="1:32" ht="15" customHeight="1" x14ac:dyDescent="0.25">
      <c r="A11" s="106">
        <v>5</v>
      </c>
      <c r="B11" s="61" t="s">
        <v>13</v>
      </c>
      <c r="C11" s="614">
        <v>73</v>
      </c>
      <c r="D11" s="335">
        <v>4.4520000000000008</v>
      </c>
      <c r="E11" s="615">
        <v>4.17</v>
      </c>
      <c r="F11" s="616">
        <v>17</v>
      </c>
      <c r="G11" s="305">
        <v>60</v>
      </c>
      <c r="H11" s="486">
        <v>4.1833</v>
      </c>
      <c r="I11" s="38">
        <v>3.83</v>
      </c>
      <c r="J11" s="376">
        <v>19</v>
      </c>
      <c r="K11" s="234">
        <v>48</v>
      </c>
      <c r="L11" s="284">
        <v>4.708333333333333</v>
      </c>
      <c r="M11" s="335">
        <v>4.3</v>
      </c>
      <c r="N11" s="263">
        <v>7</v>
      </c>
      <c r="O11" s="234">
        <v>50</v>
      </c>
      <c r="P11" s="284">
        <v>4.5999999999999996</v>
      </c>
      <c r="Q11" s="233">
        <v>4.38</v>
      </c>
      <c r="R11" s="263">
        <v>24</v>
      </c>
      <c r="S11" s="234">
        <v>58</v>
      </c>
      <c r="T11" s="247">
        <v>4.79</v>
      </c>
      <c r="U11" s="248">
        <v>4.4800000000000004</v>
      </c>
      <c r="V11" s="235">
        <v>5</v>
      </c>
      <c r="W11" s="234">
        <v>54</v>
      </c>
      <c r="X11" s="284">
        <v>4.8520000000000003</v>
      </c>
      <c r="Y11" s="284">
        <v>4.5199999999999996</v>
      </c>
      <c r="Z11" s="235">
        <v>8</v>
      </c>
      <c r="AA11" s="107">
        <f t="shared" si="0"/>
        <v>80</v>
      </c>
      <c r="AD11" s="105"/>
      <c r="AF11" s="105"/>
    </row>
    <row r="12" spans="1:32" ht="15" customHeight="1" x14ac:dyDescent="0.25">
      <c r="A12" s="106">
        <v>6</v>
      </c>
      <c r="B12" s="61" t="s">
        <v>14</v>
      </c>
      <c r="C12" s="614">
        <v>99</v>
      </c>
      <c r="D12" s="335">
        <v>4.2723000000000004</v>
      </c>
      <c r="E12" s="615">
        <v>4.17</v>
      </c>
      <c r="F12" s="616">
        <v>43</v>
      </c>
      <c r="G12" s="305">
        <v>86</v>
      </c>
      <c r="H12" s="486">
        <v>3.9887000000000001</v>
      </c>
      <c r="I12" s="38">
        <v>3.83</v>
      </c>
      <c r="J12" s="376">
        <v>39</v>
      </c>
      <c r="K12" s="234">
        <v>98</v>
      </c>
      <c r="L12" s="284">
        <v>4.5816326530612246</v>
      </c>
      <c r="M12" s="335">
        <v>4.3</v>
      </c>
      <c r="N12" s="263">
        <v>15</v>
      </c>
      <c r="O12" s="234">
        <v>96</v>
      </c>
      <c r="P12" s="284">
        <v>4.6050000000000004</v>
      </c>
      <c r="Q12" s="233">
        <v>4.38</v>
      </c>
      <c r="R12" s="263">
        <v>17</v>
      </c>
      <c r="S12" s="234">
        <v>103</v>
      </c>
      <c r="T12" s="247">
        <v>4.62</v>
      </c>
      <c r="U12" s="248">
        <v>4.4800000000000004</v>
      </c>
      <c r="V12" s="235">
        <v>33</v>
      </c>
      <c r="W12" s="234">
        <v>124</v>
      </c>
      <c r="X12" s="284">
        <v>4.7991999999999999</v>
      </c>
      <c r="Y12" s="284">
        <v>4.5199999999999996</v>
      </c>
      <c r="Z12" s="235">
        <v>13</v>
      </c>
      <c r="AA12" s="107">
        <f t="shared" si="0"/>
        <v>160</v>
      </c>
      <c r="AD12" s="105"/>
      <c r="AF12" s="105"/>
    </row>
    <row r="13" spans="1:32" ht="15" customHeight="1" x14ac:dyDescent="0.25">
      <c r="A13" s="106">
        <v>7</v>
      </c>
      <c r="B13" s="61" t="s">
        <v>148</v>
      </c>
      <c r="C13" s="614">
        <v>100</v>
      </c>
      <c r="D13" s="335">
        <v>4.07</v>
      </c>
      <c r="E13" s="615">
        <v>4.17</v>
      </c>
      <c r="F13" s="616">
        <v>71</v>
      </c>
      <c r="G13" s="305">
        <v>78</v>
      </c>
      <c r="H13" s="486">
        <v>4.3076999999999996</v>
      </c>
      <c r="I13" s="38">
        <v>3.83</v>
      </c>
      <c r="J13" s="433">
        <v>6</v>
      </c>
      <c r="K13" s="234">
        <v>80</v>
      </c>
      <c r="L13" s="284">
        <v>4.2750000000000004</v>
      </c>
      <c r="M13" s="335">
        <v>4.3</v>
      </c>
      <c r="N13" s="263">
        <v>57</v>
      </c>
      <c r="O13" s="234">
        <v>73</v>
      </c>
      <c r="P13" s="284">
        <v>4.2460000000000004</v>
      </c>
      <c r="Q13" s="233">
        <v>4.38</v>
      </c>
      <c r="R13" s="263">
        <v>77</v>
      </c>
      <c r="S13" s="234">
        <v>78</v>
      </c>
      <c r="T13" s="250">
        <v>4.46</v>
      </c>
      <c r="U13" s="248">
        <v>4.4800000000000004</v>
      </c>
      <c r="V13" s="235">
        <v>60</v>
      </c>
      <c r="W13" s="234">
        <v>68</v>
      </c>
      <c r="X13" s="284">
        <v>4.7060000000000004</v>
      </c>
      <c r="Y13" s="284">
        <v>4.5199999999999996</v>
      </c>
      <c r="Z13" s="235">
        <v>28</v>
      </c>
      <c r="AA13" s="266">
        <f t="shared" si="0"/>
        <v>299</v>
      </c>
      <c r="AD13" s="105"/>
      <c r="AF13" s="105"/>
    </row>
    <row r="14" spans="1:32" ht="15" customHeight="1" x14ac:dyDescent="0.25">
      <c r="A14" s="106">
        <v>8</v>
      </c>
      <c r="B14" s="61" t="s">
        <v>18</v>
      </c>
      <c r="C14" s="614">
        <v>85</v>
      </c>
      <c r="D14" s="335">
        <v>3.9179999999999997</v>
      </c>
      <c r="E14" s="615">
        <v>4.17</v>
      </c>
      <c r="F14" s="616">
        <v>91</v>
      </c>
      <c r="G14" s="305">
        <v>63</v>
      </c>
      <c r="H14" s="486">
        <v>4.0952000000000002</v>
      </c>
      <c r="I14" s="38">
        <v>3.83</v>
      </c>
      <c r="J14" s="7">
        <v>26</v>
      </c>
      <c r="K14" s="234">
        <v>80</v>
      </c>
      <c r="L14" s="284">
        <v>4.2874999999999996</v>
      </c>
      <c r="M14" s="335">
        <v>4.3</v>
      </c>
      <c r="N14" s="263">
        <v>54</v>
      </c>
      <c r="O14" s="234">
        <v>82</v>
      </c>
      <c r="P14" s="284">
        <v>4.1239999999999997</v>
      </c>
      <c r="Q14" s="233">
        <v>4.38</v>
      </c>
      <c r="R14" s="263">
        <v>95</v>
      </c>
      <c r="S14" s="234">
        <v>33</v>
      </c>
      <c r="T14" s="247">
        <v>4.7300000000000004</v>
      </c>
      <c r="U14" s="248">
        <v>4.4800000000000004</v>
      </c>
      <c r="V14" s="235">
        <v>15</v>
      </c>
      <c r="W14" s="234">
        <v>74</v>
      </c>
      <c r="X14" s="284">
        <v>4.5129999999999999</v>
      </c>
      <c r="Y14" s="284">
        <v>4.5199999999999996</v>
      </c>
      <c r="Z14" s="235">
        <v>59</v>
      </c>
      <c r="AA14" s="107">
        <f t="shared" si="0"/>
        <v>340</v>
      </c>
      <c r="AD14" s="105"/>
      <c r="AF14" s="105"/>
    </row>
    <row r="15" spans="1:32" ht="15" customHeight="1" thickBot="1" x14ac:dyDescent="0.3">
      <c r="A15" s="115">
        <v>9</v>
      </c>
      <c r="B15" s="61" t="s">
        <v>20</v>
      </c>
      <c r="C15" s="614">
        <v>100</v>
      </c>
      <c r="D15" s="335">
        <v>3.77</v>
      </c>
      <c r="E15" s="615">
        <v>4.17</v>
      </c>
      <c r="F15" s="616">
        <v>106</v>
      </c>
      <c r="G15" s="305">
        <v>91</v>
      </c>
      <c r="H15" s="486">
        <v>4.407</v>
      </c>
      <c r="I15" s="44">
        <v>3.83</v>
      </c>
      <c r="J15" s="433">
        <v>3</v>
      </c>
      <c r="K15" s="234">
        <v>81</v>
      </c>
      <c r="L15" s="284">
        <v>4.0123456790123457</v>
      </c>
      <c r="M15" s="335">
        <v>4.3</v>
      </c>
      <c r="N15" s="263">
        <v>98</v>
      </c>
      <c r="O15" s="234">
        <v>79</v>
      </c>
      <c r="P15" s="284">
        <v>4.2410000000000005</v>
      </c>
      <c r="Q15" s="233">
        <v>4.38</v>
      </c>
      <c r="R15" s="263">
        <v>79</v>
      </c>
      <c r="S15" s="234">
        <v>64</v>
      </c>
      <c r="T15" s="247">
        <v>4.75</v>
      </c>
      <c r="U15" s="248">
        <v>4.4800000000000004</v>
      </c>
      <c r="V15" s="235">
        <v>13</v>
      </c>
      <c r="W15" s="234">
        <v>77</v>
      </c>
      <c r="X15" s="284">
        <v>4.4409999999999998</v>
      </c>
      <c r="Y15" s="284">
        <v>4.5199999999999996</v>
      </c>
      <c r="Z15" s="235">
        <v>73</v>
      </c>
      <c r="AA15" s="267">
        <f t="shared" si="0"/>
        <v>372</v>
      </c>
      <c r="AD15" s="105"/>
      <c r="AF15" s="105"/>
    </row>
    <row r="16" spans="1:32" ht="15" customHeight="1" thickBot="1" x14ac:dyDescent="0.3">
      <c r="A16" s="218"/>
      <c r="B16" s="225" t="s">
        <v>136</v>
      </c>
      <c r="C16" s="226">
        <f>SUM(C17:C30)</f>
        <v>1210</v>
      </c>
      <c r="D16" s="259">
        <f>AVERAGE(D17:D30)</f>
        <v>3.8818750000000004</v>
      </c>
      <c r="E16" s="607">
        <v>4.17</v>
      </c>
      <c r="F16" s="227"/>
      <c r="G16" s="226">
        <f>SUM(G17:G30)</f>
        <v>1072</v>
      </c>
      <c r="H16" s="259">
        <f>AVERAGE(H17:H30)</f>
        <v>3.8273333333333333</v>
      </c>
      <c r="I16" s="135">
        <v>3.83</v>
      </c>
      <c r="J16" s="227"/>
      <c r="K16" s="226">
        <f>SUM(K17:K30)</f>
        <v>1139</v>
      </c>
      <c r="L16" s="259">
        <f>AVERAGE(L17:L30)</f>
        <v>4.3743297701694273</v>
      </c>
      <c r="M16" s="333">
        <v>4.3</v>
      </c>
      <c r="N16" s="227"/>
      <c r="O16" s="226">
        <f>SUM(O17:O30)</f>
        <v>1092</v>
      </c>
      <c r="P16" s="259">
        <f>AVERAGE(P17:P30)</f>
        <v>4.3997692307692313</v>
      </c>
      <c r="Q16" s="135">
        <v>4.38</v>
      </c>
      <c r="R16" s="227"/>
      <c r="S16" s="133">
        <f>SUM(S17:S30)</f>
        <v>1018</v>
      </c>
      <c r="T16" s="228">
        <f>AVERAGE(T17:T30)</f>
        <v>4.4078571428571429</v>
      </c>
      <c r="U16" s="241">
        <v>4.4800000000000004</v>
      </c>
      <c r="V16" s="229"/>
      <c r="W16" s="133">
        <f>SUM(W17:W30)</f>
        <v>1014</v>
      </c>
      <c r="X16" s="230">
        <f>AVERAGE(X17:X30)</f>
        <v>4.5606857142857145</v>
      </c>
      <c r="Y16" s="136">
        <v>4.5199999999999996</v>
      </c>
      <c r="Z16" s="229"/>
      <c r="AA16" s="268"/>
      <c r="AD16" s="105"/>
      <c r="AF16" s="105"/>
    </row>
    <row r="17" spans="1:32" ht="15" customHeight="1" x14ac:dyDescent="0.25">
      <c r="A17" s="103">
        <v>1</v>
      </c>
      <c r="B17" s="252" t="s">
        <v>23</v>
      </c>
      <c r="C17" s="617">
        <v>161</v>
      </c>
      <c r="D17" s="338">
        <v>4.5900999999999996</v>
      </c>
      <c r="E17" s="618">
        <v>4.17</v>
      </c>
      <c r="F17" s="619">
        <v>5</v>
      </c>
      <c r="G17" s="372">
        <v>148</v>
      </c>
      <c r="H17" s="483">
        <v>4.4728999999999992</v>
      </c>
      <c r="I17" s="382">
        <v>3.83</v>
      </c>
      <c r="J17" s="373">
        <v>2</v>
      </c>
      <c r="K17" s="254">
        <v>156</v>
      </c>
      <c r="L17" s="256">
        <v>4.7307692307692308</v>
      </c>
      <c r="M17" s="338">
        <v>4.3</v>
      </c>
      <c r="N17" s="262">
        <v>5</v>
      </c>
      <c r="O17" s="254">
        <v>147</v>
      </c>
      <c r="P17" s="256">
        <v>4.6739999999999995</v>
      </c>
      <c r="Q17" s="253">
        <v>4.38</v>
      </c>
      <c r="R17" s="262">
        <v>11</v>
      </c>
      <c r="S17" s="254">
        <v>145</v>
      </c>
      <c r="T17" s="278">
        <v>4.7699999999999996</v>
      </c>
      <c r="U17" s="242">
        <v>4.4800000000000004</v>
      </c>
      <c r="V17" s="255">
        <v>8</v>
      </c>
      <c r="W17" s="254">
        <v>158</v>
      </c>
      <c r="X17" s="256">
        <v>4.7279999999999998</v>
      </c>
      <c r="Y17" s="256">
        <v>4.5199999999999996</v>
      </c>
      <c r="Z17" s="255">
        <v>27</v>
      </c>
      <c r="AA17" s="351">
        <f t="shared" si="0"/>
        <v>58</v>
      </c>
      <c r="AD17" s="105"/>
      <c r="AF17" s="105"/>
    </row>
    <row r="18" spans="1:32" ht="15" customHeight="1" x14ac:dyDescent="0.25">
      <c r="A18" s="106">
        <v>2</v>
      </c>
      <c r="B18" s="252" t="s">
        <v>34</v>
      </c>
      <c r="C18" s="617">
        <v>95</v>
      </c>
      <c r="D18" s="338">
        <v>4.4737</v>
      </c>
      <c r="E18" s="618">
        <v>4.17</v>
      </c>
      <c r="F18" s="619">
        <v>14</v>
      </c>
      <c r="G18" s="372">
        <v>74</v>
      </c>
      <c r="H18" s="483">
        <v>4.1756999999999991</v>
      </c>
      <c r="I18" s="382">
        <v>3.83</v>
      </c>
      <c r="J18" s="373">
        <v>20</v>
      </c>
      <c r="K18" s="254">
        <v>102</v>
      </c>
      <c r="L18" s="256">
        <v>4.5294117647058822</v>
      </c>
      <c r="M18" s="338">
        <v>4.3</v>
      </c>
      <c r="N18" s="262">
        <v>17</v>
      </c>
      <c r="O18" s="254">
        <v>92</v>
      </c>
      <c r="P18" s="256">
        <v>4.7619999999999996</v>
      </c>
      <c r="Q18" s="253">
        <v>4.38</v>
      </c>
      <c r="R18" s="262">
        <v>7</v>
      </c>
      <c r="S18" s="254">
        <v>97</v>
      </c>
      <c r="T18" s="278">
        <v>4.72</v>
      </c>
      <c r="U18" s="242">
        <v>4.4800000000000004</v>
      </c>
      <c r="V18" s="255">
        <v>18</v>
      </c>
      <c r="W18" s="254">
        <v>86</v>
      </c>
      <c r="X18" s="256">
        <v>4.8839999999999995</v>
      </c>
      <c r="Y18" s="256">
        <v>4.5199999999999996</v>
      </c>
      <c r="Z18" s="255">
        <v>7</v>
      </c>
      <c r="AA18" s="351">
        <f t="shared" si="0"/>
        <v>83</v>
      </c>
      <c r="AC18" s="105"/>
      <c r="AD18" s="105"/>
      <c r="AF18" s="105"/>
    </row>
    <row r="19" spans="1:32" ht="15" customHeight="1" x14ac:dyDescent="0.25">
      <c r="A19" s="106">
        <v>3</v>
      </c>
      <c r="B19" s="252" t="s">
        <v>26</v>
      </c>
      <c r="C19" s="617">
        <v>143</v>
      </c>
      <c r="D19" s="338">
        <v>4.4404999999999992</v>
      </c>
      <c r="E19" s="618">
        <v>4.17</v>
      </c>
      <c r="F19" s="619">
        <v>18</v>
      </c>
      <c r="G19" s="372">
        <v>131</v>
      </c>
      <c r="H19" s="483">
        <v>3.9695</v>
      </c>
      <c r="I19" s="382">
        <v>3.83</v>
      </c>
      <c r="J19" s="373">
        <v>41</v>
      </c>
      <c r="K19" s="254">
        <v>130</v>
      </c>
      <c r="L19" s="256">
        <v>4.1615384615384619</v>
      </c>
      <c r="M19" s="338">
        <v>4.3</v>
      </c>
      <c r="N19" s="262">
        <v>74</v>
      </c>
      <c r="O19" s="254">
        <v>127</v>
      </c>
      <c r="P19" s="256">
        <v>4.5990000000000002</v>
      </c>
      <c r="Q19" s="253">
        <v>4.38</v>
      </c>
      <c r="R19" s="262">
        <v>21</v>
      </c>
      <c r="S19" s="254">
        <v>127</v>
      </c>
      <c r="T19" s="339">
        <v>4.5</v>
      </c>
      <c r="U19" s="242">
        <v>4.4800000000000004</v>
      </c>
      <c r="V19" s="255">
        <v>53</v>
      </c>
      <c r="W19" s="254">
        <v>124</v>
      </c>
      <c r="X19" s="256">
        <v>4.5401999999999996</v>
      </c>
      <c r="Y19" s="256">
        <v>4.5199999999999996</v>
      </c>
      <c r="Z19" s="255">
        <v>55</v>
      </c>
      <c r="AA19" s="351">
        <f t="shared" si="0"/>
        <v>262</v>
      </c>
      <c r="AC19" s="105"/>
      <c r="AD19" s="105"/>
      <c r="AF19" s="105"/>
    </row>
    <row r="20" spans="1:32" ht="15" customHeight="1" x14ac:dyDescent="0.25">
      <c r="A20" s="106">
        <v>4</v>
      </c>
      <c r="B20" s="252" t="s">
        <v>33</v>
      </c>
      <c r="C20" s="617">
        <v>126</v>
      </c>
      <c r="D20" s="338">
        <v>4.3654999999999999</v>
      </c>
      <c r="E20" s="618">
        <v>4.17</v>
      </c>
      <c r="F20" s="619">
        <v>27</v>
      </c>
      <c r="G20" s="372">
        <v>107</v>
      </c>
      <c r="H20" s="483">
        <v>3.8971999999999998</v>
      </c>
      <c r="I20" s="382">
        <v>3.83</v>
      </c>
      <c r="J20" s="373">
        <v>51</v>
      </c>
      <c r="K20" s="254">
        <v>76</v>
      </c>
      <c r="L20" s="256">
        <v>4.5131578947368425</v>
      </c>
      <c r="M20" s="338">
        <v>4.3</v>
      </c>
      <c r="N20" s="262">
        <v>19</v>
      </c>
      <c r="O20" s="254">
        <v>50</v>
      </c>
      <c r="P20" s="256">
        <v>4.26</v>
      </c>
      <c r="Q20" s="253">
        <v>4.38</v>
      </c>
      <c r="R20" s="262">
        <v>75</v>
      </c>
      <c r="S20" s="254">
        <v>55</v>
      </c>
      <c r="T20" s="278">
        <v>4.13</v>
      </c>
      <c r="U20" s="242">
        <v>4.4800000000000004</v>
      </c>
      <c r="V20" s="255">
        <v>96</v>
      </c>
      <c r="W20" s="254">
        <v>71</v>
      </c>
      <c r="X20" s="256">
        <v>4.3239999999999998</v>
      </c>
      <c r="Y20" s="256">
        <v>4.5199999999999996</v>
      </c>
      <c r="Z20" s="255">
        <v>88</v>
      </c>
      <c r="AA20" s="351">
        <f t="shared" si="0"/>
        <v>356</v>
      </c>
      <c r="AC20" s="105"/>
      <c r="AD20" s="105"/>
      <c r="AF20" s="105"/>
    </row>
    <row r="21" spans="1:32" ht="15" customHeight="1" x14ac:dyDescent="0.25">
      <c r="A21" s="106">
        <v>5</v>
      </c>
      <c r="B21" s="252" t="s">
        <v>22</v>
      </c>
      <c r="C21" s="617">
        <v>84</v>
      </c>
      <c r="D21" s="338">
        <v>4.3214999999999995</v>
      </c>
      <c r="E21" s="618">
        <v>4.17</v>
      </c>
      <c r="F21" s="619">
        <v>35</v>
      </c>
      <c r="G21" s="372">
        <v>80</v>
      </c>
      <c r="H21" s="483">
        <v>4.0250000000000004</v>
      </c>
      <c r="I21" s="382">
        <v>3.83</v>
      </c>
      <c r="J21" s="373">
        <v>32</v>
      </c>
      <c r="K21" s="254">
        <v>86</v>
      </c>
      <c r="L21" s="256">
        <v>4.7441860465116283</v>
      </c>
      <c r="M21" s="338">
        <v>4.3</v>
      </c>
      <c r="N21" s="262">
        <v>4</v>
      </c>
      <c r="O21" s="254">
        <v>83</v>
      </c>
      <c r="P21" s="256">
        <v>4.6029999999999998</v>
      </c>
      <c r="Q21" s="253">
        <v>4.38</v>
      </c>
      <c r="R21" s="262">
        <v>22</v>
      </c>
      <c r="S21" s="254">
        <v>101</v>
      </c>
      <c r="T21" s="257">
        <v>4.71</v>
      </c>
      <c r="U21" s="242">
        <v>4.4800000000000004</v>
      </c>
      <c r="V21" s="255">
        <v>20</v>
      </c>
      <c r="W21" s="254">
        <v>101</v>
      </c>
      <c r="X21" s="256">
        <v>4.6530000000000005</v>
      </c>
      <c r="Y21" s="256">
        <v>4.5199999999999996</v>
      </c>
      <c r="Z21" s="255">
        <v>40</v>
      </c>
      <c r="AA21" s="351">
        <f t="shared" si="0"/>
        <v>153</v>
      </c>
      <c r="AC21" s="105"/>
      <c r="AD21" s="105"/>
      <c r="AF21" s="105"/>
    </row>
    <row r="22" spans="1:32" ht="15" customHeight="1" x14ac:dyDescent="0.25">
      <c r="A22" s="106">
        <v>6</v>
      </c>
      <c r="B22" s="252" t="s">
        <v>24</v>
      </c>
      <c r="C22" s="617">
        <v>71</v>
      </c>
      <c r="D22" s="338">
        <v>4.2253999999999996</v>
      </c>
      <c r="E22" s="618">
        <v>4.17</v>
      </c>
      <c r="F22" s="619">
        <v>50</v>
      </c>
      <c r="G22" s="372">
        <v>65</v>
      </c>
      <c r="H22" s="483">
        <v>3.8774000000000002</v>
      </c>
      <c r="I22" s="382">
        <v>3.83</v>
      </c>
      <c r="J22" s="373">
        <v>58</v>
      </c>
      <c r="K22" s="254">
        <v>53</v>
      </c>
      <c r="L22" s="256">
        <v>4.6792452830188678</v>
      </c>
      <c r="M22" s="338">
        <v>4.3</v>
      </c>
      <c r="N22" s="262">
        <v>8</v>
      </c>
      <c r="O22" s="254">
        <v>53</v>
      </c>
      <c r="P22" s="256">
        <v>4.6040000000000001</v>
      </c>
      <c r="Q22" s="253">
        <v>4.38</v>
      </c>
      <c r="R22" s="262">
        <v>23</v>
      </c>
      <c r="S22" s="254">
        <v>49</v>
      </c>
      <c r="T22" s="339">
        <v>4.45</v>
      </c>
      <c r="U22" s="242">
        <v>4.4800000000000004</v>
      </c>
      <c r="V22" s="255">
        <v>62</v>
      </c>
      <c r="W22" s="254">
        <v>63</v>
      </c>
      <c r="X22" s="256">
        <v>4.6989999999999998</v>
      </c>
      <c r="Y22" s="256">
        <v>4.5199999999999996</v>
      </c>
      <c r="Z22" s="255">
        <v>31</v>
      </c>
      <c r="AA22" s="351">
        <f t="shared" si="0"/>
        <v>232</v>
      </c>
      <c r="AC22" s="105"/>
      <c r="AD22" s="105"/>
      <c r="AF22" s="105"/>
    </row>
    <row r="23" spans="1:32" ht="15" customHeight="1" x14ac:dyDescent="0.25">
      <c r="A23" s="106">
        <v>7</v>
      </c>
      <c r="B23" s="252" t="s">
        <v>30</v>
      </c>
      <c r="C23" s="617">
        <v>106</v>
      </c>
      <c r="D23" s="338">
        <v>4.1793000000000005</v>
      </c>
      <c r="E23" s="618">
        <v>4.17</v>
      </c>
      <c r="F23" s="619">
        <v>54</v>
      </c>
      <c r="G23" s="372">
        <v>87</v>
      </c>
      <c r="H23" s="483">
        <v>3.5399000000000003</v>
      </c>
      <c r="I23" s="382">
        <v>3.83</v>
      </c>
      <c r="J23" s="373">
        <v>93</v>
      </c>
      <c r="K23" s="254">
        <v>84</v>
      </c>
      <c r="L23" s="256">
        <v>4.1190476190476186</v>
      </c>
      <c r="M23" s="338">
        <v>4.3</v>
      </c>
      <c r="N23" s="262">
        <v>83</v>
      </c>
      <c r="O23" s="254">
        <v>85</v>
      </c>
      <c r="P23" s="256">
        <v>4.4119999999999999</v>
      </c>
      <c r="Q23" s="253">
        <v>4.38</v>
      </c>
      <c r="R23" s="262">
        <v>55</v>
      </c>
      <c r="S23" s="254">
        <v>70</v>
      </c>
      <c r="T23" s="257">
        <v>4.5599999999999996</v>
      </c>
      <c r="U23" s="242">
        <v>4.4800000000000004</v>
      </c>
      <c r="V23" s="255">
        <v>41</v>
      </c>
      <c r="W23" s="254">
        <v>56</v>
      </c>
      <c r="X23" s="256">
        <v>4.6210000000000004</v>
      </c>
      <c r="Y23" s="256">
        <v>4.5199999999999996</v>
      </c>
      <c r="Z23" s="255">
        <v>43</v>
      </c>
      <c r="AA23" s="351">
        <f t="shared" si="0"/>
        <v>369</v>
      </c>
      <c r="AC23" s="105"/>
      <c r="AD23" s="105"/>
      <c r="AF23" s="105"/>
    </row>
    <row r="24" spans="1:32" ht="15" customHeight="1" x14ac:dyDescent="0.25">
      <c r="A24" s="106">
        <v>8</v>
      </c>
      <c r="B24" s="252" t="s">
        <v>35</v>
      </c>
      <c r="C24" s="617">
        <v>56</v>
      </c>
      <c r="D24" s="338">
        <v>4.0179</v>
      </c>
      <c r="E24" s="618">
        <v>4.17</v>
      </c>
      <c r="F24" s="619">
        <v>79</v>
      </c>
      <c r="G24" s="372">
        <v>59</v>
      </c>
      <c r="H24" s="483">
        <v>3.339</v>
      </c>
      <c r="I24" s="382">
        <v>3.83</v>
      </c>
      <c r="J24" s="373">
        <v>104</v>
      </c>
      <c r="K24" s="254">
        <v>76</v>
      </c>
      <c r="L24" s="256">
        <v>4.2763157894736841</v>
      </c>
      <c r="M24" s="338">
        <v>4.3</v>
      </c>
      <c r="N24" s="262">
        <v>58</v>
      </c>
      <c r="O24" s="254">
        <v>50</v>
      </c>
      <c r="P24" s="256">
        <v>4.34</v>
      </c>
      <c r="Q24" s="253">
        <v>4.38</v>
      </c>
      <c r="R24" s="262">
        <v>65</v>
      </c>
      <c r="S24" s="254">
        <v>65</v>
      </c>
      <c r="T24" s="257">
        <v>4.66</v>
      </c>
      <c r="U24" s="242">
        <v>4.4800000000000004</v>
      </c>
      <c r="V24" s="255">
        <v>28</v>
      </c>
      <c r="W24" s="254">
        <v>38</v>
      </c>
      <c r="X24" s="256">
        <v>4.7370000000000001</v>
      </c>
      <c r="Y24" s="256">
        <v>4.5199999999999996</v>
      </c>
      <c r="Z24" s="255">
        <v>26</v>
      </c>
      <c r="AA24" s="351">
        <f t="shared" si="0"/>
        <v>360</v>
      </c>
      <c r="AC24" s="105"/>
      <c r="AD24" s="105"/>
      <c r="AF24" s="105"/>
    </row>
    <row r="25" spans="1:32" ht="15" customHeight="1" x14ac:dyDescent="0.25">
      <c r="A25" s="106">
        <v>9</v>
      </c>
      <c r="B25" s="252" t="s">
        <v>32</v>
      </c>
      <c r="C25" s="617">
        <v>89</v>
      </c>
      <c r="D25" s="338">
        <v>4.0114000000000001</v>
      </c>
      <c r="E25" s="618">
        <v>4.17</v>
      </c>
      <c r="F25" s="619">
        <v>80</v>
      </c>
      <c r="G25" s="372">
        <v>69</v>
      </c>
      <c r="H25" s="483">
        <v>3.4931000000000001</v>
      </c>
      <c r="I25" s="382">
        <v>3.83</v>
      </c>
      <c r="J25" s="373">
        <v>98</v>
      </c>
      <c r="K25" s="254">
        <v>93</v>
      </c>
      <c r="L25" s="256">
        <v>4.021505376344086</v>
      </c>
      <c r="M25" s="338">
        <v>4.3</v>
      </c>
      <c r="N25" s="262">
        <v>95</v>
      </c>
      <c r="O25" s="254">
        <v>108</v>
      </c>
      <c r="P25" s="256">
        <v>4.4180000000000001</v>
      </c>
      <c r="Q25" s="253">
        <v>4.38</v>
      </c>
      <c r="R25" s="262">
        <v>53</v>
      </c>
      <c r="S25" s="254">
        <v>49</v>
      </c>
      <c r="T25" s="278">
        <v>3.86</v>
      </c>
      <c r="U25" s="242">
        <v>4.4800000000000004</v>
      </c>
      <c r="V25" s="255">
        <v>110</v>
      </c>
      <c r="W25" s="254">
        <v>77</v>
      </c>
      <c r="X25" s="256">
        <v>4.1574</v>
      </c>
      <c r="Y25" s="256">
        <v>4.5199999999999996</v>
      </c>
      <c r="Z25" s="255">
        <v>95</v>
      </c>
      <c r="AA25" s="351">
        <f t="shared" si="0"/>
        <v>531</v>
      </c>
      <c r="AC25" s="105"/>
      <c r="AD25" s="105"/>
      <c r="AF25" s="105"/>
    </row>
    <row r="26" spans="1:32" ht="15" customHeight="1" x14ac:dyDescent="0.25">
      <c r="A26" s="106">
        <v>10</v>
      </c>
      <c r="B26" s="252" t="s">
        <v>27</v>
      </c>
      <c r="C26" s="617">
        <v>107</v>
      </c>
      <c r="D26" s="338">
        <v>3.9813999999999998</v>
      </c>
      <c r="E26" s="618">
        <v>4.17</v>
      </c>
      <c r="F26" s="619">
        <v>83</v>
      </c>
      <c r="G26" s="372">
        <v>107</v>
      </c>
      <c r="H26" s="483">
        <v>3.7289999999999996</v>
      </c>
      <c r="I26" s="382">
        <v>3.83</v>
      </c>
      <c r="J26" s="373">
        <v>77</v>
      </c>
      <c r="K26" s="254">
        <v>86</v>
      </c>
      <c r="L26" s="256">
        <v>4.3837209302325579</v>
      </c>
      <c r="M26" s="338">
        <v>4.3</v>
      </c>
      <c r="N26" s="262">
        <v>37</v>
      </c>
      <c r="O26" s="254">
        <v>78</v>
      </c>
      <c r="P26" s="256">
        <v>4.4489999999999998</v>
      </c>
      <c r="Q26" s="253">
        <v>4.38</v>
      </c>
      <c r="R26" s="262">
        <v>49</v>
      </c>
      <c r="S26" s="254">
        <v>71</v>
      </c>
      <c r="T26" s="339">
        <v>4.3899999999999997</v>
      </c>
      <c r="U26" s="242">
        <v>4.4800000000000004</v>
      </c>
      <c r="V26" s="255">
        <v>70</v>
      </c>
      <c r="W26" s="254">
        <v>69</v>
      </c>
      <c r="X26" s="256">
        <v>4.74</v>
      </c>
      <c r="Y26" s="256">
        <v>4.5199999999999996</v>
      </c>
      <c r="Z26" s="255">
        <v>25</v>
      </c>
      <c r="AA26" s="351">
        <f t="shared" si="0"/>
        <v>341</v>
      </c>
      <c r="AC26" s="105"/>
      <c r="AD26" s="105"/>
      <c r="AF26" s="105"/>
    </row>
    <row r="27" spans="1:32" ht="15" customHeight="1" x14ac:dyDescent="0.25">
      <c r="A27" s="106">
        <v>11</v>
      </c>
      <c r="B27" s="252" t="s">
        <v>25</v>
      </c>
      <c r="C27" s="617">
        <v>81</v>
      </c>
      <c r="D27" s="338">
        <v>3.9758</v>
      </c>
      <c r="E27" s="618">
        <v>4.17</v>
      </c>
      <c r="F27" s="619">
        <v>84</v>
      </c>
      <c r="G27" s="372">
        <v>82</v>
      </c>
      <c r="H27" s="483">
        <v>3.8536000000000001</v>
      </c>
      <c r="I27" s="382">
        <v>3.83</v>
      </c>
      <c r="J27" s="373">
        <v>61</v>
      </c>
      <c r="K27" s="254">
        <v>102</v>
      </c>
      <c r="L27" s="256">
        <v>4.0196078431372548</v>
      </c>
      <c r="M27" s="338">
        <v>4.3</v>
      </c>
      <c r="N27" s="262">
        <v>94</v>
      </c>
      <c r="O27" s="254">
        <v>87</v>
      </c>
      <c r="P27" s="256">
        <v>3.8960000000000004</v>
      </c>
      <c r="Q27" s="253">
        <v>4.38</v>
      </c>
      <c r="R27" s="262">
        <v>109</v>
      </c>
      <c r="S27" s="254">
        <v>37</v>
      </c>
      <c r="T27" s="278">
        <v>4.29</v>
      </c>
      <c r="U27" s="242">
        <v>4.4800000000000004</v>
      </c>
      <c r="V27" s="255">
        <v>84</v>
      </c>
      <c r="W27" s="254">
        <v>33</v>
      </c>
      <c r="X27" s="256">
        <v>4.8479999999999999</v>
      </c>
      <c r="Y27" s="256">
        <v>4.5199999999999996</v>
      </c>
      <c r="Z27" s="255">
        <v>9</v>
      </c>
      <c r="AA27" s="351">
        <f t="shared" si="0"/>
        <v>441</v>
      </c>
      <c r="AC27" s="105"/>
      <c r="AD27" s="105"/>
      <c r="AF27" s="105"/>
    </row>
    <row r="28" spans="1:32" ht="15" customHeight="1" x14ac:dyDescent="0.25">
      <c r="A28" s="106">
        <v>12</v>
      </c>
      <c r="B28" s="252" t="s">
        <v>29</v>
      </c>
      <c r="C28" s="617">
        <v>91</v>
      </c>
      <c r="D28" s="338">
        <v>0</v>
      </c>
      <c r="E28" s="618">
        <v>4.17</v>
      </c>
      <c r="F28" s="619">
        <v>112</v>
      </c>
      <c r="G28" s="372">
        <v>63</v>
      </c>
      <c r="H28" s="483">
        <v>3.5556999999999999</v>
      </c>
      <c r="I28" s="382">
        <v>3.83</v>
      </c>
      <c r="J28" s="373">
        <v>90</v>
      </c>
      <c r="K28" s="254">
        <v>53</v>
      </c>
      <c r="L28" s="256">
        <v>4.283018867924528</v>
      </c>
      <c r="M28" s="338">
        <v>4.3</v>
      </c>
      <c r="N28" s="262">
        <v>59</v>
      </c>
      <c r="O28" s="254">
        <v>75</v>
      </c>
      <c r="P28" s="256">
        <v>4.1619999999999999</v>
      </c>
      <c r="Q28" s="253">
        <v>4.38</v>
      </c>
      <c r="R28" s="262">
        <v>90</v>
      </c>
      <c r="S28" s="254">
        <v>67</v>
      </c>
      <c r="T28" s="257">
        <v>4.4000000000000004</v>
      </c>
      <c r="U28" s="242">
        <v>4.4800000000000004</v>
      </c>
      <c r="V28" s="255">
        <v>69</v>
      </c>
      <c r="W28" s="254">
        <v>63</v>
      </c>
      <c r="X28" s="256">
        <v>4.46</v>
      </c>
      <c r="Y28" s="256">
        <v>4.5199999999999996</v>
      </c>
      <c r="Z28" s="255">
        <v>71</v>
      </c>
      <c r="AA28" s="351">
        <f t="shared" si="0"/>
        <v>491</v>
      </c>
      <c r="AC28" s="105"/>
      <c r="AD28" s="105"/>
      <c r="AF28" s="105"/>
    </row>
    <row r="29" spans="1:32" ht="15" customHeight="1" x14ac:dyDescent="0.25">
      <c r="A29" s="106">
        <v>13</v>
      </c>
      <c r="B29" s="252" t="s">
        <v>28</v>
      </c>
      <c r="C29" s="617"/>
      <c r="D29" s="338"/>
      <c r="E29" s="618">
        <v>4.17</v>
      </c>
      <c r="F29" s="619">
        <v>113</v>
      </c>
      <c r="G29" s="372"/>
      <c r="H29" s="483"/>
      <c r="I29" s="382">
        <v>3.83</v>
      </c>
      <c r="J29" s="373">
        <v>113</v>
      </c>
      <c r="K29" s="254">
        <v>42</v>
      </c>
      <c r="L29" s="256">
        <v>4.4047619047619051</v>
      </c>
      <c r="M29" s="338">
        <v>4.3</v>
      </c>
      <c r="N29" s="262">
        <v>36</v>
      </c>
      <c r="O29" s="254">
        <v>57</v>
      </c>
      <c r="P29" s="256">
        <v>4.0179999999999998</v>
      </c>
      <c r="Q29" s="253">
        <v>4.38</v>
      </c>
      <c r="R29" s="262">
        <v>103</v>
      </c>
      <c r="S29" s="254">
        <v>48</v>
      </c>
      <c r="T29" s="257">
        <v>4.46</v>
      </c>
      <c r="U29" s="242">
        <v>4.4800000000000004</v>
      </c>
      <c r="V29" s="255">
        <v>61</v>
      </c>
      <c r="W29" s="254">
        <v>49</v>
      </c>
      <c r="X29" s="256">
        <v>4.3839999999999995</v>
      </c>
      <c r="Y29" s="256">
        <v>4.5199999999999996</v>
      </c>
      <c r="Z29" s="255">
        <v>84</v>
      </c>
      <c r="AA29" s="351">
        <f t="shared" si="0"/>
        <v>510</v>
      </c>
      <c r="AC29" s="105"/>
      <c r="AD29" s="105"/>
      <c r="AF29" s="105"/>
    </row>
    <row r="30" spans="1:32" ht="15" customHeight="1" thickBot="1" x14ac:dyDescent="0.3">
      <c r="A30" s="115">
        <v>14</v>
      </c>
      <c r="B30" s="252" t="s">
        <v>31</v>
      </c>
      <c r="C30" s="617"/>
      <c r="D30" s="338"/>
      <c r="E30" s="618">
        <v>4.17</v>
      </c>
      <c r="F30" s="619">
        <v>113</v>
      </c>
      <c r="G30" s="372"/>
      <c r="H30" s="483"/>
      <c r="I30" s="382">
        <v>3.83</v>
      </c>
      <c r="J30" s="373">
        <v>113</v>
      </c>
      <c r="K30" s="356"/>
      <c r="L30" s="253"/>
      <c r="M30" s="338">
        <v>4.3</v>
      </c>
      <c r="N30" s="262">
        <v>115</v>
      </c>
      <c r="O30" s="356"/>
      <c r="P30" s="340"/>
      <c r="Q30" s="253">
        <v>4.38</v>
      </c>
      <c r="R30" s="262">
        <v>117</v>
      </c>
      <c r="S30" s="254">
        <v>37</v>
      </c>
      <c r="T30" s="257">
        <v>3.81</v>
      </c>
      <c r="U30" s="242">
        <v>4.4800000000000004</v>
      </c>
      <c r="V30" s="255">
        <v>112</v>
      </c>
      <c r="W30" s="254">
        <v>26</v>
      </c>
      <c r="X30" s="256">
        <v>4.0739999999999998</v>
      </c>
      <c r="Y30" s="256">
        <v>4.5199999999999996</v>
      </c>
      <c r="Z30" s="255">
        <v>101</v>
      </c>
      <c r="AA30" s="351">
        <f t="shared" si="0"/>
        <v>671</v>
      </c>
      <c r="AC30" s="105"/>
      <c r="AD30" s="105"/>
      <c r="AF30" s="105"/>
    </row>
    <row r="31" spans="1:32" ht="15" customHeight="1" thickBot="1" x14ac:dyDescent="0.3">
      <c r="A31" s="218"/>
      <c r="B31" s="225" t="s">
        <v>137</v>
      </c>
      <c r="C31" s="226">
        <f>SUM(C32:C50)</f>
        <v>1693</v>
      </c>
      <c r="D31" s="259">
        <f>AVERAGE(D32:D50)</f>
        <v>3.973217647058823</v>
      </c>
      <c r="E31" s="607">
        <v>4.17</v>
      </c>
      <c r="F31" s="227"/>
      <c r="G31" s="226">
        <f>SUM(G32:G50)</f>
        <v>1481</v>
      </c>
      <c r="H31" s="259">
        <f>AVERAGE(H32:H50)</f>
        <v>3.4681588235294116</v>
      </c>
      <c r="I31" s="135">
        <v>3.83</v>
      </c>
      <c r="J31" s="227"/>
      <c r="K31" s="226">
        <f>SUM(K32:K50)</f>
        <v>1656</v>
      </c>
      <c r="L31" s="259">
        <f>AVERAGE(L32:L50)</f>
        <v>4.1201001539793607</v>
      </c>
      <c r="M31" s="333">
        <v>4.3</v>
      </c>
      <c r="N31" s="227"/>
      <c r="O31" s="226">
        <f>SUM(O32:O50)</f>
        <v>1379</v>
      </c>
      <c r="P31" s="259">
        <f>AVERAGE(P32:P50)</f>
        <v>4.197221052631579</v>
      </c>
      <c r="Q31" s="135">
        <v>4.38</v>
      </c>
      <c r="R31" s="227"/>
      <c r="S31" s="133">
        <f>SUM(S32:S50)</f>
        <v>1456</v>
      </c>
      <c r="T31" s="228">
        <f>AVERAGE(T32:T50)</f>
        <v>4.2242105263157894</v>
      </c>
      <c r="U31" s="241">
        <v>4.4800000000000004</v>
      </c>
      <c r="V31" s="229"/>
      <c r="W31" s="133">
        <f>SUM(W32:W50)</f>
        <v>1304</v>
      </c>
      <c r="X31" s="230">
        <f>AVERAGE(X32:X50)</f>
        <v>4.3312631578947363</v>
      </c>
      <c r="Y31" s="136">
        <v>4.5199999999999996</v>
      </c>
      <c r="Z31" s="229"/>
      <c r="AA31" s="268"/>
      <c r="AC31" s="105"/>
      <c r="AD31" s="105"/>
      <c r="AF31" s="105"/>
    </row>
    <row r="32" spans="1:32" ht="15" customHeight="1" x14ac:dyDescent="0.25">
      <c r="A32" s="103">
        <v>1</v>
      </c>
      <c r="B32" s="252" t="s">
        <v>51</v>
      </c>
      <c r="C32" s="617">
        <v>107</v>
      </c>
      <c r="D32" s="338">
        <v>4.3908999999999994</v>
      </c>
      <c r="E32" s="618">
        <v>4.17</v>
      </c>
      <c r="F32" s="619">
        <v>24</v>
      </c>
      <c r="G32" s="372">
        <v>100</v>
      </c>
      <c r="H32" s="483">
        <v>3.81</v>
      </c>
      <c r="I32" s="382">
        <v>3.83</v>
      </c>
      <c r="J32" s="373">
        <v>67</v>
      </c>
      <c r="K32" s="254">
        <v>103</v>
      </c>
      <c r="L32" s="256">
        <v>4.3203883495145634</v>
      </c>
      <c r="M32" s="338">
        <v>4.3</v>
      </c>
      <c r="N32" s="262">
        <v>44</v>
      </c>
      <c r="O32" s="254">
        <v>82</v>
      </c>
      <c r="P32" s="256">
        <v>4.1950000000000003</v>
      </c>
      <c r="Q32" s="253">
        <v>4.38</v>
      </c>
      <c r="R32" s="262">
        <v>83</v>
      </c>
      <c r="S32" s="254">
        <v>112</v>
      </c>
      <c r="T32" s="278">
        <v>4.3</v>
      </c>
      <c r="U32" s="242">
        <v>4.4800000000000004</v>
      </c>
      <c r="V32" s="255">
        <v>80</v>
      </c>
      <c r="W32" s="254">
        <v>100</v>
      </c>
      <c r="X32" s="256">
        <v>4.3099999999999996</v>
      </c>
      <c r="Y32" s="256">
        <v>4.5199999999999996</v>
      </c>
      <c r="Z32" s="255">
        <v>89</v>
      </c>
      <c r="AA32" s="265">
        <f t="shared" si="0"/>
        <v>387</v>
      </c>
      <c r="AC32" s="105"/>
      <c r="AD32" s="105"/>
      <c r="AF32" s="105"/>
    </row>
    <row r="33" spans="1:32" ht="15" customHeight="1" x14ac:dyDescent="0.25">
      <c r="A33" s="106">
        <v>2</v>
      </c>
      <c r="B33" s="252" t="s">
        <v>42</v>
      </c>
      <c r="C33" s="617">
        <v>113</v>
      </c>
      <c r="D33" s="338">
        <v>4.3099999999999996</v>
      </c>
      <c r="E33" s="618">
        <v>4.17</v>
      </c>
      <c r="F33" s="619">
        <v>36</v>
      </c>
      <c r="G33" s="372">
        <v>111</v>
      </c>
      <c r="H33" s="483">
        <v>3.9550999999999998</v>
      </c>
      <c r="I33" s="382">
        <v>3.83</v>
      </c>
      <c r="J33" s="373">
        <v>44</v>
      </c>
      <c r="K33" s="254">
        <v>114</v>
      </c>
      <c r="L33" s="256">
        <v>4.1491228070175437</v>
      </c>
      <c r="M33" s="338">
        <v>4.3</v>
      </c>
      <c r="N33" s="262">
        <v>76</v>
      </c>
      <c r="O33" s="254">
        <v>106</v>
      </c>
      <c r="P33" s="256">
        <v>4.2919999999999998</v>
      </c>
      <c r="Q33" s="253">
        <v>4.38</v>
      </c>
      <c r="R33" s="262">
        <v>69</v>
      </c>
      <c r="S33" s="254">
        <v>103</v>
      </c>
      <c r="T33" s="278">
        <v>4.38</v>
      </c>
      <c r="U33" s="242">
        <v>4.4800000000000004</v>
      </c>
      <c r="V33" s="255">
        <v>71</v>
      </c>
      <c r="W33" s="254">
        <v>93</v>
      </c>
      <c r="X33" s="256">
        <v>4.6059999999999999</v>
      </c>
      <c r="Y33" s="256">
        <v>4.5199999999999996</v>
      </c>
      <c r="Z33" s="255">
        <v>44</v>
      </c>
      <c r="AA33" s="107">
        <f t="shared" si="0"/>
        <v>340</v>
      </c>
      <c r="AC33" s="105"/>
      <c r="AD33" s="105"/>
      <c r="AF33" s="105"/>
    </row>
    <row r="34" spans="1:32" ht="15" customHeight="1" x14ac:dyDescent="0.25">
      <c r="A34" s="106">
        <v>3</v>
      </c>
      <c r="B34" s="252" t="s">
        <v>37</v>
      </c>
      <c r="C34" s="617">
        <v>134</v>
      </c>
      <c r="D34" s="338">
        <v>4.1945999999999994</v>
      </c>
      <c r="E34" s="618">
        <v>4.17</v>
      </c>
      <c r="F34" s="619">
        <v>53</v>
      </c>
      <c r="G34" s="372">
        <v>141</v>
      </c>
      <c r="H34" s="483">
        <v>3.7305999999999995</v>
      </c>
      <c r="I34" s="382">
        <v>3.83</v>
      </c>
      <c r="J34" s="373">
        <v>78</v>
      </c>
      <c r="K34" s="254">
        <v>88</v>
      </c>
      <c r="L34" s="256">
        <v>4.2272727272727275</v>
      </c>
      <c r="M34" s="338">
        <v>4.3</v>
      </c>
      <c r="N34" s="262">
        <v>65</v>
      </c>
      <c r="O34" s="254">
        <v>87</v>
      </c>
      <c r="P34" s="256">
        <v>4.6210000000000004</v>
      </c>
      <c r="Q34" s="253">
        <v>4.38</v>
      </c>
      <c r="R34" s="262">
        <v>16</v>
      </c>
      <c r="S34" s="254">
        <v>95</v>
      </c>
      <c r="T34" s="257">
        <v>4.4000000000000004</v>
      </c>
      <c r="U34" s="242">
        <v>4.4800000000000004</v>
      </c>
      <c r="V34" s="255">
        <v>67</v>
      </c>
      <c r="W34" s="254">
        <v>103</v>
      </c>
      <c r="X34" s="256">
        <v>4.53</v>
      </c>
      <c r="Y34" s="256">
        <v>4.5199999999999996</v>
      </c>
      <c r="Z34" s="255">
        <v>56</v>
      </c>
      <c r="AA34" s="107">
        <f t="shared" si="0"/>
        <v>335</v>
      </c>
      <c r="AC34" s="105"/>
      <c r="AD34" s="105"/>
      <c r="AF34" s="105"/>
    </row>
    <row r="35" spans="1:32" ht="15" customHeight="1" x14ac:dyDescent="0.25">
      <c r="A35" s="106">
        <v>4</v>
      </c>
      <c r="B35" s="252" t="s">
        <v>47</v>
      </c>
      <c r="C35" s="617">
        <v>109</v>
      </c>
      <c r="D35" s="338">
        <v>4.1336000000000004</v>
      </c>
      <c r="E35" s="618">
        <v>4.17</v>
      </c>
      <c r="F35" s="619">
        <v>61</v>
      </c>
      <c r="G35" s="372">
        <v>55</v>
      </c>
      <c r="H35" s="483">
        <v>3.4545999999999997</v>
      </c>
      <c r="I35" s="382">
        <v>3.83</v>
      </c>
      <c r="J35" s="373">
        <v>100</v>
      </c>
      <c r="K35" s="254">
        <v>116</v>
      </c>
      <c r="L35" s="256">
        <v>4.2155172413793105</v>
      </c>
      <c r="M35" s="338">
        <v>4.3</v>
      </c>
      <c r="N35" s="262">
        <v>67</v>
      </c>
      <c r="O35" s="254">
        <v>66</v>
      </c>
      <c r="P35" s="256">
        <v>3.532</v>
      </c>
      <c r="Q35" s="253">
        <v>4.38</v>
      </c>
      <c r="R35" s="262">
        <v>115</v>
      </c>
      <c r="S35" s="254">
        <v>78</v>
      </c>
      <c r="T35" s="257">
        <v>3.61</v>
      </c>
      <c r="U35" s="242">
        <v>4.4800000000000004</v>
      </c>
      <c r="V35" s="255">
        <v>116</v>
      </c>
      <c r="W35" s="254">
        <v>39</v>
      </c>
      <c r="X35" s="256">
        <v>4.1029999999999998</v>
      </c>
      <c r="Y35" s="256">
        <v>4.5199999999999996</v>
      </c>
      <c r="Z35" s="255">
        <v>98</v>
      </c>
      <c r="AA35" s="107">
        <f t="shared" si="0"/>
        <v>557</v>
      </c>
      <c r="AC35" s="105"/>
      <c r="AD35" s="105"/>
      <c r="AF35" s="105"/>
    </row>
    <row r="36" spans="1:32" ht="15" customHeight="1" x14ac:dyDescent="0.25">
      <c r="A36" s="106">
        <v>5</v>
      </c>
      <c r="B36" s="252" t="s">
        <v>36</v>
      </c>
      <c r="C36" s="617">
        <v>100</v>
      </c>
      <c r="D36" s="338">
        <v>4.07</v>
      </c>
      <c r="E36" s="618">
        <v>4.17</v>
      </c>
      <c r="F36" s="619">
        <v>72</v>
      </c>
      <c r="G36" s="372">
        <v>75</v>
      </c>
      <c r="H36" s="483">
        <v>4.0270000000000001</v>
      </c>
      <c r="I36" s="382">
        <v>3.83</v>
      </c>
      <c r="J36" s="373">
        <v>33</v>
      </c>
      <c r="K36" s="254">
        <v>110</v>
      </c>
      <c r="L36" s="256">
        <v>4.0545454545454547</v>
      </c>
      <c r="M36" s="338">
        <v>4.3</v>
      </c>
      <c r="N36" s="262">
        <v>89</v>
      </c>
      <c r="O36" s="254">
        <v>70</v>
      </c>
      <c r="P36" s="256">
        <v>4.5419999999999998</v>
      </c>
      <c r="Q36" s="253">
        <v>4.38</v>
      </c>
      <c r="R36" s="262">
        <v>35</v>
      </c>
      <c r="S36" s="254">
        <v>97</v>
      </c>
      <c r="T36" s="257">
        <v>4.55</v>
      </c>
      <c r="U36" s="242">
        <v>4.4800000000000004</v>
      </c>
      <c r="V36" s="255">
        <v>44</v>
      </c>
      <c r="W36" s="254">
        <v>78</v>
      </c>
      <c r="X36" s="256">
        <v>4.41</v>
      </c>
      <c r="Y36" s="256">
        <v>4.5199999999999996</v>
      </c>
      <c r="Z36" s="255">
        <v>79</v>
      </c>
      <c r="AA36" s="107">
        <f t="shared" si="0"/>
        <v>352</v>
      </c>
      <c r="AC36" s="105"/>
      <c r="AD36" s="105"/>
      <c r="AF36" s="105"/>
    </row>
    <row r="37" spans="1:32" ht="15" customHeight="1" x14ac:dyDescent="0.25">
      <c r="A37" s="106">
        <v>6</v>
      </c>
      <c r="B37" s="252" t="s">
        <v>45</v>
      </c>
      <c r="C37" s="617">
        <v>145</v>
      </c>
      <c r="D37" s="338">
        <v>4.0599999999999996</v>
      </c>
      <c r="E37" s="618">
        <v>4.17</v>
      </c>
      <c r="F37" s="619">
        <v>75</v>
      </c>
      <c r="G37" s="372">
        <v>148</v>
      </c>
      <c r="H37" s="483">
        <v>3.6688999999999998</v>
      </c>
      <c r="I37" s="382">
        <v>3.83</v>
      </c>
      <c r="J37" s="373">
        <v>82</v>
      </c>
      <c r="K37" s="254">
        <v>84</v>
      </c>
      <c r="L37" s="256">
        <v>3.9523809523809526</v>
      </c>
      <c r="M37" s="338">
        <v>4.3</v>
      </c>
      <c r="N37" s="262">
        <v>103</v>
      </c>
      <c r="O37" s="254">
        <v>67</v>
      </c>
      <c r="P37" s="256">
        <v>4.1639999999999997</v>
      </c>
      <c r="Q37" s="253">
        <v>4.38</v>
      </c>
      <c r="R37" s="262">
        <v>91</v>
      </c>
      <c r="S37" s="254">
        <v>88</v>
      </c>
      <c r="T37" s="257">
        <v>4.29</v>
      </c>
      <c r="U37" s="242">
        <v>4.4800000000000004</v>
      </c>
      <c r="V37" s="255">
        <v>82</v>
      </c>
      <c r="W37" s="254">
        <v>69</v>
      </c>
      <c r="X37" s="256">
        <v>4.2759999999999998</v>
      </c>
      <c r="Y37" s="256">
        <v>4.5199999999999996</v>
      </c>
      <c r="Z37" s="255">
        <v>92</v>
      </c>
      <c r="AA37" s="107">
        <f t="shared" si="0"/>
        <v>525</v>
      </c>
      <c r="AC37" s="105"/>
      <c r="AD37" s="105"/>
      <c r="AF37" s="105"/>
    </row>
    <row r="38" spans="1:32" ht="15" customHeight="1" x14ac:dyDescent="0.25">
      <c r="A38" s="106">
        <v>7</v>
      </c>
      <c r="B38" s="252" t="s">
        <v>147</v>
      </c>
      <c r="C38" s="617">
        <v>118</v>
      </c>
      <c r="D38" s="338">
        <v>3.9731999999999998</v>
      </c>
      <c r="E38" s="618">
        <v>4.17</v>
      </c>
      <c r="F38" s="619">
        <v>85</v>
      </c>
      <c r="G38" s="372">
        <v>105</v>
      </c>
      <c r="H38" s="483">
        <v>4.0476999999999999</v>
      </c>
      <c r="I38" s="382">
        <v>3.83</v>
      </c>
      <c r="J38" s="373">
        <v>30</v>
      </c>
      <c r="K38" s="254">
        <v>135</v>
      </c>
      <c r="L38" s="256">
        <v>4.3111111111111109</v>
      </c>
      <c r="M38" s="338">
        <v>4.3</v>
      </c>
      <c r="N38" s="262">
        <v>49</v>
      </c>
      <c r="O38" s="254">
        <v>105</v>
      </c>
      <c r="P38" s="256">
        <v>4.21</v>
      </c>
      <c r="Q38" s="253">
        <v>4.38</v>
      </c>
      <c r="R38" s="262">
        <v>82</v>
      </c>
      <c r="S38" s="254">
        <v>94</v>
      </c>
      <c r="T38" s="257">
        <v>4.1100000000000003</v>
      </c>
      <c r="U38" s="242">
        <v>4.4800000000000004</v>
      </c>
      <c r="V38" s="255">
        <v>97</v>
      </c>
      <c r="W38" s="254">
        <v>99</v>
      </c>
      <c r="X38" s="256">
        <v>4.58</v>
      </c>
      <c r="Y38" s="256">
        <v>4.5199999999999996</v>
      </c>
      <c r="Z38" s="255">
        <v>50</v>
      </c>
      <c r="AA38" s="107">
        <f t="shared" si="0"/>
        <v>393</v>
      </c>
      <c r="AC38" s="105"/>
      <c r="AD38" s="105"/>
      <c r="AF38" s="105"/>
    </row>
    <row r="39" spans="1:32" ht="15" customHeight="1" x14ac:dyDescent="0.25">
      <c r="A39" s="106">
        <v>8</v>
      </c>
      <c r="B39" s="252" t="s">
        <v>40</v>
      </c>
      <c r="C39" s="617">
        <v>66</v>
      </c>
      <c r="D39" s="338">
        <v>3.9251</v>
      </c>
      <c r="E39" s="618">
        <v>4.17</v>
      </c>
      <c r="F39" s="619">
        <v>89</v>
      </c>
      <c r="G39" s="372">
        <v>65</v>
      </c>
      <c r="H39" s="483">
        <v>3.4</v>
      </c>
      <c r="I39" s="382">
        <v>3.83</v>
      </c>
      <c r="J39" s="373">
        <v>101</v>
      </c>
      <c r="K39" s="254">
        <v>73</v>
      </c>
      <c r="L39" s="256">
        <v>4.1506849315068495</v>
      </c>
      <c r="M39" s="338">
        <v>4.3</v>
      </c>
      <c r="N39" s="262">
        <v>78</v>
      </c>
      <c r="O39" s="254">
        <v>48</v>
      </c>
      <c r="P39" s="256">
        <v>4</v>
      </c>
      <c r="Q39" s="253">
        <v>4.38</v>
      </c>
      <c r="R39" s="262">
        <v>107</v>
      </c>
      <c r="S39" s="254">
        <v>46</v>
      </c>
      <c r="T39" s="257">
        <v>4.07</v>
      </c>
      <c r="U39" s="242">
        <v>4.4800000000000004</v>
      </c>
      <c r="V39" s="255">
        <v>100</v>
      </c>
      <c r="W39" s="254">
        <v>44</v>
      </c>
      <c r="X39" s="256">
        <v>4.2720000000000002</v>
      </c>
      <c r="Y39" s="256">
        <v>4.5199999999999996</v>
      </c>
      <c r="Z39" s="255">
        <v>93</v>
      </c>
      <c r="AA39" s="107">
        <f t="shared" si="0"/>
        <v>568</v>
      </c>
      <c r="AC39" s="105"/>
      <c r="AD39" s="105"/>
      <c r="AF39" s="105"/>
    </row>
    <row r="40" spans="1:32" ht="15" customHeight="1" x14ac:dyDescent="0.25">
      <c r="A40" s="106">
        <v>9</v>
      </c>
      <c r="B40" s="252" t="s">
        <v>46</v>
      </c>
      <c r="C40" s="617">
        <v>100</v>
      </c>
      <c r="D40" s="338">
        <v>3.9171000000000005</v>
      </c>
      <c r="E40" s="618">
        <v>4.17</v>
      </c>
      <c r="F40" s="619">
        <v>90</v>
      </c>
      <c r="G40" s="372">
        <v>83</v>
      </c>
      <c r="H40" s="483">
        <v>3.8196999999999997</v>
      </c>
      <c r="I40" s="382">
        <v>3.83</v>
      </c>
      <c r="J40" s="373">
        <v>65</v>
      </c>
      <c r="K40" s="254">
        <v>99</v>
      </c>
      <c r="L40" s="256">
        <v>4.191919191919192</v>
      </c>
      <c r="M40" s="338">
        <v>4.3</v>
      </c>
      <c r="N40" s="262">
        <v>71</v>
      </c>
      <c r="O40" s="254">
        <v>91</v>
      </c>
      <c r="P40" s="256">
        <v>4.2960000000000003</v>
      </c>
      <c r="Q40" s="253">
        <v>4.38</v>
      </c>
      <c r="R40" s="262">
        <v>67</v>
      </c>
      <c r="S40" s="254">
        <v>82</v>
      </c>
      <c r="T40" s="257">
        <v>4.3600000000000003</v>
      </c>
      <c r="U40" s="242">
        <v>4.4800000000000004</v>
      </c>
      <c r="V40" s="255">
        <v>74</v>
      </c>
      <c r="W40" s="254">
        <v>71</v>
      </c>
      <c r="X40" s="256">
        <v>4.4779999999999998</v>
      </c>
      <c r="Y40" s="256">
        <v>4.5199999999999996</v>
      </c>
      <c r="Z40" s="255">
        <v>66</v>
      </c>
      <c r="AA40" s="107">
        <f t="shared" si="0"/>
        <v>433</v>
      </c>
      <c r="AC40" s="105"/>
      <c r="AD40" s="105"/>
      <c r="AF40" s="105"/>
    </row>
    <row r="41" spans="1:32" ht="15" customHeight="1" x14ac:dyDescent="0.25">
      <c r="A41" s="106">
        <v>10</v>
      </c>
      <c r="B41" s="252" t="s">
        <v>50</v>
      </c>
      <c r="C41" s="617">
        <v>58</v>
      </c>
      <c r="D41" s="338">
        <v>3.9154999999999998</v>
      </c>
      <c r="E41" s="618">
        <v>4.17</v>
      </c>
      <c r="F41" s="619">
        <v>92</v>
      </c>
      <c r="G41" s="372">
        <v>49</v>
      </c>
      <c r="H41" s="483">
        <v>3.3676000000000004</v>
      </c>
      <c r="I41" s="382">
        <v>3.83</v>
      </c>
      <c r="J41" s="373">
        <v>102</v>
      </c>
      <c r="K41" s="254">
        <v>77</v>
      </c>
      <c r="L41" s="256">
        <v>4.1298701298701301</v>
      </c>
      <c r="M41" s="338">
        <v>4.3</v>
      </c>
      <c r="N41" s="262">
        <v>82</v>
      </c>
      <c r="O41" s="254">
        <v>70</v>
      </c>
      <c r="P41" s="256">
        <v>4.1719999999999997</v>
      </c>
      <c r="Q41" s="253">
        <v>4.38</v>
      </c>
      <c r="R41" s="262">
        <v>89</v>
      </c>
      <c r="S41" s="254">
        <v>52</v>
      </c>
      <c r="T41" s="257">
        <v>4.38</v>
      </c>
      <c r="U41" s="242">
        <v>4.4800000000000004</v>
      </c>
      <c r="V41" s="255">
        <v>72</v>
      </c>
      <c r="W41" s="254">
        <v>51</v>
      </c>
      <c r="X41" s="256">
        <v>3.98</v>
      </c>
      <c r="Y41" s="256">
        <v>4.5199999999999996</v>
      </c>
      <c r="Z41" s="255">
        <v>105</v>
      </c>
      <c r="AA41" s="107">
        <f t="shared" si="0"/>
        <v>542</v>
      </c>
      <c r="AC41" s="105"/>
      <c r="AD41" s="105"/>
      <c r="AF41" s="105"/>
    </row>
    <row r="42" spans="1:32" ht="15" customHeight="1" x14ac:dyDescent="0.25">
      <c r="A42" s="106">
        <v>11</v>
      </c>
      <c r="B42" s="252" t="s">
        <v>38</v>
      </c>
      <c r="C42" s="617">
        <v>59</v>
      </c>
      <c r="D42" s="338">
        <v>3.8961000000000001</v>
      </c>
      <c r="E42" s="618">
        <v>4.17</v>
      </c>
      <c r="F42" s="619">
        <v>95</v>
      </c>
      <c r="G42" s="372">
        <v>47</v>
      </c>
      <c r="H42" s="483">
        <v>3.4468000000000001</v>
      </c>
      <c r="I42" s="382">
        <v>3.83</v>
      </c>
      <c r="J42" s="373">
        <v>99</v>
      </c>
      <c r="K42" s="254">
        <v>54</v>
      </c>
      <c r="L42" s="256">
        <v>3.8333333333333335</v>
      </c>
      <c r="M42" s="338">
        <v>4.3</v>
      </c>
      <c r="N42" s="262">
        <v>109</v>
      </c>
      <c r="O42" s="254">
        <v>50</v>
      </c>
      <c r="P42" s="256">
        <v>4</v>
      </c>
      <c r="Q42" s="253">
        <v>4.38</v>
      </c>
      <c r="R42" s="262">
        <v>106</v>
      </c>
      <c r="S42" s="254">
        <v>40</v>
      </c>
      <c r="T42" s="257">
        <v>3.98</v>
      </c>
      <c r="U42" s="242">
        <v>4.4800000000000004</v>
      </c>
      <c r="V42" s="255">
        <v>106</v>
      </c>
      <c r="W42" s="254">
        <v>30</v>
      </c>
      <c r="X42" s="256">
        <v>3.7669999999999999</v>
      </c>
      <c r="Y42" s="256">
        <v>4.5199999999999996</v>
      </c>
      <c r="Z42" s="255">
        <v>115</v>
      </c>
      <c r="AA42" s="107">
        <f t="shared" si="0"/>
        <v>630</v>
      </c>
      <c r="AC42" s="105"/>
      <c r="AD42" s="105"/>
      <c r="AF42" s="105"/>
    </row>
    <row r="43" spans="1:32" ht="15" customHeight="1" x14ac:dyDescent="0.25">
      <c r="A43" s="106">
        <v>12</v>
      </c>
      <c r="B43" s="252" t="s">
        <v>44</v>
      </c>
      <c r="C43" s="617">
        <v>42</v>
      </c>
      <c r="D43" s="338">
        <v>3.8761999999999999</v>
      </c>
      <c r="E43" s="618">
        <v>4.17</v>
      </c>
      <c r="F43" s="619">
        <v>97</v>
      </c>
      <c r="G43" s="372">
        <v>35</v>
      </c>
      <c r="H43" s="483">
        <v>3.3144</v>
      </c>
      <c r="I43" s="382">
        <v>3.83</v>
      </c>
      <c r="J43" s="373">
        <v>107</v>
      </c>
      <c r="K43" s="254">
        <v>39</v>
      </c>
      <c r="L43" s="256">
        <v>3.8461538461538463</v>
      </c>
      <c r="M43" s="338">
        <v>4.3</v>
      </c>
      <c r="N43" s="262">
        <v>108</v>
      </c>
      <c r="O43" s="254">
        <v>37</v>
      </c>
      <c r="P43" s="256">
        <v>4.2170000000000005</v>
      </c>
      <c r="Q43" s="253">
        <v>4.38</v>
      </c>
      <c r="R43" s="262">
        <v>81</v>
      </c>
      <c r="S43" s="254">
        <v>40</v>
      </c>
      <c r="T43" s="257">
        <v>3.83</v>
      </c>
      <c r="U43" s="242">
        <v>4.4800000000000004</v>
      </c>
      <c r="V43" s="255">
        <v>111</v>
      </c>
      <c r="W43" s="254">
        <v>43</v>
      </c>
      <c r="X43" s="256">
        <v>4.3949999999999996</v>
      </c>
      <c r="Y43" s="256">
        <v>4.5199999999999996</v>
      </c>
      <c r="Z43" s="255">
        <v>81</v>
      </c>
      <c r="AA43" s="107">
        <f t="shared" si="0"/>
        <v>585</v>
      </c>
      <c r="AC43" s="105"/>
      <c r="AD43" s="105"/>
      <c r="AF43" s="105"/>
    </row>
    <row r="44" spans="1:32" ht="15" customHeight="1" x14ac:dyDescent="0.25">
      <c r="A44" s="106">
        <v>13</v>
      </c>
      <c r="B44" s="252" t="s">
        <v>39</v>
      </c>
      <c r="C44" s="617">
        <v>154</v>
      </c>
      <c r="D44" s="338">
        <v>3.8337000000000008</v>
      </c>
      <c r="E44" s="618">
        <v>4.17</v>
      </c>
      <c r="F44" s="619">
        <v>100</v>
      </c>
      <c r="G44" s="372">
        <v>104</v>
      </c>
      <c r="H44" s="483">
        <v>3.3269000000000002</v>
      </c>
      <c r="I44" s="382">
        <v>3.83</v>
      </c>
      <c r="J44" s="373">
        <v>106</v>
      </c>
      <c r="K44" s="254">
        <v>81</v>
      </c>
      <c r="L44" s="256">
        <v>3.5925925925925926</v>
      </c>
      <c r="M44" s="338">
        <v>4.3</v>
      </c>
      <c r="N44" s="262">
        <v>113</v>
      </c>
      <c r="O44" s="254">
        <v>78</v>
      </c>
      <c r="P44" s="256">
        <v>3.9889999999999999</v>
      </c>
      <c r="Q44" s="253">
        <v>4.38</v>
      </c>
      <c r="R44" s="262">
        <v>108</v>
      </c>
      <c r="S44" s="254">
        <v>73</v>
      </c>
      <c r="T44" s="278">
        <v>4.07</v>
      </c>
      <c r="U44" s="242">
        <v>4.4800000000000004</v>
      </c>
      <c r="V44" s="255">
        <v>99</v>
      </c>
      <c r="W44" s="254">
        <v>76</v>
      </c>
      <c r="X44" s="256">
        <v>4.0229999999999997</v>
      </c>
      <c r="Y44" s="256">
        <v>4.5199999999999996</v>
      </c>
      <c r="Z44" s="255">
        <v>103</v>
      </c>
      <c r="AA44" s="107">
        <f t="shared" si="0"/>
        <v>629</v>
      </c>
      <c r="AC44" s="105"/>
      <c r="AD44" s="105"/>
      <c r="AF44" s="105"/>
    </row>
    <row r="45" spans="1:32" ht="15" customHeight="1" x14ac:dyDescent="0.25">
      <c r="A45" s="106">
        <v>14</v>
      </c>
      <c r="B45" s="252" t="s">
        <v>52</v>
      </c>
      <c r="C45" s="617">
        <v>100</v>
      </c>
      <c r="D45" s="338">
        <v>3.8305999999999996</v>
      </c>
      <c r="E45" s="618">
        <v>4.17</v>
      </c>
      <c r="F45" s="619">
        <v>101</v>
      </c>
      <c r="G45" s="372">
        <v>99</v>
      </c>
      <c r="H45" s="483">
        <v>4.1309000000000005</v>
      </c>
      <c r="I45" s="382">
        <v>3.83</v>
      </c>
      <c r="J45" s="373">
        <v>25</v>
      </c>
      <c r="K45" s="254">
        <v>99</v>
      </c>
      <c r="L45" s="256">
        <v>4.3232323232323235</v>
      </c>
      <c r="M45" s="338">
        <v>4.3</v>
      </c>
      <c r="N45" s="262">
        <v>45</v>
      </c>
      <c r="O45" s="254">
        <v>94</v>
      </c>
      <c r="P45" s="256">
        <v>4.4790000000000001</v>
      </c>
      <c r="Q45" s="253">
        <v>4.38</v>
      </c>
      <c r="R45" s="262">
        <v>41</v>
      </c>
      <c r="S45" s="254">
        <v>101</v>
      </c>
      <c r="T45" s="257">
        <v>4.17</v>
      </c>
      <c r="U45" s="242">
        <v>4.4800000000000004</v>
      </c>
      <c r="V45" s="255">
        <v>90</v>
      </c>
      <c r="W45" s="254">
        <v>97</v>
      </c>
      <c r="X45" s="256">
        <v>4.5880000000000001</v>
      </c>
      <c r="Y45" s="256">
        <v>4.5199999999999996</v>
      </c>
      <c r="Z45" s="255">
        <v>47</v>
      </c>
      <c r="AA45" s="107">
        <f t="shared" si="0"/>
        <v>349</v>
      </c>
      <c r="AC45" s="105"/>
      <c r="AD45" s="105"/>
      <c r="AF45" s="105"/>
    </row>
    <row r="46" spans="1:32" ht="15" customHeight="1" x14ac:dyDescent="0.25">
      <c r="A46" s="106">
        <v>15</v>
      </c>
      <c r="B46" s="252" t="s">
        <v>53</v>
      </c>
      <c r="C46" s="617">
        <v>105</v>
      </c>
      <c r="D46" s="338">
        <v>3.81</v>
      </c>
      <c r="E46" s="618">
        <v>4.17</v>
      </c>
      <c r="F46" s="619">
        <v>105</v>
      </c>
      <c r="G46" s="372">
        <v>118</v>
      </c>
      <c r="H46" s="483">
        <v>3.8979999999999997</v>
      </c>
      <c r="I46" s="382">
        <v>3.83</v>
      </c>
      <c r="J46" s="373">
        <v>52</v>
      </c>
      <c r="K46" s="254">
        <v>110</v>
      </c>
      <c r="L46" s="256">
        <v>4.3454545454545457</v>
      </c>
      <c r="M46" s="338">
        <v>4.3</v>
      </c>
      <c r="N46" s="262">
        <v>41</v>
      </c>
      <c r="O46" s="254">
        <v>104</v>
      </c>
      <c r="P46" s="256">
        <v>4.2911999999999999</v>
      </c>
      <c r="Q46" s="253">
        <v>4.38</v>
      </c>
      <c r="R46" s="262">
        <v>70</v>
      </c>
      <c r="S46" s="254">
        <v>114</v>
      </c>
      <c r="T46" s="257">
        <v>4.71</v>
      </c>
      <c r="U46" s="242">
        <v>4.4800000000000004</v>
      </c>
      <c r="V46" s="255">
        <v>19</v>
      </c>
      <c r="W46" s="254">
        <v>112</v>
      </c>
      <c r="X46" s="256">
        <v>4.7679999999999998</v>
      </c>
      <c r="Y46" s="256">
        <v>4.5199999999999996</v>
      </c>
      <c r="Z46" s="255">
        <v>19</v>
      </c>
      <c r="AA46" s="107">
        <f t="shared" si="0"/>
        <v>306</v>
      </c>
      <c r="AC46" s="105"/>
      <c r="AD46" s="105"/>
      <c r="AF46" s="105"/>
    </row>
    <row r="47" spans="1:32" ht="15" customHeight="1" x14ac:dyDescent="0.25">
      <c r="A47" s="106">
        <v>16</v>
      </c>
      <c r="B47" s="252" t="s">
        <v>48</v>
      </c>
      <c r="C47" s="617">
        <v>90</v>
      </c>
      <c r="D47" s="338">
        <v>3.7414000000000001</v>
      </c>
      <c r="E47" s="618">
        <v>4.17</v>
      </c>
      <c r="F47" s="619">
        <v>108</v>
      </c>
      <c r="G47" s="372">
        <v>55</v>
      </c>
      <c r="H47" s="483">
        <v>0</v>
      </c>
      <c r="I47" s="382">
        <v>3.83</v>
      </c>
      <c r="J47" s="373">
        <v>112</v>
      </c>
      <c r="K47" s="254">
        <v>50</v>
      </c>
      <c r="L47" s="256">
        <v>4</v>
      </c>
      <c r="M47" s="338">
        <v>4.3</v>
      </c>
      <c r="N47" s="262">
        <v>99</v>
      </c>
      <c r="O47" s="254">
        <v>41</v>
      </c>
      <c r="P47" s="256">
        <v>4.6100000000000003</v>
      </c>
      <c r="Q47" s="253">
        <v>4.38</v>
      </c>
      <c r="R47" s="262">
        <v>18</v>
      </c>
      <c r="S47" s="254">
        <v>39</v>
      </c>
      <c r="T47" s="257">
        <v>4.28</v>
      </c>
      <c r="U47" s="242">
        <v>4.4800000000000004</v>
      </c>
      <c r="V47" s="255">
        <v>85</v>
      </c>
      <c r="W47" s="254">
        <v>35</v>
      </c>
      <c r="X47" s="256">
        <v>4.0839999999999996</v>
      </c>
      <c r="Y47" s="256">
        <v>4.5199999999999996</v>
      </c>
      <c r="Z47" s="255">
        <v>100</v>
      </c>
      <c r="AA47" s="107">
        <f t="shared" si="0"/>
        <v>522</v>
      </c>
      <c r="AC47" s="105"/>
      <c r="AD47" s="105"/>
      <c r="AF47" s="105"/>
    </row>
    <row r="48" spans="1:32" ht="15" customHeight="1" x14ac:dyDescent="0.25">
      <c r="A48" s="106">
        <v>17</v>
      </c>
      <c r="B48" s="252" t="s">
        <v>41</v>
      </c>
      <c r="C48" s="617">
        <v>93</v>
      </c>
      <c r="D48" s="338">
        <v>3.6667000000000001</v>
      </c>
      <c r="E48" s="618">
        <v>4.17</v>
      </c>
      <c r="F48" s="619">
        <v>110</v>
      </c>
      <c r="G48" s="372">
        <v>91</v>
      </c>
      <c r="H48" s="483">
        <v>3.5604999999999993</v>
      </c>
      <c r="I48" s="382">
        <v>3.83</v>
      </c>
      <c r="J48" s="373">
        <v>91</v>
      </c>
      <c r="K48" s="254">
        <v>84</v>
      </c>
      <c r="L48" s="256">
        <v>3.9642857142857144</v>
      </c>
      <c r="M48" s="338">
        <v>4.3</v>
      </c>
      <c r="N48" s="262">
        <v>101</v>
      </c>
      <c r="O48" s="254">
        <v>62</v>
      </c>
      <c r="P48" s="256">
        <v>3.8210000000000002</v>
      </c>
      <c r="Q48" s="253">
        <v>4.38</v>
      </c>
      <c r="R48" s="262">
        <v>112</v>
      </c>
      <c r="S48" s="254">
        <v>65</v>
      </c>
      <c r="T48" s="257">
        <v>4.05</v>
      </c>
      <c r="U48" s="242">
        <v>4.4800000000000004</v>
      </c>
      <c r="V48" s="255">
        <v>101</v>
      </c>
      <c r="W48" s="254">
        <v>71</v>
      </c>
      <c r="X48" s="256">
        <v>3.9019999999999997</v>
      </c>
      <c r="Y48" s="256">
        <v>4.5199999999999996</v>
      </c>
      <c r="Z48" s="255">
        <v>107</v>
      </c>
      <c r="AA48" s="107">
        <f t="shared" si="0"/>
        <v>622</v>
      </c>
      <c r="AC48" s="105"/>
      <c r="AD48" s="105"/>
      <c r="AF48" s="105"/>
    </row>
    <row r="49" spans="1:32" ht="15" customHeight="1" x14ac:dyDescent="0.25">
      <c r="A49" s="106">
        <v>18</v>
      </c>
      <c r="B49" s="252" t="s">
        <v>43</v>
      </c>
      <c r="C49" s="617"/>
      <c r="D49" s="338"/>
      <c r="E49" s="618">
        <v>4.17</v>
      </c>
      <c r="F49" s="619">
        <v>113</v>
      </c>
      <c r="G49" s="372"/>
      <c r="H49" s="483"/>
      <c r="I49" s="382">
        <v>3.83</v>
      </c>
      <c r="J49" s="373">
        <v>113</v>
      </c>
      <c r="K49" s="254">
        <v>66</v>
      </c>
      <c r="L49" s="256">
        <v>4.4848484848484844</v>
      </c>
      <c r="M49" s="338">
        <v>4.3</v>
      </c>
      <c r="N49" s="262">
        <v>25</v>
      </c>
      <c r="O49" s="254">
        <v>47</v>
      </c>
      <c r="P49" s="256">
        <v>4.0869999999999997</v>
      </c>
      <c r="Q49" s="253">
        <v>4.38</v>
      </c>
      <c r="R49" s="262">
        <v>98</v>
      </c>
      <c r="S49" s="254">
        <v>59</v>
      </c>
      <c r="T49" s="257">
        <v>4.6500000000000004</v>
      </c>
      <c r="U49" s="242">
        <v>4.4800000000000004</v>
      </c>
      <c r="V49" s="255">
        <v>30</v>
      </c>
      <c r="W49" s="254">
        <v>46</v>
      </c>
      <c r="X49" s="256">
        <v>4.431</v>
      </c>
      <c r="Y49" s="256">
        <v>4.5199999999999996</v>
      </c>
      <c r="Z49" s="255">
        <v>76</v>
      </c>
      <c r="AA49" s="107">
        <f t="shared" si="0"/>
        <v>455</v>
      </c>
      <c r="AC49" s="105"/>
      <c r="AD49" s="105"/>
      <c r="AF49" s="105"/>
    </row>
    <row r="50" spans="1:32" ht="15" customHeight="1" thickBot="1" x14ac:dyDescent="0.3">
      <c r="A50" s="109">
        <v>19</v>
      </c>
      <c r="B50" s="252" t="s">
        <v>49</v>
      </c>
      <c r="C50" s="617"/>
      <c r="D50" s="338"/>
      <c r="E50" s="618">
        <v>4.17</v>
      </c>
      <c r="F50" s="619">
        <v>113</v>
      </c>
      <c r="G50" s="372"/>
      <c r="H50" s="483"/>
      <c r="I50" s="382">
        <v>3.83</v>
      </c>
      <c r="J50" s="373">
        <v>113</v>
      </c>
      <c r="K50" s="254">
        <v>74</v>
      </c>
      <c r="L50" s="256">
        <v>4.1891891891891895</v>
      </c>
      <c r="M50" s="338">
        <v>4.3</v>
      </c>
      <c r="N50" s="262">
        <v>72</v>
      </c>
      <c r="O50" s="254">
        <v>74</v>
      </c>
      <c r="P50" s="256">
        <v>4.2290000000000001</v>
      </c>
      <c r="Q50" s="253">
        <v>4.38</v>
      </c>
      <c r="R50" s="262">
        <v>80</v>
      </c>
      <c r="S50" s="254">
        <v>78</v>
      </c>
      <c r="T50" s="257">
        <v>4.07</v>
      </c>
      <c r="U50" s="242">
        <v>4.4800000000000004</v>
      </c>
      <c r="V50" s="255">
        <v>98</v>
      </c>
      <c r="W50" s="254">
        <v>47</v>
      </c>
      <c r="X50" s="256">
        <v>4.7910000000000004</v>
      </c>
      <c r="Y50" s="256">
        <v>4.5199999999999996</v>
      </c>
      <c r="Z50" s="255">
        <v>16</v>
      </c>
      <c r="AA50" s="269">
        <f t="shared" si="0"/>
        <v>492</v>
      </c>
      <c r="AC50" s="105"/>
      <c r="AD50" s="105"/>
      <c r="AF50" s="105"/>
    </row>
    <row r="51" spans="1:32" ht="15" customHeight="1" thickBot="1" x14ac:dyDescent="0.3">
      <c r="A51" s="218"/>
      <c r="B51" s="225" t="s">
        <v>138</v>
      </c>
      <c r="C51" s="226">
        <f>SUM(C52:C70)</f>
        <v>1945</v>
      </c>
      <c r="D51" s="259">
        <f>AVERAGE(D52:D70)</f>
        <v>4.1529684210526314</v>
      </c>
      <c r="E51" s="607">
        <v>4.17</v>
      </c>
      <c r="F51" s="227"/>
      <c r="G51" s="226">
        <f>SUM(G52:G70)</f>
        <v>1658</v>
      </c>
      <c r="H51" s="259">
        <f>AVERAGE(H52:H70)</f>
        <v>3.8635684210526313</v>
      </c>
      <c r="I51" s="135">
        <v>3.83</v>
      </c>
      <c r="J51" s="227"/>
      <c r="K51" s="226">
        <f>SUM(K52:K70)</f>
        <v>1723</v>
      </c>
      <c r="L51" s="259">
        <f>AVERAGE(L52:L70)</f>
        <v>4.2261366761878492</v>
      </c>
      <c r="M51" s="333">
        <v>4.3</v>
      </c>
      <c r="N51" s="227"/>
      <c r="O51" s="226">
        <f>SUM(O52:O70)</f>
        <v>1500</v>
      </c>
      <c r="P51" s="259">
        <f>AVERAGE(P52:P70)</f>
        <v>4.3946842105263153</v>
      </c>
      <c r="Q51" s="135">
        <v>4.38</v>
      </c>
      <c r="R51" s="227"/>
      <c r="S51" s="133">
        <f>SUM(S52:S70)</f>
        <v>1451</v>
      </c>
      <c r="T51" s="228">
        <f>AVERAGE(T52:T70)</f>
        <v>4.3452631578947374</v>
      </c>
      <c r="U51" s="241">
        <v>4.4800000000000004</v>
      </c>
      <c r="V51" s="229"/>
      <c r="W51" s="133">
        <f>SUM(W52:W70)</f>
        <v>1416</v>
      </c>
      <c r="X51" s="230">
        <f>AVERAGE(X52:X70)</f>
        <v>4.422894736842105</v>
      </c>
      <c r="Y51" s="136">
        <v>4.5199999999999996</v>
      </c>
      <c r="Z51" s="229"/>
      <c r="AA51" s="268"/>
      <c r="AC51" s="105"/>
      <c r="AD51" s="105"/>
      <c r="AF51" s="105"/>
    </row>
    <row r="52" spans="1:32" ht="15" customHeight="1" x14ac:dyDescent="0.25">
      <c r="A52" s="103">
        <v>1</v>
      </c>
      <c r="B52" s="252" t="s">
        <v>145</v>
      </c>
      <c r="C52" s="617">
        <v>112</v>
      </c>
      <c r="D52" s="338">
        <v>4.5535000000000005</v>
      </c>
      <c r="E52" s="618">
        <v>4.17</v>
      </c>
      <c r="F52" s="619">
        <v>7</v>
      </c>
      <c r="G52" s="372">
        <v>81</v>
      </c>
      <c r="H52" s="483">
        <v>3.5678000000000001</v>
      </c>
      <c r="I52" s="382">
        <v>3.83</v>
      </c>
      <c r="J52" s="373">
        <v>86</v>
      </c>
      <c r="K52" s="254">
        <v>85</v>
      </c>
      <c r="L52" s="256">
        <v>4.341176470588235</v>
      </c>
      <c r="M52" s="338">
        <v>4.3</v>
      </c>
      <c r="N52" s="262">
        <v>43</v>
      </c>
      <c r="O52" s="254">
        <v>77</v>
      </c>
      <c r="P52" s="256">
        <v>4.5579999999999998</v>
      </c>
      <c r="Q52" s="253">
        <v>4.38</v>
      </c>
      <c r="R52" s="262">
        <v>28</v>
      </c>
      <c r="S52" s="254">
        <v>75</v>
      </c>
      <c r="T52" s="278">
        <v>4.55</v>
      </c>
      <c r="U52" s="242">
        <v>4.4800000000000004</v>
      </c>
      <c r="V52" s="255">
        <v>45</v>
      </c>
      <c r="W52" s="254">
        <v>72</v>
      </c>
      <c r="X52" s="256">
        <v>4.6120000000000001</v>
      </c>
      <c r="Y52" s="256">
        <v>4.5199999999999996</v>
      </c>
      <c r="Z52" s="255">
        <v>45</v>
      </c>
      <c r="AA52" s="265">
        <f t="shared" si="0"/>
        <v>254</v>
      </c>
      <c r="AC52" s="105"/>
      <c r="AD52" s="105"/>
      <c r="AF52" s="105"/>
    </row>
    <row r="53" spans="1:32" ht="15" customHeight="1" x14ac:dyDescent="0.25">
      <c r="A53" s="106">
        <v>2</v>
      </c>
      <c r="B53" s="252" t="s">
        <v>56</v>
      </c>
      <c r="C53" s="617">
        <v>60</v>
      </c>
      <c r="D53" s="338">
        <v>4.5503999999999998</v>
      </c>
      <c r="E53" s="618">
        <v>4.17</v>
      </c>
      <c r="F53" s="619">
        <v>9</v>
      </c>
      <c r="G53" s="372">
        <v>52</v>
      </c>
      <c r="H53" s="483">
        <v>4.0001000000000007</v>
      </c>
      <c r="I53" s="382">
        <v>3.83</v>
      </c>
      <c r="J53" s="373">
        <v>38</v>
      </c>
      <c r="K53" s="254">
        <v>48</v>
      </c>
      <c r="L53" s="256">
        <v>4.770833333333333</v>
      </c>
      <c r="M53" s="338">
        <v>4.3</v>
      </c>
      <c r="N53" s="262">
        <v>2</v>
      </c>
      <c r="O53" s="254">
        <v>60</v>
      </c>
      <c r="P53" s="256">
        <v>4.95</v>
      </c>
      <c r="Q53" s="253">
        <v>4.38</v>
      </c>
      <c r="R53" s="262">
        <v>1</v>
      </c>
      <c r="S53" s="254">
        <v>50</v>
      </c>
      <c r="T53" s="278">
        <v>4.5199999999999996</v>
      </c>
      <c r="U53" s="242">
        <v>4.4800000000000004</v>
      </c>
      <c r="V53" s="255">
        <v>49</v>
      </c>
      <c r="W53" s="254">
        <v>51</v>
      </c>
      <c r="X53" s="256">
        <v>4.7839999999999998</v>
      </c>
      <c r="Y53" s="256">
        <v>4.5199999999999996</v>
      </c>
      <c r="Z53" s="255">
        <v>17</v>
      </c>
      <c r="AA53" s="107">
        <f t="shared" si="0"/>
        <v>116</v>
      </c>
      <c r="AC53" s="105"/>
      <c r="AD53" s="105"/>
      <c r="AF53" s="105"/>
    </row>
    <row r="54" spans="1:32" ht="15" customHeight="1" x14ac:dyDescent="0.25">
      <c r="A54" s="106">
        <v>3</v>
      </c>
      <c r="B54" s="252" t="s">
        <v>64</v>
      </c>
      <c r="C54" s="617">
        <v>184</v>
      </c>
      <c r="D54" s="338">
        <v>4.5381000000000009</v>
      </c>
      <c r="E54" s="618">
        <v>4.17</v>
      </c>
      <c r="F54" s="619">
        <v>10</v>
      </c>
      <c r="G54" s="372">
        <v>171</v>
      </c>
      <c r="H54" s="483">
        <v>4.2281000000000004</v>
      </c>
      <c r="I54" s="382">
        <v>3.83</v>
      </c>
      <c r="J54" s="373">
        <v>13</v>
      </c>
      <c r="K54" s="254">
        <v>186</v>
      </c>
      <c r="L54" s="256">
        <v>4.736559139784946</v>
      </c>
      <c r="M54" s="338">
        <v>4.3</v>
      </c>
      <c r="N54" s="262">
        <v>3</v>
      </c>
      <c r="O54" s="254">
        <v>152</v>
      </c>
      <c r="P54" s="256">
        <v>4.5389999999999997</v>
      </c>
      <c r="Q54" s="253">
        <v>4.38</v>
      </c>
      <c r="R54" s="262">
        <v>33</v>
      </c>
      <c r="S54" s="254">
        <v>158</v>
      </c>
      <c r="T54" s="339">
        <v>4.55</v>
      </c>
      <c r="U54" s="242">
        <v>4.4800000000000004</v>
      </c>
      <c r="V54" s="255">
        <v>43</v>
      </c>
      <c r="W54" s="254">
        <v>157</v>
      </c>
      <c r="X54" s="256">
        <v>4.6470000000000002</v>
      </c>
      <c r="Y54" s="256">
        <v>4.5199999999999996</v>
      </c>
      <c r="Z54" s="255">
        <v>39</v>
      </c>
      <c r="AA54" s="107">
        <f t="shared" si="0"/>
        <v>141</v>
      </c>
      <c r="AC54" s="105"/>
      <c r="AD54" s="105"/>
      <c r="AF54" s="105"/>
    </row>
    <row r="55" spans="1:32" ht="15" customHeight="1" x14ac:dyDescent="0.25">
      <c r="A55" s="106">
        <v>4</v>
      </c>
      <c r="B55" s="252" t="s">
        <v>69</v>
      </c>
      <c r="C55" s="617">
        <v>118</v>
      </c>
      <c r="D55" s="338">
        <v>4.3812999999999995</v>
      </c>
      <c r="E55" s="618">
        <v>4.17</v>
      </c>
      <c r="F55" s="619">
        <v>26</v>
      </c>
      <c r="G55" s="372">
        <v>101</v>
      </c>
      <c r="H55" s="483">
        <v>4.3460999999999999</v>
      </c>
      <c r="I55" s="382">
        <v>3.83</v>
      </c>
      <c r="J55" s="373">
        <v>4</v>
      </c>
      <c r="K55" s="254">
        <v>110</v>
      </c>
      <c r="L55" s="256">
        <v>4.290909090909091</v>
      </c>
      <c r="M55" s="338">
        <v>4.3</v>
      </c>
      <c r="N55" s="262">
        <v>53</v>
      </c>
      <c r="O55" s="254">
        <v>106</v>
      </c>
      <c r="P55" s="256">
        <v>4.17</v>
      </c>
      <c r="Q55" s="253">
        <v>4.38</v>
      </c>
      <c r="R55" s="262">
        <v>88</v>
      </c>
      <c r="S55" s="254">
        <v>95</v>
      </c>
      <c r="T55" s="278">
        <v>4.62</v>
      </c>
      <c r="U55" s="242">
        <v>4.4800000000000004</v>
      </c>
      <c r="V55" s="255">
        <v>34</v>
      </c>
      <c r="W55" s="254">
        <v>98</v>
      </c>
      <c r="X55" s="256">
        <v>4.6829999999999998</v>
      </c>
      <c r="Y55" s="256">
        <v>4.5199999999999996</v>
      </c>
      <c r="Z55" s="255">
        <v>34</v>
      </c>
      <c r="AA55" s="107">
        <f t="shared" si="0"/>
        <v>239</v>
      </c>
      <c r="AC55" s="105"/>
      <c r="AD55" s="105"/>
      <c r="AF55" s="105"/>
    </row>
    <row r="56" spans="1:32" ht="15" customHeight="1" x14ac:dyDescent="0.25">
      <c r="A56" s="106">
        <v>5</v>
      </c>
      <c r="B56" s="252" t="s">
        <v>54</v>
      </c>
      <c r="C56" s="617">
        <v>242</v>
      </c>
      <c r="D56" s="338">
        <v>4.3636999999999997</v>
      </c>
      <c r="E56" s="618">
        <v>4.17</v>
      </c>
      <c r="F56" s="619">
        <v>28</v>
      </c>
      <c r="G56" s="372">
        <v>189</v>
      </c>
      <c r="H56" s="483">
        <v>4.1582999999999997</v>
      </c>
      <c r="I56" s="382">
        <v>3.83</v>
      </c>
      <c r="J56" s="373">
        <v>21</v>
      </c>
      <c r="K56" s="254">
        <v>183</v>
      </c>
      <c r="L56" s="256">
        <v>4.4808743169398904</v>
      </c>
      <c r="M56" s="338">
        <v>4.3</v>
      </c>
      <c r="N56" s="262">
        <v>24</v>
      </c>
      <c r="O56" s="254">
        <v>160</v>
      </c>
      <c r="P56" s="256">
        <v>4.5750000000000002</v>
      </c>
      <c r="Q56" s="253">
        <v>4.38</v>
      </c>
      <c r="R56" s="262">
        <v>25</v>
      </c>
      <c r="S56" s="254">
        <v>162</v>
      </c>
      <c r="T56" s="339">
        <v>4.72</v>
      </c>
      <c r="U56" s="242">
        <v>4.4800000000000004</v>
      </c>
      <c r="V56" s="255">
        <v>17</v>
      </c>
      <c r="W56" s="254">
        <v>192</v>
      </c>
      <c r="X56" s="256">
        <v>4.657</v>
      </c>
      <c r="Y56" s="256">
        <v>4.5199999999999996</v>
      </c>
      <c r="Z56" s="255">
        <v>36</v>
      </c>
      <c r="AA56" s="107">
        <f t="shared" si="0"/>
        <v>151</v>
      </c>
      <c r="AC56" s="105"/>
      <c r="AD56" s="105"/>
      <c r="AF56" s="105"/>
    </row>
    <row r="57" spans="1:32" ht="15" customHeight="1" x14ac:dyDescent="0.25">
      <c r="A57" s="106">
        <v>6</v>
      </c>
      <c r="B57" s="252" t="s">
        <v>116</v>
      </c>
      <c r="C57" s="617">
        <v>150</v>
      </c>
      <c r="D57" s="338">
        <v>4.3465999999999996</v>
      </c>
      <c r="E57" s="618">
        <v>4.17</v>
      </c>
      <c r="F57" s="619">
        <v>29</v>
      </c>
      <c r="G57" s="372">
        <v>123</v>
      </c>
      <c r="H57" s="483">
        <v>3.9674</v>
      </c>
      <c r="I57" s="382">
        <v>3.83</v>
      </c>
      <c r="J57" s="373">
        <v>42</v>
      </c>
      <c r="K57" s="254">
        <v>124</v>
      </c>
      <c r="L57" s="256">
        <v>4.153225806451613</v>
      </c>
      <c r="M57" s="338">
        <v>4.3</v>
      </c>
      <c r="N57" s="262">
        <v>75</v>
      </c>
      <c r="O57" s="254">
        <v>125</v>
      </c>
      <c r="P57" s="256">
        <v>4.4639999999999995</v>
      </c>
      <c r="Q57" s="253">
        <v>4.38</v>
      </c>
      <c r="R57" s="262">
        <v>44</v>
      </c>
      <c r="S57" s="254">
        <v>116</v>
      </c>
      <c r="T57" s="339">
        <v>4.41</v>
      </c>
      <c r="U57" s="242">
        <v>4.4800000000000004</v>
      </c>
      <c r="V57" s="255">
        <v>66</v>
      </c>
      <c r="W57" s="254">
        <v>96</v>
      </c>
      <c r="X57" s="256">
        <v>4.49</v>
      </c>
      <c r="Y57" s="256">
        <v>4.5199999999999996</v>
      </c>
      <c r="Z57" s="255">
        <v>64</v>
      </c>
      <c r="AA57" s="107">
        <f t="shared" si="0"/>
        <v>320</v>
      </c>
      <c r="AC57" s="105"/>
      <c r="AD57" s="105"/>
      <c r="AF57" s="105"/>
    </row>
    <row r="58" spans="1:32" ht="15" customHeight="1" x14ac:dyDescent="0.25">
      <c r="A58" s="106">
        <v>7</v>
      </c>
      <c r="B58" s="252" t="s">
        <v>59</v>
      </c>
      <c r="C58" s="617">
        <v>105</v>
      </c>
      <c r="D58" s="338">
        <v>4.3525</v>
      </c>
      <c r="E58" s="618">
        <v>4.17</v>
      </c>
      <c r="F58" s="619">
        <v>30</v>
      </c>
      <c r="G58" s="372">
        <v>59</v>
      </c>
      <c r="H58" s="483">
        <v>3.5758999999999999</v>
      </c>
      <c r="I58" s="382">
        <v>3.83</v>
      </c>
      <c r="J58" s="373">
        <v>85</v>
      </c>
      <c r="K58" s="254">
        <v>66</v>
      </c>
      <c r="L58" s="256">
        <v>4.1212121212121211</v>
      </c>
      <c r="M58" s="338">
        <v>4.3</v>
      </c>
      <c r="N58" s="262">
        <v>85</v>
      </c>
      <c r="O58" s="254">
        <v>57</v>
      </c>
      <c r="P58" s="256">
        <v>4.5449999999999999</v>
      </c>
      <c r="Q58" s="253">
        <v>4.38</v>
      </c>
      <c r="R58" s="262">
        <v>31</v>
      </c>
      <c r="S58" s="254">
        <v>73</v>
      </c>
      <c r="T58" s="278">
        <v>4.29</v>
      </c>
      <c r="U58" s="242">
        <v>4.4800000000000004</v>
      </c>
      <c r="V58" s="255">
        <v>83</v>
      </c>
      <c r="W58" s="254">
        <v>49</v>
      </c>
      <c r="X58" s="256">
        <v>4.3680000000000003</v>
      </c>
      <c r="Y58" s="256">
        <v>4.5199999999999996</v>
      </c>
      <c r="Z58" s="255">
        <v>85</v>
      </c>
      <c r="AA58" s="107">
        <f t="shared" si="0"/>
        <v>399</v>
      </c>
      <c r="AC58" s="105"/>
      <c r="AD58" s="105"/>
      <c r="AF58" s="105"/>
    </row>
    <row r="59" spans="1:32" ht="15" customHeight="1" x14ac:dyDescent="0.25">
      <c r="A59" s="106">
        <v>8</v>
      </c>
      <c r="B59" s="252" t="s">
        <v>149</v>
      </c>
      <c r="C59" s="617">
        <v>115</v>
      </c>
      <c r="D59" s="338">
        <v>4.2518000000000002</v>
      </c>
      <c r="E59" s="618">
        <v>4.17</v>
      </c>
      <c r="F59" s="619">
        <v>45</v>
      </c>
      <c r="G59" s="372">
        <v>112</v>
      </c>
      <c r="H59" s="483">
        <v>3.8478999999999997</v>
      </c>
      <c r="I59" s="382">
        <v>3.83</v>
      </c>
      <c r="J59" s="373">
        <v>62</v>
      </c>
      <c r="K59" s="254">
        <v>116</v>
      </c>
      <c r="L59" s="256">
        <v>4.2586206896551726</v>
      </c>
      <c r="M59" s="338">
        <v>4.3</v>
      </c>
      <c r="N59" s="262">
        <v>62</v>
      </c>
      <c r="O59" s="254">
        <v>64</v>
      </c>
      <c r="P59" s="256">
        <v>4.423</v>
      </c>
      <c r="Q59" s="253">
        <v>4.38</v>
      </c>
      <c r="R59" s="262">
        <v>54</v>
      </c>
      <c r="S59" s="254">
        <v>63</v>
      </c>
      <c r="T59" s="278">
        <v>4</v>
      </c>
      <c r="U59" s="242">
        <v>4.4800000000000004</v>
      </c>
      <c r="V59" s="255">
        <v>104</v>
      </c>
      <c r="W59" s="254">
        <v>78</v>
      </c>
      <c r="X59" s="256">
        <v>4.6669999999999998</v>
      </c>
      <c r="Y59" s="256">
        <v>4.5199999999999996</v>
      </c>
      <c r="Z59" s="255">
        <v>35</v>
      </c>
      <c r="AA59" s="107">
        <f t="shared" si="0"/>
        <v>362</v>
      </c>
      <c r="AC59" s="105"/>
      <c r="AD59" s="105"/>
      <c r="AF59" s="105"/>
    </row>
    <row r="60" spans="1:32" ht="15" customHeight="1" x14ac:dyDescent="0.25">
      <c r="A60" s="106">
        <v>9</v>
      </c>
      <c r="B60" s="252" t="s">
        <v>58</v>
      </c>
      <c r="C60" s="617">
        <v>109</v>
      </c>
      <c r="D60" s="338">
        <v>4.2381000000000002</v>
      </c>
      <c r="E60" s="618">
        <v>4.17</v>
      </c>
      <c r="F60" s="619">
        <v>48</v>
      </c>
      <c r="G60" s="372">
        <v>86</v>
      </c>
      <c r="H60" s="483">
        <v>4.1511000000000005</v>
      </c>
      <c r="I60" s="382">
        <v>3.83</v>
      </c>
      <c r="J60" s="373">
        <v>22</v>
      </c>
      <c r="K60" s="254">
        <v>79</v>
      </c>
      <c r="L60" s="256">
        <v>4.1518987341772151</v>
      </c>
      <c r="M60" s="338">
        <v>4.3</v>
      </c>
      <c r="N60" s="262">
        <v>77</v>
      </c>
      <c r="O60" s="254">
        <v>82</v>
      </c>
      <c r="P60" s="256">
        <v>4.3529999999999998</v>
      </c>
      <c r="Q60" s="253">
        <v>4.38</v>
      </c>
      <c r="R60" s="262">
        <v>64</v>
      </c>
      <c r="S60" s="254">
        <v>77</v>
      </c>
      <c r="T60" s="257">
        <v>4.5199999999999996</v>
      </c>
      <c r="U60" s="242">
        <v>4.4800000000000004</v>
      </c>
      <c r="V60" s="255">
        <v>48</v>
      </c>
      <c r="W60" s="254">
        <v>97</v>
      </c>
      <c r="X60" s="256">
        <v>4.6639999999999997</v>
      </c>
      <c r="Y60" s="256">
        <v>4.5199999999999996</v>
      </c>
      <c r="Z60" s="255">
        <v>37</v>
      </c>
      <c r="AA60" s="107">
        <f t="shared" si="0"/>
        <v>296</v>
      </c>
      <c r="AC60" s="105"/>
      <c r="AD60" s="105"/>
      <c r="AF60" s="105"/>
    </row>
    <row r="61" spans="1:32" ht="15" customHeight="1" x14ac:dyDescent="0.25">
      <c r="A61" s="106">
        <v>10</v>
      </c>
      <c r="B61" s="252" t="s">
        <v>55</v>
      </c>
      <c r="C61" s="617">
        <v>232</v>
      </c>
      <c r="D61" s="338">
        <v>4.1292999999999997</v>
      </c>
      <c r="E61" s="618">
        <v>4.17</v>
      </c>
      <c r="F61" s="619">
        <v>60</v>
      </c>
      <c r="G61" s="372">
        <v>217</v>
      </c>
      <c r="H61" s="483">
        <v>3.9539999999999997</v>
      </c>
      <c r="I61" s="382">
        <v>3.83</v>
      </c>
      <c r="J61" s="373">
        <v>47</v>
      </c>
      <c r="K61" s="254">
        <v>228</v>
      </c>
      <c r="L61" s="256">
        <v>4.3728070175438596</v>
      </c>
      <c r="M61" s="338">
        <v>4.3</v>
      </c>
      <c r="N61" s="262">
        <v>39</v>
      </c>
      <c r="O61" s="254">
        <v>189</v>
      </c>
      <c r="P61" s="256">
        <v>4.359</v>
      </c>
      <c r="Q61" s="253">
        <v>4.38</v>
      </c>
      <c r="R61" s="262">
        <v>61</v>
      </c>
      <c r="S61" s="254">
        <v>161</v>
      </c>
      <c r="T61" s="257">
        <v>4.4800000000000004</v>
      </c>
      <c r="U61" s="242">
        <v>4.4800000000000004</v>
      </c>
      <c r="V61" s="255">
        <v>57</v>
      </c>
      <c r="W61" s="254">
        <v>168</v>
      </c>
      <c r="X61" s="256">
        <v>4.5</v>
      </c>
      <c r="Y61" s="256">
        <v>4.5199999999999996</v>
      </c>
      <c r="Z61" s="255">
        <v>61</v>
      </c>
      <c r="AA61" s="107">
        <f t="shared" si="0"/>
        <v>325</v>
      </c>
      <c r="AC61" s="105"/>
      <c r="AD61" s="105"/>
      <c r="AF61" s="105"/>
    </row>
    <row r="62" spans="1:32" ht="15" customHeight="1" x14ac:dyDescent="0.25">
      <c r="A62" s="106">
        <v>11</v>
      </c>
      <c r="B62" s="252" t="s">
        <v>146</v>
      </c>
      <c r="C62" s="617">
        <v>26</v>
      </c>
      <c r="D62" s="338">
        <v>4.1157000000000004</v>
      </c>
      <c r="E62" s="618">
        <v>4.17</v>
      </c>
      <c r="F62" s="619">
        <v>63</v>
      </c>
      <c r="G62" s="372">
        <v>25</v>
      </c>
      <c r="H62" s="483">
        <v>3.76</v>
      </c>
      <c r="I62" s="382">
        <v>3.83</v>
      </c>
      <c r="J62" s="373">
        <v>73</v>
      </c>
      <c r="K62" s="254">
        <v>32</v>
      </c>
      <c r="L62" s="256">
        <v>4.625</v>
      </c>
      <c r="M62" s="338">
        <v>4.3</v>
      </c>
      <c r="N62" s="262">
        <v>12</v>
      </c>
      <c r="O62" s="254">
        <v>33</v>
      </c>
      <c r="P62" s="256">
        <v>4.6050000000000004</v>
      </c>
      <c r="Q62" s="253">
        <v>4.38</v>
      </c>
      <c r="R62" s="262">
        <v>19</v>
      </c>
      <c r="S62" s="254">
        <v>20</v>
      </c>
      <c r="T62" s="339">
        <v>4.45</v>
      </c>
      <c r="U62" s="242">
        <v>4.4800000000000004</v>
      </c>
      <c r="V62" s="255">
        <v>63</v>
      </c>
      <c r="W62" s="254">
        <v>20</v>
      </c>
      <c r="X62" s="256">
        <v>4.8</v>
      </c>
      <c r="Y62" s="256">
        <v>4.5199999999999996</v>
      </c>
      <c r="Z62" s="255">
        <v>15</v>
      </c>
      <c r="AA62" s="107">
        <f t="shared" si="0"/>
        <v>245</v>
      </c>
      <c r="AC62" s="105"/>
      <c r="AD62" s="105"/>
      <c r="AF62" s="105"/>
    </row>
    <row r="63" spans="1:32" ht="15" customHeight="1" x14ac:dyDescent="0.25">
      <c r="A63" s="106">
        <v>12</v>
      </c>
      <c r="B63" s="252" t="s">
        <v>65</v>
      </c>
      <c r="C63" s="617">
        <v>32</v>
      </c>
      <c r="D63" s="338">
        <v>4.0941999999999998</v>
      </c>
      <c r="E63" s="618">
        <v>4.17</v>
      </c>
      <c r="F63" s="619">
        <v>68</v>
      </c>
      <c r="G63" s="372">
        <v>16</v>
      </c>
      <c r="H63" s="483">
        <v>3.0625</v>
      </c>
      <c r="I63" s="382">
        <v>3.83</v>
      </c>
      <c r="J63" s="373">
        <v>110</v>
      </c>
      <c r="K63" s="254">
        <v>21</v>
      </c>
      <c r="L63" s="256">
        <v>3.7619047619047619</v>
      </c>
      <c r="M63" s="338">
        <v>4.3</v>
      </c>
      <c r="N63" s="262">
        <v>111</v>
      </c>
      <c r="O63" s="254">
        <v>20</v>
      </c>
      <c r="P63" s="256">
        <v>3.85</v>
      </c>
      <c r="Q63" s="253">
        <v>4.38</v>
      </c>
      <c r="R63" s="262">
        <v>111</v>
      </c>
      <c r="S63" s="254">
        <v>11</v>
      </c>
      <c r="T63" s="278">
        <v>3.64</v>
      </c>
      <c r="U63" s="242">
        <v>4.4800000000000004</v>
      </c>
      <c r="V63" s="255">
        <v>115</v>
      </c>
      <c r="W63" s="254">
        <v>16</v>
      </c>
      <c r="X63" s="256">
        <v>3.6239999999999997</v>
      </c>
      <c r="Y63" s="256">
        <v>4.5199999999999996</v>
      </c>
      <c r="Z63" s="255">
        <v>117</v>
      </c>
      <c r="AA63" s="107">
        <f t="shared" si="0"/>
        <v>632</v>
      </c>
      <c r="AC63" s="105"/>
      <c r="AD63" s="105"/>
      <c r="AF63" s="105"/>
    </row>
    <row r="64" spans="1:32" ht="15" customHeight="1" x14ac:dyDescent="0.25">
      <c r="A64" s="106">
        <v>13</v>
      </c>
      <c r="B64" s="252" t="s">
        <v>68</v>
      </c>
      <c r="C64" s="617">
        <v>85</v>
      </c>
      <c r="D64" s="338">
        <v>4.0353000000000003</v>
      </c>
      <c r="E64" s="618">
        <v>4.17</v>
      </c>
      <c r="F64" s="619">
        <v>77</v>
      </c>
      <c r="G64" s="372">
        <v>90</v>
      </c>
      <c r="H64" s="483">
        <v>3.6667000000000001</v>
      </c>
      <c r="I64" s="382">
        <v>3.83</v>
      </c>
      <c r="J64" s="373">
        <v>83</v>
      </c>
      <c r="K64" s="254">
        <v>92</v>
      </c>
      <c r="L64" s="256">
        <v>4.2173913043478262</v>
      </c>
      <c r="M64" s="338">
        <v>4.3</v>
      </c>
      <c r="N64" s="262">
        <v>68</v>
      </c>
      <c r="O64" s="254">
        <v>83</v>
      </c>
      <c r="P64" s="256">
        <v>4.1329999999999991</v>
      </c>
      <c r="Q64" s="253">
        <v>4.38</v>
      </c>
      <c r="R64" s="262">
        <v>94</v>
      </c>
      <c r="S64" s="254">
        <v>64</v>
      </c>
      <c r="T64" s="257">
        <v>4.17</v>
      </c>
      <c r="U64" s="242">
        <v>4.4800000000000004</v>
      </c>
      <c r="V64" s="255">
        <v>91</v>
      </c>
      <c r="W64" s="254">
        <v>48</v>
      </c>
      <c r="X64" s="256">
        <v>4.8959999999999999</v>
      </c>
      <c r="Y64" s="256">
        <v>4.5199999999999996</v>
      </c>
      <c r="Z64" s="255">
        <v>6</v>
      </c>
      <c r="AA64" s="107">
        <f t="shared" si="0"/>
        <v>419</v>
      </c>
      <c r="AC64" s="105"/>
      <c r="AD64" s="105"/>
      <c r="AF64" s="105"/>
    </row>
    <row r="65" spans="1:32" ht="15" customHeight="1" x14ac:dyDescent="0.25">
      <c r="A65" s="106">
        <v>14</v>
      </c>
      <c r="B65" s="252" t="s">
        <v>63</v>
      </c>
      <c r="C65" s="617">
        <v>69</v>
      </c>
      <c r="D65" s="338">
        <v>4.0438999999999998</v>
      </c>
      <c r="E65" s="618">
        <v>4.17</v>
      </c>
      <c r="F65" s="619">
        <v>78</v>
      </c>
      <c r="G65" s="372">
        <v>71</v>
      </c>
      <c r="H65" s="483">
        <v>3.8873000000000002</v>
      </c>
      <c r="I65" s="382">
        <v>3.83</v>
      </c>
      <c r="J65" s="373">
        <v>54</v>
      </c>
      <c r="K65" s="254">
        <v>62</v>
      </c>
      <c r="L65" s="256">
        <v>3.6774193548387095</v>
      </c>
      <c r="M65" s="338">
        <v>4.3</v>
      </c>
      <c r="N65" s="262">
        <v>112</v>
      </c>
      <c r="O65" s="254">
        <v>47</v>
      </c>
      <c r="P65" s="256">
        <v>4.298</v>
      </c>
      <c r="Q65" s="253">
        <v>4.38</v>
      </c>
      <c r="R65" s="262">
        <v>68</v>
      </c>
      <c r="S65" s="254">
        <v>59</v>
      </c>
      <c r="T65" s="278">
        <v>4.17</v>
      </c>
      <c r="U65" s="242">
        <v>4.4800000000000004</v>
      </c>
      <c r="V65" s="255">
        <v>92</v>
      </c>
      <c r="W65" s="254">
        <v>41</v>
      </c>
      <c r="X65" s="256">
        <v>3.8980000000000001</v>
      </c>
      <c r="Y65" s="256">
        <v>4.5199999999999996</v>
      </c>
      <c r="Z65" s="255">
        <v>108</v>
      </c>
      <c r="AA65" s="107">
        <f t="shared" si="0"/>
        <v>512</v>
      </c>
      <c r="AC65" s="105"/>
      <c r="AD65" s="105"/>
      <c r="AF65" s="105"/>
    </row>
    <row r="66" spans="1:32" ht="15" customHeight="1" x14ac:dyDescent="0.25">
      <c r="A66" s="106">
        <v>15</v>
      </c>
      <c r="B66" s="252" t="s">
        <v>61</v>
      </c>
      <c r="C66" s="617">
        <v>40</v>
      </c>
      <c r="D66" s="338">
        <v>3.95</v>
      </c>
      <c r="E66" s="618">
        <v>4.17</v>
      </c>
      <c r="F66" s="619">
        <v>88</v>
      </c>
      <c r="G66" s="372">
        <v>21</v>
      </c>
      <c r="H66" s="483">
        <v>4.0476000000000001</v>
      </c>
      <c r="I66" s="382">
        <v>3.83</v>
      </c>
      <c r="J66" s="373">
        <v>31</v>
      </c>
      <c r="K66" s="254">
        <v>25</v>
      </c>
      <c r="L66" s="256">
        <v>4</v>
      </c>
      <c r="M66" s="338">
        <v>4.3</v>
      </c>
      <c r="N66" s="262">
        <v>100</v>
      </c>
      <c r="O66" s="254">
        <v>24</v>
      </c>
      <c r="P66" s="256">
        <v>4.3329999999999993</v>
      </c>
      <c r="Q66" s="253">
        <v>4.38</v>
      </c>
      <c r="R66" s="262">
        <v>66</v>
      </c>
      <c r="S66" s="254">
        <v>16</v>
      </c>
      <c r="T66" s="339">
        <v>4.5</v>
      </c>
      <c r="U66" s="242">
        <v>4.4800000000000004</v>
      </c>
      <c r="V66" s="255">
        <v>54</v>
      </c>
      <c r="W66" s="254">
        <v>19</v>
      </c>
      <c r="X66" s="256">
        <v>4</v>
      </c>
      <c r="Y66" s="256">
        <v>4.5199999999999996</v>
      </c>
      <c r="Z66" s="255">
        <v>104</v>
      </c>
      <c r="AA66" s="107">
        <f t="shared" si="0"/>
        <v>443</v>
      </c>
      <c r="AC66" s="105"/>
      <c r="AD66" s="105"/>
      <c r="AF66" s="105"/>
    </row>
    <row r="67" spans="1:32" ht="15" customHeight="1" x14ac:dyDescent="0.25">
      <c r="A67" s="106">
        <v>16</v>
      </c>
      <c r="B67" s="252" t="s">
        <v>66</v>
      </c>
      <c r="C67" s="617">
        <v>95</v>
      </c>
      <c r="D67" s="338">
        <v>3.8319000000000001</v>
      </c>
      <c r="E67" s="618">
        <v>4.17</v>
      </c>
      <c r="F67" s="619">
        <v>102</v>
      </c>
      <c r="G67" s="372">
        <v>75</v>
      </c>
      <c r="H67" s="483">
        <v>4.3331999999999997</v>
      </c>
      <c r="I67" s="382">
        <v>3.83</v>
      </c>
      <c r="J67" s="373">
        <v>5</v>
      </c>
      <c r="K67" s="254">
        <v>75</v>
      </c>
      <c r="L67" s="256">
        <v>4.4266666666666667</v>
      </c>
      <c r="M67" s="338">
        <v>4.3</v>
      </c>
      <c r="N67" s="262">
        <v>32</v>
      </c>
      <c r="O67" s="254">
        <v>72</v>
      </c>
      <c r="P67" s="256">
        <v>4.5419999999999998</v>
      </c>
      <c r="Q67" s="253">
        <v>4.38</v>
      </c>
      <c r="R67" s="262">
        <v>34</v>
      </c>
      <c r="S67" s="254">
        <v>71</v>
      </c>
      <c r="T67" s="257">
        <v>4.4400000000000004</v>
      </c>
      <c r="U67" s="242">
        <v>4.4800000000000004</v>
      </c>
      <c r="V67" s="255">
        <v>64</v>
      </c>
      <c r="W67" s="254">
        <v>74</v>
      </c>
      <c r="X67" s="256">
        <v>4.4619999999999997</v>
      </c>
      <c r="Y67" s="256">
        <v>4.5199999999999996</v>
      </c>
      <c r="Z67" s="255">
        <v>69</v>
      </c>
      <c r="AA67" s="107">
        <f t="shared" si="0"/>
        <v>306</v>
      </c>
      <c r="AC67" s="105"/>
      <c r="AD67" s="105"/>
      <c r="AF67" s="105"/>
    </row>
    <row r="68" spans="1:32" ht="15" customHeight="1" x14ac:dyDescent="0.25">
      <c r="A68" s="106">
        <v>17</v>
      </c>
      <c r="B68" s="252" t="s">
        <v>67</v>
      </c>
      <c r="C68" s="617">
        <v>84</v>
      </c>
      <c r="D68" s="338">
        <v>3.8334000000000001</v>
      </c>
      <c r="E68" s="618">
        <v>4.17</v>
      </c>
      <c r="F68" s="619">
        <v>103</v>
      </c>
      <c r="G68" s="372">
        <v>81</v>
      </c>
      <c r="H68" s="483">
        <v>3.3083</v>
      </c>
      <c r="I68" s="382">
        <v>3.83</v>
      </c>
      <c r="J68" s="373">
        <v>108</v>
      </c>
      <c r="K68" s="254">
        <v>68</v>
      </c>
      <c r="L68" s="256">
        <v>3.9117647058823528</v>
      </c>
      <c r="M68" s="338">
        <v>4.3</v>
      </c>
      <c r="N68" s="262">
        <v>104</v>
      </c>
      <c r="O68" s="254">
        <v>52</v>
      </c>
      <c r="P68" s="256">
        <v>4.2889999999999997</v>
      </c>
      <c r="Q68" s="253">
        <v>4.38</v>
      </c>
      <c r="R68" s="262">
        <v>72</v>
      </c>
      <c r="S68" s="254">
        <v>59</v>
      </c>
      <c r="T68" s="339">
        <v>4.43</v>
      </c>
      <c r="U68" s="242">
        <v>4.4800000000000004</v>
      </c>
      <c r="V68" s="255">
        <v>65</v>
      </c>
      <c r="W68" s="254">
        <v>47</v>
      </c>
      <c r="X68" s="256">
        <v>3.85</v>
      </c>
      <c r="Y68" s="256">
        <v>4.5199999999999996</v>
      </c>
      <c r="Z68" s="255">
        <v>112</v>
      </c>
      <c r="AA68" s="107">
        <f t="shared" si="0"/>
        <v>564</v>
      </c>
      <c r="AC68" s="105"/>
      <c r="AD68" s="105"/>
      <c r="AF68" s="105"/>
    </row>
    <row r="69" spans="1:32" ht="15" customHeight="1" x14ac:dyDescent="0.25">
      <c r="A69" s="106">
        <v>18</v>
      </c>
      <c r="B69" s="252" t="s">
        <v>62</v>
      </c>
      <c r="C69" s="617">
        <v>37</v>
      </c>
      <c r="D69" s="338">
        <v>3.7567000000000004</v>
      </c>
      <c r="E69" s="618">
        <v>4.17</v>
      </c>
      <c r="F69" s="619">
        <v>107</v>
      </c>
      <c r="G69" s="372">
        <v>46</v>
      </c>
      <c r="H69" s="483">
        <v>3.5216999999999996</v>
      </c>
      <c r="I69" s="382">
        <v>3.83</v>
      </c>
      <c r="J69" s="373">
        <v>95</v>
      </c>
      <c r="K69" s="254">
        <v>75</v>
      </c>
      <c r="L69" s="256">
        <v>4.04</v>
      </c>
      <c r="M69" s="338">
        <v>4.3</v>
      </c>
      <c r="N69" s="262">
        <v>90</v>
      </c>
      <c r="O69" s="254">
        <v>44</v>
      </c>
      <c r="P69" s="256">
        <v>4.4550000000000001</v>
      </c>
      <c r="Q69" s="253">
        <v>4.38</v>
      </c>
      <c r="R69" s="262">
        <v>46</v>
      </c>
      <c r="S69" s="254">
        <v>75</v>
      </c>
      <c r="T69" s="257">
        <v>4.51</v>
      </c>
      <c r="U69" s="242">
        <v>4.4800000000000004</v>
      </c>
      <c r="V69" s="255">
        <v>50</v>
      </c>
      <c r="W69" s="254">
        <v>46</v>
      </c>
      <c r="X69" s="256">
        <v>4.3439999999999994</v>
      </c>
      <c r="Y69" s="256">
        <v>4.5199999999999996</v>
      </c>
      <c r="Z69" s="255">
        <v>87</v>
      </c>
      <c r="AA69" s="266">
        <f t="shared" si="0"/>
        <v>475</v>
      </c>
      <c r="AC69" s="105"/>
      <c r="AD69" s="105"/>
      <c r="AF69" s="105"/>
    </row>
    <row r="70" spans="1:32" ht="15" customHeight="1" thickBot="1" x14ac:dyDescent="0.3">
      <c r="A70" s="109">
        <v>19</v>
      </c>
      <c r="B70" s="252" t="s">
        <v>60</v>
      </c>
      <c r="C70" s="617">
        <v>50</v>
      </c>
      <c r="D70" s="338">
        <v>3.54</v>
      </c>
      <c r="E70" s="618">
        <v>4.17</v>
      </c>
      <c r="F70" s="619">
        <v>111</v>
      </c>
      <c r="G70" s="372">
        <v>42</v>
      </c>
      <c r="H70" s="483">
        <v>4.0237999999999996</v>
      </c>
      <c r="I70" s="382">
        <v>3.83</v>
      </c>
      <c r="J70" s="373">
        <v>34</v>
      </c>
      <c r="K70" s="254">
        <v>48</v>
      </c>
      <c r="L70" s="256">
        <v>3.9583333333333335</v>
      </c>
      <c r="M70" s="338">
        <v>4.3</v>
      </c>
      <c r="N70" s="262">
        <v>102</v>
      </c>
      <c r="O70" s="254">
        <v>53</v>
      </c>
      <c r="P70" s="256">
        <v>4.0579999999999998</v>
      </c>
      <c r="Q70" s="253">
        <v>4.38</v>
      </c>
      <c r="R70" s="262">
        <v>101</v>
      </c>
      <c r="S70" s="254">
        <v>46</v>
      </c>
      <c r="T70" s="257">
        <v>3.59</v>
      </c>
      <c r="U70" s="242">
        <v>4.4800000000000004</v>
      </c>
      <c r="V70" s="255">
        <v>117</v>
      </c>
      <c r="W70" s="254">
        <v>47</v>
      </c>
      <c r="X70" s="256">
        <v>4.0889999999999995</v>
      </c>
      <c r="Y70" s="256">
        <v>4.5199999999999996</v>
      </c>
      <c r="Z70" s="255">
        <v>99</v>
      </c>
      <c r="AA70" s="269">
        <f t="shared" si="0"/>
        <v>564</v>
      </c>
      <c r="AC70" s="105"/>
      <c r="AD70" s="105"/>
      <c r="AF70" s="105"/>
    </row>
    <row r="71" spans="1:32" ht="15" customHeight="1" thickBot="1" x14ac:dyDescent="0.3">
      <c r="A71" s="218"/>
      <c r="B71" s="225" t="s">
        <v>139</v>
      </c>
      <c r="C71" s="226">
        <f>SUM(C72:C88)</f>
        <v>1638</v>
      </c>
      <c r="D71" s="259">
        <f>AVERAGE(D72:D88)</f>
        <v>4.168914285714286</v>
      </c>
      <c r="E71" s="607">
        <v>4.17</v>
      </c>
      <c r="F71" s="227"/>
      <c r="G71" s="226">
        <f>SUM(G72:G88)</f>
        <v>1346</v>
      </c>
      <c r="H71" s="259">
        <f>AVERAGE(H72:H88)</f>
        <v>3.9037571428571431</v>
      </c>
      <c r="I71" s="135">
        <v>3.83</v>
      </c>
      <c r="J71" s="227"/>
      <c r="K71" s="226">
        <f>SUM(K72:K88)</f>
        <v>1395</v>
      </c>
      <c r="L71" s="259">
        <f>AVERAGE(L72:L88)</f>
        <v>4.2420637033710973</v>
      </c>
      <c r="M71" s="333">
        <v>4.3</v>
      </c>
      <c r="N71" s="227"/>
      <c r="O71" s="226">
        <f>SUM(O72:O88)</f>
        <v>1183</v>
      </c>
      <c r="P71" s="259">
        <f>AVERAGE(P72:P88)</f>
        <v>4.4008000000000003</v>
      </c>
      <c r="Q71" s="135">
        <v>4.38</v>
      </c>
      <c r="R71" s="227"/>
      <c r="S71" s="133">
        <f>SUM(S72:S88)</f>
        <v>1121</v>
      </c>
      <c r="T71" s="228">
        <f>AVERAGE(T72:T88)</f>
        <v>4.49125</v>
      </c>
      <c r="U71" s="241">
        <v>4.4800000000000004</v>
      </c>
      <c r="V71" s="229"/>
      <c r="W71" s="133">
        <f>SUM(W72:W88)</f>
        <v>1166</v>
      </c>
      <c r="X71" s="230">
        <f>AVERAGE(X72:X88)</f>
        <v>4.4824999999999999</v>
      </c>
      <c r="Y71" s="136">
        <v>4.5199999999999996</v>
      </c>
      <c r="Z71" s="229"/>
      <c r="AA71" s="268"/>
      <c r="AC71" s="105"/>
      <c r="AD71" s="105"/>
      <c r="AF71" s="105"/>
    </row>
    <row r="72" spans="1:32" ht="15" customHeight="1" x14ac:dyDescent="0.25">
      <c r="A72" s="103">
        <v>1</v>
      </c>
      <c r="B72" s="252" t="s">
        <v>71</v>
      </c>
      <c r="C72" s="617">
        <v>102</v>
      </c>
      <c r="D72" s="338">
        <v>4.6667000000000005</v>
      </c>
      <c r="E72" s="618">
        <v>4.17</v>
      </c>
      <c r="F72" s="619">
        <v>3</v>
      </c>
      <c r="G72" s="372">
        <v>95</v>
      </c>
      <c r="H72" s="483">
        <v>4.2312000000000003</v>
      </c>
      <c r="I72" s="382">
        <v>3.83</v>
      </c>
      <c r="J72" s="373">
        <v>16</v>
      </c>
      <c r="K72" s="254">
        <v>103</v>
      </c>
      <c r="L72" s="256">
        <v>4.4368932038834954</v>
      </c>
      <c r="M72" s="338">
        <v>4.3</v>
      </c>
      <c r="N72" s="262">
        <v>30</v>
      </c>
      <c r="O72" s="254">
        <v>75</v>
      </c>
      <c r="P72" s="256">
        <v>4.5599999999999996</v>
      </c>
      <c r="Q72" s="253">
        <v>4.38</v>
      </c>
      <c r="R72" s="262">
        <v>29</v>
      </c>
      <c r="S72" s="254">
        <v>78</v>
      </c>
      <c r="T72" s="278">
        <v>4.91</v>
      </c>
      <c r="U72" s="242">
        <v>4.4800000000000004</v>
      </c>
      <c r="V72" s="255">
        <v>1</v>
      </c>
      <c r="W72" s="254">
        <v>63</v>
      </c>
      <c r="X72" s="256">
        <v>4.4279999999999999</v>
      </c>
      <c r="Y72" s="256">
        <v>4.5199999999999996</v>
      </c>
      <c r="Z72" s="255">
        <v>75</v>
      </c>
      <c r="AA72" s="265">
        <f t="shared" ref="AA71:AA133" si="1">N72+R72+V72+Z72+J72+F72</f>
        <v>154</v>
      </c>
      <c r="AC72" s="105"/>
      <c r="AD72" s="105"/>
      <c r="AF72" s="105"/>
    </row>
    <row r="73" spans="1:32" ht="15" customHeight="1" x14ac:dyDescent="0.25">
      <c r="A73" s="106">
        <v>2</v>
      </c>
      <c r="B73" s="252" t="s">
        <v>85</v>
      </c>
      <c r="C73" s="617">
        <v>123</v>
      </c>
      <c r="D73" s="338">
        <v>4.4874999999999998</v>
      </c>
      <c r="E73" s="618">
        <v>4.17</v>
      </c>
      <c r="F73" s="619">
        <v>13</v>
      </c>
      <c r="G73" s="372">
        <v>130</v>
      </c>
      <c r="H73" s="483">
        <v>4.0926999999999998</v>
      </c>
      <c r="I73" s="382">
        <v>3.83</v>
      </c>
      <c r="J73" s="373">
        <v>29</v>
      </c>
      <c r="K73" s="254">
        <v>133</v>
      </c>
      <c r="L73" s="256">
        <v>4.1879699248120303</v>
      </c>
      <c r="M73" s="338">
        <v>4.3</v>
      </c>
      <c r="N73" s="262">
        <v>70</v>
      </c>
      <c r="O73" s="254">
        <v>89</v>
      </c>
      <c r="P73" s="256">
        <v>4.383</v>
      </c>
      <c r="Q73" s="253">
        <v>4.38</v>
      </c>
      <c r="R73" s="262">
        <v>57</v>
      </c>
      <c r="S73" s="254">
        <v>106</v>
      </c>
      <c r="T73" s="278">
        <v>4.6100000000000003</v>
      </c>
      <c r="U73" s="242">
        <v>4.4800000000000004</v>
      </c>
      <c r="V73" s="255">
        <v>35</v>
      </c>
      <c r="W73" s="254">
        <v>104</v>
      </c>
      <c r="X73" s="256">
        <v>4.8039999999999994</v>
      </c>
      <c r="Y73" s="256">
        <v>4.5199999999999996</v>
      </c>
      <c r="Z73" s="255">
        <v>14</v>
      </c>
      <c r="AA73" s="107">
        <f t="shared" si="1"/>
        <v>218</v>
      </c>
      <c r="AC73" s="105"/>
      <c r="AD73" s="105"/>
      <c r="AF73" s="105"/>
    </row>
    <row r="74" spans="1:32" ht="15" customHeight="1" x14ac:dyDescent="0.25">
      <c r="A74" s="106">
        <v>3</v>
      </c>
      <c r="B74" s="252" t="s">
        <v>83</v>
      </c>
      <c r="C74" s="617">
        <v>94</v>
      </c>
      <c r="D74" s="338">
        <v>4.4256000000000002</v>
      </c>
      <c r="E74" s="618">
        <v>4.17</v>
      </c>
      <c r="F74" s="619">
        <v>20</v>
      </c>
      <c r="G74" s="372">
        <v>54</v>
      </c>
      <c r="H74" s="483">
        <v>3.9629000000000003</v>
      </c>
      <c r="I74" s="382">
        <v>3.83</v>
      </c>
      <c r="J74" s="373">
        <v>46</v>
      </c>
      <c r="K74" s="254">
        <v>82</v>
      </c>
      <c r="L74" s="256">
        <v>4.4024390243902438</v>
      </c>
      <c r="M74" s="338">
        <v>4.3</v>
      </c>
      <c r="N74" s="262">
        <v>35</v>
      </c>
      <c r="O74" s="254">
        <v>52</v>
      </c>
      <c r="P74" s="256">
        <v>4.9420000000000002</v>
      </c>
      <c r="Q74" s="253">
        <v>4.38</v>
      </c>
      <c r="R74" s="262">
        <v>2</v>
      </c>
      <c r="S74" s="254">
        <v>53</v>
      </c>
      <c r="T74" s="278">
        <v>4.87</v>
      </c>
      <c r="U74" s="242">
        <v>4.4800000000000004</v>
      </c>
      <c r="V74" s="255">
        <v>2</v>
      </c>
      <c r="W74" s="254">
        <v>40</v>
      </c>
      <c r="X74" s="256">
        <v>4.75</v>
      </c>
      <c r="Y74" s="256">
        <v>4.5199999999999996</v>
      </c>
      <c r="Z74" s="255">
        <v>23</v>
      </c>
      <c r="AA74" s="107">
        <f t="shared" si="1"/>
        <v>128</v>
      </c>
      <c r="AC74" s="105"/>
      <c r="AD74" s="105"/>
      <c r="AF74" s="105"/>
    </row>
    <row r="75" spans="1:32" ht="15" customHeight="1" x14ac:dyDescent="0.25">
      <c r="A75" s="106">
        <v>4</v>
      </c>
      <c r="B75" s="252" t="s">
        <v>81</v>
      </c>
      <c r="C75" s="617">
        <v>237</v>
      </c>
      <c r="D75" s="338">
        <v>4.2827000000000002</v>
      </c>
      <c r="E75" s="618">
        <v>4.17</v>
      </c>
      <c r="F75" s="619">
        <v>40</v>
      </c>
      <c r="G75" s="372">
        <v>119</v>
      </c>
      <c r="H75" s="483">
        <v>3.5550000000000002</v>
      </c>
      <c r="I75" s="382">
        <v>3.83</v>
      </c>
      <c r="J75" s="373">
        <v>92</v>
      </c>
      <c r="K75" s="254">
        <v>122</v>
      </c>
      <c r="L75" s="256">
        <v>4.0327868852459012</v>
      </c>
      <c r="M75" s="338">
        <v>4.3</v>
      </c>
      <c r="N75" s="262">
        <v>92</v>
      </c>
      <c r="O75" s="254">
        <v>97</v>
      </c>
      <c r="P75" s="256">
        <v>4.0410000000000004</v>
      </c>
      <c r="Q75" s="253">
        <v>4.38</v>
      </c>
      <c r="R75" s="262">
        <v>102</v>
      </c>
      <c r="S75" s="254">
        <v>114</v>
      </c>
      <c r="T75" s="278">
        <v>4.6900000000000004</v>
      </c>
      <c r="U75" s="242">
        <v>4.4800000000000004</v>
      </c>
      <c r="V75" s="255">
        <v>24</v>
      </c>
      <c r="W75" s="254">
        <v>99</v>
      </c>
      <c r="X75" s="256">
        <v>4.8380000000000001</v>
      </c>
      <c r="Y75" s="256">
        <v>4.5199999999999996</v>
      </c>
      <c r="Z75" s="255">
        <v>10</v>
      </c>
      <c r="AA75" s="107">
        <f t="shared" si="1"/>
        <v>360</v>
      </c>
      <c r="AC75" s="105"/>
      <c r="AD75" s="105"/>
      <c r="AF75" s="105"/>
    </row>
    <row r="76" spans="1:32" ht="15" customHeight="1" x14ac:dyDescent="0.25">
      <c r="A76" s="106">
        <v>5</v>
      </c>
      <c r="B76" s="252" t="s">
        <v>73</v>
      </c>
      <c r="C76" s="617">
        <v>178</v>
      </c>
      <c r="D76" s="338">
        <v>4.2695999999999996</v>
      </c>
      <c r="E76" s="618">
        <v>4.17</v>
      </c>
      <c r="F76" s="619">
        <v>41</v>
      </c>
      <c r="G76" s="372">
        <v>128</v>
      </c>
      <c r="H76" s="483">
        <v>4.2027999999999999</v>
      </c>
      <c r="I76" s="382">
        <v>3.83</v>
      </c>
      <c r="J76" s="373">
        <v>18</v>
      </c>
      <c r="K76" s="254">
        <v>73</v>
      </c>
      <c r="L76" s="256">
        <v>4.4657534246575343</v>
      </c>
      <c r="M76" s="338">
        <v>4.3</v>
      </c>
      <c r="N76" s="262">
        <v>27</v>
      </c>
      <c r="O76" s="254">
        <v>51</v>
      </c>
      <c r="P76" s="256">
        <v>4.6660000000000004</v>
      </c>
      <c r="Q76" s="253">
        <v>4.38</v>
      </c>
      <c r="R76" s="262">
        <v>12</v>
      </c>
      <c r="S76" s="254">
        <v>74</v>
      </c>
      <c r="T76" s="257">
        <v>4.7300000000000004</v>
      </c>
      <c r="U76" s="242">
        <v>4.4800000000000004</v>
      </c>
      <c r="V76" s="255">
        <v>14</v>
      </c>
      <c r="W76" s="254">
        <v>78</v>
      </c>
      <c r="X76" s="256">
        <v>4.6369999999999996</v>
      </c>
      <c r="Y76" s="256">
        <v>4.5199999999999996</v>
      </c>
      <c r="Z76" s="255">
        <v>41</v>
      </c>
      <c r="AA76" s="107">
        <f t="shared" si="1"/>
        <v>153</v>
      </c>
      <c r="AC76" s="105"/>
      <c r="AD76" s="105"/>
      <c r="AF76" s="105"/>
    </row>
    <row r="77" spans="1:32" ht="15" customHeight="1" x14ac:dyDescent="0.25">
      <c r="A77" s="106">
        <v>6</v>
      </c>
      <c r="B77" s="252" t="s">
        <v>75</v>
      </c>
      <c r="C77" s="617">
        <v>114</v>
      </c>
      <c r="D77" s="338">
        <v>4.2365000000000004</v>
      </c>
      <c r="E77" s="618">
        <v>4.17</v>
      </c>
      <c r="F77" s="619">
        <v>47</v>
      </c>
      <c r="G77" s="372">
        <v>91</v>
      </c>
      <c r="H77" s="483">
        <v>3.7028999999999996</v>
      </c>
      <c r="I77" s="382">
        <v>3.83</v>
      </c>
      <c r="J77" s="373">
        <v>80</v>
      </c>
      <c r="K77" s="254">
        <v>77</v>
      </c>
      <c r="L77" s="256">
        <v>4.2987012987012987</v>
      </c>
      <c r="M77" s="338">
        <v>4.3</v>
      </c>
      <c r="N77" s="262">
        <v>51</v>
      </c>
      <c r="O77" s="254">
        <v>72</v>
      </c>
      <c r="P77" s="256">
        <v>4.8889999999999993</v>
      </c>
      <c r="Q77" s="253">
        <v>4.38</v>
      </c>
      <c r="R77" s="262">
        <v>4</v>
      </c>
      <c r="S77" s="254">
        <v>71</v>
      </c>
      <c r="T77" s="278">
        <v>4.6500000000000004</v>
      </c>
      <c r="U77" s="242">
        <v>4.4800000000000004</v>
      </c>
      <c r="V77" s="255">
        <v>29</v>
      </c>
      <c r="W77" s="254">
        <v>76</v>
      </c>
      <c r="X77" s="256">
        <v>4.5659999999999998</v>
      </c>
      <c r="Y77" s="256">
        <v>4.5199999999999996</v>
      </c>
      <c r="Z77" s="255">
        <v>52</v>
      </c>
      <c r="AA77" s="107">
        <f t="shared" si="1"/>
        <v>263</v>
      </c>
      <c r="AC77" s="105"/>
      <c r="AD77" s="105"/>
      <c r="AF77" s="105"/>
    </row>
    <row r="78" spans="1:32" ht="15" customHeight="1" x14ac:dyDescent="0.25">
      <c r="A78" s="106">
        <v>7</v>
      </c>
      <c r="B78" s="252" t="s">
        <v>118</v>
      </c>
      <c r="C78" s="617">
        <v>115</v>
      </c>
      <c r="D78" s="338">
        <v>4.2347999999999999</v>
      </c>
      <c r="E78" s="618">
        <v>4.17</v>
      </c>
      <c r="F78" s="619">
        <v>49</v>
      </c>
      <c r="G78" s="372">
        <v>84</v>
      </c>
      <c r="H78" s="483">
        <v>4.2976999999999999</v>
      </c>
      <c r="I78" s="382">
        <v>3.83</v>
      </c>
      <c r="J78" s="373">
        <v>9</v>
      </c>
      <c r="K78" s="254">
        <v>124</v>
      </c>
      <c r="L78" s="256">
        <v>4.564516129032258</v>
      </c>
      <c r="M78" s="338">
        <v>4.3</v>
      </c>
      <c r="N78" s="262">
        <v>16</v>
      </c>
      <c r="O78" s="254">
        <v>104</v>
      </c>
      <c r="P78" s="256">
        <v>4.6449999999999996</v>
      </c>
      <c r="Q78" s="253">
        <v>4.38</v>
      </c>
      <c r="R78" s="262">
        <v>13</v>
      </c>
      <c r="S78" s="254">
        <v>90</v>
      </c>
      <c r="T78" s="257">
        <v>4.67</v>
      </c>
      <c r="U78" s="242">
        <v>4.4800000000000004</v>
      </c>
      <c r="V78" s="255">
        <v>27</v>
      </c>
      <c r="W78" s="254">
        <v>109</v>
      </c>
      <c r="X78" s="256">
        <v>4.7430000000000003</v>
      </c>
      <c r="Y78" s="256">
        <v>4.5199999999999996</v>
      </c>
      <c r="Z78" s="255">
        <v>24</v>
      </c>
      <c r="AA78" s="107">
        <f t="shared" si="1"/>
        <v>138</v>
      </c>
      <c r="AC78" s="105"/>
      <c r="AD78" s="105"/>
      <c r="AF78" s="105"/>
    </row>
    <row r="79" spans="1:32" ht="15" customHeight="1" x14ac:dyDescent="0.25">
      <c r="A79" s="106">
        <v>8</v>
      </c>
      <c r="B79" s="252" t="s">
        <v>167</v>
      </c>
      <c r="C79" s="617">
        <v>26</v>
      </c>
      <c r="D79" s="338">
        <v>4.1539000000000001</v>
      </c>
      <c r="E79" s="618">
        <v>4.17</v>
      </c>
      <c r="F79" s="619">
        <v>57</v>
      </c>
      <c r="G79" s="372"/>
      <c r="H79" s="483"/>
      <c r="I79" s="382">
        <v>3.83</v>
      </c>
      <c r="J79" s="373">
        <v>113</v>
      </c>
      <c r="K79" s="254"/>
      <c r="L79" s="256"/>
      <c r="M79" s="338">
        <v>4.3</v>
      </c>
      <c r="N79" s="262">
        <v>115</v>
      </c>
      <c r="O79" s="254"/>
      <c r="P79" s="256"/>
      <c r="Q79" s="253">
        <v>4.38</v>
      </c>
      <c r="R79" s="262">
        <v>117</v>
      </c>
      <c r="S79" s="254"/>
      <c r="T79" s="257"/>
      <c r="U79" s="242">
        <v>4.4800000000000004</v>
      </c>
      <c r="V79" s="255">
        <v>118</v>
      </c>
      <c r="W79" s="254"/>
      <c r="X79" s="256"/>
      <c r="Y79" s="256">
        <v>4.5199999999999996</v>
      </c>
      <c r="Z79" s="255">
        <v>118</v>
      </c>
      <c r="AA79" s="107">
        <f t="shared" si="1"/>
        <v>638</v>
      </c>
      <c r="AC79" s="105"/>
      <c r="AD79" s="105"/>
      <c r="AF79" s="105"/>
    </row>
    <row r="80" spans="1:32" ht="15" customHeight="1" x14ac:dyDescent="0.25">
      <c r="A80" s="106">
        <v>9</v>
      </c>
      <c r="B80" s="252" t="s">
        <v>78</v>
      </c>
      <c r="C80" s="617">
        <v>106</v>
      </c>
      <c r="D80" s="338">
        <v>4.1321000000000003</v>
      </c>
      <c r="E80" s="618">
        <v>4.17</v>
      </c>
      <c r="F80" s="619">
        <v>62</v>
      </c>
      <c r="G80" s="372">
        <v>97</v>
      </c>
      <c r="H80" s="483">
        <v>4.1438999999999995</v>
      </c>
      <c r="I80" s="382">
        <v>3.83</v>
      </c>
      <c r="J80" s="373">
        <v>23</v>
      </c>
      <c r="K80" s="254">
        <v>80</v>
      </c>
      <c r="L80" s="256">
        <v>4.2625000000000002</v>
      </c>
      <c r="M80" s="338">
        <v>4.3</v>
      </c>
      <c r="N80" s="262">
        <v>63</v>
      </c>
      <c r="O80" s="254">
        <v>101</v>
      </c>
      <c r="P80" s="256">
        <v>4.5449999999999999</v>
      </c>
      <c r="Q80" s="253">
        <v>4.38</v>
      </c>
      <c r="R80" s="262">
        <v>30</v>
      </c>
      <c r="S80" s="254">
        <v>52</v>
      </c>
      <c r="T80" s="278">
        <v>4.0199999999999996</v>
      </c>
      <c r="U80" s="242">
        <v>4.4800000000000004</v>
      </c>
      <c r="V80" s="255">
        <v>103</v>
      </c>
      <c r="W80" s="254">
        <v>72</v>
      </c>
      <c r="X80" s="256">
        <v>4.43</v>
      </c>
      <c r="Y80" s="256">
        <v>4.5199999999999996</v>
      </c>
      <c r="Z80" s="255">
        <v>74</v>
      </c>
      <c r="AA80" s="107">
        <f t="shared" si="1"/>
        <v>355</v>
      </c>
      <c r="AC80" s="105"/>
      <c r="AD80" s="105"/>
      <c r="AF80" s="105"/>
    </row>
    <row r="81" spans="1:32" ht="15" customHeight="1" x14ac:dyDescent="0.25">
      <c r="A81" s="106">
        <v>10</v>
      </c>
      <c r="B81" s="252" t="s">
        <v>79</v>
      </c>
      <c r="C81" s="617">
        <v>159</v>
      </c>
      <c r="D81" s="338">
        <v>4.0625</v>
      </c>
      <c r="E81" s="618">
        <v>4.17</v>
      </c>
      <c r="F81" s="619">
        <v>74</v>
      </c>
      <c r="G81" s="372">
        <v>143</v>
      </c>
      <c r="H81" s="483">
        <v>3.7345999999999999</v>
      </c>
      <c r="I81" s="382">
        <v>3.83</v>
      </c>
      <c r="J81" s="373">
        <v>79</v>
      </c>
      <c r="K81" s="254">
        <v>134</v>
      </c>
      <c r="L81" s="256">
        <v>4.0149253731343286</v>
      </c>
      <c r="M81" s="338">
        <v>4.3</v>
      </c>
      <c r="N81" s="262">
        <v>96</v>
      </c>
      <c r="O81" s="254">
        <v>98</v>
      </c>
      <c r="P81" s="256">
        <v>4.1120000000000001</v>
      </c>
      <c r="Q81" s="253">
        <v>4.38</v>
      </c>
      <c r="R81" s="262">
        <v>97</v>
      </c>
      <c r="S81" s="254">
        <v>97</v>
      </c>
      <c r="T81" s="257">
        <v>4.6900000000000004</v>
      </c>
      <c r="U81" s="242">
        <v>4.4800000000000004</v>
      </c>
      <c r="V81" s="255">
        <v>25</v>
      </c>
      <c r="W81" s="254">
        <v>88</v>
      </c>
      <c r="X81" s="256">
        <v>4.92</v>
      </c>
      <c r="Y81" s="256">
        <v>4.5199999999999996</v>
      </c>
      <c r="Z81" s="255">
        <v>3</v>
      </c>
      <c r="AA81" s="107">
        <f t="shared" si="1"/>
        <v>374</v>
      </c>
      <c r="AC81" s="105"/>
      <c r="AD81" s="105"/>
      <c r="AF81" s="105"/>
    </row>
    <row r="82" spans="1:32" ht="15" customHeight="1" x14ac:dyDescent="0.25">
      <c r="A82" s="106">
        <v>11</v>
      </c>
      <c r="B82" s="252" t="s">
        <v>77</v>
      </c>
      <c r="C82" s="617">
        <v>83</v>
      </c>
      <c r="D82" s="338">
        <v>3.9879999999999995</v>
      </c>
      <c r="E82" s="618">
        <v>4.17</v>
      </c>
      <c r="F82" s="619">
        <v>82</v>
      </c>
      <c r="G82" s="372">
        <v>67</v>
      </c>
      <c r="H82" s="483">
        <v>3.9553000000000003</v>
      </c>
      <c r="I82" s="382">
        <v>3.83</v>
      </c>
      <c r="J82" s="373">
        <v>45</v>
      </c>
      <c r="K82" s="254">
        <v>59</v>
      </c>
      <c r="L82" s="256">
        <v>4.0338983050847457</v>
      </c>
      <c r="M82" s="338">
        <v>4.3</v>
      </c>
      <c r="N82" s="262">
        <v>93</v>
      </c>
      <c r="O82" s="254">
        <v>88</v>
      </c>
      <c r="P82" s="256">
        <v>4.1479999999999997</v>
      </c>
      <c r="Q82" s="253">
        <v>4.38</v>
      </c>
      <c r="R82" s="262">
        <v>93</v>
      </c>
      <c r="S82" s="254">
        <v>73</v>
      </c>
      <c r="T82" s="257">
        <v>4.51</v>
      </c>
      <c r="U82" s="242">
        <v>4.4800000000000004</v>
      </c>
      <c r="V82" s="255">
        <v>51</v>
      </c>
      <c r="W82" s="254">
        <v>70</v>
      </c>
      <c r="X82" s="256">
        <v>3.875</v>
      </c>
      <c r="Y82" s="256">
        <v>4.5199999999999996</v>
      </c>
      <c r="Z82" s="255">
        <v>109</v>
      </c>
      <c r="AA82" s="246">
        <f t="shared" si="1"/>
        <v>473</v>
      </c>
      <c r="AC82" s="105"/>
      <c r="AD82" s="105"/>
      <c r="AF82" s="105"/>
    </row>
    <row r="83" spans="1:32" ht="15" customHeight="1" x14ac:dyDescent="0.25">
      <c r="A83" s="106">
        <v>12</v>
      </c>
      <c r="B83" s="252" t="s">
        <v>82</v>
      </c>
      <c r="C83" s="617">
        <v>154</v>
      </c>
      <c r="D83" s="338">
        <v>3.9093999999999998</v>
      </c>
      <c r="E83" s="618">
        <v>4.17</v>
      </c>
      <c r="F83" s="619">
        <v>93</v>
      </c>
      <c r="G83" s="372">
        <v>130</v>
      </c>
      <c r="H83" s="483">
        <v>3.3384999999999998</v>
      </c>
      <c r="I83" s="382">
        <v>3.83</v>
      </c>
      <c r="J83" s="373">
        <v>105</v>
      </c>
      <c r="K83" s="254">
        <v>135</v>
      </c>
      <c r="L83" s="256">
        <v>4.2592592592592595</v>
      </c>
      <c r="M83" s="338">
        <v>4.3</v>
      </c>
      <c r="N83" s="262">
        <v>61</v>
      </c>
      <c r="O83" s="254">
        <v>108</v>
      </c>
      <c r="P83" s="256">
        <v>4.4539999999999997</v>
      </c>
      <c r="Q83" s="253">
        <v>4.38</v>
      </c>
      <c r="R83" s="262">
        <v>47</v>
      </c>
      <c r="S83" s="254">
        <v>81</v>
      </c>
      <c r="T83" s="257">
        <v>4.3600000000000003</v>
      </c>
      <c r="U83" s="242">
        <v>4.4800000000000004</v>
      </c>
      <c r="V83" s="255">
        <v>75</v>
      </c>
      <c r="W83" s="254">
        <v>74</v>
      </c>
      <c r="X83" s="256">
        <v>4.0539999999999994</v>
      </c>
      <c r="Y83" s="256">
        <v>4.5199999999999996</v>
      </c>
      <c r="Z83" s="255">
        <v>102</v>
      </c>
      <c r="AA83" s="107">
        <f t="shared" si="1"/>
        <v>483</v>
      </c>
      <c r="AC83" s="105"/>
      <c r="AD83" s="105"/>
      <c r="AF83" s="105"/>
    </row>
    <row r="84" spans="1:32" ht="15" customHeight="1" x14ac:dyDescent="0.25">
      <c r="A84" s="106">
        <v>13</v>
      </c>
      <c r="B84" s="252" t="s">
        <v>74</v>
      </c>
      <c r="C84" s="617">
        <v>71</v>
      </c>
      <c r="D84" s="338">
        <v>3.8308999999999997</v>
      </c>
      <c r="E84" s="618">
        <v>4.17</v>
      </c>
      <c r="F84" s="619">
        <v>104</v>
      </c>
      <c r="G84" s="372">
        <v>79</v>
      </c>
      <c r="H84" s="483">
        <v>3.7974000000000001</v>
      </c>
      <c r="I84" s="382">
        <v>3.83</v>
      </c>
      <c r="J84" s="373">
        <v>70</v>
      </c>
      <c r="K84" s="254">
        <v>75</v>
      </c>
      <c r="L84" s="256">
        <v>4.12</v>
      </c>
      <c r="M84" s="338">
        <v>4.3</v>
      </c>
      <c r="N84" s="262">
        <v>84</v>
      </c>
      <c r="O84" s="254">
        <v>45</v>
      </c>
      <c r="P84" s="256">
        <v>4.266</v>
      </c>
      <c r="Q84" s="253">
        <v>4.38</v>
      </c>
      <c r="R84" s="262">
        <v>74</v>
      </c>
      <c r="S84" s="254">
        <v>53</v>
      </c>
      <c r="T84" s="278">
        <v>4.3600000000000003</v>
      </c>
      <c r="U84" s="242">
        <v>4.4800000000000004</v>
      </c>
      <c r="V84" s="255">
        <v>77</v>
      </c>
      <c r="W84" s="254">
        <v>62</v>
      </c>
      <c r="X84" s="256">
        <v>4.6930000000000005</v>
      </c>
      <c r="Y84" s="256">
        <v>4.5199999999999996</v>
      </c>
      <c r="Z84" s="255">
        <v>32</v>
      </c>
      <c r="AA84" s="107">
        <f t="shared" si="1"/>
        <v>441</v>
      </c>
      <c r="AC84" s="105"/>
      <c r="AD84" s="105"/>
      <c r="AF84" s="105"/>
    </row>
    <row r="85" spans="1:32" ht="15" customHeight="1" x14ac:dyDescent="0.25">
      <c r="A85" s="106">
        <v>14</v>
      </c>
      <c r="B85" s="252" t="s">
        <v>80</v>
      </c>
      <c r="C85" s="617">
        <v>76</v>
      </c>
      <c r="D85" s="338">
        <v>3.6845999999999997</v>
      </c>
      <c r="E85" s="618">
        <v>4.17</v>
      </c>
      <c r="F85" s="619">
        <v>109</v>
      </c>
      <c r="G85" s="372">
        <v>47</v>
      </c>
      <c r="H85" s="483">
        <v>3.8085000000000004</v>
      </c>
      <c r="I85" s="382">
        <v>3.83</v>
      </c>
      <c r="J85" s="373">
        <v>68</v>
      </c>
      <c r="K85" s="254">
        <v>78</v>
      </c>
      <c r="L85" s="256">
        <v>4.1410256410256414</v>
      </c>
      <c r="M85" s="338">
        <v>4.3</v>
      </c>
      <c r="N85" s="262">
        <v>80</v>
      </c>
      <c r="O85" s="254">
        <v>79</v>
      </c>
      <c r="P85" s="256">
        <v>4.0139999999999993</v>
      </c>
      <c r="Q85" s="253">
        <v>4.38</v>
      </c>
      <c r="R85" s="262">
        <v>104</v>
      </c>
      <c r="S85" s="254">
        <v>51</v>
      </c>
      <c r="T85" s="278">
        <v>4.1399999999999997</v>
      </c>
      <c r="U85" s="242">
        <v>4.4800000000000004</v>
      </c>
      <c r="V85" s="255">
        <v>95</v>
      </c>
      <c r="W85" s="254">
        <v>71</v>
      </c>
      <c r="X85" s="256">
        <v>4.3520000000000003</v>
      </c>
      <c r="Y85" s="256">
        <v>4.5199999999999996</v>
      </c>
      <c r="Z85" s="255">
        <v>86</v>
      </c>
      <c r="AA85" s="107">
        <f t="shared" si="1"/>
        <v>542</v>
      </c>
      <c r="AC85" s="105"/>
      <c r="AD85" s="105"/>
      <c r="AF85" s="105"/>
    </row>
    <row r="86" spans="1:32" ht="15" customHeight="1" x14ac:dyDescent="0.25">
      <c r="A86" s="106">
        <v>15</v>
      </c>
      <c r="B86" s="252" t="s">
        <v>76</v>
      </c>
      <c r="C86" s="617"/>
      <c r="D86" s="338"/>
      <c r="E86" s="618">
        <v>4.17</v>
      </c>
      <c r="F86" s="619">
        <v>113</v>
      </c>
      <c r="G86" s="372"/>
      <c r="H86" s="483"/>
      <c r="I86" s="382">
        <v>3.83</v>
      </c>
      <c r="J86" s="373">
        <v>113</v>
      </c>
      <c r="K86" s="254"/>
      <c r="L86" s="256"/>
      <c r="M86" s="338">
        <v>4.3</v>
      </c>
      <c r="N86" s="262">
        <v>115</v>
      </c>
      <c r="O86" s="254"/>
      <c r="P86" s="256"/>
      <c r="Q86" s="253">
        <v>4.38</v>
      </c>
      <c r="R86" s="262">
        <v>117</v>
      </c>
      <c r="S86" s="254">
        <v>22</v>
      </c>
      <c r="T86" s="278">
        <v>4.05</v>
      </c>
      <c r="U86" s="242">
        <v>4.4800000000000004</v>
      </c>
      <c r="V86" s="255">
        <v>102</v>
      </c>
      <c r="W86" s="254">
        <v>39</v>
      </c>
      <c r="X86" s="256">
        <v>3.6660000000000004</v>
      </c>
      <c r="Y86" s="256">
        <v>4.5199999999999996</v>
      </c>
      <c r="Z86" s="255">
        <v>116</v>
      </c>
      <c r="AA86" s="107">
        <f t="shared" si="1"/>
        <v>676</v>
      </c>
      <c r="AC86" s="105"/>
      <c r="AD86" s="105"/>
      <c r="AF86" s="105"/>
    </row>
    <row r="87" spans="1:32" ht="15" customHeight="1" x14ac:dyDescent="0.25">
      <c r="A87" s="106">
        <v>16</v>
      </c>
      <c r="B87" s="252" t="s">
        <v>70</v>
      </c>
      <c r="C87" s="617"/>
      <c r="D87" s="338"/>
      <c r="E87" s="618">
        <v>4.17</v>
      </c>
      <c r="F87" s="619">
        <v>113</v>
      </c>
      <c r="G87" s="372">
        <v>82</v>
      </c>
      <c r="H87" s="483">
        <v>3.8291999999999997</v>
      </c>
      <c r="I87" s="382">
        <v>3.83</v>
      </c>
      <c r="J87" s="373">
        <v>63</v>
      </c>
      <c r="K87" s="254">
        <v>76</v>
      </c>
      <c r="L87" s="256">
        <v>4.0921052631578947</v>
      </c>
      <c r="M87" s="338">
        <v>4.3</v>
      </c>
      <c r="N87" s="262">
        <v>87</v>
      </c>
      <c r="O87" s="254">
        <v>69</v>
      </c>
      <c r="P87" s="256">
        <v>4.2910000000000004</v>
      </c>
      <c r="Q87" s="253">
        <v>4.38</v>
      </c>
      <c r="R87" s="262">
        <v>71</v>
      </c>
      <c r="S87" s="254">
        <v>59</v>
      </c>
      <c r="T87" s="278">
        <v>4.22</v>
      </c>
      <c r="U87" s="242">
        <v>4.4800000000000004</v>
      </c>
      <c r="V87" s="255">
        <v>89</v>
      </c>
      <c r="W87" s="254">
        <v>71</v>
      </c>
      <c r="X87" s="256">
        <v>4.4639999999999995</v>
      </c>
      <c r="Y87" s="256">
        <v>4.5199999999999996</v>
      </c>
      <c r="Z87" s="255">
        <v>70</v>
      </c>
      <c r="AA87" s="266">
        <f t="shared" si="1"/>
        <v>493</v>
      </c>
      <c r="AC87" s="105"/>
      <c r="AD87" s="105"/>
      <c r="AF87" s="105"/>
    </row>
    <row r="88" spans="1:32" ht="15" customHeight="1" thickBot="1" x14ac:dyDescent="0.3">
      <c r="A88" s="106">
        <v>17</v>
      </c>
      <c r="B88" s="252" t="s">
        <v>84</v>
      </c>
      <c r="C88" s="617"/>
      <c r="D88" s="338"/>
      <c r="E88" s="618">
        <v>4.17</v>
      </c>
      <c r="F88" s="619">
        <v>113</v>
      </c>
      <c r="G88" s="372"/>
      <c r="H88" s="382"/>
      <c r="I88" s="382">
        <v>3.83</v>
      </c>
      <c r="J88" s="373">
        <v>113</v>
      </c>
      <c r="K88" s="356">
        <v>44</v>
      </c>
      <c r="L88" s="338">
        <v>4.3181818181818183</v>
      </c>
      <c r="M88" s="338">
        <v>4.3</v>
      </c>
      <c r="N88" s="262">
        <v>46</v>
      </c>
      <c r="O88" s="356">
        <v>55</v>
      </c>
      <c r="P88" s="242">
        <v>4.056</v>
      </c>
      <c r="Q88" s="253">
        <v>4.38</v>
      </c>
      <c r="R88" s="262">
        <v>100</v>
      </c>
      <c r="S88" s="254">
        <v>47</v>
      </c>
      <c r="T88" s="257">
        <v>4.38</v>
      </c>
      <c r="U88" s="242">
        <v>4.4800000000000004</v>
      </c>
      <c r="V88" s="255">
        <v>73</v>
      </c>
      <c r="W88" s="254">
        <v>50</v>
      </c>
      <c r="X88" s="256">
        <v>4.5</v>
      </c>
      <c r="Y88" s="256">
        <v>4.5199999999999996</v>
      </c>
      <c r="Z88" s="255">
        <v>62</v>
      </c>
      <c r="AA88" s="266">
        <f t="shared" si="1"/>
        <v>507</v>
      </c>
      <c r="AC88" s="105"/>
      <c r="AD88" s="105"/>
      <c r="AF88" s="105"/>
    </row>
    <row r="89" spans="1:32" ht="15" customHeight="1" thickBot="1" x14ac:dyDescent="0.3">
      <c r="A89" s="218"/>
      <c r="B89" s="225" t="s">
        <v>140</v>
      </c>
      <c r="C89" s="226">
        <f>SUM(C90:C121)</f>
        <v>3999</v>
      </c>
      <c r="D89" s="259">
        <f>AVERAGE(D90:D121)</f>
        <v>4.1935838709677418</v>
      </c>
      <c r="E89" s="607">
        <v>4.17</v>
      </c>
      <c r="F89" s="227"/>
      <c r="G89" s="226">
        <f>SUM(G90:G121)</f>
        <v>3512</v>
      </c>
      <c r="H89" s="259">
        <f>AVERAGE(H90:H121)</f>
        <v>3.8116870967741932</v>
      </c>
      <c r="I89" s="135">
        <v>3.83</v>
      </c>
      <c r="J89" s="227"/>
      <c r="K89" s="226">
        <f>SUM(K90:K121)</f>
        <v>3690</v>
      </c>
      <c r="L89" s="259">
        <f>AVERAGE(L90:L121)</f>
        <v>4.272733207743979</v>
      </c>
      <c r="M89" s="333">
        <v>4.3</v>
      </c>
      <c r="N89" s="227"/>
      <c r="O89" s="226">
        <f>SUM(O90:O121)</f>
        <v>3294</v>
      </c>
      <c r="P89" s="259">
        <f>AVERAGE(P90:P121)</f>
        <v>4.3654599999999997</v>
      </c>
      <c r="Q89" s="135">
        <v>4.38</v>
      </c>
      <c r="R89" s="227"/>
      <c r="S89" s="133">
        <f>SUM(S90:S121)</f>
        <v>3170</v>
      </c>
      <c r="T89" s="228">
        <f>AVERAGE(T90:T121)</f>
        <v>4.4186206896551727</v>
      </c>
      <c r="U89" s="241">
        <v>4.4800000000000004</v>
      </c>
      <c r="V89" s="229"/>
      <c r="W89" s="133">
        <f>SUM(W90:W121)</f>
        <v>3074</v>
      </c>
      <c r="X89" s="230">
        <f>AVERAGE(X90:X121)</f>
        <v>4.395062068965518</v>
      </c>
      <c r="Y89" s="136">
        <v>4.5199999999999996</v>
      </c>
      <c r="Z89" s="229"/>
      <c r="AA89" s="268"/>
      <c r="AC89" s="105"/>
      <c r="AD89" s="105"/>
      <c r="AF89" s="105"/>
    </row>
    <row r="90" spans="1:32" ht="15" customHeight="1" x14ac:dyDescent="0.25">
      <c r="A90" s="111">
        <v>1</v>
      </c>
      <c r="B90" s="252" t="s">
        <v>153</v>
      </c>
      <c r="C90" s="617">
        <v>240</v>
      </c>
      <c r="D90" s="338">
        <v>4.5999999999999996</v>
      </c>
      <c r="E90" s="618">
        <v>4.17</v>
      </c>
      <c r="F90" s="619">
        <v>4</v>
      </c>
      <c r="G90" s="372">
        <v>123</v>
      </c>
      <c r="H90" s="483">
        <v>3.8945999999999996</v>
      </c>
      <c r="I90" s="382">
        <v>3.83</v>
      </c>
      <c r="J90" s="373">
        <v>56</v>
      </c>
      <c r="K90" s="254">
        <v>226</v>
      </c>
      <c r="L90" s="256">
        <v>4.5884955752212386</v>
      </c>
      <c r="M90" s="338">
        <v>4.3</v>
      </c>
      <c r="N90" s="262">
        <v>13</v>
      </c>
      <c r="O90" s="254">
        <v>213</v>
      </c>
      <c r="P90" s="256">
        <v>4.4998000000000005</v>
      </c>
      <c r="Q90" s="253">
        <v>4.38</v>
      </c>
      <c r="R90" s="262">
        <v>38</v>
      </c>
      <c r="S90" s="254">
        <v>237</v>
      </c>
      <c r="T90" s="278">
        <v>4.84</v>
      </c>
      <c r="U90" s="242">
        <v>4.4800000000000004</v>
      </c>
      <c r="V90" s="255">
        <v>3</v>
      </c>
      <c r="W90" s="254">
        <v>220</v>
      </c>
      <c r="X90" s="256">
        <v>4.6980000000000004</v>
      </c>
      <c r="Y90" s="256">
        <v>4.5199999999999996</v>
      </c>
      <c r="Z90" s="255">
        <v>29</v>
      </c>
      <c r="AA90" s="266">
        <f t="shared" si="1"/>
        <v>143</v>
      </c>
      <c r="AC90" s="105"/>
      <c r="AD90" s="105"/>
      <c r="AF90" s="105"/>
    </row>
    <row r="91" spans="1:32" ht="15" customHeight="1" x14ac:dyDescent="0.25">
      <c r="A91" s="106">
        <v>2</v>
      </c>
      <c r="B91" s="252" t="s">
        <v>90</v>
      </c>
      <c r="C91" s="617">
        <v>107</v>
      </c>
      <c r="D91" s="338">
        <v>4.4490000000000007</v>
      </c>
      <c r="E91" s="618">
        <v>4.17</v>
      </c>
      <c r="F91" s="619">
        <v>16</v>
      </c>
      <c r="G91" s="372">
        <v>97</v>
      </c>
      <c r="H91" s="483">
        <v>4.3093000000000004</v>
      </c>
      <c r="I91" s="382">
        <v>3.83</v>
      </c>
      <c r="J91" s="373">
        <v>7</v>
      </c>
      <c r="K91" s="254">
        <v>119</v>
      </c>
      <c r="L91" s="256">
        <v>4.6470588235294121</v>
      </c>
      <c r="M91" s="338">
        <v>4.3</v>
      </c>
      <c r="N91" s="262">
        <v>9</v>
      </c>
      <c r="O91" s="254">
        <v>107</v>
      </c>
      <c r="P91" s="256">
        <v>4.71</v>
      </c>
      <c r="Q91" s="253">
        <v>4.38</v>
      </c>
      <c r="R91" s="262">
        <v>9</v>
      </c>
      <c r="S91" s="254">
        <v>91</v>
      </c>
      <c r="T91" s="278">
        <v>4.57</v>
      </c>
      <c r="U91" s="242">
        <v>4.4800000000000004</v>
      </c>
      <c r="V91" s="255">
        <v>40</v>
      </c>
      <c r="W91" s="254">
        <v>144</v>
      </c>
      <c r="X91" s="256">
        <v>4.5208000000000004</v>
      </c>
      <c r="Y91" s="256">
        <v>4.5199999999999996</v>
      </c>
      <c r="Z91" s="255">
        <v>57</v>
      </c>
      <c r="AA91" s="107">
        <f t="shared" si="1"/>
        <v>138</v>
      </c>
      <c r="AC91" s="105"/>
      <c r="AD91" s="105"/>
      <c r="AF91" s="105"/>
    </row>
    <row r="92" spans="1:32" ht="15" customHeight="1" x14ac:dyDescent="0.25">
      <c r="A92" s="106">
        <v>3</v>
      </c>
      <c r="B92" s="252" t="s">
        <v>151</v>
      </c>
      <c r="C92" s="617">
        <v>155</v>
      </c>
      <c r="D92" s="338">
        <v>4.4253999999999998</v>
      </c>
      <c r="E92" s="618">
        <v>4.17</v>
      </c>
      <c r="F92" s="619">
        <v>19</v>
      </c>
      <c r="G92" s="372">
        <v>124</v>
      </c>
      <c r="H92" s="483">
        <v>3.9679999999999995</v>
      </c>
      <c r="I92" s="382">
        <v>3.83</v>
      </c>
      <c r="J92" s="373">
        <v>43</v>
      </c>
      <c r="K92" s="254">
        <v>154</v>
      </c>
      <c r="L92" s="256">
        <v>4.5</v>
      </c>
      <c r="M92" s="338">
        <v>4.3</v>
      </c>
      <c r="N92" s="262">
        <v>22</v>
      </c>
      <c r="O92" s="254">
        <v>122</v>
      </c>
      <c r="P92" s="256">
        <v>4.4024000000000001</v>
      </c>
      <c r="Q92" s="253">
        <v>4.38</v>
      </c>
      <c r="R92" s="262">
        <v>56</v>
      </c>
      <c r="S92" s="254">
        <v>122</v>
      </c>
      <c r="T92" s="278">
        <v>4.76</v>
      </c>
      <c r="U92" s="242">
        <v>4.4800000000000004</v>
      </c>
      <c r="V92" s="255">
        <v>11</v>
      </c>
      <c r="W92" s="254">
        <v>125</v>
      </c>
      <c r="X92" s="256">
        <v>4.4000000000000004</v>
      </c>
      <c r="Y92" s="256">
        <v>4.5199999999999996</v>
      </c>
      <c r="Z92" s="255">
        <v>80</v>
      </c>
      <c r="AA92" s="107">
        <f t="shared" si="1"/>
        <v>231</v>
      </c>
      <c r="AC92" s="105"/>
      <c r="AD92" s="105"/>
      <c r="AF92" s="105"/>
    </row>
    <row r="93" spans="1:32" ht="15" customHeight="1" x14ac:dyDescent="0.25">
      <c r="A93" s="106">
        <v>4</v>
      </c>
      <c r="B93" s="252" t="s">
        <v>152</v>
      </c>
      <c r="C93" s="617">
        <v>262</v>
      </c>
      <c r="D93" s="338">
        <v>4.4085000000000001</v>
      </c>
      <c r="E93" s="618">
        <v>4.17</v>
      </c>
      <c r="F93" s="619">
        <v>21</v>
      </c>
      <c r="G93" s="372">
        <v>236</v>
      </c>
      <c r="H93" s="483">
        <v>4.1440999999999999</v>
      </c>
      <c r="I93" s="382">
        <v>3.83</v>
      </c>
      <c r="J93" s="373">
        <v>14</v>
      </c>
      <c r="K93" s="254">
        <v>250</v>
      </c>
      <c r="L93" s="256">
        <v>4.5</v>
      </c>
      <c r="M93" s="338">
        <v>4.3</v>
      </c>
      <c r="N93" s="262">
        <v>20</v>
      </c>
      <c r="O93" s="254">
        <v>229</v>
      </c>
      <c r="P93" s="256">
        <v>4.5289999999999999</v>
      </c>
      <c r="Q93" s="253">
        <v>4.38</v>
      </c>
      <c r="R93" s="262">
        <v>37</v>
      </c>
      <c r="S93" s="254">
        <v>246</v>
      </c>
      <c r="T93" s="278">
        <v>4.7699999999999996</v>
      </c>
      <c r="U93" s="242">
        <v>4.4800000000000004</v>
      </c>
      <c r="V93" s="255">
        <v>7</v>
      </c>
      <c r="W93" s="254">
        <v>206</v>
      </c>
      <c r="X93" s="256">
        <v>4.6449999999999996</v>
      </c>
      <c r="Y93" s="256">
        <v>4.5199999999999996</v>
      </c>
      <c r="Z93" s="255">
        <v>38</v>
      </c>
      <c r="AA93" s="107">
        <f t="shared" si="1"/>
        <v>137</v>
      </c>
      <c r="AC93" s="105"/>
      <c r="AD93" s="105"/>
      <c r="AF93" s="105"/>
    </row>
    <row r="94" spans="1:32" ht="15" customHeight="1" x14ac:dyDescent="0.25">
      <c r="A94" s="106">
        <v>5</v>
      </c>
      <c r="B94" s="252" t="s">
        <v>94</v>
      </c>
      <c r="C94" s="617">
        <v>50</v>
      </c>
      <c r="D94" s="338">
        <v>4.4000000000000004</v>
      </c>
      <c r="E94" s="618">
        <v>4.17</v>
      </c>
      <c r="F94" s="619">
        <v>22</v>
      </c>
      <c r="G94" s="372">
        <v>47</v>
      </c>
      <c r="H94" s="483">
        <v>3.6171000000000002</v>
      </c>
      <c r="I94" s="382">
        <v>3.83</v>
      </c>
      <c r="J94" s="373">
        <v>84</v>
      </c>
      <c r="K94" s="254">
        <v>52</v>
      </c>
      <c r="L94" s="256">
        <v>4.2307692307692308</v>
      </c>
      <c r="M94" s="338">
        <v>4.3</v>
      </c>
      <c r="N94" s="262">
        <v>66</v>
      </c>
      <c r="O94" s="254">
        <v>52</v>
      </c>
      <c r="P94" s="256">
        <v>4.4619999999999997</v>
      </c>
      <c r="Q94" s="253">
        <v>4.38</v>
      </c>
      <c r="R94" s="262">
        <v>45</v>
      </c>
      <c r="S94" s="254">
        <v>45</v>
      </c>
      <c r="T94" s="278">
        <v>4.3600000000000003</v>
      </c>
      <c r="U94" s="242">
        <v>4.4800000000000004</v>
      </c>
      <c r="V94" s="255">
        <v>78</v>
      </c>
      <c r="W94" s="254">
        <v>26</v>
      </c>
      <c r="X94" s="256">
        <v>4.1580000000000004</v>
      </c>
      <c r="Y94" s="256">
        <v>4.5199999999999996</v>
      </c>
      <c r="Z94" s="255">
        <v>96</v>
      </c>
      <c r="AA94" s="107">
        <f t="shared" si="1"/>
        <v>391</v>
      </c>
      <c r="AC94" s="105"/>
      <c r="AD94" s="105"/>
      <c r="AF94" s="105"/>
    </row>
    <row r="95" spans="1:32" ht="15" customHeight="1" x14ac:dyDescent="0.25">
      <c r="A95" s="106">
        <v>6</v>
      </c>
      <c r="B95" s="252" t="s">
        <v>93</v>
      </c>
      <c r="C95" s="617">
        <v>186</v>
      </c>
      <c r="D95" s="338">
        <v>4.3925000000000001</v>
      </c>
      <c r="E95" s="618">
        <v>4.17</v>
      </c>
      <c r="F95" s="619">
        <v>23</v>
      </c>
      <c r="G95" s="372">
        <v>150</v>
      </c>
      <c r="H95" s="483">
        <v>3.7596999999999996</v>
      </c>
      <c r="I95" s="382">
        <v>3.83</v>
      </c>
      <c r="J95" s="373">
        <v>74</v>
      </c>
      <c r="K95" s="254">
        <v>150</v>
      </c>
      <c r="L95" s="256">
        <v>4.246666666666667</v>
      </c>
      <c r="M95" s="338">
        <v>4.3</v>
      </c>
      <c r="N95" s="262">
        <v>64</v>
      </c>
      <c r="O95" s="254">
        <v>160</v>
      </c>
      <c r="P95" s="256">
        <v>4.5380000000000003</v>
      </c>
      <c r="Q95" s="253">
        <v>4.38</v>
      </c>
      <c r="R95" s="262">
        <v>32</v>
      </c>
      <c r="S95" s="254">
        <v>147</v>
      </c>
      <c r="T95" s="278">
        <v>4.58</v>
      </c>
      <c r="U95" s="242">
        <v>4.4800000000000004</v>
      </c>
      <c r="V95" s="255">
        <v>38</v>
      </c>
      <c r="W95" s="254">
        <v>47</v>
      </c>
      <c r="X95" s="256">
        <v>4.5949999999999998</v>
      </c>
      <c r="Y95" s="256">
        <v>4.5199999999999996</v>
      </c>
      <c r="Z95" s="255">
        <v>46</v>
      </c>
      <c r="AA95" s="107">
        <f t="shared" si="1"/>
        <v>277</v>
      </c>
      <c r="AC95" s="105"/>
      <c r="AD95" s="105"/>
      <c r="AF95" s="105"/>
    </row>
    <row r="96" spans="1:32" ht="15" customHeight="1" x14ac:dyDescent="0.25">
      <c r="A96" s="106">
        <v>7</v>
      </c>
      <c r="B96" s="252" t="s">
        <v>150</v>
      </c>
      <c r="C96" s="617">
        <v>270</v>
      </c>
      <c r="D96" s="338">
        <v>4.3777999999999997</v>
      </c>
      <c r="E96" s="618">
        <v>4.17</v>
      </c>
      <c r="F96" s="619">
        <v>25</v>
      </c>
      <c r="G96" s="372">
        <v>212</v>
      </c>
      <c r="H96" s="483">
        <v>3.8254999999999999</v>
      </c>
      <c r="I96" s="382">
        <v>3.83</v>
      </c>
      <c r="J96" s="373">
        <v>64</v>
      </c>
      <c r="K96" s="254">
        <v>242</v>
      </c>
      <c r="L96" s="256">
        <v>4.4969999999999999</v>
      </c>
      <c r="M96" s="338">
        <v>4.3</v>
      </c>
      <c r="N96" s="262">
        <v>21</v>
      </c>
      <c r="O96" s="254">
        <v>200</v>
      </c>
      <c r="P96" s="256">
        <v>4.5999999999999996</v>
      </c>
      <c r="Q96" s="253">
        <v>4.38</v>
      </c>
      <c r="R96" s="262">
        <v>20</v>
      </c>
      <c r="S96" s="254">
        <v>248</v>
      </c>
      <c r="T96" s="339">
        <v>4.4800000000000004</v>
      </c>
      <c r="U96" s="242">
        <v>4.4800000000000004</v>
      </c>
      <c r="V96" s="255">
        <v>56</v>
      </c>
      <c r="W96" s="254">
        <v>190</v>
      </c>
      <c r="X96" s="256">
        <v>4.5629999999999997</v>
      </c>
      <c r="Y96" s="256">
        <v>4.5199999999999996</v>
      </c>
      <c r="Z96" s="255">
        <v>53</v>
      </c>
      <c r="AA96" s="107">
        <f t="shared" si="1"/>
        <v>239</v>
      </c>
      <c r="AC96" s="105"/>
      <c r="AD96" s="105"/>
      <c r="AF96" s="105"/>
    </row>
    <row r="97" spans="1:32" ht="15" customHeight="1" x14ac:dyDescent="0.25">
      <c r="A97" s="106">
        <v>8</v>
      </c>
      <c r="B97" s="252" t="s">
        <v>89</v>
      </c>
      <c r="C97" s="617">
        <v>105</v>
      </c>
      <c r="D97" s="338">
        <v>4.3523000000000005</v>
      </c>
      <c r="E97" s="618">
        <v>4.17</v>
      </c>
      <c r="F97" s="619">
        <v>31</v>
      </c>
      <c r="G97" s="372">
        <v>101</v>
      </c>
      <c r="H97" s="483">
        <v>3.7722999999999995</v>
      </c>
      <c r="I97" s="382">
        <v>3.83</v>
      </c>
      <c r="J97" s="373">
        <v>72</v>
      </c>
      <c r="K97" s="254">
        <v>102</v>
      </c>
      <c r="L97" s="256">
        <v>4.1274509803921573</v>
      </c>
      <c r="M97" s="338">
        <v>4.3</v>
      </c>
      <c r="N97" s="262">
        <v>81</v>
      </c>
      <c r="O97" s="254">
        <v>101</v>
      </c>
      <c r="P97" s="256">
        <v>4.3558000000000003</v>
      </c>
      <c r="Q97" s="253">
        <v>4.38</v>
      </c>
      <c r="R97" s="262">
        <v>62</v>
      </c>
      <c r="S97" s="254">
        <v>96</v>
      </c>
      <c r="T97" s="257">
        <v>4.47</v>
      </c>
      <c r="U97" s="242">
        <v>4.4800000000000004</v>
      </c>
      <c r="V97" s="255">
        <v>59</v>
      </c>
      <c r="W97" s="254">
        <v>97</v>
      </c>
      <c r="X97" s="256">
        <v>4.625</v>
      </c>
      <c r="Y97" s="256">
        <v>4.5199999999999996</v>
      </c>
      <c r="Z97" s="255">
        <v>42</v>
      </c>
      <c r="AA97" s="107">
        <f t="shared" si="1"/>
        <v>347</v>
      </c>
      <c r="AC97" s="105"/>
      <c r="AD97" s="105"/>
      <c r="AF97" s="105"/>
    </row>
    <row r="98" spans="1:32" ht="15" customHeight="1" x14ac:dyDescent="0.25">
      <c r="A98" s="106">
        <v>9</v>
      </c>
      <c r="B98" s="252" t="s">
        <v>154</v>
      </c>
      <c r="C98" s="617">
        <v>217</v>
      </c>
      <c r="D98" s="338">
        <v>4.3367999999999993</v>
      </c>
      <c r="E98" s="618">
        <v>4.17</v>
      </c>
      <c r="F98" s="619">
        <v>32</v>
      </c>
      <c r="G98" s="372">
        <v>207</v>
      </c>
      <c r="H98" s="483">
        <v>4.0095999999999998</v>
      </c>
      <c r="I98" s="382">
        <v>3.83</v>
      </c>
      <c r="J98" s="373">
        <v>37</v>
      </c>
      <c r="K98" s="254">
        <v>242</v>
      </c>
      <c r="L98" s="256">
        <v>4.4338842975206614</v>
      </c>
      <c r="M98" s="338">
        <v>4.3</v>
      </c>
      <c r="N98" s="262">
        <v>31</v>
      </c>
      <c r="O98" s="254">
        <v>228</v>
      </c>
      <c r="P98" s="256">
        <v>4.5627999999999993</v>
      </c>
      <c r="Q98" s="253">
        <v>4.38</v>
      </c>
      <c r="R98" s="262">
        <v>26</v>
      </c>
      <c r="S98" s="254">
        <v>215</v>
      </c>
      <c r="T98" s="278">
        <v>4.63</v>
      </c>
      <c r="U98" s="242">
        <v>4.4800000000000004</v>
      </c>
      <c r="V98" s="255">
        <v>32</v>
      </c>
      <c r="W98" s="254">
        <v>127</v>
      </c>
      <c r="X98" s="256">
        <v>4.3940000000000001</v>
      </c>
      <c r="Y98" s="256">
        <v>4.5199999999999996</v>
      </c>
      <c r="Z98" s="255">
        <v>82</v>
      </c>
      <c r="AA98" s="107">
        <f t="shared" si="1"/>
        <v>240</v>
      </c>
      <c r="AC98" s="105"/>
      <c r="AD98" s="105"/>
      <c r="AF98" s="105"/>
    </row>
    <row r="99" spans="1:32" ht="15" customHeight="1" x14ac:dyDescent="0.25">
      <c r="A99" s="106">
        <v>10</v>
      </c>
      <c r="B99" s="252" t="s">
        <v>99</v>
      </c>
      <c r="C99" s="617">
        <v>85</v>
      </c>
      <c r="D99" s="338">
        <v>4.3293999999999997</v>
      </c>
      <c r="E99" s="618">
        <v>4.17</v>
      </c>
      <c r="F99" s="619">
        <v>33</v>
      </c>
      <c r="G99" s="372">
        <v>96</v>
      </c>
      <c r="H99" s="483">
        <v>3.8649</v>
      </c>
      <c r="I99" s="382">
        <v>3.83</v>
      </c>
      <c r="J99" s="373">
        <v>60</v>
      </c>
      <c r="K99" s="254">
        <v>87</v>
      </c>
      <c r="L99" s="256">
        <v>4.3103448275862073</v>
      </c>
      <c r="M99" s="338">
        <v>4.3</v>
      </c>
      <c r="N99" s="262">
        <v>50</v>
      </c>
      <c r="O99" s="254">
        <v>65</v>
      </c>
      <c r="P99" s="256">
        <v>4.2770000000000001</v>
      </c>
      <c r="Q99" s="253">
        <v>4.38</v>
      </c>
      <c r="R99" s="262">
        <v>73</v>
      </c>
      <c r="S99" s="254">
        <v>71</v>
      </c>
      <c r="T99" s="257">
        <v>4.59</v>
      </c>
      <c r="U99" s="242">
        <v>4.4800000000000004</v>
      </c>
      <c r="V99" s="255">
        <v>37</v>
      </c>
      <c r="W99" s="254">
        <v>80</v>
      </c>
      <c r="X99" s="256">
        <v>4.5629999999999997</v>
      </c>
      <c r="Y99" s="256">
        <v>4.5199999999999996</v>
      </c>
      <c r="Z99" s="255">
        <v>54</v>
      </c>
      <c r="AA99" s="107">
        <f t="shared" si="1"/>
        <v>307</v>
      </c>
      <c r="AC99" s="105"/>
      <c r="AD99" s="105"/>
      <c r="AF99" s="105"/>
    </row>
    <row r="100" spans="1:32" ht="15" customHeight="1" x14ac:dyDescent="0.25">
      <c r="A100" s="106">
        <v>11</v>
      </c>
      <c r="B100" s="252" t="s">
        <v>166</v>
      </c>
      <c r="C100" s="617">
        <v>60</v>
      </c>
      <c r="D100" s="338">
        <v>4.3333000000000004</v>
      </c>
      <c r="E100" s="618">
        <v>4.17</v>
      </c>
      <c r="F100" s="619">
        <v>34</v>
      </c>
      <c r="G100" s="372">
        <v>105</v>
      </c>
      <c r="H100" s="483">
        <v>4.2666999999999993</v>
      </c>
      <c r="I100" s="382">
        <v>3.83</v>
      </c>
      <c r="J100" s="373">
        <v>10</v>
      </c>
      <c r="K100" s="254"/>
      <c r="L100" s="256"/>
      <c r="M100" s="338">
        <v>4.3</v>
      </c>
      <c r="N100" s="262">
        <v>115</v>
      </c>
      <c r="O100" s="254"/>
      <c r="P100" s="256"/>
      <c r="Q100" s="253">
        <v>4.38</v>
      </c>
      <c r="R100" s="262">
        <v>117</v>
      </c>
      <c r="S100" s="254"/>
      <c r="T100" s="278"/>
      <c r="U100" s="242">
        <v>4.4800000000000004</v>
      </c>
      <c r="V100" s="255">
        <v>118</v>
      </c>
      <c r="W100" s="254"/>
      <c r="X100" s="256"/>
      <c r="Y100" s="256">
        <v>4.5199999999999996</v>
      </c>
      <c r="Z100" s="255">
        <v>118</v>
      </c>
      <c r="AA100" s="107">
        <f t="shared" si="1"/>
        <v>512</v>
      </c>
      <c r="AC100" s="105"/>
      <c r="AD100" s="105"/>
      <c r="AF100" s="105"/>
    </row>
    <row r="101" spans="1:32" ht="15" customHeight="1" x14ac:dyDescent="0.25">
      <c r="A101" s="106">
        <v>12</v>
      </c>
      <c r="B101" s="252" t="s">
        <v>106</v>
      </c>
      <c r="C101" s="617">
        <v>102</v>
      </c>
      <c r="D101" s="338">
        <v>4.3137999999999996</v>
      </c>
      <c r="E101" s="618">
        <v>4.17</v>
      </c>
      <c r="F101" s="619">
        <v>37</v>
      </c>
      <c r="G101" s="372">
        <v>87</v>
      </c>
      <c r="H101" s="483">
        <v>4.1029999999999998</v>
      </c>
      <c r="I101" s="382">
        <v>3.83</v>
      </c>
      <c r="J101" s="373">
        <v>27</v>
      </c>
      <c r="K101" s="254">
        <v>101</v>
      </c>
      <c r="L101" s="256">
        <v>4.5841584158415838</v>
      </c>
      <c r="M101" s="338">
        <v>4.3</v>
      </c>
      <c r="N101" s="262">
        <v>14</v>
      </c>
      <c r="O101" s="254">
        <v>90</v>
      </c>
      <c r="P101" s="256">
        <v>4.4670000000000005</v>
      </c>
      <c r="Q101" s="253">
        <v>4.38</v>
      </c>
      <c r="R101" s="262">
        <v>43</v>
      </c>
      <c r="S101" s="254">
        <v>73</v>
      </c>
      <c r="T101" s="339">
        <v>4.5999999999999996</v>
      </c>
      <c r="U101" s="242">
        <v>4.4800000000000004</v>
      </c>
      <c r="V101" s="255">
        <v>36</v>
      </c>
      <c r="W101" s="254">
        <v>99</v>
      </c>
      <c r="X101" s="256">
        <v>4.415</v>
      </c>
      <c r="Y101" s="256">
        <v>4.5199999999999996</v>
      </c>
      <c r="Z101" s="255">
        <v>77</v>
      </c>
      <c r="AA101" s="107">
        <f t="shared" si="1"/>
        <v>234</v>
      </c>
      <c r="AC101" s="105"/>
      <c r="AD101" s="105"/>
      <c r="AF101" s="105"/>
    </row>
    <row r="102" spans="1:32" ht="15" customHeight="1" x14ac:dyDescent="0.25">
      <c r="A102" s="106">
        <v>13</v>
      </c>
      <c r="B102" s="252" t="s">
        <v>108</v>
      </c>
      <c r="C102" s="617">
        <v>104</v>
      </c>
      <c r="D102" s="338">
        <v>4.2692000000000005</v>
      </c>
      <c r="E102" s="618">
        <v>4.17</v>
      </c>
      <c r="F102" s="619">
        <v>42</v>
      </c>
      <c r="G102" s="372">
        <v>127</v>
      </c>
      <c r="H102" s="483">
        <v>3.9917999999999996</v>
      </c>
      <c r="I102" s="382">
        <v>3.83</v>
      </c>
      <c r="J102" s="373">
        <v>40</v>
      </c>
      <c r="K102" s="254">
        <v>121</v>
      </c>
      <c r="L102" s="256">
        <v>4.0909090909090908</v>
      </c>
      <c r="M102" s="338">
        <v>4.3</v>
      </c>
      <c r="N102" s="262">
        <v>86</v>
      </c>
      <c r="O102" s="254">
        <v>101</v>
      </c>
      <c r="P102" s="256">
        <v>4.1789999999999994</v>
      </c>
      <c r="Q102" s="253">
        <v>4.38</v>
      </c>
      <c r="R102" s="262">
        <v>86</v>
      </c>
      <c r="S102" s="254">
        <v>95</v>
      </c>
      <c r="T102" s="278">
        <v>4.3</v>
      </c>
      <c r="U102" s="242">
        <v>4.4800000000000004</v>
      </c>
      <c r="V102" s="255">
        <v>81</v>
      </c>
      <c r="W102" s="254">
        <v>129</v>
      </c>
      <c r="X102" s="256">
        <v>4.4910000000000005</v>
      </c>
      <c r="Y102" s="256">
        <v>4.5199999999999996</v>
      </c>
      <c r="Z102" s="255">
        <v>63</v>
      </c>
      <c r="AA102" s="107">
        <f t="shared" si="1"/>
        <v>398</v>
      </c>
      <c r="AC102" s="105"/>
      <c r="AD102" s="105"/>
      <c r="AF102" s="105"/>
    </row>
    <row r="103" spans="1:32" ht="15" customHeight="1" x14ac:dyDescent="0.25">
      <c r="A103" s="106">
        <v>14</v>
      </c>
      <c r="B103" s="252" t="s">
        <v>107</v>
      </c>
      <c r="C103" s="617">
        <v>282</v>
      </c>
      <c r="D103" s="338">
        <v>4.2414999999999994</v>
      </c>
      <c r="E103" s="618">
        <v>4.17</v>
      </c>
      <c r="F103" s="619">
        <v>46</v>
      </c>
      <c r="G103" s="372">
        <v>248</v>
      </c>
      <c r="H103" s="483">
        <v>3.7861000000000002</v>
      </c>
      <c r="I103" s="382">
        <v>3.83</v>
      </c>
      <c r="J103" s="373">
        <v>71</v>
      </c>
      <c r="K103" s="254">
        <v>255</v>
      </c>
      <c r="L103" s="256">
        <v>4.3058823529411763</v>
      </c>
      <c r="M103" s="338">
        <v>4.3</v>
      </c>
      <c r="N103" s="262">
        <v>48</v>
      </c>
      <c r="O103" s="254">
        <v>222</v>
      </c>
      <c r="P103" s="256">
        <v>4.42</v>
      </c>
      <c r="Q103" s="253">
        <v>4.38</v>
      </c>
      <c r="R103" s="262">
        <v>52</v>
      </c>
      <c r="S103" s="254">
        <v>193</v>
      </c>
      <c r="T103" s="278">
        <v>4.2699999999999996</v>
      </c>
      <c r="U103" s="242">
        <v>4.4800000000000004</v>
      </c>
      <c r="V103" s="255">
        <v>86</v>
      </c>
      <c r="W103" s="254">
        <v>150</v>
      </c>
      <c r="X103" s="256">
        <v>4.5839999999999996</v>
      </c>
      <c r="Y103" s="256">
        <v>4.5199999999999996</v>
      </c>
      <c r="Z103" s="255">
        <v>48</v>
      </c>
      <c r="AA103" s="107">
        <f t="shared" si="1"/>
        <v>351</v>
      </c>
      <c r="AC103" s="105"/>
      <c r="AD103" s="105"/>
      <c r="AF103" s="105"/>
    </row>
    <row r="104" spans="1:32" ht="15" customHeight="1" x14ac:dyDescent="0.25">
      <c r="A104" s="106">
        <v>15</v>
      </c>
      <c r="B104" s="252" t="s">
        <v>100</v>
      </c>
      <c r="C104" s="617">
        <v>160</v>
      </c>
      <c r="D104" s="338">
        <v>4.2065999999999999</v>
      </c>
      <c r="E104" s="618">
        <v>4.17</v>
      </c>
      <c r="F104" s="619">
        <v>51</v>
      </c>
      <c r="G104" s="372">
        <v>132</v>
      </c>
      <c r="H104" s="483">
        <v>3.8867000000000003</v>
      </c>
      <c r="I104" s="382">
        <v>3.83</v>
      </c>
      <c r="J104" s="373">
        <v>55</v>
      </c>
      <c r="K104" s="254">
        <v>58</v>
      </c>
      <c r="L104" s="256">
        <v>4.3793103448275863</v>
      </c>
      <c r="M104" s="338">
        <v>4.3</v>
      </c>
      <c r="N104" s="262">
        <v>38</v>
      </c>
      <c r="O104" s="254">
        <v>69</v>
      </c>
      <c r="P104" s="256">
        <v>4.681</v>
      </c>
      <c r="Q104" s="253">
        <v>4.38</v>
      </c>
      <c r="R104" s="262">
        <v>10</v>
      </c>
      <c r="S104" s="254">
        <v>59</v>
      </c>
      <c r="T104" s="257">
        <v>4.5599999999999996</v>
      </c>
      <c r="U104" s="242">
        <v>4.4800000000000004</v>
      </c>
      <c r="V104" s="255">
        <v>42</v>
      </c>
      <c r="W104" s="254">
        <v>69</v>
      </c>
      <c r="X104" s="256">
        <v>4.8369999999999997</v>
      </c>
      <c r="Y104" s="256">
        <v>4.5199999999999996</v>
      </c>
      <c r="Z104" s="255">
        <v>11</v>
      </c>
      <c r="AA104" s="107">
        <f t="shared" si="1"/>
        <v>207</v>
      </c>
      <c r="AC104" s="105"/>
      <c r="AD104" s="105"/>
      <c r="AF104" s="105"/>
    </row>
    <row r="105" spans="1:32" ht="15" customHeight="1" x14ac:dyDescent="0.25">
      <c r="A105" s="106">
        <v>16</v>
      </c>
      <c r="B105" s="252" t="s">
        <v>104</v>
      </c>
      <c r="C105" s="617">
        <v>140</v>
      </c>
      <c r="D105" s="338">
        <v>4.2139999999999995</v>
      </c>
      <c r="E105" s="618">
        <v>4.17</v>
      </c>
      <c r="F105" s="619">
        <v>52</v>
      </c>
      <c r="G105" s="372">
        <v>116</v>
      </c>
      <c r="H105" s="483">
        <v>3.5001000000000007</v>
      </c>
      <c r="I105" s="382">
        <v>3.83</v>
      </c>
      <c r="J105" s="373">
        <v>97</v>
      </c>
      <c r="K105" s="254">
        <v>144</v>
      </c>
      <c r="L105" s="256">
        <v>4.3402777777777777</v>
      </c>
      <c r="M105" s="338">
        <v>4.3</v>
      </c>
      <c r="N105" s="262">
        <v>42</v>
      </c>
      <c r="O105" s="254">
        <v>96</v>
      </c>
      <c r="P105" s="256">
        <v>4.4470000000000001</v>
      </c>
      <c r="Q105" s="253">
        <v>4.38</v>
      </c>
      <c r="R105" s="262">
        <v>48</v>
      </c>
      <c r="S105" s="254">
        <v>128</v>
      </c>
      <c r="T105" s="257">
        <v>4.58</v>
      </c>
      <c r="U105" s="242">
        <v>4.4800000000000004</v>
      </c>
      <c r="V105" s="255">
        <v>39</v>
      </c>
      <c r="W105" s="254">
        <v>80</v>
      </c>
      <c r="X105" s="256">
        <v>4.4619999999999997</v>
      </c>
      <c r="Y105" s="256">
        <v>4.5199999999999996</v>
      </c>
      <c r="Z105" s="255">
        <v>68</v>
      </c>
      <c r="AA105" s="107">
        <f t="shared" si="1"/>
        <v>346</v>
      </c>
      <c r="AC105" s="105"/>
      <c r="AD105" s="105"/>
      <c r="AF105" s="105"/>
    </row>
    <row r="106" spans="1:32" ht="15" customHeight="1" x14ac:dyDescent="0.25">
      <c r="A106" s="106">
        <v>17</v>
      </c>
      <c r="B106" s="252" t="s">
        <v>97</v>
      </c>
      <c r="C106" s="617">
        <v>118</v>
      </c>
      <c r="D106" s="338">
        <v>4.1608999999999998</v>
      </c>
      <c r="E106" s="618">
        <v>4.17</v>
      </c>
      <c r="F106" s="619">
        <v>56</v>
      </c>
      <c r="G106" s="372">
        <v>88</v>
      </c>
      <c r="H106" s="483">
        <v>3.8177999999999996</v>
      </c>
      <c r="I106" s="382">
        <v>3.83</v>
      </c>
      <c r="J106" s="373">
        <v>66</v>
      </c>
      <c r="K106" s="254">
        <v>98</v>
      </c>
      <c r="L106" s="256">
        <v>4.1428571428571432</v>
      </c>
      <c r="M106" s="338">
        <v>4.3</v>
      </c>
      <c r="N106" s="262">
        <v>79</v>
      </c>
      <c r="O106" s="254">
        <v>103</v>
      </c>
      <c r="P106" s="256">
        <v>4.1749999999999998</v>
      </c>
      <c r="Q106" s="253">
        <v>4.38</v>
      </c>
      <c r="R106" s="262">
        <v>85</v>
      </c>
      <c r="S106" s="254">
        <v>84</v>
      </c>
      <c r="T106" s="257">
        <v>4.6399999999999997</v>
      </c>
      <c r="U106" s="242">
        <v>4.4800000000000004</v>
      </c>
      <c r="V106" s="255">
        <v>31</v>
      </c>
      <c r="W106" s="254">
        <v>79</v>
      </c>
      <c r="X106" s="256">
        <v>4.2789999999999999</v>
      </c>
      <c r="Y106" s="256">
        <v>4.5199999999999996</v>
      </c>
      <c r="Z106" s="255">
        <v>91</v>
      </c>
      <c r="AA106" s="107">
        <f t="shared" si="1"/>
        <v>408</v>
      </c>
      <c r="AC106" s="105"/>
      <c r="AD106" s="105"/>
      <c r="AF106" s="105"/>
    </row>
    <row r="107" spans="1:32" ht="15" customHeight="1" x14ac:dyDescent="0.25">
      <c r="A107" s="106">
        <v>18</v>
      </c>
      <c r="B107" s="252" t="s">
        <v>91</v>
      </c>
      <c r="C107" s="617">
        <v>136</v>
      </c>
      <c r="D107" s="338">
        <v>4.1397000000000004</v>
      </c>
      <c r="E107" s="618">
        <v>4.17</v>
      </c>
      <c r="F107" s="619">
        <v>59</v>
      </c>
      <c r="G107" s="372">
        <v>140</v>
      </c>
      <c r="H107" s="483">
        <v>4.0070999999999994</v>
      </c>
      <c r="I107" s="382">
        <v>3.83</v>
      </c>
      <c r="J107" s="373">
        <v>36</v>
      </c>
      <c r="K107" s="254">
        <v>160</v>
      </c>
      <c r="L107" s="256">
        <v>4.3562500000000002</v>
      </c>
      <c r="M107" s="338">
        <v>4.3</v>
      </c>
      <c r="N107" s="262">
        <v>40</v>
      </c>
      <c r="O107" s="254">
        <v>157</v>
      </c>
      <c r="P107" s="256">
        <v>4.4329999999999998</v>
      </c>
      <c r="Q107" s="253">
        <v>4.38</v>
      </c>
      <c r="R107" s="262">
        <v>50</v>
      </c>
      <c r="S107" s="254">
        <v>105</v>
      </c>
      <c r="T107" s="278">
        <v>4.47</v>
      </c>
      <c r="U107" s="242">
        <v>4.4800000000000004</v>
      </c>
      <c r="V107" s="255">
        <v>58</v>
      </c>
      <c r="W107" s="254">
        <v>58</v>
      </c>
      <c r="X107" s="256">
        <v>4.1379999999999999</v>
      </c>
      <c r="Y107" s="256">
        <v>4.5199999999999996</v>
      </c>
      <c r="Z107" s="255">
        <v>97</v>
      </c>
      <c r="AA107" s="107">
        <f t="shared" si="1"/>
        <v>340</v>
      </c>
      <c r="AC107" s="105"/>
      <c r="AD107" s="105"/>
      <c r="AF107" s="105"/>
    </row>
    <row r="108" spans="1:32" ht="15" customHeight="1" x14ac:dyDescent="0.25">
      <c r="A108" s="106">
        <v>19</v>
      </c>
      <c r="B108" s="252" t="s">
        <v>102</v>
      </c>
      <c r="C108" s="617">
        <v>72</v>
      </c>
      <c r="D108" s="338">
        <v>4.1109999999999998</v>
      </c>
      <c r="E108" s="618">
        <v>4.17</v>
      </c>
      <c r="F108" s="619">
        <v>64</v>
      </c>
      <c r="G108" s="372">
        <v>41</v>
      </c>
      <c r="H108" s="483">
        <v>3.8052999999999999</v>
      </c>
      <c r="I108" s="382">
        <v>3.83</v>
      </c>
      <c r="J108" s="373">
        <v>69</v>
      </c>
      <c r="K108" s="254">
        <v>70</v>
      </c>
      <c r="L108" s="256">
        <v>4.2857142857142856</v>
      </c>
      <c r="M108" s="338">
        <v>4.3</v>
      </c>
      <c r="N108" s="262">
        <v>55</v>
      </c>
      <c r="O108" s="254">
        <v>72</v>
      </c>
      <c r="P108" s="256">
        <v>4.0839999999999996</v>
      </c>
      <c r="Q108" s="253">
        <v>4.38</v>
      </c>
      <c r="R108" s="262">
        <v>99</v>
      </c>
      <c r="S108" s="254">
        <v>48</v>
      </c>
      <c r="T108" s="278">
        <v>3.96</v>
      </c>
      <c r="U108" s="242">
        <v>4.4800000000000004</v>
      </c>
      <c r="V108" s="255">
        <v>107</v>
      </c>
      <c r="W108" s="254">
        <v>55</v>
      </c>
      <c r="X108" s="256">
        <v>3.8520000000000003</v>
      </c>
      <c r="Y108" s="256">
        <v>4.5199999999999996</v>
      </c>
      <c r="Z108" s="255">
        <v>111</v>
      </c>
      <c r="AA108" s="107">
        <f t="shared" si="1"/>
        <v>505</v>
      </c>
      <c r="AC108" s="105"/>
      <c r="AD108" s="105"/>
      <c r="AF108" s="105"/>
    </row>
    <row r="109" spans="1:32" ht="15" customHeight="1" x14ac:dyDescent="0.25">
      <c r="A109" s="106">
        <v>20</v>
      </c>
      <c r="B109" s="252" t="s">
        <v>109</v>
      </c>
      <c r="C109" s="617">
        <v>117</v>
      </c>
      <c r="D109" s="338">
        <v>4.0851999999999995</v>
      </c>
      <c r="E109" s="618">
        <v>4.17</v>
      </c>
      <c r="F109" s="619">
        <v>66</v>
      </c>
      <c r="G109" s="372">
        <v>102</v>
      </c>
      <c r="H109" s="483">
        <v>3.9117999999999999</v>
      </c>
      <c r="I109" s="382">
        <v>3.83</v>
      </c>
      <c r="J109" s="373">
        <v>50</v>
      </c>
      <c r="K109" s="254">
        <v>164</v>
      </c>
      <c r="L109" s="256">
        <v>4.6402439024390247</v>
      </c>
      <c r="M109" s="338">
        <v>4.3</v>
      </c>
      <c r="N109" s="262">
        <v>10</v>
      </c>
      <c r="O109" s="254">
        <v>172</v>
      </c>
      <c r="P109" s="256">
        <v>4.6219999999999999</v>
      </c>
      <c r="Q109" s="253">
        <v>4.38</v>
      </c>
      <c r="R109" s="262">
        <v>15</v>
      </c>
      <c r="S109" s="254">
        <v>227</v>
      </c>
      <c r="T109" s="257">
        <v>4.72</v>
      </c>
      <c r="U109" s="242">
        <v>4.4800000000000004</v>
      </c>
      <c r="V109" s="255">
        <v>16</v>
      </c>
      <c r="W109" s="254">
        <v>248</v>
      </c>
      <c r="X109" s="256">
        <v>4.7669999999999995</v>
      </c>
      <c r="Y109" s="256">
        <v>4.5199999999999996</v>
      </c>
      <c r="Z109" s="255">
        <v>18</v>
      </c>
      <c r="AA109" s="107">
        <f t="shared" si="1"/>
        <v>175</v>
      </c>
      <c r="AC109" s="105"/>
      <c r="AD109" s="105"/>
      <c r="AF109" s="105"/>
    </row>
    <row r="110" spans="1:32" ht="15" customHeight="1" x14ac:dyDescent="0.25">
      <c r="A110" s="106">
        <v>21</v>
      </c>
      <c r="B110" s="252" t="s">
        <v>87</v>
      </c>
      <c r="C110" s="617">
        <v>92</v>
      </c>
      <c r="D110" s="338">
        <v>4.0867000000000004</v>
      </c>
      <c r="E110" s="618">
        <v>4.17</v>
      </c>
      <c r="F110" s="619">
        <v>67</v>
      </c>
      <c r="G110" s="372">
        <v>92</v>
      </c>
      <c r="H110" s="483">
        <v>3.9020999999999999</v>
      </c>
      <c r="I110" s="382">
        <v>3.83</v>
      </c>
      <c r="J110" s="373">
        <v>53</v>
      </c>
      <c r="K110" s="254">
        <v>105</v>
      </c>
      <c r="L110" s="256">
        <v>4.2761904761904761</v>
      </c>
      <c r="M110" s="338">
        <v>4.3</v>
      </c>
      <c r="N110" s="262">
        <v>56</v>
      </c>
      <c r="O110" s="254">
        <v>81</v>
      </c>
      <c r="P110" s="256">
        <v>4.4930000000000003</v>
      </c>
      <c r="Q110" s="253">
        <v>4.38</v>
      </c>
      <c r="R110" s="262">
        <v>39</v>
      </c>
      <c r="S110" s="254">
        <v>72</v>
      </c>
      <c r="T110" s="257">
        <v>4.54</v>
      </c>
      <c r="U110" s="242">
        <v>4.4800000000000004</v>
      </c>
      <c r="V110" s="255">
        <v>47</v>
      </c>
      <c r="W110" s="254">
        <v>43</v>
      </c>
      <c r="X110" s="256">
        <v>3.8130000000000002</v>
      </c>
      <c r="Y110" s="256">
        <v>4.5199999999999996</v>
      </c>
      <c r="Z110" s="255">
        <v>114</v>
      </c>
      <c r="AA110" s="107">
        <f t="shared" si="1"/>
        <v>376</v>
      </c>
      <c r="AC110" s="105"/>
      <c r="AD110" s="105"/>
      <c r="AF110" s="105"/>
    </row>
    <row r="111" spans="1:32" ht="15" customHeight="1" x14ac:dyDescent="0.25">
      <c r="A111" s="106">
        <v>22</v>
      </c>
      <c r="B111" s="252" t="s">
        <v>86</v>
      </c>
      <c r="C111" s="617">
        <v>89</v>
      </c>
      <c r="D111" s="338">
        <v>4.0787000000000004</v>
      </c>
      <c r="E111" s="618">
        <v>4.17</v>
      </c>
      <c r="F111" s="619">
        <v>69</v>
      </c>
      <c r="G111" s="372">
        <v>94</v>
      </c>
      <c r="H111" s="483">
        <v>3.0745000000000005</v>
      </c>
      <c r="I111" s="382">
        <v>3.83</v>
      </c>
      <c r="J111" s="373">
        <v>109</v>
      </c>
      <c r="K111" s="254">
        <v>106</v>
      </c>
      <c r="L111" s="256">
        <v>4.1981132075471699</v>
      </c>
      <c r="M111" s="338">
        <v>4.3</v>
      </c>
      <c r="N111" s="262">
        <v>69</v>
      </c>
      <c r="O111" s="254">
        <v>80</v>
      </c>
      <c r="P111" s="256">
        <v>4.1239999999999997</v>
      </c>
      <c r="Q111" s="253">
        <v>4.38</v>
      </c>
      <c r="R111" s="262">
        <v>96</v>
      </c>
      <c r="S111" s="254">
        <v>72</v>
      </c>
      <c r="T111" s="278">
        <v>4.26</v>
      </c>
      <c r="U111" s="242">
        <v>4.4800000000000004</v>
      </c>
      <c r="V111" s="255">
        <v>87</v>
      </c>
      <c r="W111" s="254">
        <v>97</v>
      </c>
      <c r="X111" s="256">
        <v>4.5659999999999998</v>
      </c>
      <c r="Y111" s="256">
        <v>4.5199999999999996</v>
      </c>
      <c r="Z111" s="255">
        <v>51</v>
      </c>
      <c r="AA111" s="107">
        <f t="shared" si="1"/>
        <v>481</v>
      </c>
      <c r="AC111" s="105"/>
      <c r="AD111" s="105"/>
      <c r="AF111" s="105"/>
    </row>
    <row r="112" spans="1:32" ht="15" customHeight="1" x14ac:dyDescent="0.25">
      <c r="A112" s="106">
        <v>23</v>
      </c>
      <c r="B112" s="252" t="s">
        <v>103</v>
      </c>
      <c r="C112" s="617">
        <v>85</v>
      </c>
      <c r="D112" s="338">
        <v>4.0823</v>
      </c>
      <c r="E112" s="618">
        <v>4.17</v>
      </c>
      <c r="F112" s="619">
        <v>70</v>
      </c>
      <c r="G112" s="372">
        <v>63</v>
      </c>
      <c r="H112" s="483">
        <v>3.5396000000000005</v>
      </c>
      <c r="I112" s="382">
        <v>3.83</v>
      </c>
      <c r="J112" s="373">
        <v>94</v>
      </c>
      <c r="K112" s="254">
        <v>67</v>
      </c>
      <c r="L112" s="256">
        <v>4.4477611940298507</v>
      </c>
      <c r="M112" s="338">
        <v>4.3</v>
      </c>
      <c r="N112" s="262">
        <v>29</v>
      </c>
      <c r="O112" s="254">
        <v>79</v>
      </c>
      <c r="P112" s="256">
        <v>4.1769999999999996</v>
      </c>
      <c r="Q112" s="253">
        <v>4.38</v>
      </c>
      <c r="R112" s="262">
        <v>87</v>
      </c>
      <c r="S112" s="254">
        <v>72</v>
      </c>
      <c r="T112" s="278">
        <v>4.1399999999999997</v>
      </c>
      <c r="U112" s="242">
        <v>4.4800000000000004</v>
      </c>
      <c r="V112" s="255">
        <v>94</v>
      </c>
      <c r="W112" s="254">
        <v>63</v>
      </c>
      <c r="X112" s="256">
        <v>4.3849999999999998</v>
      </c>
      <c r="Y112" s="256">
        <v>4.5199999999999996</v>
      </c>
      <c r="Z112" s="255">
        <v>83</v>
      </c>
      <c r="AA112" s="107">
        <f t="shared" si="1"/>
        <v>457</v>
      </c>
      <c r="AC112" s="105"/>
      <c r="AD112" s="105"/>
      <c r="AF112" s="105"/>
    </row>
    <row r="113" spans="1:32" ht="15" customHeight="1" x14ac:dyDescent="0.25">
      <c r="A113" s="106">
        <v>24</v>
      </c>
      <c r="B113" s="252" t="s">
        <v>101</v>
      </c>
      <c r="C113" s="617">
        <v>84</v>
      </c>
      <c r="D113" s="338">
        <v>4.0713999999999997</v>
      </c>
      <c r="E113" s="618">
        <v>4.17</v>
      </c>
      <c r="F113" s="619">
        <v>73</v>
      </c>
      <c r="G113" s="372">
        <v>92</v>
      </c>
      <c r="H113" s="483">
        <v>3.9347999999999996</v>
      </c>
      <c r="I113" s="382">
        <v>3.83</v>
      </c>
      <c r="J113" s="373">
        <v>48</v>
      </c>
      <c r="K113" s="254">
        <v>83</v>
      </c>
      <c r="L113" s="256">
        <v>4.1807228915662646</v>
      </c>
      <c r="M113" s="338">
        <v>4.3</v>
      </c>
      <c r="N113" s="262">
        <v>73</v>
      </c>
      <c r="O113" s="254">
        <v>87</v>
      </c>
      <c r="P113" s="256">
        <v>4.38</v>
      </c>
      <c r="Q113" s="253">
        <v>4.38</v>
      </c>
      <c r="R113" s="262">
        <v>58</v>
      </c>
      <c r="S113" s="254">
        <v>73</v>
      </c>
      <c r="T113" s="339">
        <v>4.51</v>
      </c>
      <c r="U113" s="242">
        <v>4.4800000000000004</v>
      </c>
      <c r="V113" s="255">
        <v>52</v>
      </c>
      <c r="W113" s="254">
        <v>100</v>
      </c>
      <c r="X113" s="256">
        <v>4.47</v>
      </c>
      <c r="Y113" s="256">
        <v>4.5199999999999996</v>
      </c>
      <c r="Z113" s="255">
        <v>67</v>
      </c>
      <c r="AA113" s="107">
        <f t="shared" si="1"/>
        <v>371</v>
      </c>
      <c r="AC113" s="105"/>
      <c r="AD113" s="105"/>
      <c r="AF113" s="105"/>
    </row>
    <row r="114" spans="1:32" ht="15" customHeight="1" x14ac:dyDescent="0.25">
      <c r="A114" s="106">
        <v>25</v>
      </c>
      <c r="B114" s="252" t="s">
        <v>155</v>
      </c>
      <c r="C114" s="617">
        <v>138</v>
      </c>
      <c r="D114" s="338">
        <v>4.0506999999999991</v>
      </c>
      <c r="E114" s="618">
        <v>4.17</v>
      </c>
      <c r="F114" s="619">
        <v>76</v>
      </c>
      <c r="G114" s="372">
        <v>155</v>
      </c>
      <c r="H114" s="483">
        <v>3.8714</v>
      </c>
      <c r="I114" s="382">
        <v>3.83</v>
      </c>
      <c r="J114" s="373">
        <v>59</v>
      </c>
      <c r="K114" s="254">
        <v>96</v>
      </c>
      <c r="L114" s="256">
        <v>4.395833333333333</v>
      </c>
      <c r="M114" s="338">
        <v>4.3</v>
      </c>
      <c r="N114" s="262">
        <v>34</v>
      </c>
      <c r="O114" s="254">
        <v>47</v>
      </c>
      <c r="P114" s="256">
        <v>4.4249999999999998</v>
      </c>
      <c r="Q114" s="253">
        <v>4.38</v>
      </c>
      <c r="R114" s="262">
        <v>51</v>
      </c>
      <c r="S114" s="254"/>
      <c r="T114" s="257"/>
      <c r="U114" s="242">
        <v>4.4800000000000004</v>
      </c>
      <c r="V114" s="255">
        <v>118</v>
      </c>
      <c r="W114" s="254"/>
      <c r="X114" s="256"/>
      <c r="Y114" s="256">
        <v>4.5199999999999996</v>
      </c>
      <c r="Z114" s="255">
        <v>118</v>
      </c>
      <c r="AA114" s="107">
        <f t="shared" si="1"/>
        <v>456</v>
      </c>
      <c r="AC114" s="105"/>
      <c r="AD114" s="105"/>
      <c r="AF114" s="105"/>
    </row>
    <row r="115" spans="1:32" ht="15" customHeight="1" x14ac:dyDescent="0.25">
      <c r="A115" s="106">
        <v>26</v>
      </c>
      <c r="B115" s="252" t="s">
        <v>96</v>
      </c>
      <c r="C115" s="617">
        <v>33</v>
      </c>
      <c r="D115" s="338">
        <v>4</v>
      </c>
      <c r="E115" s="618">
        <v>4.17</v>
      </c>
      <c r="F115" s="619">
        <v>81</v>
      </c>
      <c r="G115" s="372">
        <v>47</v>
      </c>
      <c r="H115" s="483">
        <v>3.3620000000000001</v>
      </c>
      <c r="I115" s="382">
        <v>3.83</v>
      </c>
      <c r="J115" s="373">
        <v>103</v>
      </c>
      <c r="K115" s="254">
        <v>73</v>
      </c>
      <c r="L115" s="256">
        <v>3.8630136986301369</v>
      </c>
      <c r="M115" s="338">
        <v>4.3</v>
      </c>
      <c r="N115" s="262">
        <v>106</v>
      </c>
      <c r="O115" s="254">
        <v>52</v>
      </c>
      <c r="P115" s="256">
        <v>4.0010000000000003</v>
      </c>
      <c r="Q115" s="253">
        <v>4.38</v>
      </c>
      <c r="R115" s="262">
        <v>105</v>
      </c>
      <c r="S115" s="254">
        <v>50</v>
      </c>
      <c r="T115" s="257">
        <v>4</v>
      </c>
      <c r="U115" s="242">
        <v>4.4800000000000004</v>
      </c>
      <c r="V115" s="255">
        <v>105</v>
      </c>
      <c r="W115" s="254">
        <v>74</v>
      </c>
      <c r="X115" s="256">
        <v>3.8070000000000004</v>
      </c>
      <c r="Y115" s="256">
        <v>4.5199999999999996</v>
      </c>
      <c r="Z115" s="255">
        <v>113</v>
      </c>
      <c r="AA115" s="107">
        <f t="shared" si="1"/>
        <v>613</v>
      </c>
      <c r="AC115" s="105"/>
      <c r="AD115" s="105"/>
      <c r="AF115" s="105"/>
    </row>
    <row r="116" spans="1:32" ht="15" customHeight="1" x14ac:dyDescent="0.25">
      <c r="A116" s="106">
        <v>27</v>
      </c>
      <c r="B116" s="252" t="s">
        <v>164</v>
      </c>
      <c r="C116" s="617">
        <v>170</v>
      </c>
      <c r="D116" s="338">
        <v>3.9645999999999999</v>
      </c>
      <c r="E116" s="618">
        <v>4.17</v>
      </c>
      <c r="F116" s="619">
        <v>86</v>
      </c>
      <c r="G116" s="372">
        <v>126</v>
      </c>
      <c r="H116" s="483">
        <v>3.5079999999999996</v>
      </c>
      <c r="I116" s="382">
        <v>3.83</v>
      </c>
      <c r="J116" s="373">
        <v>96</v>
      </c>
      <c r="K116" s="254"/>
      <c r="L116" s="256"/>
      <c r="M116" s="338">
        <v>4.3</v>
      </c>
      <c r="N116" s="262">
        <v>115</v>
      </c>
      <c r="O116" s="254"/>
      <c r="P116" s="256"/>
      <c r="Q116" s="253">
        <v>4.38</v>
      </c>
      <c r="R116" s="262">
        <v>117</v>
      </c>
      <c r="S116" s="254"/>
      <c r="T116" s="257"/>
      <c r="U116" s="242">
        <v>4.4800000000000004</v>
      </c>
      <c r="V116" s="255">
        <v>118</v>
      </c>
      <c r="W116" s="254"/>
      <c r="X116" s="256"/>
      <c r="Y116" s="256">
        <v>4.5199999999999996</v>
      </c>
      <c r="Z116" s="255">
        <v>118</v>
      </c>
      <c r="AA116" s="107">
        <f t="shared" si="1"/>
        <v>650</v>
      </c>
      <c r="AC116" s="105"/>
      <c r="AD116" s="105"/>
      <c r="AF116" s="105"/>
    </row>
    <row r="117" spans="1:32" ht="15" customHeight="1" x14ac:dyDescent="0.25">
      <c r="A117" s="106">
        <v>28</v>
      </c>
      <c r="B117" s="252" t="s">
        <v>88</v>
      </c>
      <c r="C117" s="617">
        <v>83</v>
      </c>
      <c r="D117" s="338">
        <v>3.9036</v>
      </c>
      <c r="E117" s="618">
        <v>4.17</v>
      </c>
      <c r="F117" s="619">
        <v>94</v>
      </c>
      <c r="G117" s="372">
        <v>65</v>
      </c>
      <c r="H117" s="483">
        <v>3.5688999999999997</v>
      </c>
      <c r="I117" s="382">
        <v>3.83</v>
      </c>
      <c r="J117" s="373">
        <v>87</v>
      </c>
      <c r="K117" s="254">
        <v>72</v>
      </c>
      <c r="L117" s="256">
        <v>3.4722222222222223</v>
      </c>
      <c r="M117" s="338">
        <v>4.3</v>
      </c>
      <c r="N117" s="262">
        <v>114</v>
      </c>
      <c r="O117" s="254">
        <v>51</v>
      </c>
      <c r="P117" s="256">
        <v>3.6689999999999996</v>
      </c>
      <c r="Q117" s="253">
        <v>4.38</v>
      </c>
      <c r="R117" s="262">
        <v>114</v>
      </c>
      <c r="S117" s="254">
        <v>50</v>
      </c>
      <c r="T117" s="257">
        <v>3.78</v>
      </c>
      <c r="U117" s="242">
        <v>4.4800000000000004</v>
      </c>
      <c r="V117" s="255">
        <v>114</v>
      </c>
      <c r="W117" s="254">
        <v>102</v>
      </c>
      <c r="X117" s="256">
        <v>4.5789999999999997</v>
      </c>
      <c r="Y117" s="256">
        <v>4.5199999999999996</v>
      </c>
      <c r="Z117" s="255">
        <v>49</v>
      </c>
      <c r="AA117" s="266">
        <f t="shared" si="1"/>
        <v>572</v>
      </c>
      <c r="AC117" s="105"/>
      <c r="AD117" s="105"/>
      <c r="AF117" s="105"/>
    </row>
    <row r="118" spans="1:32" ht="15" customHeight="1" x14ac:dyDescent="0.25">
      <c r="A118" s="106">
        <v>29</v>
      </c>
      <c r="B118" s="252" t="s">
        <v>105</v>
      </c>
      <c r="C118" s="617">
        <v>104</v>
      </c>
      <c r="D118" s="338">
        <v>3.8938999999999999</v>
      </c>
      <c r="E118" s="618">
        <v>4.17</v>
      </c>
      <c r="F118" s="619">
        <v>96</v>
      </c>
      <c r="G118" s="372">
        <v>79</v>
      </c>
      <c r="H118" s="483">
        <v>3.5695999999999999</v>
      </c>
      <c r="I118" s="382">
        <v>3.83</v>
      </c>
      <c r="J118" s="373">
        <v>89</v>
      </c>
      <c r="K118" s="254">
        <v>102</v>
      </c>
      <c r="L118" s="256">
        <v>3.7941176470588234</v>
      </c>
      <c r="M118" s="338">
        <v>4.3</v>
      </c>
      <c r="N118" s="262">
        <v>110</v>
      </c>
      <c r="O118" s="254">
        <v>90</v>
      </c>
      <c r="P118" s="256">
        <v>4.2450000000000001</v>
      </c>
      <c r="Q118" s="253">
        <v>4.38</v>
      </c>
      <c r="R118" s="262">
        <v>76</v>
      </c>
      <c r="S118" s="254">
        <v>77</v>
      </c>
      <c r="T118" s="257">
        <v>4.4000000000000004</v>
      </c>
      <c r="U118" s="242">
        <v>4.4800000000000004</v>
      </c>
      <c r="V118" s="255">
        <v>68</v>
      </c>
      <c r="W118" s="254">
        <v>94</v>
      </c>
      <c r="X118" s="256">
        <v>3.847</v>
      </c>
      <c r="Y118" s="256">
        <v>4.5199999999999996</v>
      </c>
      <c r="Z118" s="255">
        <v>110</v>
      </c>
      <c r="AA118" s="107">
        <f t="shared" si="1"/>
        <v>549</v>
      </c>
      <c r="AC118" s="105"/>
      <c r="AD118" s="105"/>
      <c r="AF118" s="105"/>
    </row>
    <row r="119" spans="1:32" ht="15" customHeight="1" x14ac:dyDescent="0.25">
      <c r="A119" s="106">
        <v>30</v>
      </c>
      <c r="B119" s="252" t="s">
        <v>98</v>
      </c>
      <c r="C119" s="617">
        <v>87</v>
      </c>
      <c r="D119" s="338">
        <v>3.8738999999999999</v>
      </c>
      <c r="E119" s="618">
        <v>4.17</v>
      </c>
      <c r="F119" s="619">
        <v>98</v>
      </c>
      <c r="G119" s="372">
        <v>72</v>
      </c>
      <c r="H119" s="483">
        <v>3.5690999999999997</v>
      </c>
      <c r="I119" s="382">
        <v>3.83</v>
      </c>
      <c r="J119" s="373">
        <v>88</v>
      </c>
      <c r="K119" s="254">
        <v>91</v>
      </c>
      <c r="L119" s="256">
        <v>4.0109890109890109</v>
      </c>
      <c r="M119" s="338">
        <v>4.3</v>
      </c>
      <c r="N119" s="262">
        <v>97</v>
      </c>
      <c r="O119" s="254">
        <v>74</v>
      </c>
      <c r="P119" s="256">
        <v>4.3660000000000005</v>
      </c>
      <c r="Q119" s="253">
        <v>4.38</v>
      </c>
      <c r="R119" s="262">
        <v>60</v>
      </c>
      <c r="S119" s="254">
        <v>79</v>
      </c>
      <c r="T119" s="257">
        <v>4.1500000000000004</v>
      </c>
      <c r="U119" s="242">
        <v>4.4800000000000004</v>
      </c>
      <c r="V119" s="255">
        <v>93</v>
      </c>
      <c r="W119" s="254">
        <v>71</v>
      </c>
      <c r="X119" s="256">
        <v>4.306</v>
      </c>
      <c r="Y119" s="256">
        <v>4.5199999999999996</v>
      </c>
      <c r="Z119" s="255">
        <v>90</v>
      </c>
      <c r="AA119" s="107">
        <f t="shared" si="1"/>
        <v>526</v>
      </c>
      <c r="AC119" s="105"/>
      <c r="AD119" s="105"/>
      <c r="AF119" s="105"/>
    </row>
    <row r="120" spans="1:32" ht="15" customHeight="1" x14ac:dyDescent="0.25">
      <c r="A120" s="118">
        <v>31</v>
      </c>
      <c r="B120" s="385" t="s">
        <v>95</v>
      </c>
      <c r="C120" s="608">
        <v>66</v>
      </c>
      <c r="D120" s="363">
        <v>3.8483999999999998</v>
      </c>
      <c r="E120" s="609">
        <v>4.17</v>
      </c>
      <c r="F120" s="610">
        <v>99</v>
      </c>
      <c r="G120" s="386">
        <v>48</v>
      </c>
      <c r="H120" s="493">
        <v>4.0207999999999995</v>
      </c>
      <c r="I120" s="387">
        <v>3.83</v>
      </c>
      <c r="J120" s="388">
        <v>35</v>
      </c>
      <c r="K120" s="361">
        <v>26</v>
      </c>
      <c r="L120" s="362">
        <v>4.0384615384615383</v>
      </c>
      <c r="M120" s="363">
        <v>4.3</v>
      </c>
      <c r="N120" s="364">
        <v>91</v>
      </c>
      <c r="O120" s="361">
        <v>25</v>
      </c>
      <c r="P120" s="362">
        <v>4.16</v>
      </c>
      <c r="Q120" s="365">
        <v>4.38</v>
      </c>
      <c r="R120" s="364">
        <v>92</v>
      </c>
      <c r="S120" s="361">
        <v>27</v>
      </c>
      <c r="T120" s="368">
        <v>3.96</v>
      </c>
      <c r="U120" s="366">
        <v>4.4800000000000004</v>
      </c>
      <c r="V120" s="367">
        <v>108</v>
      </c>
      <c r="W120" s="361">
        <v>51</v>
      </c>
      <c r="X120" s="362">
        <v>3.9410000000000003</v>
      </c>
      <c r="Y120" s="362">
        <v>4.5199999999999996</v>
      </c>
      <c r="Z120" s="367">
        <v>106</v>
      </c>
      <c r="AA120" s="497">
        <f t="shared" si="1"/>
        <v>531</v>
      </c>
      <c r="AC120" s="105"/>
      <c r="AD120" s="105"/>
      <c r="AF120" s="105"/>
    </row>
    <row r="121" spans="1:32" ht="15" customHeight="1" thickBot="1" x14ac:dyDescent="0.3">
      <c r="A121" s="118">
        <v>32</v>
      </c>
      <c r="B121" s="385" t="s">
        <v>92</v>
      </c>
      <c r="C121" s="608"/>
      <c r="D121" s="363"/>
      <c r="E121" s="609">
        <v>4.17</v>
      </c>
      <c r="F121" s="610">
        <v>113</v>
      </c>
      <c r="G121" s="386"/>
      <c r="H121" s="493"/>
      <c r="I121" s="387">
        <v>3.83</v>
      </c>
      <c r="J121" s="388">
        <v>113</v>
      </c>
      <c r="K121" s="361">
        <v>74</v>
      </c>
      <c r="L121" s="362">
        <v>4.2972972972972974</v>
      </c>
      <c r="M121" s="363">
        <v>4.3</v>
      </c>
      <c r="N121" s="364">
        <v>52</v>
      </c>
      <c r="O121" s="361">
        <v>69</v>
      </c>
      <c r="P121" s="362">
        <v>4.4790000000000001</v>
      </c>
      <c r="Q121" s="365">
        <v>4.38</v>
      </c>
      <c r="R121" s="364">
        <v>42</v>
      </c>
      <c r="S121" s="361">
        <v>68</v>
      </c>
      <c r="T121" s="368">
        <v>4.25</v>
      </c>
      <c r="U121" s="366">
        <v>4.4800000000000004</v>
      </c>
      <c r="V121" s="367">
        <v>88</v>
      </c>
      <c r="W121" s="361">
        <v>150</v>
      </c>
      <c r="X121" s="362">
        <v>4.7560000000000002</v>
      </c>
      <c r="Y121" s="362">
        <v>4.5199999999999996</v>
      </c>
      <c r="Z121" s="367">
        <v>20</v>
      </c>
      <c r="AA121" s="270">
        <f t="shared" si="1"/>
        <v>428</v>
      </c>
      <c r="AC121" s="105"/>
      <c r="AD121" s="105"/>
      <c r="AF121" s="105"/>
    </row>
    <row r="122" spans="1:32" ht="15" customHeight="1" thickBot="1" x14ac:dyDescent="0.3">
      <c r="A122" s="218"/>
      <c r="B122" s="225" t="s">
        <v>141</v>
      </c>
      <c r="C122" s="226">
        <f>SUM(C123:C133)</f>
        <v>1002</v>
      </c>
      <c r="D122" s="259">
        <f>AVERAGE(D123:D133)</f>
        <v>4.352211111111111</v>
      </c>
      <c r="E122" s="607">
        <v>4.17</v>
      </c>
      <c r="F122" s="227"/>
      <c r="G122" s="226">
        <f>SUM(G123:G133)</f>
        <v>969</v>
      </c>
      <c r="H122" s="259">
        <f>AVERAGE(H123:H133)</f>
        <v>4.0900222222222222</v>
      </c>
      <c r="I122" s="135">
        <v>3.83</v>
      </c>
      <c r="J122" s="227"/>
      <c r="K122" s="226">
        <f>SUM(K123:K133)</f>
        <v>918</v>
      </c>
      <c r="L122" s="259">
        <f>AVERAGE(L123:L133)</f>
        <v>4.3776770127072613</v>
      </c>
      <c r="M122" s="333">
        <v>4.3</v>
      </c>
      <c r="N122" s="227"/>
      <c r="O122" s="226">
        <f>SUM(O123:O133)</f>
        <v>685</v>
      </c>
      <c r="P122" s="259">
        <f>AVERAGE(P123:P133)</f>
        <v>4.2664999999999997</v>
      </c>
      <c r="Q122" s="135">
        <v>4.38</v>
      </c>
      <c r="R122" s="227"/>
      <c r="S122" s="133">
        <f>SUM(S123:S133)</f>
        <v>699</v>
      </c>
      <c r="T122" s="228">
        <f>AVERAGE(T123:T133)</f>
        <v>4.4829999999999997</v>
      </c>
      <c r="U122" s="241">
        <v>4.4800000000000004</v>
      </c>
      <c r="V122" s="229"/>
      <c r="W122" s="133">
        <f>SUM(W123:W133)</f>
        <v>671</v>
      </c>
      <c r="X122" s="230">
        <f>AVERAGE(X123:X133)</f>
        <v>4.6337999999999999</v>
      </c>
      <c r="Y122" s="136">
        <v>4.5199999999999996</v>
      </c>
      <c r="Z122" s="229"/>
      <c r="AA122" s="268"/>
      <c r="AC122" s="105"/>
      <c r="AD122" s="105"/>
      <c r="AF122" s="105"/>
    </row>
    <row r="123" spans="1:32" ht="15" customHeight="1" x14ac:dyDescent="0.25">
      <c r="A123" s="103">
        <v>1</v>
      </c>
      <c r="B123" s="359" t="s">
        <v>110</v>
      </c>
      <c r="C123" s="620">
        <v>96</v>
      </c>
      <c r="D123" s="342">
        <v>4.781200000000001</v>
      </c>
      <c r="E123" s="621">
        <v>4.17</v>
      </c>
      <c r="F123" s="622">
        <v>2</v>
      </c>
      <c r="G123" s="402">
        <v>102</v>
      </c>
      <c r="H123" s="491">
        <v>4.2740999999999998</v>
      </c>
      <c r="I123" s="401">
        <v>3.83</v>
      </c>
      <c r="J123" s="403">
        <v>11</v>
      </c>
      <c r="K123" s="352">
        <v>106</v>
      </c>
      <c r="L123" s="341">
        <v>4.7075471698113205</v>
      </c>
      <c r="M123" s="342">
        <v>4.3</v>
      </c>
      <c r="N123" s="357">
        <v>6</v>
      </c>
      <c r="O123" s="352">
        <v>82</v>
      </c>
      <c r="P123" s="341">
        <v>4.8170000000000002</v>
      </c>
      <c r="Q123" s="343">
        <v>4.38</v>
      </c>
      <c r="R123" s="357">
        <v>5</v>
      </c>
      <c r="S123" s="352">
        <v>102</v>
      </c>
      <c r="T123" s="344">
        <v>4.7699999999999996</v>
      </c>
      <c r="U123" s="345">
        <v>4.4800000000000004</v>
      </c>
      <c r="V123" s="353">
        <v>10</v>
      </c>
      <c r="W123" s="352">
        <v>92</v>
      </c>
      <c r="X123" s="341">
        <v>5</v>
      </c>
      <c r="Y123" s="341">
        <v>4.5199999999999996</v>
      </c>
      <c r="Z123" s="353">
        <v>1</v>
      </c>
      <c r="AA123" s="271">
        <f t="shared" si="1"/>
        <v>35</v>
      </c>
      <c r="AC123" s="105"/>
      <c r="AD123" s="105"/>
      <c r="AF123" s="105"/>
    </row>
    <row r="124" spans="1:32" ht="15" customHeight="1" x14ac:dyDescent="0.25">
      <c r="A124" s="111">
        <v>2</v>
      </c>
      <c r="B124" s="252" t="s">
        <v>114</v>
      </c>
      <c r="C124" s="617">
        <v>70</v>
      </c>
      <c r="D124" s="338">
        <v>4.5713999999999997</v>
      </c>
      <c r="E124" s="618">
        <v>4.17</v>
      </c>
      <c r="F124" s="619">
        <v>6</v>
      </c>
      <c r="G124" s="372">
        <v>77</v>
      </c>
      <c r="H124" s="483">
        <v>4.2725999999999997</v>
      </c>
      <c r="I124" s="382">
        <v>3.83</v>
      </c>
      <c r="J124" s="373">
        <v>12</v>
      </c>
      <c r="K124" s="254">
        <v>67</v>
      </c>
      <c r="L124" s="256">
        <v>3.8507462686567164</v>
      </c>
      <c r="M124" s="338">
        <v>4.3</v>
      </c>
      <c r="N124" s="262">
        <v>107</v>
      </c>
      <c r="O124" s="254">
        <v>52</v>
      </c>
      <c r="P124" s="256">
        <v>4.25</v>
      </c>
      <c r="Q124" s="253">
        <v>4.38</v>
      </c>
      <c r="R124" s="262">
        <v>78</v>
      </c>
      <c r="S124" s="254">
        <v>56</v>
      </c>
      <c r="T124" s="339">
        <v>4.55</v>
      </c>
      <c r="U124" s="242">
        <v>4.4800000000000004</v>
      </c>
      <c r="V124" s="255">
        <v>46</v>
      </c>
      <c r="W124" s="254">
        <v>53</v>
      </c>
      <c r="X124" s="256">
        <v>4.415</v>
      </c>
      <c r="Y124" s="256">
        <v>4.5199999999999996</v>
      </c>
      <c r="Z124" s="255">
        <v>78</v>
      </c>
      <c r="AA124" s="272">
        <f t="shared" si="1"/>
        <v>327</v>
      </c>
      <c r="AC124" s="105"/>
      <c r="AD124" s="105"/>
      <c r="AF124" s="105"/>
    </row>
    <row r="125" spans="1:32" ht="15" customHeight="1" x14ac:dyDescent="0.25">
      <c r="A125" s="111">
        <v>3</v>
      </c>
      <c r="B125" s="252" t="s">
        <v>143</v>
      </c>
      <c r="C125" s="617">
        <v>77</v>
      </c>
      <c r="D125" s="338">
        <v>4.5454000000000008</v>
      </c>
      <c r="E125" s="618">
        <v>4.17</v>
      </c>
      <c r="F125" s="619">
        <v>8</v>
      </c>
      <c r="G125" s="372">
        <v>80</v>
      </c>
      <c r="H125" s="483">
        <v>4.1375000000000002</v>
      </c>
      <c r="I125" s="382">
        <v>3.83</v>
      </c>
      <c r="J125" s="373">
        <v>24</v>
      </c>
      <c r="K125" s="254">
        <v>96</v>
      </c>
      <c r="L125" s="256">
        <v>4.447916666666667</v>
      </c>
      <c r="M125" s="338">
        <v>4.3</v>
      </c>
      <c r="N125" s="262">
        <v>28</v>
      </c>
      <c r="O125" s="254">
        <v>79</v>
      </c>
      <c r="P125" s="256">
        <v>4.5579999999999998</v>
      </c>
      <c r="Q125" s="253">
        <v>4.38</v>
      </c>
      <c r="R125" s="262">
        <v>27</v>
      </c>
      <c r="S125" s="254">
        <v>76</v>
      </c>
      <c r="T125" s="278">
        <v>4.76</v>
      </c>
      <c r="U125" s="242">
        <v>4.4800000000000004</v>
      </c>
      <c r="V125" s="255">
        <v>12</v>
      </c>
      <c r="W125" s="254">
        <v>89</v>
      </c>
      <c r="X125" s="256">
        <v>4.7039999999999997</v>
      </c>
      <c r="Y125" s="256">
        <v>4.5199999999999996</v>
      </c>
      <c r="Z125" s="255">
        <v>30</v>
      </c>
      <c r="AA125" s="272">
        <f t="shared" si="1"/>
        <v>129</v>
      </c>
      <c r="AC125" s="105"/>
      <c r="AD125" s="105"/>
      <c r="AF125" s="105"/>
    </row>
    <row r="126" spans="1:32" ht="15" customHeight="1" x14ac:dyDescent="0.25">
      <c r="A126" s="111">
        <v>4</v>
      </c>
      <c r="B126" s="252" t="s">
        <v>112</v>
      </c>
      <c r="C126" s="617">
        <v>76</v>
      </c>
      <c r="D126" s="338">
        <v>4.3025000000000002</v>
      </c>
      <c r="E126" s="618">
        <v>4.17</v>
      </c>
      <c r="F126" s="619">
        <v>38</v>
      </c>
      <c r="G126" s="372">
        <v>70</v>
      </c>
      <c r="H126" s="483">
        <v>4.0997000000000003</v>
      </c>
      <c r="I126" s="382">
        <v>3.83</v>
      </c>
      <c r="J126" s="373">
        <v>28</v>
      </c>
      <c r="K126" s="254">
        <v>56</v>
      </c>
      <c r="L126" s="256">
        <v>4.4821428571428568</v>
      </c>
      <c r="M126" s="338">
        <v>4.3</v>
      </c>
      <c r="N126" s="262">
        <v>26</v>
      </c>
      <c r="O126" s="254">
        <v>21</v>
      </c>
      <c r="P126" s="256">
        <v>4.1909999999999998</v>
      </c>
      <c r="Q126" s="253">
        <v>4.38</v>
      </c>
      <c r="R126" s="262">
        <v>84</v>
      </c>
      <c r="S126" s="254">
        <v>40</v>
      </c>
      <c r="T126" s="278">
        <v>4.7</v>
      </c>
      <c r="U126" s="242">
        <v>4.4800000000000004</v>
      </c>
      <c r="V126" s="255">
        <v>23</v>
      </c>
      <c r="W126" s="254">
        <v>39</v>
      </c>
      <c r="X126" s="256">
        <v>4.5119999999999996</v>
      </c>
      <c r="Y126" s="256">
        <v>4.5199999999999996</v>
      </c>
      <c r="Z126" s="255">
        <v>60</v>
      </c>
      <c r="AA126" s="272">
        <f t="shared" si="1"/>
        <v>259</v>
      </c>
      <c r="AC126" s="105"/>
      <c r="AD126" s="105"/>
      <c r="AF126" s="105"/>
    </row>
    <row r="127" spans="1:32" ht="15" customHeight="1" x14ac:dyDescent="0.25">
      <c r="A127" s="111">
        <v>5</v>
      </c>
      <c r="B127" s="252" t="s">
        <v>111</v>
      </c>
      <c r="C127" s="617">
        <v>71</v>
      </c>
      <c r="D127" s="338">
        <v>4.2957999999999998</v>
      </c>
      <c r="E127" s="618">
        <v>4.17</v>
      </c>
      <c r="F127" s="619">
        <v>39</v>
      </c>
      <c r="G127" s="372">
        <v>85</v>
      </c>
      <c r="H127" s="483">
        <v>4.4945000000000004</v>
      </c>
      <c r="I127" s="382">
        <v>3.83</v>
      </c>
      <c r="J127" s="373">
        <v>1</v>
      </c>
      <c r="K127" s="254">
        <v>53</v>
      </c>
      <c r="L127" s="256">
        <v>4.5283018867924527</v>
      </c>
      <c r="M127" s="338">
        <v>4.3</v>
      </c>
      <c r="N127" s="262">
        <v>18</v>
      </c>
      <c r="O127" s="254">
        <v>46</v>
      </c>
      <c r="P127" s="256">
        <v>4.9130000000000003</v>
      </c>
      <c r="Q127" s="253">
        <v>4.38</v>
      </c>
      <c r="R127" s="262">
        <v>3</v>
      </c>
      <c r="S127" s="254">
        <v>73</v>
      </c>
      <c r="T127" s="278">
        <v>4.7</v>
      </c>
      <c r="U127" s="242">
        <v>4.4800000000000004</v>
      </c>
      <c r="V127" s="255">
        <v>22</v>
      </c>
      <c r="W127" s="254">
        <v>45</v>
      </c>
      <c r="X127" s="256">
        <v>4.7560000000000002</v>
      </c>
      <c r="Y127" s="256">
        <v>4.5199999999999996</v>
      </c>
      <c r="Z127" s="255">
        <v>21</v>
      </c>
      <c r="AA127" s="272">
        <f t="shared" si="1"/>
        <v>104</v>
      </c>
      <c r="AC127" s="105"/>
      <c r="AD127" s="105"/>
      <c r="AF127" s="105"/>
    </row>
    <row r="128" spans="1:32" ht="15" customHeight="1" x14ac:dyDescent="0.25">
      <c r="A128" s="111">
        <v>6</v>
      </c>
      <c r="B128" s="252" t="s">
        <v>113</v>
      </c>
      <c r="C128" s="617">
        <v>71</v>
      </c>
      <c r="D128" s="338">
        <v>4.2675999999999998</v>
      </c>
      <c r="E128" s="618">
        <v>4.17</v>
      </c>
      <c r="F128" s="619">
        <v>44</v>
      </c>
      <c r="G128" s="372">
        <v>44</v>
      </c>
      <c r="H128" s="483">
        <v>4.2274000000000003</v>
      </c>
      <c r="I128" s="382">
        <v>3.83</v>
      </c>
      <c r="J128" s="373">
        <v>17</v>
      </c>
      <c r="K128" s="254">
        <v>76</v>
      </c>
      <c r="L128" s="256">
        <v>4.6315789473684212</v>
      </c>
      <c r="M128" s="338">
        <v>4.3</v>
      </c>
      <c r="N128" s="262">
        <v>11</v>
      </c>
      <c r="O128" s="254">
        <v>70</v>
      </c>
      <c r="P128" s="256">
        <v>4.5430000000000001</v>
      </c>
      <c r="Q128" s="253">
        <v>4.38</v>
      </c>
      <c r="R128" s="262">
        <v>36</v>
      </c>
      <c r="S128" s="254">
        <v>79</v>
      </c>
      <c r="T128" s="257">
        <v>4.49</v>
      </c>
      <c r="U128" s="242">
        <v>4.4800000000000004</v>
      </c>
      <c r="V128" s="255">
        <v>55</v>
      </c>
      <c r="W128" s="254">
        <v>101</v>
      </c>
      <c r="X128" s="256">
        <v>4.8310000000000004</v>
      </c>
      <c r="Y128" s="256">
        <v>4.5199999999999996</v>
      </c>
      <c r="Z128" s="255">
        <v>12</v>
      </c>
      <c r="AA128" s="272">
        <f t="shared" si="1"/>
        <v>175</v>
      </c>
      <c r="AC128" s="105"/>
      <c r="AD128" s="105"/>
      <c r="AF128" s="105"/>
    </row>
    <row r="129" spans="1:32" ht="15" customHeight="1" x14ac:dyDescent="0.25">
      <c r="A129" s="111">
        <v>7</v>
      </c>
      <c r="B129" s="252" t="s">
        <v>115</v>
      </c>
      <c r="C129" s="617">
        <v>48</v>
      </c>
      <c r="D129" s="338">
        <v>4.1665999999999999</v>
      </c>
      <c r="E129" s="618">
        <v>4.17</v>
      </c>
      <c r="F129" s="619">
        <v>55</v>
      </c>
      <c r="G129" s="372">
        <v>31</v>
      </c>
      <c r="H129" s="483">
        <v>3.6775000000000002</v>
      </c>
      <c r="I129" s="382">
        <v>3.83</v>
      </c>
      <c r="J129" s="373">
        <v>81</v>
      </c>
      <c r="K129" s="254">
        <v>47</v>
      </c>
      <c r="L129" s="256">
        <v>4.0638297872340425</v>
      </c>
      <c r="M129" s="338">
        <v>4.3</v>
      </c>
      <c r="N129" s="262">
        <v>88</v>
      </c>
      <c r="O129" s="254">
        <v>42</v>
      </c>
      <c r="P129" s="256">
        <v>3.8089999999999997</v>
      </c>
      <c r="Q129" s="253">
        <v>4.38</v>
      </c>
      <c r="R129" s="262">
        <v>113</v>
      </c>
      <c r="S129" s="254">
        <v>40</v>
      </c>
      <c r="T129" s="257">
        <v>3.95</v>
      </c>
      <c r="U129" s="242">
        <v>4.4800000000000004</v>
      </c>
      <c r="V129" s="255">
        <v>109</v>
      </c>
      <c r="W129" s="254">
        <v>43</v>
      </c>
      <c r="X129" s="256">
        <v>4.4880000000000004</v>
      </c>
      <c r="Y129" s="256">
        <v>4.5199999999999996</v>
      </c>
      <c r="Z129" s="255">
        <v>65</v>
      </c>
      <c r="AA129" s="272">
        <f t="shared" si="1"/>
        <v>511</v>
      </c>
      <c r="AC129" s="105"/>
      <c r="AD129" s="105"/>
      <c r="AF129" s="105"/>
    </row>
    <row r="130" spans="1:32" ht="15" customHeight="1" x14ac:dyDescent="0.25">
      <c r="A130" s="111">
        <v>8</v>
      </c>
      <c r="B130" s="252" t="s">
        <v>163</v>
      </c>
      <c r="C130" s="617">
        <v>385</v>
      </c>
      <c r="D130" s="338">
        <v>4.1375999999999999</v>
      </c>
      <c r="E130" s="618">
        <v>4.17</v>
      </c>
      <c r="F130" s="619">
        <v>58</v>
      </c>
      <c r="G130" s="372">
        <v>363</v>
      </c>
      <c r="H130" s="483">
        <v>3.7378999999999998</v>
      </c>
      <c r="I130" s="382">
        <v>3.83</v>
      </c>
      <c r="J130" s="373">
        <v>76</v>
      </c>
      <c r="K130" s="254">
        <v>417</v>
      </c>
      <c r="L130" s="256">
        <v>4.3093525179856114</v>
      </c>
      <c r="M130" s="338">
        <v>4.3</v>
      </c>
      <c r="N130" s="262">
        <v>47</v>
      </c>
      <c r="O130" s="254">
        <v>209</v>
      </c>
      <c r="P130" s="256">
        <v>4.3689999999999998</v>
      </c>
      <c r="Q130" s="253">
        <v>4.38</v>
      </c>
      <c r="R130" s="262">
        <v>59</v>
      </c>
      <c r="S130" s="254">
        <v>177</v>
      </c>
      <c r="T130" s="278">
        <v>4.33</v>
      </c>
      <c r="U130" s="242">
        <v>4.4800000000000004</v>
      </c>
      <c r="V130" s="255">
        <v>79</v>
      </c>
      <c r="W130" s="254">
        <v>132</v>
      </c>
      <c r="X130" s="256">
        <v>4.4539999999999997</v>
      </c>
      <c r="Y130" s="256">
        <v>4.5199999999999996</v>
      </c>
      <c r="Z130" s="255">
        <v>72</v>
      </c>
      <c r="AA130" s="272">
        <f t="shared" si="1"/>
        <v>391</v>
      </c>
      <c r="AD130" s="105"/>
    </row>
    <row r="131" spans="1:32" ht="15" customHeight="1" x14ac:dyDescent="0.25">
      <c r="A131" s="106">
        <v>9</v>
      </c>
      <c r="B131" s="252" t="s">
        <v>165</v>
      </c>
      <c r="C131" s="617">
        <v>108</v>
      </c>
      <c r="D131" s="338">
        <v>4.1017999999999999</v>
      </c>
      <c r="E131" s="618">
        <v>4.17</v>
      </c>
      <c r="F131" s="619">
        <v>65</v>
      </c>
      <c r="G131" s="372">
        <v>117</v>
      </c>
      <c r="H131" s="483">
        <v>3.8889999999999998</v>
      </c>
      <c r="I131" s="382">
        <v>3.83</v>
      </c>
      <c r="J131" s="373">
        <v>57</v>
      </c>
      <c r="K131" s="356"/>
      <c r="L131" s="253"/>
      <c r="M131" s="338">
        <v>4.3</v>
      </c>
      <c r="N131" s="262">
        <v>115</v>
      </c>
      <c r="O131" s="254"/>
      <c r="P131" s="256"/>
      <c r="Q131" s="253">
        <v>4.38</v>
      </c>
      <c r="R131" s="262">
        <v>117</v>
      </c>
      <c r="S131" s="254"/>
      <c r="T131" s="278"/>
      <c r="U131" s="242">
        <v>4.4800000000000004</v>
      </c>
      <c r="V131" s="255">
        <v>118</v>
      </c>
      <c r="W131" s="254"/>
      <c r="X131" s="256"/>
      <c r="Y131" s="256">
        <v>4.5199999999999996</v>
      </c>
      <c r="Z131" s="255">
        <v>118</v>
      </c>
      <c r="AA131" s="273">
        <f t="shared" si="1"/>
        <v>590</v>
      </c>
      <c r="AD131" s="105"/>
    </row>
    <row r="132" spans="1:32" ht="15" customHeight="1" x14ac:dyDescent="0.25">
      <c r="A132" s="106">
        <v>10</v>
      </c>
      <c r="B132" s="252" t="s">
        <v>142</v>
      </c>
      <c r="C132" s="617"/>
      <c r="D132" s="338"/>
      <c r="E132" s="618">
        <v>4.17</v>
      </c>
      <c r="F132" s="619">
        <v>113</v>
      </c>
      <c r="G132" s="372"/>
      <c r="H132" s="483"/>
      <c r="I132" s="382">
        <v>3.83</v>
      </c>
      <c r="J132" s="373">
        <v>113</v>
      </c>
      <c r="K132" s="356"/>
      <c r="L132" s="253"/>
      <c r="M132" s="338">
        <v>4.3</v>
      </c>
      <c r="N132" s="262">
        <v>115</v>
      </c>
      <c r="O132" s="254">
        <v>48</v>
      </c>
      <c r="P132" s="256">
        <v>3.855</v>
      </c>
      <c r="Q132" s="253">
        <v>4.38</v>
      </c>
      <c r="R132" s="262">
        <v>110</v>
      </c>
      <c r="S132" s="254">
        <v>28</v>
      </c>
      <c r="T132" s="278">
        <v>4.79</v>
      </c>
      <c r="U132" s="242">
        <v>4.4800000000000004</v>
      </c>
      <c r="V132" s="255">
        <v>6</v>
      </c>
      <c r="W132" s="254">
        <v>21</v>
      </c>
      <c r="X132" s="256">
        <v>5</v>
      </c>
      <c r="Y132" s="256">
        <v>4.5199999999999996</v>
      </c>
      <c r="Z132" s="255">
        <v>2</v>
      </c>
      <c r="AA132" s="272">
        <f t="shared" si="1"/>
        <v>459</v>
      </c>
      <c r="AD132" s="105"/>
    </row>
    <row r="133" spans="1:32" ht="15" customHeight="1" thickBot="1" x14ac:dyDescent="0.3">
      <c r="A133" s="110">
        <v>11</v>
      </c>
      <c r="B133" s="389" t="s">
        <v>144</v>
      </c>
      <c r="C133" s="623"/>
      <c r="D133" s="394"/>
      <c r="E133" s="624">
        <v>4.17</v>
      </c>
      <c r="F133" s="625">
        <v>113</v>
      </c>
      <c r="G133" s="379"/>
      <c r="H133" s="498"/>
      <c r="I133" s="384">
        <v>3.83</v>
      </c>
      <c r="J133" s="380">
        <v>113</v>
      </c>
      <c r="K133" s="360"/>
      <c r="L133" s="346"/>
      <c r="M133" s="347">
        <v>4.3</v>
      </c>
      <c r="N133" s="358">
        <v>115</v>
      </c>
      <c r="O133" s="354">
        <v>36</v>
      </c>
      <c r="P133" s="348">
        <v>3.36</v>
      </c>
      <c r="Q133" s="346">
        <v>4.38</v>
      </c>
      <c r="R133" s="358">
        <v>116</v>
      </c>
      <c r="S133" s="354">
        <v>28</v>
      </c>
      <c r="T133" s="349">
        <v>3.79</v>
      </c>
      <c r="U133" s="350">
        <v>4.4800000000000004</v>
      </c>
      <c r="V133" s="355">
        <v>113</v>
      </c>
      <c r="W133" s="354">
        <v>56</v>
      </c>
      <c r="X133" s="348">
        <v>4.1779999999999999</v>
      </c>
      <c r="Y133" s="348">
        <v>4.5199999999999996</v>
      </c>
      <c r="Z133" s="355">
        <v>94</v>
      </c>
      <c r="AA133" s="274">
        <f t="shared" si="1"/>
        <v>664</v>
      </c>
      <c r="AD133" s="105"/>
    </row>
    <row r="134" spans="1:32" x14ac:dyDescent="0.25">
      <c r="A134" s="244" t="s">
        <v>159</v>
      </c>
      <c r="B134" s="112"/>
      <c r="C134" s="112"/>
      <c r="D134" s="275">
        <f>$D$4</f>
        <v>4.1370660714285723</v>
      </c>
      <c r="E134" s="112"/>
      <c r="F134" s="112"/>
      <c r="G134" s="112"/>
      <c r="H134" s="275">
        <f>$H$4</f>
        <v>3.7952669642857133</v>
      </c>
      <c r="I134" s="112"/>
      <c r="J134" s="112"/>
      <c r="K134" s="112"/>
      <c r="L134" s="275">
        <f>$L$4</f>
        <v>4.2628573003614303</v>
      </c>
      <c r="M134" s="112"/>
      <c r="N134" s="112"/>
      <c r="O134" s="112"/>
      <c r="P134" s="275">
        <f>$P$4</f>
        <v>4.3525758620689663</v>
      </c>
      <c r="Q134" s="112"/>
      <c r="R134" s="112"/>
      <c r="S134" s="236"/>
      <c r="T134" s="275">
        <f>$T$4</f>
        <v>4.4106837606837592</v>
      </c>
      <c r="U134" s="113"/>
      <c r="V134" s="113"/>
      <c r="W134" s="113"/>
      <c r="X134" s="113">
        <f>$X$4</f>
        <v>4.4681504273504249</v>
      </c>
      <c r="Y134" s="113"/>
      <c r="Z134" s="113"/>
      <c r="AA134" s="237"/>
    </row>
    <row r="135" spans="1:32" x14ac:dyDescent="0.25">
      <c r="A135" s="245" t="s">
        <v>160</v>
      </c>
      <c r="D135" s="484">
        <v>4.17</v>
      </c>
      <c r="H135" s="495">
        <f>I4</f>
        <v>3.83</v>
      </c>
      <c r="L135" s="330">
        <v>4.3</v>
      </c>
      <c r="O135" s="237"/>
      <c r="P135" s="243">
        <v>4.38</v>
      </c>
      <c r="Q135" s="237"/>
      <c r="R135" s="237"/>
      <c r="S135" s="237"/>
      <c r="T135" s="238">
        <v>4.4800000000000004</v>
      </c>
      <c r="U135" s="114"/>
      <c r="V135" s="114"/>
      <c r="W135" s="114"/>
      <c r="X135" s="114">
        <v>4.5199999999999996</v>
      </c>
      <c r="Y135" s="114"/>
      <c r="Z135" s="114"/>
      <c r="AA135" s="237"/>
    </row>
  </sheetData>
  <mergeCells count="9">
    <mergeCell ref="AA2:AA3"/>
    <mergeCell ref="A2:A3"/>
    <mergeCell ref="B2:B3"/>
    <mergeCell ref="S2:V2"/>
    <mergeCell ref="W2:Z2"/>
    <mergeCell ref="O2:R2"/>
    <mergeCell ref="K2:N2"/>
    <mergeCell ref="G2:J2"/>
    <mergeCell ref="C2:F2"/>
  </mergeCells>
  <conditionalFormatting sqref="X4:X135">
    <cfRule type="containsBlanks" dxfId="184" priority="79" stopIfTrue="1">
      <formula>LEN(TRIM(X4))=0</formula>
    </cfRule>
    <cfRule type="cellIs" dxfId="183" priority="80" stopIfTrue="1" operator="between">
      <formula>4.466</formula>
      <formula>$X$134</formula>
    </cfRule>
    <cfRule type="cellIs" dxfId="182" priority="81" stopIfTrue="1" operator="lessThan">
      <formula>3.5</formula>
    </cfRule>
    <cfRule type="cellIs" dxfId="181" priority="82" stopIfTrue="1" operator="between">
      <formula>$X$134</formula>
      <formula>3.5</formula>
    </cfRule>
    <cfRule type="cellIs" dxfId="180" priority="83" stopIfTrue="1" operator="between">
      <formula>4.496</formula>
      <formula>$X$134</formula>
    </cfRule>
    <cfRule type="cellIs" dxfId="179" priority="84" stopIfTrue="1" operator="greaterThanOrEqual">
      <formula>4.5</formula>
    </cfRule>
  </conditionalFormatting>
  <conditionalFormatting sqref="T4:T135">
    <cfRule type="containsBlanks" dxfId="178" priority="21" stopIfTrue="1">
      <formula>LEN(TRIM(T4))=0</formula>
    </cfRule>
    <cfRule type="cellIs" dxfId="177" priority="22" stopIfTrue="1" operator="between">
      <formula>4.409</formula>
      <formula>$T$134</formula>
    </cfRule>
    <cfRule type="cellIs" dxfId="176" priority="23" stopIfTrue="1" operator="lessThan">
      <formula>3.5</formula>
    </cfRule>
    <cfRule type="cellIs" dxfId="175" priority="24" stopIfTrue="1" operator="between">
      <formula>$T$134</formula>
      <formula>3.5</formula>
    </cfRule>
    <cfRule type="cellIs" dxfId="174" priority="25" stopIfTrue="1" operator="between">
      <formula>4.496</formula>
      <formula>$T$134</formula>
    </cfRule>
    <cfRule type="cellIs" dxfId="173" priority="26" stopIfTrue="1" operator="greaterThanOrEqual">
      <formula>4.5</formula>
    </cfRule>
  </conditionalFormatting>
  <conditionalFormatting sqref="P4:P135">
    <cfRule type="cellIs" dxfId="172" priority="13" stopIfTrue="1" operator="between">
      <formula>4.5</formula>
      <formula>4.496</formula>
    </cfRule>
    <cfRule type="containsBlanks" dxfId="171" priority="14" stopIfTrue="1">
      <formula>LEN(TRIM(P4))=0</formula>
    </cfRule>
    <cfRule type="cellIs" dxfId="170" priority="15" stopIfTrue="1" operator="between">
      <formula>$P$134</formula>
      <formula>4.349</formula>
    </cfRule>
    <cfRule type="cellIs" dxfId="169" priority="16" stopIfTrue="1" operator="lessThan">
      <formula>3.5</formula>
    </cfRule>
    <cfRule type="cellIs" dxfId="168" priority="17" stopIfTrue="1" operator="between">
      <formula>$P$134</formula>
      <formula>3.5</formula>
    </cfRule>
    <cfRule type="cellIs" dxfId="167" priority="18" stopIfTrue="1" operator="between">
      <formula>4.496</formula>
      <formula>$P$134</formula>
    </cfRule>
    <cfRule type="cellIs" dxfId="166" priority="19" stopIfTrue="1" operator="greaterThanOrEqual">
      <formula>4.5</formula>
    </cfRule>
  </conditionalFormatting>
  <conditionalFormatting sqref="L4:L135">
    <cfRule type="containsBlanks" dxfId="165" priority="33" stopIfTrue="1">
      <formula>LEN(TRIM(L4))=0</formula>
    </cfRule>
    <cfRule type="cellIs" dxfId="164" priority="34" stopIfTrue="1" operator="between">
      <formula>4.5</formula>
      <formula>4.495</formula>
    </cfRule>
    <cfRule type="cellIs" dxfId="163" priority="35" stopIfTrue="1" operator="between">
      <formula>$L$134</formula>
      <formula>4.258</formula>
    </cfRule>
    <cfRule type="cellIs" dxfId="162" priority="36" stopIfTrue="1" operator="lessThan">
      <formula>3.5</formula>
    </cfRule>
    <cfRule type="cellIs" dxfId="161" priority="37" stopIfTrue="1" operator="between">
      <formula>$L$134</formula>
      <formula>3.5</formula>
    </cfRule>
    <cfRule type="cellIs" dxfId="160" priority="38" stopIfTrue="1" operator="between">
      <formula>4.495</formula>
      <formula>$L$134</formula>
    </cfRule>
    <cfRule type="cellIs" dxfId="159" priority="39" stopIfTrue="1" operator="greaterThanOrEqual">
      <formula>4.5</formula>
    </cfRule>
  </conditionalFormatting>
  <conditionalFormatting sqref="H4:H135">
    <cfRule type="containsBlanks" dxfId="158" priority="7">
      <formula>LEN(TRIM(H4))=0</formula>
    </cfRule>
    <cfRule type="cellIs" dxfId="157" priority="8" operator="between">
      <formula>3.795</formula>
      <formula>$H$134</formula>
    </cfRule>
    <cfRule type="cellIs" dxfId="156" priority="9" operator="lessThan">
      <formula>3.5</formula>
    </cfRule>
    <cfRule type="cellIs" dxfId="155" priority="10" operator="between">
      <formula>$H$134</formula>
      <formula>3.5</formula>
    </cfRule>
    <cfRule type="cellIs" dxfId="154" priority="11" operator="between">
      <formula>4.5</formula>
      <formula>$H$134</formula>
    </cfRule>
    <cfRule type="cellIs" dxfId="153" priority="12" operator="greaterThanOrEqual">
      <formula>4.5</formula>
    </cfRule>
  </conditionalFormatting>
  <conditionalFormatting sqref="D4:D135">
    <cfRule type="cellIs" dxfId="152" priority="1" operator="between">
      <formula>$D$134</formula>
      <formula>4.14</formula>
    </cfRule>
    <cfRule type="containsBlanks" dxfId="151" priority="2">
      <formula>LEN(TRIM(D4))=0</formula>
    </cfRule>
    <cfRule type="cellIs" dxfId="150" priority="3" operator="lessThan">
      <formula>3.5</formula>
    </cfRule>
    <cfRule type="cellIs" dxfId="149" priority="4" operator="between">
      <formula>$D$134</formula>
      <formula>3.5</formula>
    </cfRule>
    <cfRule type="cellIs" dxfId="148" priority="5" operator="between">
      <formula>4.5</formula>
      <formula>$D$134</formula>
    </cfRule>
    <cfRule type="cellIs" dxfId="147" priority="6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8.7109375" customWidth="1"/>
    <col min="11" max="11" width="31.7109375" customWidth="1"/>
    <col min="12" max="13" width="7.7109375" customWidth="1"/>
    <col min="14" max="14" width="18.7109375" customWidth="1"/>
    <col min="15" max="15" width="30" customWidth="1"/>
    <col min="16" max="17" width="7.7109375" customWidth="1"/>
    <col min="18" max="18" width="18.7109375" customWidth="1"/>
    <col min="19" max="19" width="30" customWidth="1"/>
    <col min="20" max="21" width="7.7109375" customWidth="1"/>
    <col min="22" max="22" width="18.7109375" customWidth="1"/>
    <col min="23" max="23" width="30" customWidth="1"/>
    <col min="24" max="25" width="7.7109375" style="2" customWidth="1"/>
    <col min="26" max="26" width="7.7109375" customWidth="1"/>
  </cols>
  <sheetData>
    <row r="1" spans="1:28" ht="15" customHeight="1" x14ac:dyDescent="0.25">
      <c r="AA1" s="124"/>
      <c r="AB1" s="36" t="s">
        <v>119</v>
      </c>
    </row>
    <row r="2" spans="1:28" ht="1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84" t="s">
        <v>8</v>
      </c>
      <c r="S2" s="584"/>
      <c r="T2" s="584"/>
      <c r="U2" s="584"/>
      <c r="V2" s="584"/>
      <c r="W2" s="81"/>
      <c r="X2" s="5"/>
      <c r="Y2" s="5"/>
      <c r="Z2" s="4"/>
      <c r="AA2" s="125"/>
      <c r="AB2" s="36" t="s">
        <v>120</v>
      </c>
    </row>
    <row r="3" spans="1:28" ht="1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5"/>
      <c r="Z3" s="4"/>
      <c r="AA3" s="295"/>
      <c r="AB3" s="36" t="s">
        <v>121</v>
      </c>
    </row>
    <row r="4" spans="1:28" ht="15" customHeight="1" thickBot="1" x14ac:dyDescent="0.3">
      <c r="A4" s="577" t="s">
        <v>0</v>
      </c>
      <c r="B4" s="570">
        <v>2021</v>
      </c>
      <c r="C4" s="568"/>
      <c r="D4" s="568"/>
      <c r="E4" s="569"/>
      <c r="F4" s="568">
        <v>2020</v>
      </c>
      <c r="G4" s="568"/>
      <c r="H4" s="568"/>
      <c r="I4" s="569"/>
      <c r="J4" s="568">
        <v>2019</v>
      </c>
      <c r="K4" s="568"/>
      <c r="L4" s="568"/>
      <c r="M4" s="569"/>
      <c r="N4" s="570">
        <v>2018</v>
      </c>
      <c r="O4" s="568"/>
      <c r="P4" s="568"/>
      <c r="Q4" s="569"/>
      <c r="R4" s="570">
        <v>2017</v>
      </c>
      <c r="S4" s="568"/>
      <c r="T4" s="568"/>
      <c r="U4" s="569"/>
      <c r="V4" s="577">
        <v>2016</v>
      </c>
      <c r="W4" s="585"/>
      <c r="X4" s="585"/>
      <c r="Y4" s="586"/>
      <c r="Z4" s="53"/>
      <c r="AA4" s="37"/>
      <c r="AB4" s="36" t="s">
        <v>122</v>
      </c>
    </row>
    <row r="5" spans="1:28" ht="42" customHeight="1" thickBot="1" x14ac:dyDescent="0.3">
      <c r="A5" s="578"/>
      <c r="B5" s="501" t="s">
        <v>10</v>
      </c>
      <c r="C5" s="513" t="s">
        <v>11</v>
      </c>
      <c r="D5" s="83" t="s">
        <v>124</v>
      </c>
      <c r="E5" s="519" t="s">
        <v>125</v>
      </c>
      <c r="F5" s="98" t="s">
        <v>10</v>
      </c>
      <c r="G5" s="87" t="s">
        <v>11</v>
      </c>
      <c r="H5" s="83" t="s">
        <v>124</v>
      </c>
      <c r="I5" s="84" t="s">
        <v>125</v>
      </c>
      <c r="J5" s="98" t="s">
        <v>10</v>
      </c>
      <c r="K5" s="87" t="s">
        <v>11</v>
      </c>
      <c r="L5" s="83" t="s">
        <v>124</v>
      </c>
      <c r="M5" s="84" t="s">
        <v>125</v>
      </c>
      <c r="N5" s="85" t="s">
        <v>10</v>
      </c>
      <c r="O5" s="87" t="s">
        <v>11</v>
      </c>
      <c r="P5" s="83" t="s">
        <v>124</v>
      </c>
      <c r="Q5" s="84" t="s">
        <v>125</v>
      </c>
      <c r="R5" s="85" t="s">
        <v>10</v>
      </c>
      <c r="S5" s="87" t="s">
        <v>11</v>
      </c>
      <c r="T5" s="83" t="s">
        <v>124</v>
      </c>
      <c r="U5" s="84" t="s">
        <v>125</v>
      </c>
      <c r="V5" s="85" t="s">
        <v>10</v>
      </c>
      <c r="W5" s="86" t="s">
        <v>11</v>
      </c>
      <c r="X5" s="83" t="s">
        <v>124</v>
      </c>
      <c r="Y5" s="52" t="s">
        <v>125</v>
      </c>
      <c r="Z5" s="53"/>
    </row>
    <row r="6" spans="1:28" s="1" customFormat="1" ht="15" customHeight="1" x14ac:dyDescent="0.25">
      <c r="A6" s="514">
        <v>1</v>
      </c>
      <c r="B6" s="21" t="s">
        <v>1</v>
      </c>
      <c r="C6" s="298" t="s">
        <v>16</v>
      </c>
      <c r="D6" s="481">
        <v>4.8332999999999995</v>
      </c>
      <c r="E6" s="198">
        <v>4.17</v>
      </c>
      <c r="F6" s="298" t="s">
        <v>2</v>
      </c>
      <c r="G6" s="298" t="s">
        <v>111</v>
      </c>
      <c r="H6" s="23">
        <v>4.4945000000000004</v>
      </c>
      <c r="I6" s="451">
        <v>3.83</v>
      </c>
      <c r="J6" s="296" t="s">
        <v>1</v>
      </c>
      <c r="K6" s="296" t="s">
        <v>16</v>
      </c>
      <c r="L6" s="23">
        <v>4.7982456140350873</v>
      </c>
      <c r="M6" s="299">
        <v>4.3</v>
      </c>
      <c r="N6" s="21" t="s">
        <v>5</v>
      </c>
      <c r="O6" s="29" t="s">
        <v>56</v>
      </c>
      <c r="P6" s="23">
        <v>4.95</v>
      </c>
      <c r="Q6" s="195">
        <v>4.38</v>
      </c>
      <c r="R6" s="22" t="s">
        <v>6</v>
      </c>
      <c r="S6" s="29" t="s">
        <v>71</v>
      </c>
      <c r="T6" s="58">
        <v>4.91</v>
      </c>
      <c r="U6" s="82">
        <v>4.4800000000000004</v>
      </c>
      <c r="V6" s="22" t="s">
        <v>2</v>
      </c>
      <c r="W6" s="29" t="s">
        <v>110</v>
      </c>
      <c r="X6" s="23">
        <v>5</v>
      </c>
      <c r="Y6" s="42">
        <v>4.5199999999999996</v>
      </c>
      <c r="Z6" s="10"/>
    </row>
    <row r="7" spans="1:28" s="1" customFormat="1" ht="15" customHeight="1" x14ac:dyDescent="0.25">
      <c r="A7" s="515">
        <v>2</v>
      </c>
      <c r="B7" s="35" t="s">
        <v>2</v>
      </c>
      <c r="C7" s="296" t="s">
        <v>110</v>
      </c>
      <c r="D7" s="520">
        <v>4.781200000000001</v>
      </c>
      <c r="E7" s="195">
        <v>4.17</v>
      </c>
      <c r="F7" s="296" t="s">
        <v>3</v>
      </c>
      <c r="G7" s="296" t="s">
        <v>23</v>
      </c>
      <c r="H7" s="34">
        <v>4.4728999999999992</v>
      </c>
      <c r="I7" s="448">
        <v>3.83</v>
      </c>
      <c r="J7" s="296" t="s">
        <v>5</v>
      </c>
      <c r="K7" s="296" t="s">
        <v>56</v>
      </c>
      <c r="L7" s="34">
        <v>4.770833333333333</v>
      </c>
      <c r="M7" s="299">
        <v>4.3</v>
      </c>
      <c r="N7" s="35" t="s">
        <v>6</v>
      </c>
      <c r="O7" s="30" t="s">
        <v>83</v>
      </c>
      <c r="P7" s="34">
        <v>4.9420000000000002</v>
      </c>
      <c r="Q7" s="196">
        <v>4.38</v>
      </c>
      <c r="R7" s="6" t="s">
        <v>6</v>
      </c>
      <c r="S7" s="30" t="s">
        <v>83</v>
      </c>
      <c r="T7" s="48">
        <v>4.87</v>
      </c>
      <c r="U7" s="64">
        <v>4.4800000000000004</v>
      </c>
      <c r="V7" s="6" t="s">
        <v>2</v>
      </c>
      <c r="W7" s="30" t="s">
        <v>142</v>
      </c>
      <c r="X7" s="12">
        <v>5</v>
      </c>
      <c r="Y7" s="40">
        <v>4.5199999999999996</v>
      </c>
      <c r="Z7" s="10"/>
    </row>
    <row r="8" spans="1:28" s="1" customFormat="1" ht="15" customHeight="1" x14ac:dyDescent="0.25">
      <c r="A8" s="515">
        <v>3</v>
      </c>
      <c r="B8" s="24" t="s">
        <v>6</v>
      </c>
      <c r="C8" s="7" t="s">
        <v>71</v>
      </c>
      <c r="D8" s="482">
        <v>4.6667000000000005</v>
      </c>
      <c r="E8" s="196">
        <v>4.17</v>
      </c>
      <c r="F8" s="7" t="s">
        <v>1</v>
      </c>
      <c r="G8" s="7" t="s">
        <v>20</v>
      </c>
      <c r="H8" s="12">
        <v>4.407</v>
      </c>
      <c r="I8" s="448">
        <v>3.83</v>
      </c>
      <c r="J8" s="7" t="s">
        <v>5</v>
      </c>
      <c r="K8" s="7" t="s">
        <v>64</v>
      </c>
      <c r="L8" s="12">
        <v>4.736559139784946</v>
      </c>
      <c r="M8" s="300">
        <v>4.3</v>
      </c>
      <c r="N8" s="24" t="s">
        <v>2</v>
      </c>
      <c r="O8" s="38" t="s">
        <v>111</v>
      </c>
      <c r="P8" s="12">
        <v>4.9130000000000003</v>
      </c>
      <c r="Q8" s="196">
        <v>4.38</v>
      </c>
      <c r="R8" s="6" t="s">
        <v>7</v>
      </c>
      <c r="S8" s="38" t="s">
        <v>153</v>
      </c>
      <c r="T8" s="48">
        <v>4.84</v>
      </c>
      <c r="U8" s="64">
        <v>4.4800000000000004</v>
      </c>
      <c r="V8" s="6" t="s">
        <v>6</v>
      </c>
      <c r="W8" s="38" t="s">
        <v>79</v>
      </c>
      <c r="X8" s="12">
        <v>4.92</v>
      </c>
      <c r="Y8" s="40">
        <v>4.5199999999999996</v>
      </c>
      <c r="Z8" s="10"/>
    </row>
    <row r="9" spans="1:28" s="1" customFormat="1" ht="15" customHeight="1" x14ac:dyDescent="0.25">
      <c r="A9" s="515">
        <v>4</v>
      </c>
      <c r="B9" s="24" t="s">
        <v>7</v>
      </c>
      <c r="C9" s="7" t="s">
        <v>153</v>
      </c>
      <c r="D9" s="482">
        <v>4.5999999999999996</v>
      </c>
      <c r="E9" s="196">
        <v>4.17</v>
      </c>
      <c r="F9" s="7" t="s">
        <v>5</v>
      </c>
      <c r="G9" s="7" t="s">
        <v>69</v>
      </c>
      <c r="H9" s="12">
        <v>4.3460999999999999</v>
      </c>
      <c r="I9" s="448">
        <v>3.83</v>
      </c>
      <c r="J9" s="7" t="s">
        <v>3</v>
      </c>
      <c r="K9" s="7" t="s">
        <v>22</v>
      </c>
      <c r="L9" s="12">
        <v>4.7441860465116283</v>
      </c>
      <c r="M9" s="300">
        <v>4.3</v>
      </c>
      <c r="N9" s="24" t="s">
        <v>6</v>
      </c>
      <c r="O9" s="38" t="s">
        <v>75</v>
      </c>
      <c r="P9" s="12">
        <v>4.8889999999999993</v>
      </c>
      <c r="Q9" s="196">
        <v>4.38</v>
      </c>
      <c r="R9" s="6" t="s">
        <v>1</v>
      </c>
      <c r="S9" s="38" t="s">
        <v>15</v>
      </c>
      <c r="T9" s="48">
        <v>4.84</v>
      </c>
      <c r="U9" s="64">
        <v>4.4800000000000004</v>
      </c>
      <c r="V9" s="6" t="s">
        <v>1</v>
      </c>
      <c r="W9" s="38" t="s">
        <v>16</v>
      </c>
      <c r="X9" s="12">
        <v>4.9239999999999995</v>
      </c>
      <c r="Y9" s="40">
        <v>4.5199999999999996</v>
      </c>
      <c r="Z9" s="10"/>
    </row>
    <row r="10" spans="1:28" s="1" customFormat="1" ht="15" customHeight="1" x14ac:dyDescent="0.25">
      <c r="A10" s="515">
        <v>5</v>
      </c>
      <c r="B10" s="33" t="s">
        <v>3</v>
      </c>
      <c r="C10" s="297" t="s">
        <v>23</v>
      </c>
      <c r="D10" s="521">
        <v>4.5900999999999996</v>
      </c>
      <c r="E10" s="197">
        <v>4.17</v>
      </c>
      <c r="F10" s="297" t="s">
        <v>5</v>
      </c>
      <c r="G10" s="297" t="s">
        <v>66</v>
      </c>
      <c r="H10" s="15">
        <v>4.3331999999999997</v>
      </c>
      <c r="I10" s="448">
        <v>3.83</v>
      </c>
      <c r="J10" s="297" t="s">
        <v>3</v>
      </c>
      <c r="K10" s="297" t="s">
        <v>23</v>
      </c>
      <c r="L10" s="15">
        <v>4.7307692307692308</v>
      </c>
      <c r="M10" s="301">
        <v>4.3</v>
      </c>
      <c r="N10" s="33" t="s">
        <v>2</v>
      </c>
      <c r="O10" s="47" t="s">
        <v>110</v>
      </c>
      <c r="P10" s="15">
        <v>4.8170000000000002</v>
      </c>
      <c r="Q10" s="196">
        <v>4.38</v>
      </c>
      <c r="R10" s="6" t="s">
        <v>1</v>
      </c>
      <c r="S10" s="47" t="s">
        <v>13</v>
      </c>
      <c r="T10" s="48">
        <v>4.79</v>
      </c>
      <c r="U10" s="64">
        <v>4.4800000000000004</v>
      </c>
      <c r="V10" s="6" t="s">
        <v>6</v>
      </c>
      <c r="W10" s="47" t="s">
        <v>72</v>
      </c>
      <c r="X10" s="12">
        <v>4.8979999999999997</v>
      </c>
      <c r="Y10" s="40">
        <v>4.5199999999999996</v>
      </c>
      <c r="Z10" s="10"/>
    </row>
    <row r="11" spans="1:28" s="1" customFormat="1" ht="15" customHeight="1" x14ac:dyDescent="0.25">
      <c r="A11" s="515">
        <v>6</v>
      </c>
      <c r="B11" s="24" t="s">
        <v>2</v>
      </c>
      <c r="C11" s="7" t="s">
        <v>114</v>
      </c>
      <c r="D11" s="482">
        <v>4.5713999999999997</v>
      </c>
      <c r="E11" s="196">
        <v>4.17</v>
      </c>
      <c r="F11" s="7" t="s">
        <v>1</v>
      </c>
      <c r="G11" s="7" t="s">
        <v>148</v>
      </c>
      <c r="H11" s="12">
        <v>4.3076999999999996</v>
      </c>
      <c r="I11" s="448">
        <v>3.83</v>
      </c>
      <c r="J11" s="7" t="s">
        <v>2</v>
      </c>
      <c r="K11" s="7" t="s">
        <v>110</v>
      </c>
      <c r="L11" s="12">
        <v>4.7075471698113205</v>
      </c>
      <c r="M11" s="300">
        <v>4.3</v>
      </c>
      <c r="N11" s="24" t="s">
        <v>1</v>
      </c>
      <c r="O11" s="38" t="s">
        <v>16</v>
      </c>
      <c r="P11" s="12">
        <v>4.8029999999999999</v>
      </c>
      <c r="Q11" s="196">
        <v>4.38</v>
      </c>
      <c r="R11" s="6" t="s">
        <v>2</v>
      </c>
      <c r="S11" s="38" t="s">
        <v>142</v>
      </c>
      <c r="T11" s="48">
        <v>4.79</v>
      </c>
      <c r="U11" s="64">
        <v>4.4800000000000004</v>
      </c>
      <c r="V11" s="6" t="s">
        <v>5</v>
      </c>
      <c r="W11" s="38" t="s">
        <v>68</v>
      </c>
      <c r="X11" s="12">
        <v>4.8959999999999999</v>
      </c>
      <c r="Y11" s="40">
        <v>4.5199999999999996</v>
      </c>
      <c r="Z11" s="10"/>
    </row>
    <row r="12" spans="1:28" s="1" customFormat="1" ht="15" customHeight="1" x14ac:dyDescent="0.25">
      <c r="A12" s="515">
        <v>7</v>
      </c>
      <c r="B12" s="24" t="s">
        <v>5</v>
      </c>
      <c r="C12" s="7" t="s">
        <v>145</v>
      </c>
      <c r="D12" s="482">
        <v>4.5535000000000005</v>
      </c>
      <c r="E12" s="196">
        <v>4.17</v>
      </c>
      <c r="F12" s="7" t="s">
        <v>7</v>
      </c>
      <c r="G12" s="7" t="s">
        <v>90</v>
      </c>
      <c r="H12" s="12">
        <v>4.3093000000000004</v>
      </c>
      <c r="I12" s="448">
        <v>3.83</v>
      </c>
      <c r="J12" s="7" t="s">
        <v>1</v>
      </c>
      <c r="K12" s="7" t="s">
        <v>13</v>
      </c>
      <c r="L12" s="12">
        <v>4.708333333333333</v>
      </c>
      <c r="M12" s="300">
        <v>4.3</v>
      </c>
      <c r="N12" s="24" t="s">
        <v>3</v>
      </c>
      <c r="O12" s="38" t="s">
        <v>34</v>
      </c>
      <c r="P12" s="12">
        <v>4.7619999999999996</v>
      </c>
      <c r="Q12" s="196">
        <v>4.38</v>
      </c>
      <c r="R12" s="6" t="s">
        <v>7</v>
      </c>
      <c r="S12" s="38" t="s">
        <v>152</v>
      </c>
      <c r="T12" s="48">
        <v>4.7699999999999996</v>
      </c>
      <c r="U12" s="64">
        <v>4.4800000000000004</v>
      </c>
      <c r="V12" s="6" t="s">
        <v>3</v>
      </c>
      <c r="W12" s="38" t="s">
        <v>34</v>
      </c>
      <c r="X12" s="12">
        <v>4.8839999999999995</v>
      </c>
      <c r="Y12" s="40">
        <v>4.5199999999999996</v>
      </c>
      <c r="Z12" s="10"/>
    </row>
    <row r="13" spans="1:28" s="1" customFormat="1" ht="15" customHeight="1" x14ac:dyDescent="0.25">
      <c r="A13" s="515">
        <v>8</v>
      </c>
      <c r="B13" s="24" t="s">
        <v>2</v>
      </c>
      <c r="C13" s="7" t="s">
        <v>143</v>
      </c>
      <c r="D13" s="482">
        <v>4.5454000000000008</v>
      </c>
      <c r="E13" s="196">
        <v>4.17</v>
      </c>
      <c r="F13" s="7" t="s">
        <v>1</v>
      </c>
      <c r="G13" s="7" t="s">
        <v>16</v>
      </c>
      <c r="H13" s="12">
        <v>4.2966999999999995</v>
      </c>
      <c r="I13" s="448">
        <v>3.83</v>
      </c>
      <c r="J13" s="7" t="s">
        <v>3</v>
      </c>
      <c r="K13" s="7" t="s">
        <v>24</v>
      </c>
      <c r="L13" s="12">
        <v>4.6792452830188678</v>
      </c>
      <c r="M13" s="300">
        <v>4.3</v>
      </c>
      <c r="N13" s="24" t="s">
        <v>6</v>
      </c>
      <c r="O13" s="38" t="s">
        <v>72</v>
      </c>
      <c r="P13" s="12">
        <v>4.7279999999999998</v>
      </c>
      <c r="Q13" s="196">
        <v>4.38</v>
      </c>
      <c r="R13" s="6" t="s">
        <v>3</v>
      </c>
      <c r="S13" s="38" t="s">
        <v>23</v>
      </c>
      <c r="T13" s="48">
        <v>4.7699999999999996</v>
      </c>
      <c r="U13" s="64">
        <v>4.4800000000000004</v>
      </c>
      <c r="V13" s="6" t="s">
        <v>1</v>
      </c>
      <c r="W13" s="38" t="s">
        <v>13</v>
      </c>
      <c r="X13" s="12">
        <v>4.8520000000000003</v>
      </c>
      <c r="Y13" s="40">
        <v>4.5199999999999996</v>
      </c>
      <c r="Z13" s="10"/>
    </row>
    <row r="14" spans="1:28" s="1" customFormat="1" ht="15" customHeight="1" x14ac:dyDescent="0.25">
      <c r="A14" s="515">
        <v>9</v>
      </c>
      <c r="B14" s="24" t="s">
        <v>5</v>
      </c>
      <c r="C14" s="7" t="s">
        <v>56</v>
      </c>
      <c r="D14" s="482">
        <v>4.5503999999999998</v>
      </c>
      <c r="E14" s="196">
        <v>4.17</v>
      </c>
      <c r="F14" s="7" t="s">
        <v>6</v>
      </c>
      <c r="G14" s="7" t="s">
        <v>118</v>
      </c>
      <c r="H14" s="12">
        <v>4.2976999999999999</v>
      </c>
      <c r="I14" s="448">
        <v>3.83</v>
      </c>
      <c r="J14" s="7" t="s">
        <v>7</v>
      </c>
      <c r="K14" s="7" t="s">
        <v>90</v>
      </c>
      <c r="L14" s="12">
        <v>4.6470588235294121</v>
      </c>
      <c r="M14" s="300">
        <v>4.3</v>
      </c>
      <c r="N14" s="24" t="s">
        <v>7</v>
      </c>
      <c r="O14" s="38" t="s">
        <v>90</v>
      </c>
      <c r="P14" s="12">
        <v>4.71</v>
      </c>
      <c r="Q14" s="196">
        <v>4.38</v>
      </c>
      <c r="R14" s="6" t="s">
        <v>1</v>
      </c>
      <c r="S14" s="38" t="s">
        <v>17</v>
      </c>
      <c r="T14" s="48">
        <v>4.7699999999999996</v>
      </c>
      <c r="U14" s="64">
        <v>4.4800000000000004</v>
      </c>
      <c r="V14" s="6" t="s">
        <v>3</v>
      </c>
      <c r="W14" s="38" t="s">
        <v>25</v>
      </c>
      <c r="X14" s="12">
        <v>4.8479999999999999</v>
      </c>
      <c r="Y14" s="40">
        <v>4.5199999999999996</v>
      </c>
      <c r="Z14" s="10"/>
    </row>
    <row r="15" spans="1:28" s="1" customFormat="1" ht="15" customHeight="1" thickBot="1" x14ac:dyDescent="0.3">
      <c r="A15" s="516">
        <v>10</v>
      </c>
      <c r="B15" s="25" t="s">
        <v>5</v>
      </c>
      <c r="C15" s="60" t="s">
        <v>64</v>
      </c>
      <c r="D15" s="522">
        <v>4.5381000000000009</v>
      </c>
      <c r="E15" s="199">
        <v>4.17</v>
      </c>
      <c r="F15" s="60" t="s">
        <v>7</v>
      </c>
      <c r="G15" s="60" t="s">
        <v>166</v>
      </c>
      <c r="H15" s="27">
        <v>4.2666999999999993</v>
      </c>
      <c r="I15" s="449">
        <v>3.83</v>
      </c>
      <c r="J15" s="297" t="s">
        <v>7</v>
      </c>
      <c r="K15" s="297" t="s">
        <v>109</v>
      </c>
      <c r="L15" s="27">
        <v>4.6402439024390247</v>
      </c>
      <c r="M15" s="301">
        <v>4.3</v>
      </c>
      <c r="N15" s="25" t="s">
        <v>7</v>
      </c>
      <c r="O15" s="44" t="s">
        <v>100</v>
      </c>
      <c r="P15" s="27">
        <v>4.681</v>
      </c>
      <c r="Q15" s="197">
        <v>4.38</v>
      </c>
      <c r="R15" s="13" t="s">
        <v>2</v>
      </c>
      <c r="S15" s="44" t="s">
        <v>110</v>
      </c>
      <c r="T15" s="89">
        <v>4.7699999999999996</v>
      </c>
      <c r="U15" s="90">
        <v>4.4800000000000004</v>
      </c>
      <c r="V15" s="13" t="s">
        <v>6</v>
      </c>
      <c r="W15" s="44" t="s">
        <v>81</v>
      </c>
      <c r="X15" s="15">
        <v>4.8380000000000001</v>
      </c>
      <c r="Y15" s="43">
        <v>4.5199999999999996</v>
      </c>
      <c r="Z15" s="10"/>
    </row>
    <row r="16" spans="1:28" s="1" customFormat="1" ht="15" customHeight="1" x14ac:dyDescent="0.25">
      <c r="A16" s="517">
        <v>11</v>
      </c>
      <c r="B16" s="35" t="s">
        <v>1</v>
      </c>
      <c r="C16" s="296" t="s">
        <v>17</v>
      </c>
      <c r="D16" s="520">
        <v>4.5439999999999996</v>
      </c>
      <c r="E16" s="195">
        <v>4.17</v>
      </c>
      <c r="F16" s="296" t="s">
        <v>2</v>
      </c>
      <c r="G16" s="296" t="s">
        <v>110</v>
      </c>
      <c r="H16" s="34">
        <v>4.2740999999999998</v>
      </c>
      <c r="I16" s="455">
        <v>3.83</v>
      </c>
      <c r="J16" s="298" t="s">
        <v>2</v>
      </c>
      <c r="K16" s="298" t="s">
        <v>113</v>
      </c>
      <c r="L16" s="23">
        <v>4.6315789473684212</v>
      </c>
      <c r="M16" s="302">
        <v>4.3</v>
      </c>
      <c r="N16" s="21" t="s">
        <v>3</v>
      </c>
      <c r="O16" s="29" t="s">
        <v>23</v>
      </c>
      <c r="P16" s="23">
        <v>4.6739999999999995</v>
      </c>
      <c r="Q16" s="198">
        <v>4.38</v>
      </c>
      <c r="R16" s="22" t="s">
        <v>7</v>
      </c>
      <c r="S16" s="29" t="s">
        <v>151</v>
      </c>
      <c r="T16" s="58">
        <v>4.76</v>
      </c>
      <c r="U16" s="63">
        <v>4.4800000000000004</v>
      </c>
      <c r="V16" s="22" t="s">
        <v>7</v>
      </c>
      <c r="W16" s="29" t="s">
        <v>100</v>
      </c>
      <c r="X16" s="23">
        <v>4.8369999999999997</v>
      </c>
      <c r="Y16" s="39">
        <v>4.5199999999999996</v>
      </c>
      <c r="Z16" s="10"/>
    </row>
    <row r="17" spans="1:26" s="1" customFormat="1" ht="15" customHeight="1" x14ac:dyDescent="0.25">
      <c r="A17" s="515">
        <v>12</v>
      </c>
      <c r="B17" s="24" t="s">
        <v>1</v>
      </c>
      <c r="C17" s="7" t="s">
        <v>19</v>
      </c>
      <c r="D17" s="482">
        <v>4.5124000000000004</v>
      </c>
      <c r="E17" s="196">
        <v>4.17</v>
      </c>
      <c r="F17" s="7" t="s">
        <v>2</v>
      </c>
      <c r="G17" s="7" t="s">
        <v>114</v>
      </c>
      <c r="H17" s="12">
        <v>4.2725999999999997</v>
      </c>
      <c r="I17" s="448">
        <v>3.83</v>
      </c>
      <c r="J17" s="7" t="s">
        <v>5</v>
      </c>
      <c r="K17" s="7" t="s">
        <v>146</v>
      </c>
      <c r="L17" s="12">
        <v>4.625</v>
      </c>
      <c r="M17" s="300">
        <v>4.3</v>
      </c>
      <c r="N17" s="24" t="s">
        <v>6</v>
      </c>
      <c r="O17" s="38" t="s">
        <v>73</v>
      </c>
      <c r="P17" s="12">
        <v>4.6660000000000004</v>
      </c>
      <c r="Q17" s="196">
        <v>4.38</v>
      </c>
      <c r="R17" s="6" t="s">
        <v>2</v>
      </c>
      <c r="S17" s="38" t="s">
        <v>143</v>
      </c>
      <c r="T17" s="48">
        <v>4.76</v>
      </c>
      <c r="U17" s="64">
        <v>4.4800000000000004</v>
      </c>
      <c r="V17" s="6" t="s">
        <v>2</v>
      </c>
      <c r="W17" s="38" t="s">
        <v>113</v>
      </c>
      <c r="X17" s="12">
        <v>4.8310000000000004</v>
      </c>
      <c r="Y17" s="40">
        <v>4.5199999999999996</v>
      </c>
      <c r="Z17" s="10"/>
    </row>
    <row r="18" spans="1:26" s="1" customFormat="1" ht="15" customHeight="1" x14ac:dyDescent="0.25">
      <c r="A18" s="515">
        <v>13</v>
      </c>
      <c r="B18" s="24" t="s">
        <v>6</v>
      </c>
      <c r="C18" s="7" t="s">
        <v>85</v>
      </c>
      <c r="D18" s="482">
        <v>4.4874999999999998</v>
      </c>
      <c r="E18" s="196">
        <v>4.17</v>
      </c>
      <c r="F18" s="7" t="s">
        <v>5</v>
      </c>
      <c r="G18" s="7" t="s">
        <v>64</v>
      </c>
      <c r="H18" s="12">
        <v>4.2281000000000004</v>
      </c>
      <c r="I18" s="448">
        <v>3.83</v>
      </c>
      <c r="J18" s="7" t="s">
        <v>7</v>
      </c>
      <c r="K18" s="7" t="s">
        <v>153</v>
      </c>
      <c r="L18" s="12">
        <v>4.5884955752212386</v>
      </c>
      <c r="M18" s="300">
        <v>4.3</v>
      </c>
      <c r="N18" s="24" t="s">
        <v>6</v>
      </c>
      <c r="O18" s="38" t="s">
        <v>118</v>
      </c>
      <c r="P18" s="12">
        <v>4.6449999999999996</v>
      </c>
      <c r="Q18" s="196">
        <v>4.38</v>
      </c>
      <c r="R18" s="6" t="s">
        <v>1</v>
      </c>
      <c r="S18" s="38" t="s">
        <v>20</v>
      </c>
      <c r="T18" s="48">
        <v>4.75</v>
      </c>
      <c r="U18" s="64">
        <v>4.4800000000000004</v>
      </c>
      <c r="V18" s="6" t="s">
        <v>1</v>
      </c>
      <c r="W18" s="38" t="s">
        <v>14</v>
      </c>
      <c r="X18" s="12">
        <v>4.7991999999999999</v>
      </c>
      <c r="Y18" s="40">
        <v>4.5199999999999996</v>
      </c>
      <c r="Z18" s="10"/>
    </row>
    <row r="19" spans="1:26" s="1" customFormat="1" ht="15" customHeight="1" x14ac:dyDescent="0.25">
      <c r="A19" s="515">
        <v>14</v>
      </c>
      <c r="B19" s="24" t="s">
        <v>3</v>
      </c>
      <c r="C19" s="7" t="s">
        <v>34</v>
      </c>
      <c r="D19" s="482">
        <v>4.4737</v>
      </c>
      <c r="E19" s="196">
        <v>4.17</v>
      </c>
      <c r="F19" s="7" t="s">
        <v>7</v>
      </c>
      <c r="G19" s="7" t="s">
        <v>152</v>
      </c>
      <c r="H19" s="12">
        <v>4.1440999999999999</v>
      </c>
      <c r="I19" s="448">
        <v>3.83</v>
      </c>
      <c r="J19" s="7" t="s">
        <v>7</v>
      </c>
      <c r="K19" s="7" t="s">
        <v>106</v>
      </c>
      <c r="L19" s="12">
        <v>4.5841584158415838</v>
      </c>
      <c r="M19" s="300">
        <v>4.3</v>
      </c>
      <c r="N19" s="24" t="s">
        <v>1</v>
      </c>
      <c r="O19" s="38" t="s">
        <v>15</v>
      </c>
      <c r="P19" s="12">
        <v>4.633</v>
      </c>
      <c r="Q19" s="196">
        <v>4.38</v>
      </c>
      <c r="R19" s="6" t="s">
        <v>6</v>
      </c>
      <c r="S19" s="38" t="s">
        <v>73</v>
      </c>
      <c r="T19" s="48">
        <v>4.7300000000000004</v>
      </c>
      <c r="U19" s="64">
        <v>4.4800000000000004</v>
      </c>
      <c r="V19" s="6" t="s">
        <v>6</v>
      </c>
      <c r="W19" s="38" t="s">
        <v>85</v>
      </c>
      <c r="X19" s="12">
        <v>4.8039999999999994</v>
      </c>
      <c r="Y19" s="40">
        <v>4.5199999999999996</v>
      </c>
      <c r="Z19" s="10"/>
    </row>
    <row r="20" spans="1:26" s="1" customFormat="1" ht="15" customHeight="1" x14ac:dyDescent="0.25">
      <c r="A20" s="515">
        <v>15</v>
      </c>
      <c r="B20" s="24" t="s">
        <v>1</v>
      </c>
      <c r="C20" s="7" t="s">
        <v>15</v>
      </c>
      <c r="D20" s="482">
        <v>4.46</v>
      </c>
      <c r="E20" s="196">
        <v>4.17</v>
      </c>
      <c r="F20" s="7" t="s">
        <v>6</v>
      </c>
      <c r="G20" s="7" t="s">
        <v>72</v>
      </c>
      <c r="H20" s="12">
        <v>4.2257999999999996</v>
      </c>
      <c r="I20" s="448">
        <v>3.83</v>
      </c>
      <c r="J20" s="7" t="s">
        <v>1</v>
      </c>
      <c r="K20" s="7" t="s">
        <v>14</v>
      </c>
      <c r="L20" s="12">
        <v>4.5816326530612246</v>
      </c>
      <c r="M20" s="300">
        <v>4.3</v>
      </c>
      <c r="N20" s="24" t="s">
        <v>7</v>
      </c>
      <c r="O20" s="38" t="s">
        <v>109</v>
      </c>
      <c r="P20" s="12">
        <v>4.6219999999999999</v>
      </c>
      <c r="Q20" s="196">
        <v>4.38</v>
      </c>
      <c r="R20" s="6" t="s">
        <v>1</v>
      </c>
      <c r="S20" s="38" t="s">
        <v>18</v>
      </c>
      <c r="T20" s="48">
        <v>4.7300000000000004</v>
      </c>
      <c r="U20" s="64">
        <v>4.4800000000000004</v>
      </c>
      <c r="V20" s="6" t="s">
        <v>5</v>
      </c>
      <c r="W20" s="38" t="s">
        <v>146</v>
      </c>
      <c r="X20" s="12">
        <v>4.8</v>
      </c>
      <c r="Y20" s="40">
        <v>4.5199999999999996</v>
      </c>
      <c r="Z20" s="10"/>
    </row>
    <row r="21" spans="1:26" s="1" customFormat="1" ht="15" customHeight="1" x14ac:dyDescent="0.25">
      <c r="A21" s="515">
        <v>16</v>
      </c>
      <c r="B21" s="24" t="s">
        <v>7</v>
      </c>
      <c r="C21" s="7" t="s">
        <v>90</v>
      </c>
      <c r="D21" s="482">
        <v>4.4490000000000007</v>
      </c>
      <c r="E21" s="196">
        <v>4.17</v>
      </c>
      <c r="F21" s="7" t="s">
        <v>6</v>
      </c>
      <c r="G21" s="7" t="s">
        <v>71</v>
      </c>
      <c r="H21" s="12">
        <v>4.2312000000000003</v>
      </c>
      <c r="I21" s="448">
        <v>3.83</v>
      </c>
      <c r="J21" s="7" t="s">
        <v>6</v>
      </c>
      <c r="K21" s="7" t="s">
        <v>118</v>
      </c>
      <c r="L21" s="12">
        <v>4.564516129032258</v>
      </c>
      <c r="M21" s="300">
        <v>4.3</v>
      </c>
      <c r="N21" s="24" t="s">
        <v>4</v>
      </c>
      <c r="O21" s="38" t="s">
        <v>37</v>
      </c>
      <c r="P21" s="12">
        <v>4.6210000000000004</v>
      </c>
      <c r="Q21" s="196">
        <v>4.38</v>
      </c>
      <c r="R21" s="6" t="s">
        <v>7</v>
      </c>
      <c r="S21" s="38" t="s">
        <v>109</v>
      </c>
      <c r="T21" s="48">
        <v>4.72</v>
      </c>
      <c r="U21" s="64">
        <v>4.4800000000000004</v>
      </c>
      <c r="V21" s="6" t="s">
        <v>4</v>
      </c>
      <c r="W21" s="38" t="s">
        <v>49</v>
      </c>
      <c r="X21" s="12">
        <v>4.7910000000000004</v>
      </c>
      <c r="Y21" s="40">
        <v>4.5199999999999996</v>
      </c>
      <c r="Z21" s="10"/>
    </row>
    <row r="22" spans="1:26" s="1" customFormat="1" ht="15" customHeight="1" x14ac:dyDescent="0.25">
      <c r="A22" s="515">
        <v>17</v>
      </c>
      <c r="B22" s="24" t="s">
        <v>1</v>
      </c>
      <c r="C22" s="7" t="s">
        <v>13</v>
      </c>
      <c r="D22" s="482">
        <v>4.4520000000000008</v>
      </c>
      <c r="E22" s="196">
        <v>4.17</v>
      </c>
      <c r="F22" s="7" t="s">
        <v>2</v>
      </c>
      <c r="G22" s="7" t="s">
        <v>113</v>
      </c>
      <c r="H22" s="12">
        <v>4.2274000000000003</v>
      </c>
      <c r="I22" s="448">
        <v>3.83</v>
      </c>
      <c r="J22" s="7" t="s">
        <v>3</v>
      </c>
      <c r="K22" s="7" t="s">
        <v>34</v>
      </c>
      <c r="L22" s="12">
        <v>4.5294117647058822</v>
      </c>
      <c r="M22" s="300">
        <v>4.3</v>
      </c>
      <c r="N22" s="24" t="s">
        <v>1</v>
      </c>
      <c r="O22" s="38" t="s">
        <v>14</v>
      </c>
      <c r="P22" s="12">
        <v>4.6050000000000004</v>
      </c>
      <c r="Q22" s="196">
        <v>4.38</v>
      </c>
      <c r="R22" s="6" t="s">
        <v>5</v>
      </c>
      <c r="S22" s="38" t="s">
        <v>54</v>
      </c>
      <c r="T22" s="48">
        <v>4.72</v>
      </c>
      <c r="U22" s="64">
        <v>4.4800000000000004</v>
      </c>
      <c r="V22" s="6" t="s">
        <v>5</v>
      </c>
      <c r="W22" s="38" t="s">
        <v>157</v>
      </c>
      <c r="X22" s="12">
        <v>4.7839999999999998</v>
      </c>
      <c r="Y22" s="40">
        <v>4.5199999999999996</v>
      </c>
      <c r="Z22" s="10"/>
    </row>
    <row r="23" spans="1:26" s="1" customFormat="1" ht="15" customHeight="1" x14ac:dyDescent="0.25">
      <c r="A23" s="515">
        <v>18</v>
      </c>
      <c r="B23" s="24" t="s">
        <v>3</v>
      </c>
      <c r="C23" s="7" t="s">
        <v>26</v>
      </c>
      <c r="D23" s="482">
        <v>4.4404999999999992</v>
      </c>
      <c r="E23" s="196">
        <v>4.17</v>
      </c>
      <c r="F23" s="7" t="s">
        <v>6</v>
      </c>
      <c r="G23" s="7" t="s">
        <v>73</v>
      </c>
      <c r="H23" s="12">
        <v>4.2027999999999999</v>
      </c>
      <c r="I23" s="448">
        <v>3.83</v>
      </c>
      <c r="J23" s="7" t="s">
        <v>2</v>
      </c>
      <c r="K23" s="7" t="s">
        <v>111</v>
      </c>
      <c r="L23" s="12">
        <v>4.5283018867924527</v>
      </c>
      <c r="M23" s="300">
        <v>4.3</v>
      </c>
      <c r="N23" s="24" t="s">
        <v>4</v>
      </c>
      <c r="O23" s="38" t="s">
        <v>48</v>
      </c>
      <c r="P23" s="12">
        <v>4.6100000000000003</v>
      </c>
      <c r="Q23" s="196">
        <v>4.38</v>
      </c>
      <c r="R23" s="6" t="s">
        <v>3</v>
      </c>
      <c r="S23" s="38" t="s">
        <v>34</v>
      </c>
      <c r="T23" s="48">
        <v>4.72</v>
      </c>
      <c r="U23" s="64">
        <v>4.4800000000000004</v>
      </c>
      <c r="V23" s="6" t="s">
        <v>7</v>
      </c>
      <c r="W23" s="38" t="s">
        <v>109</v>
      </c>
      <c r="X23" s="12">
        <v>4.7669999999999995</v>
      </c>
      <c r="Y23" s="40">
        <v>4.5199999999999996</v>
      </c>
      <c r="Z23" s="10"/>
    </row>
    <row r="24" spans="1:26" s="1" customFormat="1" ht="15" customHeight="1" x14ac:dyDescent="0.25">
      <c r="A24" s="515">
        <v>19</v>
      </c>
      <c r="B24" s="24" t="s">
        <v>7</v>
      </c>
      <c r="C24" s="7" t="s">
        <v>151</v>
      </c>
      <c r="D24" s="482">
        <v>4.4253999999999998</v>
      </c>
      <c r="E24" s="196">
        <v>4.17</v>
      </c>
      <c r="F24" s="7" t="s">
        <v>1</v>
      </c>
      <c r="G24" s="7" t="s">
        <v>13</v>
      </c>
      <c r="H24" s="12">
        <v>4.1833</v>
      </c>
      <c r="I24" s="448">
        <v>3.83</v>
      </c>
      <c r="J24" s="7" t="s">
        <v>3</v>
      </c>
      <c r="K24" s="7" t="s">
        <v>33</v>
      </c>
      <c r="L24" s="12">
        <v>4.5131578947368425</v>
      </c>
      <c r="M24" s="300">
        <v>4.3</v>
      </c>
      <c r="N24" s="24" t="s">
        <v>5</v>
      </c>
      <c r="O24" s="38" t="s">
        <v>146</v>
      </c>
      <c r="P24" s="12">
        <v>4.6050000000000004</v>
      </c>
      <c r="Q24" s="196">
        <v>4.38</v>
      </c>
      <c r="R24" s="6" t="s">
        <v>4</v>
      </c>
      <c r="S24" s="38" t="s">
        <v>53</v>
      </c>
      <c r="T24" s="48">
        <v>4.71</v>
      </c>
      <c r="U24" s="64">
        <v>4.4800000000000004</v>
      </c>
      <c r="V24" s="6" t="s">
        <v>4</v>
      </c>
      <c r="W24" s="38" t="s">
        <v>53</v>
      </c>
      <c r="X24" s="12">
        <v>4.7679999999999998</v>
      </c>
      <c r="Y24" s="40">
        <v>4.5199999999999996</v>
      </c>
      <c r="Z24" s="10"/>
    </row>
    <row r="25" spans="1:26" s="1" customFormat="1" ht="15" customHeight="1" thickBot="1" x14ac:dyDescent="0.3">
      <c r="A25" s="518">
        <v>20</v>
      </c>
      <c r="B25" s="33" t="s">
        <v>6</v>
      </c>
      <c r="C25" s="297" t="s">
        <v>83</v>
      </c>
      <c r="D25" s="521">
        <v>4.4256000000000002</v>
      </c>
      <c r="E25" s="197">
        <v>4.17</v>
      </c>
      <c r="F25" s="297" t="s">
        <v>3</v>
      </c>
      <c r="G25" s="297" t="s">
        <v>34</v>
      </c>
      <c r="H25" s="15">
        <v>4.1756999999999991</v>
      </c>
      <c r="I25" s="450">
        <v>3.83</v>
      </c>
      <c r="J25" s="60" t="s">
        <v>7</v>
      </c>
      <c r="K25" s="60" t="s">
        <v>152</v>
      </c>
      <c r="L25" s="27">
        <v>4.5</v>
      </c>
      <c r="M25" s="303">
        <v>4.3</v>
      </c>
      <c r="N25" s="25" t="s">
        <v>7</v>
      </c>
      <c r="O25" s="44" t="s">
        <v>150</v>
      </c>
      <c r="P25" s="27">
        <v>4.5999999999999996</v>
      </c>
      <c r="Q25" s="199">
        <v>4.38</v>
      </c>
      <c r="R25" s="26" t="s">
        <v>3</v>
      </c>
      <c r="S25" s="44" t="s">
        <v>22</v>
      </c>
      <c r="T25" s="94">
        <v>4.71</v>
      </c>
      <c r="U25" s="65">
        <v>4.4800000000000004</v>
      </c>
      <c r="V25" s="26" t="s">
        <v>7</v>
      </c>
      <c r="W25" s="44" t="s">
        <v>92</v>
      </c>
      <c r="X25" s="27">
        <v>4.7560000000000002</v>
      </c>
      <c r="Y25" s="41">
        <v>4.5199999999999996</v>
      </c>
      <c r="Z25" s="10"/>
    </row>
    <row r="26" spans="1:26" s="1" customFormat="1" ht="15" customHeight="1" x14ac:dyDescent="0.25">
      <c r="A26" s="514">
        <v>21</v>
      </c>
      <c r="B26" s="21" t="s">
        <v>7</v>
      </c>
      <c r="C26" s="298" t="s">
        <v>152</v>
      </c>
      <c r="D26" s="481">
        <v>4.4085000000000001</v>
      </c>
      <c r="E26" s="198">
        <v>4.17</v>
      </c>
      <c r="F26" s="298" t="s">
        <v>5</v>
      </c>
      <c r="G26" s="298" t="s">
        <v>54</v>
      </c>
      <c r="H26" s="23">
        <v>4.1582999999999997</v>
      </c>
      <c r="I26" s="451">
        <v>3.83</v>
      </c>
      <c r="J26" s="296" t="s">
        <v>7</v>
      </c>
      <c r="K26" s="296" t="s">
        <v>150</v>
      </c>
      <c r="L26" s="23">
        <v>4.4960000000000004</v>
      </c>
      <c r="M26" s="299">
        <v>4.3</v>
      </c>
      <c r="N26" s="21" t="s">
        <v>3</v>
      </c>
      <c r="O26" s="29" t="s">
        <v>26</v>
      </c>
      <c r="P26" s="23">
        <v>4.5990000000000002</v>
      </c>
      <c r="Q26" s="195">
        <v>4.38</v>
      </c>
      <c r="R26" s="22" t="s">
        <v>1</v>
      </c>
      <c r="S26" s="32" t="s">
        <v>16</v>
      </c>
      <c r="T26" s="58">
        <v>4.7</v>
      </c>
      <c r="U26" s="82">
        <v>4.4800000000000004</v>
      </c>
      <c r="V26" s="22" t="s">
        <v>2</v>
      </c>
      <c r="W26" s="32" t="s">
        <v>111</v>
      </c>
      <c r="X26" s="23">
        <v>4.7560000000000002</v>
      </c>
      <c r="Y26" s="42">
        <v>4.5199999999999996</v>
      </c>
      <c r="Z26" s="10"/>
    </row>
    <row r="27" spans="1:26" s="1" customFormat="1" ht="15" customHeight="1" x14ac:dyDescent="0.25">
      <c r="A27" s="515">
        <v>22</v>
      </c>
      <c r="B27" s="24" t="s">
        <v>7</v>
      </c>
      <c r="C27" s="7" t="s">
        <v>94</v>
      </c>
      <c r="D27" s="482">
        <v>4.4000000000000004</v>
      </c>
      <c r="E27" s="196">
        <v>4.17</v>
      </c>
      <c r="F27" s="7" t="s">
        <v>5</v>
      </c>
      <c r="G27" s="7" t="s">
        <v>58</v>
      </c>
      <c r="H27" s="12">
        <v>4.1511000000000005</v>
      </c>
      <c r="I27" s="448">
        <v>3.83</v>
      </c>
      <c r="J27" s="7" t="s">
        <v>7</v>
      </c>
      <c r="K27" s="7" t="s">
        <v>151</v>
      </c>
      <c r="L27" s="12">
        <v>4.5</v>
      </c>
      <c r="M27" s="300">
        <v>4.3</v>
      </c>
      <c r="N27" s="24" t="s">
        <v>3</v>
      </c>
      <c r="O27" s="38" t="s">
        <v>22</v>
      </c>
      <c r="P27" s="12">
        <v>4.6029999999999998</v>
      </c>
      <c r="Q27" s="196">
        <v>4.38</v>
      </c>
      <c r="R27" s="6" t="s">
        <v>2</v>
      </c>
      <c r="S27" s="30" t="s">
        <v>111</v>
      </c>
      <c r="T27" s="48">
        <v>4.7</v>
      </c>
      <c r="U27" s="64">
        <v>4.4800000000000004</v>
      </c>
      <c r="V27" s="6" t="s">
        <v>1</v>
      </c>
      <c r="W27" s="30" t="s">
        <v>15</v>
      </c>
      <c r="X27" s="12">
        <v>4.7489999999999997</v>
      </c>
      <c r="Y27" s="40">
        <v>4.5199999999999996</v>
      </c>
      <c r="Z27" s="10"/>
    </row>
    <row r="28" spans="1:26" s="1" customFormat="1" ht="15" customHeight="1" x14ac:dyDescent="0.25">
      <c r="A28" s="515">
        <v>23</v>
      </c>
      <c r="B28" s="24" t="s">
        <v>7</v>
      </c>
      <c r="C28" s="7" t="s">
        <v>93</v>
      </c>
      <c r="D28" s="482">
        <v>4.3925000000000001</v>
      </c>
      <c r="E28" s="196">
        <v>4.17</v>
      </c>
      <c r="F28" s="7" t="s">
        <v>6</v>
      </c>
      <c r="G28" s="7" t="s">
        <v>78</v>
      </c>
      <c r="H28" s="12">
        <v>4.1438999999999995</v>
      </c>
      <c r="I28" s="448">
        <v>3.83</v>
      </c>
      <c r="J28" s="7" t="s">
        <v>1</v>
      </c>
      <c r="K28" s="7" t="s">
        <v>15</v>
      </c>
      <c r="L28" s="12">
        <v>4.4933333333333332</v>
      </c>
      <c r="M28" s="300">
        <v>4.3</v>
      </c>
      <c r="N28" s="24" t="s">
        <v>3</v>
      </c>
      <c r="O28" s="38" t="s">
        <v>24</v>
      </c>
      <c r="P28" s="12">
        <v>4.6040000000000001</v>
      </c>
      <c r="Q28" s="196">
        <v>4.38</v>
      </c>
      <c r="R28" s="6" t="s">
        <v>2</v>
      </c>
      <c r="S28" s="38" t="s">
        <v>112</v>
      </c>
      <c r="T28" s="48">
        <v>4.7</v>
      </c>
      <c r="U28" s="64">
        <v>4.4800000000000004</v>
      </c>
      <c r="V28" s="6" t="s">
        <v>6</v>
      </c>
      <c r="W28" s="38" t="s">
        <v>83</v>
      </c>
      <c r="X28" s="12">
        <v>4.75</v>
      </c>
      <c r="Y28" s="40">
        <v>4.5199999999999996</v>
      </c>
      <c r="Z28" s="10"/>
    </row>
    <row r="29" spans="1:26" s="1" customFormat="1" ht="15" customHeight="1" x14ac:dyDescent="0.25">
      <c r="A29" s="515">
        <v>24</v>
      </c>
      <c r="B29" s="35" t="s">
        <v>4</v>
      </c>
      <c r="C29" s="296" t="s">
        <v>51</v>
      </c>
      <c r="D29" s="520">
        <v>4.3908999999999994</v>
      </c>
      <c r="E29" s="195">
        <v>4.17</v>
      </c>
      <c r="F29" s="296" t="s">
        <v>2</v>
      </c>
      <c r="G29" s="296" t="s">
        <v>143</v>
      </c>
      <c r="H29" s="34">
        <v>4.1375000000000002</v>
      </c>
      <c r="I29" s="448">
        <v>3.83</v>
      </c>
      <c r="J29" s="296" t="s">
        <v>5</v>
      </c>
      <c r="K29" s="296" t="s">
        <v>54</v>
      </c>
      <c r="L29" s="34">
        <v>4.4808743169398904</v>
      </c>
      <c r="M29" s="299">
        <v>4.3</v>
      </c>
      <c r="N29" s="35" t="s">
        <v>1</v>
      </c>
      <c r="O29" s="30" t="s">
        <v>13</v>
      </c>
      <c r="P29" s="34">
        <v>4.5999999999999996</v>
      </c>
      <c r="Q29" s="196">
        <v>4.38</v>
      </c>
      <c r="R29" s="6" t="s">
        <v>6</v>
      </c>
      <c r="S29" s="38" t="s">
        <v>81</v>
      </c>
      <c r="T29" s="48">
        <v>4.6900000000000004</v>
      </c>
      <c r="U29" s="64">
        <v>4.4800000000000004</v>
      </c>
      <c r="V29" s="6" t="s">
        <v>6</v>
      </c>
      <c r="W29" s="38" t="s">
        <v>118</v>
      </c>
      <c r="X29" s="12">
        <v>4.7430000000000003</v>
      </c>
      <c r="Y29" s="40">
        <v>4.5199999999999996</v>
      </c>
      <c r="Z29" s="10"/>
    </row>
    <row r="30" spans="1:26" s="1" customFormat="1" ht="15" customHeight="1" x14ac:dyDescent="0.25">
      <c r="A30" s="515">
        <v>25</v>
      </c>
      <c r="B30" s="24" t="s">
        <v>7</v>
      </c>
      <c r="C30" s="7" t="s">
        <v>150</v>
      </c>
      <c r="D30" s="482">
        <v>4.3777999999999997</v>
      </c>
      <c r="E30" s="196">
        <v>4.17</v>
      </c>
      <c r="F30" s="7" t="s">
        <v>4</v>
      </c>
      <c r="G30" s="7" t="s">
        <v>52</v>
      </c>
      <c r="H30" s="12">
        <v>4.1309000000000005</v>
      </c>
      <c r="I30" s="448">
        <v>3.83</v>
      </c>
      <c r="J30" s="7" t="s">
        <v>4</v>
      </c>
      <c r="K30" s="7" t="s">
        <v>43</v>
      </c>
      <c r="L30" s="12">
        <v>4.4848484848484844</v>
      </c>
      <c r="M30" s="300">
        <v>4.3</v>
      </c>
      <c r="N30" s="24" t="s">
        <v>5</v>
      </c>
      <c r="O30" s="38" t="s">
        <v>54</v>
      </c>
      <c r="P30" s="12">
        <v>4.5750000000000002</v>
      </c>
      <c r="Q30" s="196">
        <v>4.38</v>
      </c>
      <c r="R30" s="6" t="s">
        <v>6</v>
      </c>
      <c r="S30" s="30" t="s">
        <v>79</v>
      </c>
      <c r="T30" s="48">
        <v>4.6900000000000004</v>
      </c>
      <c r="U30" s="64">
        <v>4.4800000000000004</v>
      </c>
      <c r="V30" s="6" t="s">
        <v>3</v>
      </c>
      <c r="W30" s="30" t="s">
        <v>27</v>
      </c>
      <c r="X30" s="12">
        <v>4.74</v>
      </c>
      <c r="Y30" s="40">
        <v>4.5199999999999996</v>
      </c>
      <c r="Z30" s="10"/>
    </row>
    <row r="31" spans="1:26" s="1" customFormat="1" ht="15" customHeight="1" x14ac:dyDescent="0.25">
      <c r="A31" s="515">
        <v>26</v>
      </c>
      <c r="B31" s="33" t="s">
        <v>5</v>
      </c>
      <c r="C31" s="297" t="s">
        <v>69</v>
      </c>
      <c r="D31" s="521">
        <v>4.3812999999999995</v>
      </c>
      <c r="E31" s="197">
        <v>4.17</v>
      </c>
      <c r="F31" s="297" t="s">
        <v>1</v>
      </c>
      <c r="G31" s="297" t="s">
        <v>18</v>
      </c>
      <c r="H31" s="15">
        <v>4.0952000000000002</v>
      </c>
      <c r="I31" s="448">
        <v>3.83</v>
      </c>
      <c r="J31" s="297" t="s">
        <v>2</v>
      </c>
      <c r="K31" s="297" t="s">
        <v>112</v>
      </c>
      <c r="L31" s="15">
        <v>4.4821428571428568</v>
      </c>
      <c r="M31" s="301">
        <v>4.3</v>
      </c>
      <c r="N31" s="33" t="s">
        <v>7</v>
      </c>
      <c r="O31" s="47" t="s">
        <v>154</v>
      </c>
      <c r="P31" s="15">
        <v>4.5627999999999993</v>
      </c>
      <c r="Q31" s="196">
        <v>4.38</v>
      </c>
      <c r="R31" s="6" t="s">
        <v>1</v>
      </c>
      <c r="S31" s="38" t="s">
        <v>19</v>
      </c>
      <c r="T31" s="48">
        <v>4.67</v>
      </c>
      <c r="U31" s="64">
        <v>4.4800000000000004</v>
      </c>
      <c r="V31" s="6" t="s">
        <v>3</v>
      </c>
      <c r="W31" s="38" t="s">
        <v>35</v>
      </c>
      <c r="X31" s="12">
        <v>4.7370000000000001</v>
      </c>
      <c r="Y31" s="40">
        <v>4.5199999999999996</v>
      </c>
      <c r="Z31" s="10"/>
    </row>
    <row r="32" spans="1:26" s="1" customFormat="1" ht="15" customHeight="1" x14ac:dyDescent="0.25">
      <c r="A32" s="515">
        <v>27</v>
      </c>
      <c r="B32" s="24" t="s">
        <v>3</v>
      </c>
      <c r="C32" s="7" t="s">
        <v>33</v>
      </c>
      <c r="D32" s="482">
        <v>4.3654999999999999</v>
      </c>
      <c r="E32" s="196">
        <v>4.17</v>
      </c>
      <c r="F32" s="7" t="s">
        <v>7</v>
      </c>
      <c r="G32" s="7" t="s">
        <v>106</v>
      </c>
      <c r="H32" s="12">
        <v>4.1029999999999998</v>
      </c>
      <c r="I32" s="448">
        <v>3.83</v>
      </c>
      <c r="J32" s="7" t="s">
        <v>6</v>
      </c>
      <c r="K32" s="7" t="s">
        <v>73</v>
      </c>
      <c r="L32" s="12">
        <v>4.4657534246575343</v>
      </c>
      <c r="M32" s="300">
        <v>4.3</v>
      </c>
      <c r="N32" s="24" t="s">
        <v>2</v>
      </c>
      <c r="O32" s="38" t="s">
        <v>143</v>
      </c>
      <c r="P32" s="12">
        <v>4.5579999999999998</v>
      </c>
      <c r="Q32" s="196">
        <v>4.38</v>
      </c>
      <c r="R32" s="6" t="s">
        <v>6</v>
      </c>
      <c r="S32" s="47" t="s">
        <v>118</v>
      </c>
      <c r="T32" s="48">
        <v>4.67</v>
      </c>
      <c r="U32" s="64">
        <v>4.4800000000000004</v>
      </c>
      <c r="V32" s="6" t="s">
        <v>3</v>
      </c>
      <c r="W32" s="47" t="s">
        <v>23</v>
      </c>
      <c r="X32" s="12">
        <v>4.7279999999999998</v>
      </c>
      <c r="Y32" s="40">
        <v>4.5199999999999996</v>
      </c>
      <c r="Z32" s="10"/>
    </row>
    <row r="33" spans="1:26" s="1" customFormat="1" ht="15" customHeight="1" x14ac:dyDescent="0.25">
      <c r="A33" s="515">
        <v>28</v>
      </c>
      <c r="B33" s="24" t="s">
        <v>5</v>
      </c>
      <c r="C33" s="7" t="s">
        <v>54</v>
      </c>
      <c r="D33" s="482">
        <v>4.3636999999999997</v>
      </c>
      <c r="E33" s="196">
        <v>4.17</v>
      </c>
      <c r="F33" s="7" t="s">
        <v>2</v>
      </c>
      <c r="G33" s="7" t="s">
        <v>112</v>
      </c>
      <c r="H33" s="12">
        <v>4.0997000000000003</v>
      </c>
      <c r="I33" s="448">
        <v>3.83</v>
      </c>
      <c r="J33" s="7" t="s">
        <v>2</v>
      </c>
      <c r="K33" s="7" t="s">
        <v>143</v>
      </c>
      <c r="L33" s="12">
        <v>4.447916666666667</v>
      </c>
      <c r="M33" s="300">
        <v>4.3</v>
      </c>
      <c r="N33" s="24" t="s">
        <v>5</v>
      </c>
      <c r="O33" s="38" t="s">
        <v>145</v>
      </c>
      <c r="P33" s="12">
        <v>4.5579999999999998</v>
      </c>
      <c r="Q33" s="196">
        <v>4.38</v>
      </c>
      <c r="R33" s="6" t="s">
        <v>3</v>
      </c>
      <c r="S33" s="38" t="s">
        <v>35</v>
      </c>
      <c r="T33" s="48">
        <v>4.66</v>
      </c>
      <c r="U33" s="64">
        <v>4.4800000000000004</v>
      </c>
      <c r="V33" s="6" t="s">
        <v>1</v>
      </c>
      <c r="W33" s="38" t="s">
        <v>148</v>
      </c>
      <c r="X33" s="12">
        <v>4.7060000000000004</v>
      </c>
      <c r="Y33" s="40">
        <v>4.5199999999999996</v>
      </c>
      <c r="Z33" s="10"/>
    </row>
    <row r="34" spans="1:26" s="1" customFormat="1" ht="15" customHeight="1" x14ac:dyDescent="0.25">
      <c r="A34" s="515">
        <v>29</v>
      </c>
      <c r="B34" s="24" t="s">
        <v>5</v>
      </c>
      <c r="C34" s="7" t="s">
        <v>116</v>
      </c>
      <c r="D34" s="482">
        <v>4.3465999999999996</v>
      </c>
      <c r="E34" s="196">
        <v>4.17</v>
      </c>
      <c r="F34" s="7" t="s">
        <v>6</v>
      </c>
      <c r="G34" s="7" t="s">
        <v>85</v>
      </c>
      <c r="H34" s="12">
        <v>4.0926999999999998</v>
      </c>
      <c r="I34" s="448">
        <v>3.83</v>
      </c>
      <c r="J34" s="7" t="s">
        <v>7</v>
      </c>
      <c r="K34" s="7" t="s">
        <v>103</v>
      </c>
      <c r="L34" s="12">
        <v>4.4477611940298507</v>
      </c>
      <c r="M34" s="300">
        <v>4.3</v>
      </c>
      <c r="N34" s="24" t="s">
        <v>6</v>
      </c>
      <c r="O34" s="38" t="s">
        <v>71</v>
      </c>
      <c r="P34" s="12">
        <v>4.5599999999999996</v>
      </c>
      <c r="Q34" s="196">
        <v>4.38</v>
      </c>
      <c r="R34" s="6" t="s">
        <v>6</v>
      </c>
      <c r="S34" s="38" t="s">
        <v>75</v>
      </c>
      <c r="T34" s="48">
        <v>4.6500000000000004</v>
      </c>
      <c r="U34" s="64">
        <v>4.4800000000000004</v>
      </c>
      <c r="V34" s="6" t="s">
        <v>7</v>
      </c>
      <c r="W34" s="38" t="s">
        <v>153</v>
      </c>
      <c r="X34" s="12">
        <v>4.6980000000000004</v>
      </c>
      <c r="Y34" s="40">
        <v>4.5199999999999996</v>
      </c>
      <c r="Z34" s="10"/>
    </row>
    <row r="35" spans="1:26" s="1" customFormat="1" ht="15" customHeight="1" thickBot="1" x14ac:dyDescent="0.3">
      <c r="A35" s="516">
        <v>30</v>
      </c>
      <c r="B35" s="25" t="s">
        <v>5</v>
      </c>
      <c r="C35" s="60" t="s">
        <v>59</v>
      </c>
      <c r="D35" s="522">
        <v>4.3525</v>
      </c>
      <c r="E35" s="199">
        <v>4.17</v>
      </c>
      <c r="F35" s="60" t="s">
        <v>4</v>
      </c>
      <c r="G35" s="60" t="s">
        <v>147</v>
      </c>
      <c r="H35" s="27">
        <v>4.0476999999999999</v>
      </c>
      <c r="I35" s="449">
        <v>3.83</v>
      </c>
      <c r="J35" s="297" t="s">
        <v>6</v>
      </c>
      <c r="K35" s="297" t="s">
        <v>71</v>
      </c>
      <c r="L35" s="27">
        <v>4.4368932038834954</v>
      </c>
      <c r="M35" s="301">
        <v>4.3</v>
      </c>
      <c r="N35" s="25" t="s">
        <v>6</v>
      </c>
      <c r="O35" s="44" t="s">
        <v>78</v>
      </c>
      <c r="P35" s="27">
        <v>4.5449999999999999</v>
      </c>
      <c r="Q35" s="197">
        <v>4.38</v>
      </c>
      <c r="R35" s="26" t="s">
        <v>4</v>
      </c>
      <c r="S35" s="44" t="s">
        <v>43</v>
      </c>
      <c r="T35" s="94">
        <v>4.6500000000000004</v>
      </c>
      <c r="U35" s="90">
        <v>4.4800000000000004</v>
      </c>
      <c r="V35" s="26" t="s">
        <v>2</v>
      </c>
      <c r="W35" s="44" t="s">
        <v>143</v>
      </c>
      <c r="X35" s="27">
        <v>4.7039999999999997</v>
      </c>
      <c r="Y35" s="43">
        <v>4.5199999999999996</v>
      </c>
      <c r="Z35" s="10"/>
    </row>
    <row r="36" spans="1:26" s="1" customFormat="1" ht="15" customHeight="1" x14ac:dyDescent="0.25">
      <c r="A36" s="517">
        <v>31</v>
      </c>
      <c r="B36" s="35" t="s">
        <v>7</v>
      </c>
      <c r="C36" s="296" t="s">
        <v>89</v>
      </c>
      <c r="D36" s="520">
        <v>4.3523000000000005</v>
      </c>
      <c r="E36" s="195">
        <v>4.17</v>
      </c>
      <c r="F36" s="296" t="s">
        <v>5</v>
      </c>
      <c r="G36" s="296" t="s">
        <v>61</v>
      </c>
      <c r="H36" s="34">
        <v>4.0476000000000001</v>
      </c>
      <c r="I36" s="455">
        <v>3.83</v>
      </c>
      <c r="J36" s="298" t="s">
        <v>7</v>
      </c>
      <c r="K36" s="298" t="s">
        <v>154</v>
      </c>
      <c r="L36" s="23">
        <v>4.4338842975206614</v>
      </c>
      <c r="M36" s="302">
        <v>4.3</v>
      </c>
      <c r="N36" s="21" t="s">
        <v>5</v>
      </c>
      <c r="O36" s="29" t="s">
        <v>59</v>
      </c>
      <c r="P36" s="23">
        <v>4.5449999999999999</v>
      </c>
      <c r="Q36" s="198">
        <v>4.38</v>
      </c>
      <c r="R36" s="22" t="s">
        <v>7</v>
      </c>
      <c r="S36" s="29" t="s">
        <v>97</v>
      </c>
      <c r="T36" s="58">
        <v>4.6399999999999997</v>
      </c>
      <c r="U36" s="63">
        <v>4.4800000000000004</v>
      </c>
      <c r="V36" s="22" t="s">
        <v>3</v>
      </c>
      <c r="W36" s="29" t="s">
        <v>24</v>
      </c>
      <c r="X36" s="23">
        <v>4.6989999999999998</v>
      </c>
      <c r="Y36" s="39">
        <v>4.5199999999999996</v>
      </c>
      <c r="Z36" s="10"/>
    </row>
    <row r="37" spans="1:26" s="1" customFormat="1" ht="15" customHeight="1" x14ac:dyDescent="0.25">
      <c r="A37" s="515">
        <v>32</v>
      </c>
      <c r="B37" s="24" t="s">
        <v>7</v>
      </c>
      <c r="C37" s="7" t="s">
        <v>154</v>
      </c>
      <c r="D37" s="482">
        <v>4.3367999999999993</v>
      </c>
      <c r="E37" s="196">
        <v>4.17</v>
      </c>
      <c r="F37" s="7" t="s">
        <v>3</v>
      </c>
      <c r="G37" s="7" t="s">
        <v>22</v>
      </c>
      <c r="H37" s="12">
        <v>4.0250000000000004</v>
      </c>
      <c r="I37" s="448">
        <v>3.83</v>
      </c>
      <c r="J37" s="7" t="s">
        <v>5</v>
      </c>
      <c r="K37" s="7" t="s">
        <v>66</v>
      </c>
      <c r="L37" s="12">
        <v>4.4266666666666667</v>
      </c>
      <c r="M37" s="300">
        <v>4.3</v>
      </c>
      <c r="N37" s="24" t="s">
        <v>7</v>
      </c>
      <c r="O37" s="38" t="s">
        <v>93</v>
      </c>
      <c r="P37" s="12">
        <v>4.5380000000000003</v>
      </c>
      <c r="Q37" s="196">
        <v>4.38</v>
      </c>
      <c r="R37" s="6" t="s">
        <v>7</v>
      </c>
      <c r="S37" s="30" t="s">
        <v>154</v>
      </c>
      <c r="T37" s="48">
        <v>4.63</v>
      </c>
      <c r="U37" s="64">
        <v>4.4800000000000004</v>
      </c>
      <c r="V37" s="6" t="s">
        <v>6</v>
      </c>
      <c r="W37" s="30" t="s">
        <v>74</v>
      </c>
      <c r="X37" s="12">
        <v>4.6930000000000005</v>
      </c>
      <c r="Y37" s="40">
        <v>4.5199999999999996</v>
      </c>
      <c r="Z37" s="10"/>
    </row>
    <row r="38" spans="1:26" s="1" customFormat="1" ht="15" customHeight="1" x14ac:dyDescent="0.25">
      <c r="A38" s="515">
        <v>33</v>
      </c>
      <c r="B38" s="24" t="s">
        <v>7</v>
      </c>
      <c r="C38" s="7" t="s">
        <v>99</v>
      </c>
      <c r="D38" s="482">
        <v>4.3293999999999997</v>
      </c>
      <c r="E38" s="196">
        <v>4.17</v>
      </c>
      <c r="F38" s="7" t="s">
        <v>4</v>
      </c>
      <c r="G38" s="7" t="s">
        <v>36</v>
      </c>
      <c r="H38" s="12">
        <v>4.0270000000000001</v>
      </c>
      <c r="I38" s="448">
        <v>3.83</v>
      </c>
      <c r="J38" s="7" t="s">
        <v>1</v>
      </c>
      <c r="K38" s="7" t="s">
        <v>17</v>
      </c>
      <c r="L38" s="12">
        <v>4.4000000000000004</v>
      </c>
      <c r="M38" s="300">
        <v>4.3</v>
      </c>
      <c r="N38" s="24" t="s">
        <v>5</v>
      </c>
      <c r="O38" s="38" t="s">
        <v>64</v>
      </c>
      <c r="P38" s="12">
        <v>4.5389999999999997</v>
      </c>
      <c r="Q38" s="196">
        <v>4.38</v>
      </c>
      <c r="R38" s="6" t="s">
        <v>1</v>
      </c>
      <c r="S38" s="38" t="s">
        <v>14</v>
      </c>
      <c r="T38" s="48">
        <v>4.62</v>
      </c>
      <c r="U38" s="64">
        <v>4.4800000000000004</v>
      </c>
      <c r="V38" s="6" t="s">
        <v>1</v>
      </c>
      <c r="W38" s="38" t="s">
        <v>17</v>
      </c>
      <c r="X38" s="12">
        <v>4.6819999999999995</v>
      </c>
      <c r="Y38" s="40">
        <v>4.5199999999999996</v>
      </c>
      <c r="Z38" s="10"/>
    </row>
    <row r="39" spans="1:26" s="1" customFormat="1" ht="15" customHeight="1" x14ac:dyDescent="0.25">
      <c r="A39" s="515">
        <v>34</v>
      </c>
      <c r="B39" s="24" t="s">
        <v>7</v>
      </c>
      <c r="C39" s="7" t="s">
        <v>166</v>
      </c>
      <c r="D39" s="482">
        <v>4.3333000000000004</v>
      </c>
      <c r="E39" s="196">
        <v>4.17</v>
      </c>
      <c r="F39" s="7" t="s">
        <v>5</v>
      </c>
      <c r="G39" s="7" t="s">
        <v>60</v>
      </c>
      <c r="H39" s="12">
        <v>4.0237999999999996</v>
      </c>
      <c r="I39" s="448">
        <v>3.83</v>
      </c>
      <c r="J39" s="7" t="s">
        <v>7</v>
      </c>
      <c r="K39" s="7" t="s">
        <v>155</v>
      </c>
      <c r="L39" s="12">
        <v>4.395833333333333</v>
      </c>
      <c r="M39" s="300">
        <v>4.3</v>
      </c>
      <c r="N39" s="24" t="s">
        <v>5</v>
      </c>
      <c r="O39" s="38" t="s">
        <v>66</v>
      </c>
      <c r="P39" s="12">
        <v>4.5419999999999998</v>
      </c>
      <c r="Q39" s="196">
        <v>4.38</v>
      </c>
      <c r="R39" s="6" t="s">
        <v>5</v>
      </c>
      <c r="S39" s="38" t="s">
        <v>69</v>
      </c>
      <c r="T39" s="48">
        <v>4.62</v>
      </c>
      <c r="U39" s="64">
        <v>4.4800000000000004</v>
      </c>
      <c r="V39" s="6" t="s">
        <v>5</v>
      </c>
      <c r="W39" s="38" t="s">
        <v>69</v>
      </c>
      <c r="X39" s="12">
        <v>4.6829999999999998</v>
      </c>
      <c r="Y39" s="40">
        <v>4.5199999999999996</v>
      </c>
      <c r="Z39" s="10"/>
    </row>
    <row r="40" spans="1:26" s="1" customFormat="1" ht="15" customHeight="1" x14ac:dyDescent="0.25">
      <c r="A40" s="515">
        <v>35</v>
      </c>
      <c r="B40" s="24" t="s">
        <v>3</v>
      </c>
      <c r="C40" s="7" t="s">
        <v>22</v>
      </c>
      <c r="D40" s="482">
        <v>4.3214999999999995</v>
      </c>
      <c r="E40" s="196">
        <v>4.17</v>
      </c>
      <c r="F40" s="7" t="s">
        <v>7</v>
      </c>
      <c r="G40" s="7" t="s">
        <v>95</v>
      </c>
      <c r="H40" s="12">
        <v>4.0207999999999995</v>
      </c>
      <c r="I40" s="448">
        <v>3.83</v>
      </c>
      <c r="J40" s="7" t="s">
        <v>6</v>
      </c>
      <c r="K40" s="7" t="s">
        <v>83</v>
      </c>
      <c r="L40" s="12">
        <v>4.4024390243902438</v>
      </c>
      <c r="M40" s="300">
        <v>4.3</v>
      </c>
      <c r="N40" s="24" t="s">
        <v>4</v>
      </c>
      <c r="O40" s="38" t="s">
        <v>36</v>
      </c>
      <c r="P40" s="12">
        <v>4.5419999999999998</v>
      </c>
      <c r="Q40" s="196">
        <v>4.38</v>
      </c>
      <c r="R40" s="6" t="s">
        <v>6</v>
      </c>
      <c r="S40" s="38" t="s">
        <v>85</v>
      </c>
      <c r="T40" s="48">
        <v>4.6100000000000003</v>
      </c>
      <c r="U40" s="64">
        <v>4.4800000000000004</v>
      </c>
      <c r="V40" s="6" t="s">
        <v>5</v>
      </c>
      <c r="W40" s="38" t="s">
        <v>57</v>
      </c>
      <c r="X40" s="12">
        <v>4.6669999999999998</v>
      </c>
      <c r="Y40" s="40">
        <v>4.5199999999999996</v>
      </c>
      <c r="Z40" s="10"/>
    </row>
    <row r="41" spans="1:26" s="1" customFormat="1" ht="15" customHeight="1" x14ac:dyDescent="0.25">
      <c r="A41" s="515">
        <v>36</v>
      </c>
      <c r="B41" s="24" t="s">
        <v>4</v>
      </c>
      <c r="C41" s="7" t="s">
        <v>42</v>
      </c>
      <c r="D41" s="482">
        <v>4.3099999999999996</v>
      </c>
      <c r="E41" s="196">
        <v>4.17</v>
      </c>
      <c r="F41" s="7" t="s">
        <v>7</v>
      </c>
      <c r="G41" s="7" t="s">
        <v>91</v>
      </c>
      <c r="H41" s="12">
        <v>4.0070999999999994</v>
      </c>
      <c r="I41" s="448">
        <v>3.83</v>
      </c>
      <c r="J41" s="7" t="s">
        <v>3</v>
      </c>
      <c r="K41" s="7" t="s">
        <v>28</v>
      </c>
      <c r="L41" s="12">
        <v>4.4047619047619051</v>
      </c>
      <c r="M41" s="300">
        <v>4.3</v>
      </c>
      <c r="N41" s="24" t="s">
        <v>2</v>
      </c>
      <c r="O41" s="38" t="s">
        <v>113</v>
      </c>
      <c r="P41" s="12">
        <v>4.5430000000000001</v>
      </c>
      <c r="Q41" s="196">
        <v>4.38</v>
      </c>
      <c r="R41" s="6" t="s">
        <v>7</v>
      </c>
      <c r="S41" s="38" t="s">
        <v>106</v>
      </c>
      <c r="T41" s="48">
        <v>4.5999999999999996</v>
      </c>
      <c r="U41" s="64">
        <v>4.4800000000000004</v>
      </c>
      <c r="V41" s="6" t="s">
        <v>5</v>
      </c>
      <c r="W41" s="38" t="s">
        <v>54</v>
      </c>
      <c r="X41" s="12">
        <v>4.657</v>
      </c>
      <c r="Y41" s="40">
        <v>4.5199999999999996</v>
      </c>
      <c r="Z41" s="10"/>
    </row>
    <row r="42" spans="1:26" s="1" customFormat="1" ht="15" customHeight="1" x14ac:dyDescent="0.25">
      <c r="A42" s="515">
        <v>37</v>
      </c>
      <c r="B42" s="24" t="s">
        <v>7</v>
      </c>
      <c r="C42" s="7" t="s">
        <v>106</v>
      </c>
      <c r="D42" s="482">
        <v>4.3137999999999996</v>
      </c>
      <c r="E42" s="196">
        <v>4.17</v>
      </c>
      <c r="F42" s="7" t="s">
        <v>7</v>
      </c>
      <c r="G42" s="7" t="s">
        <v>154</v>
      </c>
      <c r="H42" s="12">
        <v>4.0095999999999998</v>
      </c>
      <c r="I42" s="448">
        <v>3.83</v>
      </c>
      <c r="J42" s="7" t="s">
        <v>3</v>
      </c>
      <c r="K42" s="7" t="s">
        <v>27</v>
      </c>
      <c r="L42" s="12">
        <v>4.3837209302325579</v>
      </c>
      <c r="M42" s="300">
        <v>4.3</v>
      </c>
      <c r="N42" s="24" t="s">
        <v>7</v>
      </c>
      <c r="O42" s="38" t="s">
        <v>152</v>
      </c>
      <c r="P42" s="12">
        <v>4.5289999999999999</v>
      </c>
      <c r="Q42" s="196">
        <v>4.38</v>
      </c>
      <c r="R42" s="6" t="s">
        <v>7</v>
      </c>
      <c r="S42" s="38" t="s">
        <v>99</v>
      </c>
      <c r="T42" s="48">
        <v>4.59</v>
      </c>
      <c r="U42" s="64">
        <v>4.4800000000000004</v>
      </c>
      <c r="V42" s="6" t="s">
        <v>5</v>
      </c>
      <c r="W42" s="38" t="s">
        <v>58</v>
      </c>
      <c r="X42" s="12">
        <v>4.6639999999999997</v>
      </c>
      <c r="Y42" s="40">
        <v>4.5199999999999996</v>
      </c>
      <c r="Z42" s="10"/>
    </row>
    <row r="43" spans="1:26" s="1" customFormat="1" ht="15" customHeight="1" x14ac:dyDescent="0.25">
      <c r="A43" s="515">
        <v>38</v>
      </c>
      <c r="B43" s="24" t="s">
        <v>2</v>
      </c>
      <c r="C43" s="7" t="s">
        <v>112</v>
      </c>
      <c r="D43" s="482">
        <v>4.3025000000000002</v>
      </c>
      <c r="E43" s="196">
        <v>4.17</v>
      </c>
      <c r="F43" s="7" t="s">
        <v>5</v>
      </c>
      <c r="G43" s="7" t="s">
        <v>56</v>
      </c>
      <c r="H43" s="12">
        <v>4.0001000000000007</v>
      </c>
      <c r="I43" s="448">
        <v>3.83</v>
      </c>
      <c r="J43" s="7" t="s">
        <v>7</v>
      </c>
      <c r="K43" s="7" t="s">
        <v>100</v>
      </c>
      <c r="L43" s="12">
        <v>4.3793103448275863</v>
      </c>
      <c r="M43" s="300">
        <v>4.3</v>
      </c>
      <c r="N43" s="24" t="s">
        <v>7</v>
      </c>
      <c r="O43" s="38" t="s">
        <v>153</v>
      </c>
      <c r="P43" s="12">
        <v>4.4998000000000005</v>
      </c>
      <c r="Q43" s="196">
        <v>4.38</v>
      </c>
      <c r="R43" s="6" t="s">
        <v>7</v>
      </c>
      <c r="S43" s="38" t="s">
        <v>93</v>
      </c>
      <c r="T43" s="48">
        <v>4.58</v>
      </c>
      <c r="U43" s="64">
        <v>4.4800000000000004</v>
      </c>
      <c r="V43" s="6" t="s">
        <v>7</v>
      </c>
      <c r="W43" s="38" t="s">
        <v>152</v>
      </c>
      <c r="X43" s="12">
        <v>4.6449999999999996</v>
      </c>
      <c r="Y43" s="40">
        <v>4.5199999999999996</v>
      </c>
      <c r="Z43" s="10"/>
    </row>
    <row r="44" spans="1:26" s="1" customFormat="1" ht="15" customHeight="1" x14ac:dyDescent="0.25">
      <c r="A44" s="515">
        <v>39</v>
      </c>
      <c r="B44" s="24" t="s">
        <v>2</v>
      </c>
      <c r="C44" s="7" t="s">
        <v>111</v>
      </c>
      <c r="D44" s="482">
        <v>4.2957999999999998</v>
      </c>
      <c r="E44" s="196">
        <v>4.17</v>
      </c>
      <c r="F44" s="7" t="s">
        <v>1</v>
      </c>
      <c r="G44" s="7" t="s">
        <v>14</v>
      </c>
      <c r="H44" s="12">
        <v>3.9887000000000001</v>
      </c>
      <c r="I44" s="448">
        <v>3.83</v>
      </c>
      <c r="J44" s="7" t="s">
        <v>5</v>
      </c>
      <c r="K44" s="7" t="s">
        <v>55</v>
      </c>
      <c r="L44" s="12">
        <v>4.3728070175438596</v>
      </c>
      <c r="M44" s="300">
        <v>4.3</v>
      </c>
      <c r="N44" s="24" t="s">
        <v>7</v>
      </c>
      <c r="O44" s="38" t="s">
        <v>87</v>
      </c>
      <c r="P44" s="12">
        <v>4.4930000000000003</v>
      </c>
      <c r="Q44" s="196">
        <v>4.38</v>
      </c>
      <c r="R44" s="6" t="s">
        <v>7</v>
      </c>
      <c r="S44" s="38" t="s">
        <v>104</v>
      </c>
      <c r="T44" s="48">
        <v>4.58</v>
      </c>
      <c r="U44" s="64">
        <v>4.4800000000000004</v>
      </c>
      <c r="V44" s="6" t="s">
        <v>5</v>
      </c>
      <c r="W44" s="38" t="s">
        <v>64</v>
      </c>
      <c r="X44" s="12">
        <v>4.6470000000000002</v>
      </c>
      <c r="Y44" s="40">
        <v>4.5199999999999996</v>
      </c>
      <c r="Z44" s="10"/>
    </row>
    <row r="45" spans="1:26" s="1" customFormat="1" ht="15" customHeight="1" thickBot="1" x14ac:dyDescent="0.3">
      <c r="A45" s="518">
        <v>40</v>
      </c>
      <c r="B45" s="33" t="s">
        <v>6</v>
      </c>
      <c r="C45" s="297" t="s">
        <v>81</v>
      </c>
      <c r="D45" s="521">
        <v>4.2827000000000002</v>
      </c>
      <c r="E45" s="197">
        <v>4.17</v>
      </c>
      <c r="F45" s="297" t="s">
        <v>7</v>
      </c>
      <c r="G45" s="297" t="s">
        <v>108</v>
      </c>
      <c r="H45" s="15">
        <v>3.9917999999999996</v>
      </c>
      <c r="I45" s="450">
        <v>3.83</v>
      </c>
      <c r="J45" s="60" t="s">
        <v>7</v>
      </c>
      <c r="K45" s="60" t="s">
        <v>91</v>
      </c>
      <c r="L45" s="27">
        <v>4.3562500000000002</v>
      </c>
      <c r="M45" s="303">
        <v>4.3</v>
      </c>
      <c r="N45" s="25" t="s">
        <v>1</v>
      </c>
      <c r="O45" s="44" t="s">
        <v>19</v>
      </c>
      <c r="P45" s="27">
        <v>4.4847999999999999</v>
      </c>
      <c r="Q45" s="199">
        <v>4.38</v>
      </c>
      <c r="R45" s="26" t="s">
        <v>7</v>
      </c>
      <c r="S45" s="44" t="s">
        <v>90</v>
      </c>
      <c r="T45" s="94">
        <v>4.57</v>
      </c>
      <c r="U45" s="65">
        <v>4.4800000000000004</v>
      </c>
      <c r="V45" s="26" t="s">
        <v>3</v>
      </c>
      <c r="W45" s="44" t="s">
        <v>22</v>
      </c>
      <c r="X45" s="27">
        <v>4.6530000000000005</v>
      </c>
      <c r="Y45" s="41">
        <v>4.5199999999999996</v>
      </c>
      <c r="Z45" s="10"/>
    </row>
    <row r="46" spans="1:26" s="1" customFormat="1" ht="15" customHeight="1" x14ac:dyDescent="0.25">
      <c r="A46" s="514">
        <v>41</v>
      </c>
      <c r="B46" s="21" t="s">
        <v>6</v>
      </c>
      <c r="C46" s="298" t="s">
        <v>73</v>
      </c>
      <c r="D46" s="481">
        <v>4.2695999999999996</v>
      </c>
      <c r="E46" s="198">
        <v>4.17</v>
      </c>
      <c r="F46" s="298" t="s">
        <v>3</v>
      </c>
      <c r="G46" s="298" t="s">
        <v>26</v>
      </c>
      <c r="H46" s="23">
        <v>3.9695</v>
      </c>
      <c r="I46" s="451">
        <v>3.83</v>
      </c>
      <c r="J46" s="296" t="s">
        <v>4</v>
      </c>
      <c r="K46" s="296" t="s">
        <v>53</v>
      </c>
      <c r="L46" s="23">
        <v>4.3454545454545457</v>
      </c>
      <c r="M46" s="299">
        <v>4.3</v>
      </c>
      <c r="N46" s="21" t="s">
        <v>4</v>
      </c>
      <c r="O46" s="29" t="s">
        <v>52</v>
      </c>
      <c r="P46" s="23">
        <v>4.4790000000000001</v>
      </c>
      <c r="Q46" s="195">
        <v>4.38</v>
      </c>
      <c r="R46" s="22" t="s">
        <v>3</v>
      </c>
      <c r="S46" s="29" t="s">
        <v>30</v>
      </c>
      <c r="T46" s="58">
        <v>4.5599999999999996</v>
      </c>
      <c r="U46" s="82">
        <v>4.4800000000000004</v>
      </c>
      <c r="V46" s="22" t="s">
        <v>6</v>
      </c>
      <c r="W46" s="29" t="s">
        <v>73</v>
      </c>
      <c r="X46" s="23">
        <v>4.6369999999999996</v>
      </c>
      <c r="Y46" s="42">
        <v>4.5199999999999996</v>
      </c>
      <c r="Z46" s="10"/>
    </row>
    <row r="47" spans="1:26" s="1" customFormat="1" ht="15" customHeight="1" x14ac:dyDescent="0.25">
      <c r="A47" s="515">
        <v>42</v>
      </c>
      <c r="B47" s="24" t="s">
        <v>7</v>
      </c>
      <c r="C47" s="7" t="s">
        <v>108</v>
      </c>
      <c r="D47" s="482">
        <v>4.2692000000000005</v>
      </c>
      <c r="E47" s="196">
        <v>4.17</v>
      </c>
      <c r="F47" s="7" t="s">
        <v>5</v>
      </c>
      <c r="G47" s="7" t="s">
        <v>116</v>
      </c>
      <c r="H47" s="12">
        <v>3.9674</v>
      </c>
      <c r="I47" s="448">
        <v>3.83</v>
      </c>
      <c r="J47" s="7" t="s">
        <v>7</v>
      </c>
      <c r="K47" s="7" t="s">
        <v>104</v>
      </c>
      <c r="L47" s="12">
        <v>4.3402777777777777</v>
      </c>
      <c r="M47" s="300">
        <v>4.3</v>
      </c>
      <c r="N47" s="24" t="s">
        <v>7</v>
      </c>
      <c r="O47" s="38" t="s">
        <v>92</v>
      </c>
      <c r="P47" s="12">
        <v>4.4790000000000001</v>
      </c>
      <c r="Q47" s="196">
        <v>4.38</v>
      </c>
      <c r="R47" s="6" t="s">
        <v>7</v>
      </c>
      <c r="S47" s="30" t="s">
        <v>100</v>
      </c>
      <c r="T47" s="48">
        <v>4.5599999999999996</v>
      </c>
      <c r="U47" s="64">
        <v>4.4800000000000004</v>
      </c>
      <c r="V47" s="6" t="s">
        <v>7</v>
      </c>
      <c r="W47" s="30" t="s">
        <v>89</v>
      </c>
      <c r="X47" s="12">
        <v>4.625</v>
      </c>
      <c r="Y47" s="40">
        <v>4.5199999999999996</v>
      </c>
      <c r="Z47" s="10"/>
    </row>
    <row r="48" spans="1:26" s="1" customFormat="1" ht="15" customHeight="1" x14ac:dyDescent="0.25">
      <c r="A48" s="515">
        <v>43</v>
      </c>
      <c r="B48" s="35" t="s">
        <v>1</v>
      </c>
      <c r="C48" s="296" t="s">
        <v>14</v>
      </c>
      <c r="D48" s="520">
        <v>4.2723000000000004</v>
      </c>
      <c r="E48" s="195">
        <v>4.17</v>
      </c>
      <c r="F48" s="296" t="s">
        <v>7</v>
      </c>
      <c r="G48" s="296" t="s">
        <v>151</v>
      </c>
      <c r="H48" s="34">
        <v>3.9679999999999995</v>
      </c>
      <c r="I48" s="448">
        <v>3.83</v>
      </c>
      <c r="J48" s="296" t="s">
        <v>5</v>
      </c>
      <c r="K48" s="296" t="s">
        <v>145</v>
      </c>
      <c r="L48" s="34">
        <v>4.341176470588235</v>
      </c>
      <c r="M48" s="299">
        <v>4.3</v>
      </c>
      <c r="N48" s="35" t="s">
        <v>7</v>
      </c>
      <c r="O48" s="30" t="s">
        <v>106</v>
      </c>
      <c r="P48" s="34">
        <v>4.4670000000000005</v>
      </c>
      <c r="Q48" s="196">
        <v>4.38</v>
      </c>
      <c r="R48" s="6" t="s">
        <v>5</v>
      </c>
      <c r="S48" s="38" t="s">
        <v>64</v>
      </c>
      <c r="T48" s="48">
        <v>4.55</v>
      </c>
      <c r="U48" s="64">
        <v>4.4800000000000004</v>
      </c>
      <c r="V48" s="6" t="s">
        <v>3</v>
      </c>
      <c r="W48" s="38" t="s">
        <v>30</v>
      </c>
      <c r="X48" s="12">
        <v>4.6210000000000004</v>
      </c>
      <c r="Y48" s="40">
        <v>4.5199999999999996</v>
      </c>
      <c r="Z48" s="10"/>
    </row>
    <row r="49" spans="1:26" s="1" customFormat="1" ht="15" customHeight="1" x14ac:dyDescent="0.25">
      <c r="A49" s="515">
        <v>44</v>
      </c>
      <c r="B49" s="24" t="s">
        <v>2</v>
      </c>
      <c r="C49" s="7" t="s">
        <v>113</v>
      </c>
      <c r="D49" s="482">
        <v>4.2675999999999998</v>
      </c>
      <c r="E49" s="196">
        <v>4.17</v>
      </c>
      <c r="F49" s="7" t="s">
        <v>4</v>
      </c>
      <c r="G49" s="7" t="s">
        <v>42</v>
      </c>
      <c r="H49" s="12">
        <v>3.9550999999999998</v>
      </c>
      <c r="I49" s="448">
        <v>3.83</v>
      </c>
      <c r="J49" s="7" t="s">
        <v>4</v>
      </c>
      <c r="K49" s="7" t="s">
        <v>51</v>
      </c>
      <c r="L49" s="12">
        <v>4.3203883495145634</v>
      </c>
      <c r="M49" s="300">
        <v>4.3</v>
      </c>
      <c r="N49" s="24" t="s">
        <v>5</v>
      </c>
      <c r="O49" s="38" t="s">
        <v>116</v>
      </c>
      <c r="P49" s="12">
        <v>4.4639999999999995</v>
      </c>
      <c r="Q49" s="196">
        <v>4.38</v>
      </c>
      <c r="R49" s="6" t="s">
        <v>4</v>
      </c>
      <c r="S49" s="30" t="s">
        <v>36</v>
      </c>
      <c r="T49" s="48">
        <v>4.55</v>
      </c>
      <c r="U49" s="64">
        <v>4.4800000000000004</v>
      </c>
      <c r="V49" s="6" t="s">
        <v>4</v>
      </c>
      <c r="W49" s="30" t="s">
        <v>42</v>
      </c>
      <c r="X49" s="12">
        <v>4.6059999999999999</v>
      </c>
      <c r="Y49" s="40">
        <v>4.5199999999999996</v>
      </c>
      <c r="Z49" s="10"/>
    </row>
    <row r="50" spans="1:26" s="1" customFormat="1" ht="15" customHeight="1" x14ac:dyDescent="0.25">
      <c r="A50" s="515">
        <v>45</v>
      </c>
      <c r="B50" s="24" t="s">
        <v>5</v>
      </c>
      <c r="C50" s="7" t="s">
        <v>149</v>
      </c>
      <c r="D50" s="482">
        <v>4.2518000000000002</v>
      </c>
      <c r="E50" s="196">
        <v>4.17</v>
      </c>
      <c r="F50" s="7" t="s">
        <v>6</v>
      </c>
      <c r="G50" s="7" t="s">
        <v>77</v>
      </c>
      <c r="H50" s="12">
        <v>3.9553000000000003</v>
      </c>
      <c r="I50" s="448">
        <v>3.83</v>
      </c>
      <c r="J50" s="7" t="s">
        <v>4</v>
      </c>
      <c r="K50" s="7" t="s">
        <v>52</v>
      </c>
      <c r="L50" s="12">
        <v>4.3232323232323235</v>
      </c>
      <c r="M50" s="300">
        <v>4.3</v>
      </c>
      <c r="N50" s="24" t="s">
        <v>7</v>
      </c>
      <c r="O50" s="38" t="s">
        <v>94</v>
      </c>
      <c r="P50" s="12">
        <v>4.4619999999999997</v>
      </c>
      <c r="Q50" s="196">
        <v>4.38</v>
      </c>
      <c r="R50" s="6" t="s">
        <v>5</v>
      </c>
      <c r="S50" s="38" t="s">
        <v>145</v>
      </c>
      <c r="T50" s="48">
        <v>4.55</v>
      </c>
      <c r="U50" s="64">
        <v>4.4800000000000004</v>
      </c>
      <c r="V50" s="6" t="s">
        <v>5</v>
      </c>
      <c r="W50" s="38" t="s">
        <v>145</v>
      </c>
      <c r="X50" s="12">
        <v>4.6120000000000001</v>
      </c>
      <c r="Y50" s="40">
        <v>4.5199999999999996</v>
      </c>
      <c r="Z50" s="10"/>
    </row>
    <row r="51" spans="1:26" s="1" customFormat="1" ht="15" customHeight="1" x14ac:dyDescent="0.25">
      <c r="A51" s="515">
        <v>46</v>
      </c>
      <c r="B51" s="24" t="s">
        <v>7</v>
      </c>
      <c r="C51" s="7" t="s">
        <v>107</v>
      </c>
      <c r="D51" s="482">
        <v>4.2414999999999994</v>
      </c>
      <c r="E51" s="196">
        <v>4.17</v>
      </c>
      <c r="F51" s="7" t="s">
        <v>6</v>
      </c>
      <c r="G51" s="7" t="s">
        <v>83</v>
      </c>
      <c r="H51" s="12">
        <v>3.9629000000000003</v>
      </c>
      <c r="I51" s="448">
        <v>3.83</v>
      </c>
      <c r="J51" s="7" t="s">
        <v>6</v>
      </c>
      <c r="K51" s="7" t="s">
        <v>84</v>
      </c>
      <c r="L51" s="12">
        <v>4.3181818181818183</v>
      </c>
      <c r="M51" s="300">
        <v>4.3</v>
      </c>
      <c r="N51" s="24" t="s">
        <v>5</v>
      </c>
      <c r="O51" s="38" t="s">
        <v>62</v>
      </c>
      <c r="P51" s="12">
        <v>4.4550000000000001</v>
      </c>
      <c r="Q51" s="196">
        <v>4.38</v>
      </c>
      <c r="R51" s="6" t="s">
        <v>2</v>
      </c>
      <c r="S51" s="38" t="s">
        <v>114</v>
      </c>
      <c r="T51" s="48">
        <v>4.55</v>
      </c>
      <c r="U51" s="64">
        <v>4.4800000000000004</v>
      </c>
      <c r="V51" s="6" t="s">
        <v>7</v>
      </c>
      <c r="W51" s="38" t="s">
        <v>93</v>
      </c>
      <c r="X51" s="12">
        <v>4.5949999999999998</v>
      </c>
      <c r="Y51" s="40">
        <v>4.5199999999999996</v>
      </c>
      <c r="Z51" s="10"/>
    </row>
    <row r="52" spans="1:26" s="1" customFormat="1" ht="15" customHeight="1" x14ac:dyDescent="0.25">
      <c r="A52" s="515">
        <v>47</v>
      </c>
      <c r="B52" s="24" t="s">
        <v>6</v>
      </c>
      <c r="C52" s="7" t="s">
        <v>75</v>
      </c>
      <c r="D52" s="482">
        <v>4.2365000000000004</v>
      </c>
      <c r="E52" s="196">
        <v>4.17</v>
      </c>
      <c r="F52" s="7" t="s">
        <v>5</v>
      </c>
      <c r="G52" s="7" t="s">
        <v>55</v>
      </c>
      <c r="H52" s="12">
        <v>3.9539999999999997</v>
      </c>
      <c r="I52" s="448">
        <v>3.83</v>
      </c>
      <c r="J52" s="7" t="s">
        <v>2</v>
      </c>
      <c r="K52" s="7" t="s">
        <v>161</v>
      </c>
      <c r="L52" s="12">
        <v>4.3093525179856114</v>
      </c>
      <c r="M52" s="300">
        <v>4.3</v>
      </c>
      <c r="N52" s="24" t="s">
        <v>6</v>
      </c>
      <c r="O52" s="38" t="s">
        <v>82</v>
      </c>
      <c r="P52" s="12">
        <v>4.4539999999999997</v>
      </c>
      <c r="Q52" s="196">
        <v>4.38</v>
      </c>
      <c r="R52" s="6" t="s">
        <v>7</v>
      </c>
      <c r="S52" s="38" t="s">
        <v>87</v>
      </c>
      <c r="T52" s="48">
        <v>4.54</v>
      </c>
      <c r="U52" s="64">
        <v>4.4800000000000004</v>
      </c>
      <c r="V52" s="6" t="s">
        <v>4</v>
      </c>
      <c r="W52" s="38" t="s">
        <v>52</v>
      </c>
      <c r="X52" s="12">
        <v>4.5880000000000001</v>
      </c>
      <c r="Y52" s="40">
        <v>4.5199999999999996</v>
      </c>
      <c r="Z52" s="10"/>
    </row>
    <row r="53" spans="1:26" s="1" customFormat="1" ht="15" customHeight="1" x14ac:dyDescent="0.25">
      <c r="A53" s="515">
        <v>48</v>
      </c>
      <c r="B53" s="24" t="s">
        <v>5</v>
      </c>
      <c r="C53" s="7" t="s">
        <v>58</v>
      </c>
      <c r="D53" s="482">
        <v>4.2381000000000002</v>
      </c>
      <c r="E53" s="196">
        <v>4.17</v>
      </c>
      <c r="F53" s="7" t="s">
        <v>7</v>
      </c>
      <c r="G53" s="7" t="s">
        <v>101</v>
      </c>
      <c r="H53" s="12">
        <v>3.9347999999999996</v>
      </c>
      <c r="I53" s="448">
        <v>3.83</v>
      </c>
      <c r="J53" s="7" t="s">
        <v>7</v>
      </c>
      <c r="K53" s="7" t="s">
        <v>107</v>
      </c>
      <c r="L53" s="12">
        <v>4.3058823529411763</v>
      </c>
      <c r="M53" s="300">
        <v>4.3</v>
      </c>
      <c r="N53" s="24" t="s">
        <v>7</v>
      </c>
      <c r="O53" s="38" t="s">
        <v>104</v>
      </c>
      <c r="P53" s="12">
        <v>4.4470000000000001</v>
      </c>
      <c r="Q53" s="196">
        <v>4.38</v>
      </c>
      <c r="R53" s="6" t="s">
        <v>5</v>
      </c>
      <c r="S53" s="38" t="s">
        <v>58</v>
      </c>
      <c r="T53" s="48">
        <v>4.5199999999999996</v>
      </c>
      <c r="U53" s="64">
        <v>4.4800000000000004</v>
      </c>
      <c r="V53" s="6" t="s">
        <v>7</v>
      </c>
      <c r="W53" s="38" t="s">
        <v>107</v>
      </c>
      <c r="X53" s="12">
        <v>4.5839999999999996</v>
      </c>
      <c r="Y53" s="40">
        <v>4.5199999999999996</v>
      </c>
      <c r="Z53" s="10"/>
    </row>
    <row r="54" spans="1:26" s="1" customFormat="1" ht="15" customHeight="1" x14ac:dyDescent="0.25">
      <c r="A54" s="515">
        <v>49</v>
      </c>
      <c r="B54" s="24" t="s">
        <v>6</v>
      </c>
      <c r="C54" s="7" t="s">
        <v>118</v>
      </c>
      <c r="D54" s="482">
        <v>4.2347999999999999</v>
      </c>
      <c r="E54" s="196">
        <v>4.17</v>
      </c>
      <c r="F54" s="7" t="s">
        <v>1</v>
      </c>
      <c r="G54" s="7" t="s">
        <v>17</v>
      </c>
      <c r="H54" s="12">
        <v>3.9062000000000001</v>
      </c>
      <c r="I54" s="448">
        <v>3.83</v>
      </c>
      <c r="J54" s="7" t="s">
        <v>4</v>
      </c>
      <c r="K54" s="7" t="s">
        <v>147</v>
      </c>
      <c r="L54" s="12">
        <v>4.3111111111111109</v>
      </c>
      <c r="M54" s="300">
        <v>4.3</v>
      </c>
      <c r="N54" s="24" t="s">
        <v>3</v>
      </c>
      <c r="O54" s="38" t="s">
        <v>27</v>
      </c>
      <c r="P54" s="12">
        <v>4.4489999999999998</v>
      </c>
      <c r="Q54" s="196">
        <v>4.38</v>
      </c>
      <c r="R54" s="6" t="s">
        <v>5</v>
      </c>
      <c r="S54" s="38" t="s">
        <v>157</v>
      </c>
      <c r="T54" s="48">
        <v>4.5199999999999996</v>
      </c>
      <c r="U54" s="64">
        <v>4.4800000000000004</v>
      </c>
      <c r="V54" s="6" t="s">
        <v>7</v>
      </c>
      <c r="W54" s="38" t="s">
        <v>88</v>
      </c>
      <c r="X54" s="12">
        <v>4.5789999999999997</v>
      </c>
      <c r="Y54" s="40">
        <v>4.5199999999999996</v>
      </c>
      <c r="Z54" s="10"/>
    </row>
    <row r="55" spans="1:26" s="1" customFormat="1" ht="15" customHeight="1" thickBot="1" x14ac:dyDescent="0.3">
      <c r="A55" s="516">
        <v>50</v>
      </c>
      <c r="B55" s="25" t="s">
        <v>3</v>
      </c>
      <c r="C55" s="60" t="s">
        <v>24</v>
      </c>
      <c r="D55" s="522">
        <v>4.2253999999999996</v>
      </c>
      <c r="E55" s="199">
        <v>4.17</v>
      </c>
      <c r="F55" s="60" t="s">
        <v>7</v>
      </c>
      <c r="G55" s="60" t="s">
        <v>109</v>
      </c>
      <c r="H55" s="27">
        <v>3.9117999999999999</v>
      </c>
      <c r="I55" s="449">
        <v>3.83</v>
      </c>
      <c r="J55" s="297" t="s">
        <v>7</v>
      </c>
      <c r="K55" s="297" t="s">
        <v>99</v>
      </c>
      <c r="L55" s="27">
        <v>4.3103448275862073</v>
      </c>
      <c r="M55" s="301">
        <v>4.3</v>
      </c>
      <c r="N55" s="25" t="s">
        <v>7</v>
      </c>
      <c r="O55" s="44" t="s">
        <v>91</v>
      </c>
      <c r="P55" s="27">
        <v>4.4329999999999998</v>
      </c>
      <c r="Q55" s="197">
        <v>4.38</v>
      </c>
      <c r="R55" s="26" t="s">
        <v>5</v>
      </c>
      <c r="S55" s="44" t="s">
        <v>62</v>
      </c>
      <c r="T55" s="94">
        <v>4.51</v>
      </c>
      <c r="U55" s="90">
        <v>4.4800000000000004</v>
      </c>
      <c r="V55" s="26" t="s">
        <v>4</v>
      </c>
      <c r="W55" s="44" t="s">
        <v>147</v>
      </c>
      <c r="X55" s="27">
        <v>4.58</v>
      </c>
      <c r="Y55" s="43">
        <v>4.5199999999999996</v>
      </c>
      <c r="Z55" s="10"/>
    </row>
    <row r="56" spans="1:26" s="1" customFormat="1" ht="15" customHeight="1" x14ac:dyDescent="0.25">
      <c r="A56" s="517">
        <v>51</v>
      </c>
      <c r="B56" s="35" t="s">
        <v>7</v>
      </c>
      <c r="C56" s="296" t="s">
        <v>100</v>
      </c>
      <c r="D56" s="520">
        <v>4.2065999999999999</v>
      </c>
      <c r="E56" s="195">
        <v>4.17</v>
      </c>
      <c r="F56" s="296" t="s">
        <v>3</v>
      </c>
      <c r="G56" s="296" t="s">
        <v>33</v>
      </c>
      <c r="H56" s="34">
        <v>3.8971999999999998</v>
      </c>
      <c r="I56" s="455">
        <v>3.83</v>
      </c>
      <c r="J56" s="298" t="s">
        <v>6</v>
      </c>
      <c r="K56" s="298" t="s">
        <v>75</v>
      </c>
      <c r="L56" s="23">
        <v>4.2987012987012987</v>
      </c>
      <c r="M56" s="302">
        <v>4.3</v>
      </c>
      <c r="N56" s="21" t="s">
        <v>7</v>
      </c>
      <c r="O56" s="29" t="s">
        <v>155</v>
      </c>
      <c r="P56" s="23">
        <v>4.4249999999999998</v>
      </c>
      <c r="Q56" s="198">
        <v>4.38</v>
      </c>
      <c r="R56" s="22" t="s">
        <v>6</v>
      </c>
      <c r="S56" s="29" t="s">
        <v>77</v>
      </c>
      <c r="T56" s="58">
        <v>4.51</v>
      </c>
      <c r="U56" s="63">
        <v>4.4800000000000004</v>
      </c>
      <c r="V56" s="22" t="s">
        <v>7</v>
      </c>
      <c r="W56" s="29" t="s">
        <v>86</v>
      </c>
      <c r="X56" s="23">
        <v>4.5659999999999998</v>
      </c>
      <c r="Y56" s="39">
        <v>4.5199999999999996</v>
      </c>
      <c r="Z56" s="10"/>
    </row>
    <row r="57" spans="1:26" s="1" customFormat="1" ht="15" customHeight="1" x14ac:dyDescent="0.25">
      <c r="A57" s="515">
        <v>52</v>
      </c>
      <c r="B57" s="24" t="s">
        <v>7</v>
      </c>
      <c r="C57" s="7" t="s">
        <v>104</v>
      </c>
      <c r="D57" s="482">
        <v>4.2139999999999995</v>
      </c>
      <c r="E57" s="196">
        <v>4.17</v>
      </c>
      <c r="F57" s="7" t="s">
        <v>4</v>
      </c>
      <c r="G57" s="7" t="s">
        <v>53</v>
      </c>
      <c r="H57" s="12">
        <v>3.8979999999999997</v>
      </c>
      <c r="I57" s="448">
        <v>3.83</v>
      </c>
      <c r="J57" s="7" t="s">
        <v>7</v>
      </c>
      <c r="K57" s="7" t="s">
        <v>92</v>
      </c>
      <c r="L57" s="12">
        <v>4.2972972972972974</v>
      </c>
      <c r="M57" s="300">
        <v>4.3</v>
      </c>
      <c r="N57" s="24" t="s">
        <v>7</v>
      </c>
      <c r="O57" s="38" t="s">
        <v>107</v>
      </c>
      <c r="P57" s="12">
        <v>4.42</v>
      </c>
      <c r="Q57" s="196">
        <v>4.38</v>
      </c>
      <c r="R57" s="6" t="s">
        <v>7</v>
      </c>
      <c r="S57" s="30" t="s">
        <v>101</v>
      </c>
      <c r="T57" s="48">
        <v>4.51</v>
      </c>
      <c r="U57" s="64">
        <v>4.4800000000000004</v>
      </c>
      <c r="V57" s="6" t="s">
        <v>6</v>
      </c>
      <c r="W57" s="30" t="s">
        <v>75</v>
      </c>
      <c r="X57" s="12">
        <v>4.5659999999999998</v>
      </c>
      <c r="Y57" s="40">
        <v>4.5199999999999996</v>
      </c>
      <c r="Z57" s="10"/>
    </row>
    <row r="58" spans="1:26" s="1" customFormat="1" ht="15" customHeight="1" x14ac:dyDescent="0.25">
      <c r="A58" s="515">
        <v>53</v>
      </c>
      <c r="B58" s="24" t="s">
        <v>4</v>
      </c>
      <c r="C58" s="7" t="s">
        <v>37</v>
      </c>
      <c r="D58" s="482">
        <v>4.1945999999999994</v>
      </c>
      <c r="E58" s="196">
        <v>4.17</v>
      </c>
      <c r="F58" s="7" t="s">
        <v>7</v>
      </c>
      <c r="G58" s="7" t="s">
        <v>87</v>
      </c>
      <c r="H58" s="12">
        <v>3.9020999999999999</v>
      </c>
      <c r="I58" s="448">
        <v>3.83</v>
      </c>
      <c r="J58" s="7" t="s">
        <v>5</v>
      </c>
      <c r="K58" s="7" t="s">
        <v>69</v>
      </c>
      <c r="L58" s="12">
        <v>4.290909090909091</v>
      </c>
      <c r="M58" s="300">
        <v>4.3</v>
      </c>
      <c r="N58" s="24" t="s">
        <v>3</v>
      </c>
      <c r="O58" s="38" t="s">
        <v>32</v>
      </c>
      <c r="P58" s="12">
        <v>4.4180000000000001</v>
      </c>
      <c r="Q58" s="196">
        <v>4.38</v>
      </c>
      <c r="R58" s="6" t="s">
        <v>3</v>
      </c>
      <c r="S58" s="38" t="s">
        <v>26</v>
      </c>
      <c r="T58" s="49">
        <v>4.5</v>
      </c>
      <c r="U58" s="64">
        <v>4.4800000000000004</v>
      </c>
      <c r="V58" s="6" t="s">
        <v>7</v>
      </c>
      <c r="W58" s="38" t="s">
        <v>150</v>
      </c>
      <c r="X58" s="12">
        <v>4.5629999999999997</v>
      </c>
      <c r="Y58" s="40">
        <v>4.5199999999999996</v>
      </c>
      <c r="Z58" s="10"/>
    </row>
    <row r="59" spans="1:26" s="1" customFormat="1" ht="15" customHeight="1" x14ac:dyDescent="0.25">
      <c r="A59" s="515">
        <v>54</v>
      </c>
      <c r="B59" s="24" t="s">
        <v>3</v>
      </c>
      <c r="C59" s="7" t="s">
        <v>30</v>
      </c>
      <c r="D59" s="482">
        <v>4.1793000000000005</v>
      </c>
      <c r="E59" s="196">
        <v>4.17</v>
      </c>
      <c r="F59" s="7" t="s">
        <v>5</v>
      </c>
      <c r="G59" s="7" t="s">
        <v>63</v>
      </c>
      <c r="H59" s="12">
        <v>3.8873000000000002</v>
      </c>
      <c r="I59" s="448">
        <v>3.83</v>
      </c>
      <c r="J59" s="7" t="s">
        <v>1</v>
      </c>
      <c r="K59" s="7" t="s">
        <v>18</v>
      </c>
      <c r="L59" s="12">
        <v>4.2874999999999996</v>
      </c>
      <c r="M59" s="300">
        <v>4.3</v>
      </c>
      <c r="N59" s="24" t="s">
        <v>5</v>
      </c>
      <c r="O59" s="38" t="s">
        <v>149</v>
      </c>
      <c r="P59" s="12">
        <v>4.423</v>
      </c>
      <c r="Q59" s="196">
        <v>4.38</v>
      </c>
      <c r="R59" s="6" t="s">
        <v>5</v>
      </c>
      <c r="S59" s="38" t="s">
        <v>61</v>
      </c>
      <c r="T59" s="49">
        <v>4.5</v>
      </c>
      <c r="U59" s="64">
        <v>4.4800000000000004</v>
      </c>
      <c r="V59" s="6" t="s">
        <v>7</v>
      </c>
      <c r="W59" s="38" t="s">
        <v>99</v>
      </c>
      <c r="X59" s="12">
        <v>4.5629999999999997</v>
      </c>
      <c r="Y59" s="40">
        <v>4.5199999999999996</v>
      </c>
      <c r="Z59" s="10"/>
    </row>
    <row r="60" spans="1:26" s="1" customFormat="1" ht="15" customHeight="1" x14ac:dyDescent="0.25">
      <c r="A60" s="515">
        <v>55</v>
      </c>
      <c r="B60" s="24" t="s">
        <v>2</v>
      </c>
      <c r="C60" s="7" t="s">
        <v>115</v>
      </c>
      <c r="D60" s="482">
        <v>4.1665999999999999</v>
      </c>
      <c r="E60" s="196">
        <v>4.17</v>
      </c>
      <c r="F60" s="7" t="s">
        <v>7</v>
      </c>
      <c r="G60" s="7" t="s">
        <v>100</v>
      </c>
      <c r="H60" s="12">
        <v>3.8867000000000003</v>
      </c>
      <c r="I60" s="448">
        <v>3.83</v>
      </c>
      <c r="J60" s="7" t="s">
        <v>7</v>
      </c>
      <c r="K60" s="7" t="s">
        <v>102</v>
      </c>
      <c r="L60" s="12">
        <v>4.2857142857142856</v>
      </c>
      <c r="M60" s="300">
        <v>4.3</v>
      </c>
      <c r="N60" s="24" t="s">
        <v>3</v>
      </c>
      <c r="O60" s="38" t="s">
        <v>30</v>
      </c>
      <c r="P60" s="12">
        <v>4.4119999999999999</v>
      </c>
      <c r="Q60" s="196">
        <v>4.38</v>
      </c>
      <c r="R60" s="6" t="s">
        <v>2</v>
      </c>
      <c r="S60" s="38" t="s">
        <v>113</v>
      </c>
      <c r="T60" s="49">
        <v>4.49</v>
      </c>
      <c r="U60" s="64">
        <v>4.4800000000000004</v>
      </c>
      <c r="V60" s="6" t="s">
        <v>3</v>
      </c>
      <c r="W60" s="38" t="s">
        <v>26</v>
      </c>
      <c r="X60" s="12">
        <v>4.5401999999999996</v>
      </c>
      <c r="Y60" s="40">
        <v>4.5199999999999996</v>
      </c>
      <c r="Z60" s="10"/>
    </row>
    <row r="61" spans="1:26" s="1" customFormat="1" ht="15" customHeight="1" x14ac:dyDescent="0.25">
      <c r="A61" s="515">
        <v>56</v>
      </c>
      <c r="B61" s="24" t="s">
        <v>7</v>
      </c>
      <c r="C61" s="7" t="s">
        <v>97</v>
      </c>
      <c r="D61" s="482">
        <v>4.1608999999999998</v>
      </c>
      <c r="E61" s="196">
        <v>4.17</v>
      </c>
      <c r="F61" s="7" t="s">
        <v>7</v>
      </c>
      <c r="G61" s="7" t="s">
        <v>153</v>
      </c>
      <c r="H61" s="12">
        <v>3.8945999999999996</v>
      </c>
      <c r="I61" s="448">
        <v>3.83</v>
      </c>
      <c r="J61" s="7" t="s">
        <v>7</v>
      </c>
      <c r="K61" s="7" t="s">
        <v>87</v>
      </c>
      <c r="L61" s="12">
        <v>4.2761904761904761</v>
      </c>
      <c r="M61" s="300">
        <v>4.3</v>
      </c>
      <c r="N61" s="24" t="s">
        <v>7</v>
      </c>
      <c r="O61" s="38" t="s">
        <v>151</v>
      </c>
      <c r="P61" s="12">
        <v>4.4024000000000001</v>
      </c>
      <c r="Q61" s="196">
        <v>4.38</v>
      </c>
      <c r="R61" s="6" t="s">
        <v>7</v>
      </c>
      <c r="S61" s="38" t="s">
        <v>150</v>
      </c>
      <c r="T61" s="49">
        <v>4.4800000000000004</v>
      </c>
      <c r="U61" s="64">
        <v>4.4800000000000004</v>
      </c>
      <c r="V61" s="6" t="s">
        <v>4</v>
      </c>
      <c r="W61" s="38" t="s">
        <v>37</v>
      </c>
      <c r="X61" s="12">
        <v>4.53</v>
      </c>
      <c r="Y61" s="40">
        <v>4.5199999999999996</v>
      </c>
      <c r="Z61" s="10"/>
    </row>
    <row r="62" spans="1:26" s="1" customFormat="1" ht="15" customHeight="1" x14ac:dyDescent="0.25">
      <c r="A62" s="515">
        <v>57</v>
      </c>
      <c r="B62" s="24" t="s">
        <v>6</v>
      </c>
      <c r="C62" s="7" t="s">
        <v>167</v>
      </c>
      <c r="D62" s="482">
        <v>4.1539000000000001</v>
      </c>
      <c r="E62" s="196">
        <v>4.17</v>
      </c>
      <c r="F62" s="7" t="s">
        <v>2</v>
      </c>
      <c r="G62" s="7" t="s">
        <v>165</v>
      </c>
      <c r="H62" s="12">
        <v>3.8889999999999998</v>
      </c>
      <c r="I62" s="448">
        <v>3.83</v>
      </c>
      <c r="J62" s="7" t="s">
        <v>1</v>
      </c>
      <c r="K62" s="7" t="s">
        <v>148</v>
      </c>
      <c r="L62" s="12">
        <v>4.2750000000000004</v>
      </c>
      <c r="M62" s="300">
        <v>4.3</v>
      </c>
      <c r="N62" s="24" t="s">
        <v>6</v>
      </c>
      <c r="O62" s="38" t="s">
        <v>85</v>
      </c>
      <c r="P62" s="12">
        <v>4.383</v>
      </c>
      <c r="Q62" s="196">
        <v>4.38</v>
      </c>
      <c r="R62" s="6" t="s">
        <v>5</v>
      </c>
      <c r="S62" s="38" t="s">
        <v>55</v>
      </c>
      <c r="T62" s="49">
        <v>4.4800000000000004</v>
      </c>
      <c r="U62" s="64">
        <v>4.4800000000000004</v>
      </c>
      <c r="V62" s="6" t="s">
        <v>7</v>
      </c>
      <c r="W62" s="38" t="s">
        <v>90</v>
      </c>
      <c r="X62" s="12">
        <v>4.5208000000000004</v>
      </c>
      <c r="Y62" s="40">
        <v>4.5199999999999996</v>
      </c>
      <c r="Z62" s="10"/>
    </row>
    <row r="63" spans="1:26" s="1" customFormat="1" ht="15" customHeight="1" x14ac:dyDescent="0.25">
      <c r="A63" s="515">
        <v>58</v>
      </c>
      <c r="B63" s="24" t="s">
        <v>2</v>
      </c>
      <c r="C63" s="7" t="s">
        <v>161</v>
      </c>
      <c r="D63" s="482">
        <v>4.1375999999999999</v>
      </c>
      <c r="E63" s="196">
        <v>4.17</v>
      </c>
      <c r="F63" s="7" t="s">
        <v>3</v>
      </c>
      <c r="G63" s="7" t="s">
        <v>24</v>
      </c>
      <c r="H63" s="12">
        <v>3.8774000000000002</v>
      </c>
      <c r="I63" s="448">
        <v>3.83</v>
      </c>
      <c r="J63" s="7" t="s">
        <v>3</v>
      </c>
      <c r="K63" s="7" t="s">
        <v>35</v>
      </c>
      <c r="L63" s="12">
        <v>4.2763157894736841</v>
      </c>
      <c r="M63" s="300">
        <v>4.3</v>
      </c>
      <c r="N63" s="24" t="s">
        <v>7</v>
      </c>
      <c r="O63" s="38" t="s">
        <v>101</v>
      </c>
      <c r="P63" s="12">
        <v>4.38</v>
      </c>
      <c r="Q63" s="196">
        <v>4.38</v>
      </c>
      <c r="R63" s="6" t="s">
        <v>7</v>
      </c>
      <c r="S63" s="38" t="s">
        <v>91</v>
      </c>
      <c r="T63" s="49">
        <v>4.47</v>
      </c>
      <c r="U63" s="64">
        <v>4.4800000000000004</v>
      </c>
      <c r="V63" s="6" t="s">
        <v>1</v>
      </c>
      <c r="W63" s="38" t="s">
        <v>19</v>
      </c>
      <c r="X63" s="12">
        <v>4.516</v>
      </c>
      <c r="Y63" s="40">
        <v>4.5199999999999996</v>
      </c>
      <c r="Z63" s="10"/>
    </row>
    <row r="64" spans="1:26" s="1" customFormat="1" ht="15" customHeight="1" x14ac:dyDescent="0.25">
      <c r="A64" s="515">
        <v>59</v>
      </c>
      <c r="B64" s="24" t="s">
        <v>7</v>
      </c>
      <c r="C64" s="7" t="s">
        <v>91</v>
      </c>
      <c r="D64" s="482">
        <v>4.1397000000000004</v>
      </c>
      <c r="E64" s="196">
        <v>4.17</v>
      </c>
      <c r="F64" s="7" t="s">
        <v>7</v>
      </c>
      <c r="G64" s="7" t="s">
        <v>155</v>
      </c>
      <c r="H64" s="12">
        <v>3.8714</v>
      </c>
      <c r="I64" s="448">
        <v>3.83</v>
      </c>
      <c r="J64" s="7" t="s">
        <v>3</v>
      </c>
      <c r="K64" s="7" t="s">
        <v>29</v>
      </c>
      <c r="L64" s="12">
        <v>4.283018867924528</v>
      </c>
      <c r="M64" s="300">
        <v>4.3</v>
      </c>
      <c r="N64" s="24" t="s">
        <v>2</v>
      </c>
      <c r="O64" s="38" t="s">
        <v>21</v>
      </c>
      <c r="P64" s="12">
        <v>4.3689999999999998</v>
      </c>
      <c r="Q64" s="196">
        <v>4.38</v>
      </c>
      <c r="R64" s="6" t="s">
        <v>7</v>
      </c>
      <c r="S64" s="38" t="s">
        <v>89</v>
      </c>
      <c r="T64" s="49">
        <v>4.47</v>
      </c>
      <c r="U64" s="64">
        <v>4.4800000000000004</v>
      </c>
      <c r="V64" s="6" t="s">
        <v>1</v>
      </c>
      <c r="W64" s="38" t="s">
        <v>18</v>
      </c>
      <c r="X64" s="12">
        <v>4.5129999999999999</v>
      </c>
      <c r="Y64" s="40">
        <v>4.5199999999999996</v>
      </c>
      <c r="Z64" s="10"/>
    </row>
    <row r="65" spans="1:26" s="1" customFormat="1" ht="15" customHeight="1" thickBot="1" x14ac:dyDescent="0.3">
      <c r="A65" s="518">
        <v>60</v>
      </c>
      <c r="B65" s="33" t="s">
        <v>5</v>
      </c>
      <c r="C65" s="297" t="s">
        <v>55</v>
      </c>
      <c r="D65" s="521">
        <v>4.1292999999999997</v>
      </c>
      <c r="E65" s="197">
        <v>4.17</v>
      </c>
      <c r="F65" s="297" t="s">
        <v>7</v>
      </c>
      <c r="G65" s="297" t="s">
        <v>99</v>
      </c>
      <c r="H65" s="15">
        <v>3.8649</v>
      </c>
      <c r="I65" s="450">
        <v>3.83</v>
      </c>
      <c r="J65" s="60" t="s">
        <v>6</v>
      </c>
      <c r="K65" s="60" t="s">
        <v>72</v>
      </c>
      <c r="L65" s="27">
        <v>4.2674418604651159</v>
      </c>
      <c r="M65" s="303">
        <v>4.3</v>
      </c>
      <c r="N65" s="25" t="s">
        <v>7</v>
      </c>
      <c r="O65" s="44" t="s">
        <v>98</v>
      </c>
      <c r="P65" s="27">
        <v>4.3660000000000005</v>
      </c>
      <c r="Q65" s="199">
        <v>4.38</v>
      </c>
      <c r="R65" s="26" t="s">
        <v>1</v>
      </c>
      <c r="S65" s="44" t="s">
        <v>148</v>
      </c>
      <c r="T65" s="97">
        <v>4.46</v>
      </c>
      <c r="U65" s="65">
        <v>4.4800000000000004</v>
      </c>
      <c r="V65" s="26" t="s">
        <v>2</v>
      </c>
      <c r="W65" s="44" t="s">
        <v>112</v>
      </c>
      <c r="X65" s="27">
        <v>4.5119999999999996</v>
      </c>
      <c r="Y65" s="41">
        <v>4.5199999999999996</v>
      </c>
      <c r="Z65" s="10"/>
    </row>
    <row r="66" spans="1:26" s="1" customFormat="1" ht="15" customHeight="1" x14ac:dyDescent="0.25">
      <c r="A66" s="514">
        <v>61</v>
      </c>
      <c r="B66" s="21" t="s">
        <v>4</v>
      </c>
      <c r="C66" s="298" t="s">
        <v>47</v>
      </c>
      <c r="D66" s="481">
        <v>4.1336000000000004</v>
      </c>
      <c r="E66" s="198">
        <v>4.17</v>
      </c>
      <c r="F66" s="298" t="s">
        <v>3</v>
      </c>
      <c r="G66" s="298" t="s">
        <v>25</v>
      </c>
      <c r="H66" s="23">
        <v>3.8536000000000001</v>
      </c>
      <c r="I66" s="451">
        <v>3.83</v>
      </c>
      <c r="J66" s="296" t="s">
        <v>6</v>
      </c>
      <c r="K66" s="296" t="s">
        <v>82</v>
      </c>
      <c r="L66" s="23">
        <v>4.2592592592592595</v>
      </c>
      <c r="M66" s="299">
        <v>4.3</v>
      </c>
      <c r="N66" s="21" t="s">
        <v>5</v>
      </c>
      <c r="O66" s="29" t="s">
        <v>55</v>
      </c>
      <c r="P66" s="23">
        <v>4.359</v>
      </c>
      <c r="Q66" s="195">
        <v>4.38</v>
      </c>
      <c r="R66" s="22" t="s">
        <v>3</v>
      </c>
      <c r="S66" s="29" t="s">
        <v>28</v>
      </c>
      <c r="T66" s="200">
        <v>4.46</v>
      </c>
      <c r="U66" s="82">
        <v>4.4800000000000004</v>
      </c>
      <c r="V66" s="22" t="s">
        <v>5</v>
      </c>
      <c r="W66" s="29" t="s">
        <v>55</v>
      </c>
      <c r="X66" s="23">
        <v>4.5</v>
      </c>
      <c r="Y66" s="42">
        <v>4.5199999999999996</v>
      </c>
      <c r="Z66" s="10"/>
    </row>
    <row r="67" spans="1:26" s="1" customFormat="1" ht="15" customHeight="1" x14ac:dyDescent="0.25">
      <c r="A67" s="515">
        <v>62</v>
      </c>
      <c r="B67" s="24" t="s">
        <v>6</v>
      </c>
      <c r="C67" s="7" t="s">
        <v>78</v>
      </c>
      <c r="D67" s="482">
        <v>4.1321000000000003</v>
      </c>
      <c r="E67" s="196">
        <v>4.17</v>
      </c>
      <c r="F67" s="7" t="s">
        <v>5</v>
      </c>
      <c r="G67" s="7" t="s">
        <v>149</v>
      </c>
      <c r="H67" s="12">
        <v>3.8478999999999997</v>
      </c>
      <c r="I67" s="448">
        <v>3.83</v>
      </c>
      <c r="J67" s="7" t="s">
        <v>5</v>
      </c>
      <c r="K67" s="7" t="s">
        <v>149</v>
      </c>
      <c r="L67" s="12">
        <v>4.2586206896551726</v>
      </c>
      <c r="M67" s="300">
        <v>4.3</v>
      </c>
      <c r="N67" s="24" t="s">
        <v>7</v>
      </c>
      <c r="O67" s="38" t="s">
        <v>89</v>
      </c>
      <c r="P67" s="12">
        <v>4.3558000000000003</v>
      </c>
      <c r="Q67" s="196">
        <v>4.38</v>
      </c>
      <c r="R67" s="6" t="s">
        <v>3</v>
      </c>
      <c r="S67" s="30" t="s">
        <v>24</v>
      </c>
      <c r="T67" s="49">
        <v>4.45</v>
      </c>
      <c r="U67" s="64">
        <v>4.4800000000000004</v>
      </c>
      <c r="V67" s="6" t="s">
        <v>6</v>
      </c>
      <c r="W67" s="30" t="s">
        <v>84</v>
      </c>
      <c r="X67" s="12">
        <v>4.5</v>
      </c>
      <c r="Y67" s="40">
        <v>4.5199999999999996</v>
      </c>
      <c r="Z67" s="10"/>
    </row>
    <row r="68" spans="1:26" s="1" customFormat="1" ht="15" customHeight="1" x14ac:dyDescent="0.25">
      <c r="A68" s="515">
        <v>63</v>
      </c>
      <c r="B68" s="24" t="s">
        <v>5</v>
      </c>
      <c r="C68" s="7" t="s">
        <v>146</v>
      </c>
      <c r="D68" s="482">
        <v>4.1157000000000004</v>
      </c>
      <c r="E68" s="196">
        <v>4.17</v>
      </c>
      <c r="F68" s="7" t="s">
        <v>6</v>
      </c>
      <c r="G68" s="7" t="s">
        <v>70</v>
      </c>
      <c r="H68" s="12">
        <v>3.8291999999999997</v>
      </c>
      <c r="I68" s="448">
        <v>3.83</v>
      </c>
      <c r="J68" s="7" t="s">
        <v>6</v>
      </c>
      <c r="K68" s="7" t="s">
        <v>78</v>
      </c>
      <c r="L68" s="12">
        <v>4.2625000000000002</v>
      </c>
      <c r="M68" s="300">
        <v>4.3</v>
      </c>
      <c r="N68" s="24" t="s">
        <v>1</v>
      </c>
      <c r="O68" s="38" t="s">
        <v>17</v>
      </c>
      <c r="P68" s="12">
        <v>4.3499999999999996</v>
      </c>
      <c r="Q68" s="196">
        <v>4.38</v>
      </c>
      <c r="R68" s="6" t="s">
        <v>5</v>
      </c>
      <c r="S68" s="38" t="s">
        <v>146</v>
      </c>
      <c r="T68" s="49">
        <v>4.45</v>
      </c>
      <c r="U68" s="64">
        <v>4.4800000000000004</v>
      </c>
      <c r="V68" s="6" t="s">
        <v>7</v>
      </c>
      <c r="W68" s="38" t="s">
        <v>108</v>
      </c>
      <c r="X68" s="12">
        <v>4.4910000000000005</v>
      </c>
      <c r="Y68" s="40">
        <v>4.5199999999999996</v>
      </c>
      <c r="Z68" s="10"/>
    </row>
    <row r="69" spans="1:26" s="1" customFormat="1" ht="15" customHeight="1" x14ac:dyDescent="0.25">
      <c r="A69" s="515">
        <v>64</v>
      </c>
      <c r="B69" s="24" t="s">
        <v>7</v>
      </c>
      <c r="C69" s="7" t="s">
        <v>102</v>
      </c>
      <c r="D69" s="482">
        <v>4.1109999999999998</v>
      </c>
      <c r="E69" s="196">
        <v>4.17</v>
      </c>
      <c r="F69" s="7" t="s">
        <v>7</v>
      </c>
      <c r="G69" s="7" t="s">
        <v>150</v>
      </c>
      <c r="H69" s="12">
        <v>3.8254999999999999</v>
      </c>
      <c r="I69" s="448">
        <v>3.83</v>
      </c>
      <c r="J69" s="7" t="s">
        <v>7</v>
      </c>
      <c r="K69" s="7" t="s">
        <v>93</v>
      </c>
      <c r="L69" s="12">
        <v>4.246666666666667</v>
      </c>
      <c r="M69" s="300">
        <v>4.3</v>
      </c>
      <c r="N69" s="24" t="s">
        <v>5</v>
      </c>
      <c r="O69" s="38" t="s">
        <v>58</v>
      </c>
      <c r="P69" s="12">
        <v>4.3529999999999998</v>
      </c>
      <c r="Q69" s="196">
        <v>4.38</v>
      </c>
      <c r="R69" s="6" t="s">
        <v>5</v>
      </c>
      <c r="S69" s="38" t="s">
        <v>66</v>
      </c>
      <c r="T69" s="49">
        <v>4.4400000000000004</v>
      </c>
      <c r="U69" s="64">
        <v>4.4800000000000004</v>
      </c>
      <c r="V69" s="6" t="s">
        <v>5</v>
      </c>
      <c r="W69" s="38" t="s">
        <v>116</v>
      </c>
      <c r="X69" s="12">
        <v>4.49</v>
      </c>
      <c r="Y69" s="40">
        <v>4.5199999999999996</v>
      </c>
      <c r="Z69" s="10"/>
    </row>
    <row r="70" spans="1:26" s="1" customFormat="1" ht="15" customHeight="1" x14ac:dyDescent="0.25">
      <c r="A70" s="515">
        <v>65</v>
      </c>
      <c r="B70" s="24" t="s">
        <v>2</v>
      </c>
      <c r="C70" s="7" t="s">
        <v>165</v>
      </c>
      <c r="D70" s="482">
        <v>4.1017999999999999</v>
      </c>
      <c r="E70" s="196">
        <v>4.17</v>
      </c>
      <c r="F70" s="7" t="s">
        <v>4</v>
      </c>
      <c r="G70" s="7" t="s">
        <v>46</v>
      </c>
      <c r="H70" s="12">
        <v>3.8196999999999997</v>
      </c>
      <c r="I70" s="448">
        <v>3.83</v>
      </c>
      <c r="J70" s="7" t="s">
        <v>4</v>
      </c>
      <c r="K70" s="7" t="s">
        <v>37</v>
      </c>
      <c r="L70" s="12">
        <v>4.2272727272727275</v>
      </c>
      <c r="M70" s="300">
        <v>4.3</v>
      </c>
      <c r="N70" s="24" t="s">
        <v>3</v>
      </c>
      <c r="O70" s="38" t="s">
        <v>35</v>
      </c>
      <c r="P70" s="12">
        <v>4.34</v>
      </c>
      <c r="Q70" s="196">
        <v>4.38</v>
      </c>
      <c r="R70" s="6" t="s">
        <v>5</v>
      </c>
      <c r="S70" s="38" t="s">
        <v>67</v>
      </c>
      <c r="T70" s="49">
        <v>4.43</v>
      </c>
      <c r="U70" s="64">
        <v>4.4800000000000004</v>
      </c>
      <c r="V70" s="6" t="s">
        <v>2</v>
      </c>
      <c r="W70" s="38" t="s">
        <v>115</v>
      </c>
      <c r="X70" s="12">
        <v>4.4880000000000004</v>
      </c>
      <c r="Y70" s="40">
        <v>4.5199999999999996</v>
      </c>
      <c r="Z70" s="10"/>
    </row>
    <row r="71" spans="1:26" s="1" customFormat="1" ht="15" customHeight="1" x14ac:dyDescent="0.25">
      <c r="A71" s="515">
        <v>66</v>
      </c>
      <c r="B71" s="24" t="s">
        <v>7</v>
      </c>
      <c r="C71" s="7" t="s">
        <v>109</v>
      </c>
      <c r="D71" s="482">
        <v>4.0851999999999995</v>
      </c>
      <c r="E71" s="196">
        <v>4.17</v>
      </c>
      <c r="F71" s="7" t="s">
        <v>7</v>
      </c>
      <c r="G71" s="7" t="s">
        <v>97</v>
      </c>
      <c r="H71" s="12">
        <v>3.8177999999999996</v>
      </c>
      <c r="I71" s="448">
        <v>3.83</v>
      </c>
      <c r="J71" s="7" t="s">
        <v>7</v>
      </c>
      <c r="K71" s="7" t="s">
        <v>94</v>
      </c>
      <c r="L71" s="12">
        <v>4.2307692307692308</v>
      </c>
      <c r="M71" s="300">
        <v>4.3</v>
      </c>
      <c r="N71" s="24" t="s">
        <v>5</v>
      </c>
      <c r="O71" s="38" t="s">
        <v>61</v>
      </c>
      <c r="P71" s="12">
        <v>4.3329999999999993</v>
      </c>
      <c r="Q71" s="196">
        <v>4.38</v>
      </c>
      <c r="R71" s="6" t="s">
        <v>5</v>
      </c>
      <c r="S71" s="38" t="s">
        <v>116</v>
      </c>
      <c r="T71" s="49">
        <v>4.41</v>
      </c>
      <c r="U71" s="64">
        <v>4.4800000000000004</v>
      </c>
      <c r="V71" s="6" t="s">
        <v>4</v>
      </c>
      <c r="W71" s="38" t="s">
        <v>46</v>
      </c>
      <c r="X71" s="12">
        <v>4.4779999999999998</v>
      </c>
      <c r="Y71" s="40">
        <v>4.5199999999999996</v>
      </c>
      <c r="Z71" s="10"/>
    </row>
    <row r="72" spans="1:26" s="1" customFormat="1" ht="15" customHeight="1" x14ac:dyDescent="0.25">
      <c r="A72" s="515">
        <v>67</v>
      </c>
      <c r="B72" s="24" t="s">
        <v>7</v>
      </c>
      <c r="C72" s="7" t="s">
        <v>87</v>
      </c>
      <c r="D72" s="482">
        <v>4.0867000000000004</v>
      </c>
      <c r="E72" s="196">
        <v>4.17</v>
      </c>
      <c r="F72" s="7" t="s">
        <v>4</v>
      </c>
      <c r="G72" s="7" t="s">
        <v>51</v>
      </c>
      <c r="H72" s="12">
        <v>3.81</v>
      </c>
      <c r="I72" s="448">
        <v>3.83</v>
      </c>
      <c r="J72" s="7" t="s">
        <v>4</v>
      </c>
      <c r="K72" s="7" t="s">
        <v>47</v>
      </c>
      <c r="L72" s="12">
        <v>4.2155172413793105</v>
      </c>
      <c r="M72" s="300">
        <v>4.3</v>
      </c>
      <c r="N72" s="24" t="s">
        <v>4</v>
      </c>
      <c r="O72" s="38" t="s">
        <v>46</v>
      </c>
      <c r="P72" s="12">
        <v>4.2960000000000003</v>
      </c>
      <c r="Q72" s="196">
        <v>4.38</v>
      </c>
      <c r="R72" s="6" t="s">
        <v>4</v>
      </c>
      <c r="S72" s="61" t="s">
        <v>37</v>
      </c>
      <c r="T72" s="50">
        <v>4.4000000000000004</v>
      </c>
      <c r="U72" s="64">
        <v>4.4800000000000004</v>
      </c>
      <c r="V72" s="6" t="s">
        <v>7</v>
      </c>
      <c r="W72" s="61" t="s">
        <v>101</v>
      </c>
      <c r="X72" s="12">
        <v>4.47</v>
      </c>
      <c r="Y72" s="40">
        <v>4.5199999999999996</v>
      </c>
      <c r="Z72" s="10"/>
    </row>
    <row r="73" spans="1:26" s="1" customFormat="1" ht="15" customHeight="1" x14ac:dyDescent="0.25">
      <c r="A73" s="515">
        <v>68</v>
      </c>
      <c r="B73" s="24" t="s">
        <v>5</v>
      </c>
      <c r="C73" s="7" t="s">
        <v>65</v>
      </c>
      <c r="D73" s="482">
        <v>4.0941999999999998</v>
      </c>
      <c r="E73" s="196">
        <v>4.17</v>
      </c>
      <c r="F73" s="7" t="s">
        <v>6</v>
      </c>
      <c r="G73" s="7" t="s">
        <v>80</v>
      </c>
      <c r="H73" s="12">
        <v>3.8085000000000004</v>
      </c>
      <c r="I73" s="448">
        <v>3.83</v>
      </c>
      <c r="J73" s="7" t="s">
        <v>5</v>
      </c>
      <c r="K73" s="7" t="s">
        <v>68</v>
      </c>
      <c r="L73" s="12">
        <v>4.2173913043478262</v>
      </c>
      <c r="M73" s="300">
        <v>4.3</v>
      </c>
      <c r="N73" s="24" t="s">
        <v>5</v>
      </c>
      <c r="O73" s="38" t="s">
        <v>63</v>
      </c>
      <c r="P73" s="12">
        <v>4.298</v>
      </c>
      <c r="Q73" s="196">
        <v>4.38</v>
      </c>
      <c r="R73" s="6" t="s">
        <v>7</v>
      </c>
      <c r="S73" s="38" t="s">
        <v>105</v>
      </c>
      <c r="T73" s="50">
        <v>4.4000000000000004</v>
      </c>
      <c r="U73" s="64">
        <v>4.4800000000000004</v>
      </c>
      <c r="V73" s="6" t="s">
        <v>7</v>
      </c>
      <c r="W73" s="38" t="s">
        <v>104</v>
      </c>
      <c r="X73" s="12">
        <v>4.4619999999999997</v>
      </c>
      <c r="Y73" s="40">
        <v>4.5199999999999996</v>
      </c>
      <c r="Z73" s="10"/>
    </row>
    <row r="74" spans="1:26" s="1" customFormat="1" ht="15" customHeight="1" x14ac:dyDescent="0.25">
      <c r="A74" s="515">
        <v>69</v>
      </c>
      <c r="B74" s="24" t="s">
        <v>7</v>
      </c>
      <c r="C74" s="7" t="s">
        <v>86</v>
      </c>
      <c r="D74" s="482">
        <v>4.0787000000000004</v>
      </c>
      <c r="E74" s="196">
        <v>4.17</v>
      </c>
      <c r="F74" s="7" t="s">
        <v>7</v>
      </c>
      <c r="G74" s="7" t="s">
        <v>102</v>
      </c>
      <c r="H74" s="12">
        <v>3.8052999999999999</v>
      </c>
      <c r="I74" s="448">
        <v>3.83</v>
      </c>
      <c r="J74" s="7" t="s">
        <v>7</v>
      </c>
      <c r="K74" s="7" t="s">
        <v>86</v>
      </c>
      <c r="L74" s="12">
        <v>4.1981132075471699</v>
      </c>
      <c r="M74" s="300">
        <v>4.3</v>
      </c>
      <c r="N74" s="24" t="s">
        <v>4</v>
      </c>
      <c r="O74" s="38" t="s">
        <v>42</v>
      </c>
      <c r="P74" s="12">
        <v>4.2919999999999998</v>
      </c>
      <c r="Q74" s="196">
        <v>4.38</v>
      </c>
      <c r="R74" s="6" t="s">
        <v>3</v>
      </c>
      <c r="S74" s="38" t="s">
        <v>29</v>
      </c>
      <c r="T74" s="50">
        <v>4.4000000000000004</v>
      </c>
      <c r="U74" s="64">
        <v>4.4800000000000004</v>
      </c>
      <c r="V74" s="6" t="s">
        <v>5</v>
      </c>
      <c r="W74" s="38" t="s">
        <v>66</v>
      </c>
      <c r="X74" s="12">
        <v>4.4619999999999997</v>
      </c>
      <c r="Y74" s="40">
        <v>4.5199999999999996</v>
      </c>
      <c r="Z74" s="10"/>
    </row>
    <row r="75" spans="1:26" s="1" customFormat="1" ht="15" customHeight="1" thickBot="1" x14ac:dyDescent="0.3">
      <c r="A75" s="516">
        <v>70</v>
      </c>
      <c r="B75" s="25" t="s">
        <v>7</v>
      </c>
      <c r="C75" s="60" t="s">
        <v>103</v>
      </c>
      <c r="D75" s="522">
        <v>4.0823</v>
      </c>
      <c r="E75" s="199">
        <v>4.17</v>
      </c>
      <c r="F75" s="60" t="s">
        <v>6</v>
      </c>
      <c r="G75" s="60" t="s">
        <v>74</v>
      </c>
      <c r="H75" s="27">
        <v>3.7974000000000001</v>
      </c>
      <c r="I75" s="449">
        <v>3.83</v>
      </c>
      <c r="J75" s="297" t="s">
        <v>6</v>
      </c>
      <c r="K75" s="297" t="s">
        <v>85</v>
      </c>
      <c r="L75" s="27">
        <v>4.1879699248120303</v>
      </c>
      <c r="M75" s="301">
        <v>4.3</v>
      </c>
      <c r="N75" s="25" t="s">
        <v>4</v>
      </c>
      <c r="O75" s="44" t="s">
        <v>53</v>
      </c>
      <c r="P75" s="27">
        <v>4.2911999999999999</v>
      </c>
      <c r="Q75" s="197">
        <v>4.38</v>
      </c>
      <c r="R75" s="26" t="s">
        <v>3</v>
      </c>
      <c r="S75" s="44" t="s">
        <v>27</v>
      </c>
      <c r="T75" s="59">
        <v>4.3899999999999997</v>
      </c>
      <c r="U75" s="90">
        <v>4.4800000000000004</v>
      </c>
      <c r="V75" s="26" t="s">
        <v>6</v>
      </c>
      <c r="W75" s="44" t="s">
        <v>70</v>
      </c>
      <c r="X75" s="27">
        <v>4.4639999999999995</v>
      </c>
      <c r="Y75" s="43">
        <v>4.5199999999999996</v>
      </c>
      <c r="Z75" s="10"/>
    </row>
    <row r="76" spans="1:26" s="1" customFormat="1" ht="15" customHeight="1" x14ac:dyDescent="0.25">
      <c r="A76" s="517">
        <v>71</v>
      </c>
      <c r="B76" s="35" t="s">
        <v>1</v>
      </c>
      <c r="C76" s="296" t="s">
        <v>148</v>
      </c>
      <c r="D76" s="520">
        <v>4.07</v>
      </c>
      <c r="E76" s="195">
        <v>4.17</v>
      </c>
      <c r="F76" s="296" t="s">
        <v>7</v>
      </c>
      <c r="G76" s="296" t="s">
        <v>107</v>
      </c>
      <c r="H76" s="34">
        <v>3.7861000000000002</v>
      </c>
      <c r="I76" s="455">
        <v>3.83</v>
      </c>
      <c r="J76" s="298" t="s">
        <v>4</v>
      </c>
      <c r="K76" s="298" t="s">
        <v>46</v>
      </c>
      <c r="L76" s="23">
        <v>4.191919191919192</v>
      </c>
      <c r="M76" s="302">
        <v>4.3</v>
      </c>
      <c r="N76" s="21" t="s">
        <v>6</v>
      </c>
      <c r="O76" s="29" t="s">
        <v>70</v>
      </c>
      <c r="P76" s="23">
        <v>4.2910000000000004</v>
      </c>
      <c r="Q76" s="198">
        <v>4.38</v>
      </c>
      <c r="R76" s="28" t="s">
        <v>4</v>
      </c>
      <c r="S76" s="30" t="s">
        <v>42</v>
      </c>
      <c r="T76" s="96">
        <v>4.38</v>
      </c>
      <c r="U76" s="63">
        <v>4.4800000000000004</v>
      </c>
      <c r="V76" s="28" t="s">
        <v>3</v>
      </c>
      <c r="W76" s="30" t="s">
        <v>29</v>
      </c>
      <c r="X76" s="34">
        <v>4.46</v>
      </c>
      <c r="Y76" s="39">
        <v>4.5199999999999996</v>
      </c>
      <c r="Z76" s="10"/>
    </row>
    <row r="77" spans="1:26" s="1" customFormat="1" ht="15" customHeight="1" x14ac:dyDescent="0.25">
      <c r="A77" s="515">
        <v>72</v>
      </c>
      <c r="B77" s="24" t="s">
        <v>4</v>
      </c>
      <c r="C77" s="7" t="s">
        <v>36</v>
      </c>
      <c r="D77" s="482">
        <v>4.07</v>
      </c>
      <c r="E77" s="196">
        <v>4.17</v>
      </c>
      <c r="F77" s="7" t="s">
        <v>7</v>
      </c>
      <c r="G77" s="7" t="s">
        <v>89</v>
      </c>
      <c r="H77" s="12">
        <v>3.7722999999999995</v>
      </c>
      <c r="I77" s="448">
        <v>3.83</v>
      </c>
      <c r="J77" s="7" t="s">
        <v>4</v>
      </c>
      <c r="K77" s="7" t="s">
        <v>49</v>
      </c>
      <c r="L77" s="12">
        <v>4.1891891891891895</v>
      </c>
      <c r="M77" s="300">
        <v>4.3</v>
      </c>
      <c r="N77" s="24" t="s">
        <v>5</v>
      </c>
      <c r="O77" s="38" t="s">
        <v>67</v>
      </c>
      <c r="P77" s="12">
        <v>4.2889999999999997</v>
      </c>
      <c r="Q77" s="196">
        <v>4.38</v>
      </c>
      <c r="R77" s="6" t="s">
        <v>4</v>
      </c>
      <c r="S77" s="38" t="s">
        <v>50</v>
      </c>
      <c r="T77" s="50">
        <v>4.38</v>
      </c>
      <c r="U77" s="64">
        <v>4.4800000000000004</v>
      </c>
      <c r="V77" s="6" t="s">
        <v>2</v>
      </c>
      <c r="W77" s="38" t="s">
        <v>158</v>
      </c>
      <c r="X77" s="12">
        <v>4.4539999999999997</v>
      </c>
      <c r="Y77" s="40">
        <v>4.5199999999999996</v>
      </c>
      <c r="Z77" s="10"/>
    </row>
    <row r="78" spans="1:26" s="1" customFormat="1" ht="15" customHeight="1" x14ac:dyDescent="0.25">
      <c r="A78" s="515">
        <v>73</v>
      </c>
      <c r="B78" s="35" t="s">
        <v>7</v>
      </c>
      <c r="C78" s="296" t="s">
        <v>101</v>
      </c>
      <c r="D78" s="520">
        <v>4.0713999999999997</v>
      </c>
      <c r="E78" s="195">
        <v>4.17</v>
      </c>
      <c r="F78" s="296" t="s">
        <v>5</v>
      </c>
      <c r="G78" s="296" t="s">
        <v>146</v>
      </c>
      <c r="H78" s="34">
        <v>3.76</v>
      </c>
      <c r="I78" s="448">
        <v>3.83</v>
      </c>
      <c r="J78" s="296" t="s">
        <v>7</v>
      </c>
      <c r="K78" s="296" t="s">
        <v>101</v>
      </c>
      <c r="L78" s="34">
        <v>4.1807228915662646</v>
      </c>
      <c r="M78" s="299">
        <v>4.3</v>
      </c>
      <c r="N78" s="35" t="s">
        <v>7</v>
      </c>
      <c r="O78" s="30" t="s">
        <v>99</v>
      </c>
      <c r="P78" s="34">
        <v>4.2770000000000001</v>
      </c>
      <c r="Q78" s="196">
        <v>4.38</v>
      </c>
      <c r="R78" s="6" t="s">
        <v>6</v>
      </c>
      <c r="S78" s="30" t="s">
        <v>84</v>
      </c>
      <c r="T78" s="50">
        <v>4.38</v>
      </c>
      <c r="U78" s="64">
        <v>4.4800000000000004</v>
      </c>
      <c r="V78" s="6" t="s">
        <v>1</v>
      </c>
      <c r="W78" s="30" t="s">
        <v>20</v>
      </c>
      <c r="X78" s="12">
        <v>4.4409999999999998</v>
      </c>
      <c r="Y78" s="40">
        <v>4.5199999999999996</v>
      </c>
      <c r="Z78" s="10"/>
    </row>
    <row r="79" spans="1:26" s="1" customFormat="1" ht="15" customHeight="1" x14ac:dyDescent="0.25">
      <c r="A79" s="515">
        <v>74</v>
      </c>
      <c r="B79" s="24" t="s">
        <v>6</v>
      </c>
      <c r="C79" s="7" t="s">
        <v>79</v>
      </c>
      <c r="D79" s="482">
        <v>4.0625</v>
      </c>
      <c r="E79" s="196">
        <v>4.17</v>
      </c>
      <c r="F79" s="7" t="s">
        <v>7</v>
      </c>
      <c r="G79" s="7" t="s">
        <v>93</v>
      </c>
      <c r="H79" s="12">
        <v>3.7596999999999996</v>
      </c>
      <c r="I79" s="448">
        <v>3.83</v>
      </c>
      <c r="J79" s="7" t="s">
        <v>3</v>
      </c>
      <c r="K79" s="7" t="s">
        <v>26</v>
      </c>
      <c r="L79" s="12">
        <v>4.1615384615384619</v>
      </c>
      <c r="M79" s="300">
        <v>4.3</v>
      </c>
      <c r="N79" s="24" t="s">
        <v>6</v>
      </c>
      <c r="O79" s="38" t="s">
        <v>74</v>
      </c>
      <c r="P79" s="12">
        <v>4.266</v>
      </c>
      <c r="Q79" s="196">
        <v>4.38</v>
      </c>
      <c r="R79" s="6" t="s">
        <v>4</v>
      </c>
      <c r="S79" s="38" t="s">
        <v>46</v>
      </c>
      <c r="T79" s="50">
        <v>4.3600000000000003</v>
      </c>
      <c r="U79" s="64">
        <v>4.4800000000000004</v>
      </c>
      <c r="V79" s="6" t="s">
        <v>6</v>
      </c>
      <c r="W79" s="38" t="s">
        <v>78</v>
      </c>
      <c r="X79" s="12">
        <v>4.43</v>
      </c>
      <c r="Y79" s="40">
        <v>4.5199999999999996</v>
      </c>
      <c r="Z79" s="10"/>
    </row>
    <row r="80" spans="1:26" s="1" customFormat="1" ht="15" customHeight="1" x14ac:dyDescent="0.25">
      <c r="A80" s="515">
        <v>75</v>
      </c>
      <c r="B80" s="24" t="s">
        <v>4</v>
      </c>
      <c r="C80" s="7" t="s">
        <v>45</v>
      </c>
      <c r="D80" s="482">
        <v>4.0599999999999996</v>
      </c>
      <c r="E80" s="196">
        <v>4.17</v>
      </c>
      <c r="F80" s="7" t="s">
        <v>1</v>
      </c>
      <c r="G80" s="7" t="s">
        <v>19</v>
      </c>
      <c r="H80" s="12">
        <v>3.7397000000000005</v>
      </c>
      <c r="I80" s="448">
        <v>3.83</v>
      </c>
      <c r="J80" s="7" t="s">
        <v>5</v>
      </c>
      <c r="K80" s="7" t="s">
        <v>116</v>
      </c>
      <c r="L80" s="12">
        <v>4.153225806451613</v>
      </c>
      <c r="M80" s="300">
        <v>4.3</v>
      </c>
      <c r="N80" s="24" t="s">
        <v>3</v>
      </c>
      <c r="O80" s="38" t="s">
        <v>33</v>
      </c>
      <c r="P80" s="12">
        <v>4.26</v>
      </c>
      <c r="Q80" s="196">
        <v>4.38</v>
      </c>
      <c r="R80" s="6" t="s">
        <v>6</v>
      </c>
      <c r="S80" s="30" t="s">
        <v>82</v>
      </c>
      <c r="T80" s="50">
        <v>4.3600000000000003</v>
      </c>
      <c r="U80" s="64">
        <v>4.4800000000000004</v>
      </c>
      <c r="V80" s="6" t="s">
        <v>6</v>
      </c>
      <c r="W80" s="30" t="s">
        <v>71</v>
      </c>
      <c r="X80" s="12">
        <v>4.4279999999999999</v>
      </c>
      <c r="Y80" s="40">
        <v>4.5199999999999996</v>
      </c>
      <c r="Z80" s="10"/>
    </row>
    <row r="81" spans="1:26" s="1" customFormat="1" ht="15" customHeight="1" x14ac:dyDescent="0.25">
      <c r="A81" s="515">
        <v>76</v>
      </c>
      <c r="B81" s="33" t="s">
        <v>7</v>
      </c>
      <c r="C81" s="297" t="s">
        <v>155</v>
      </c>
      <c r="D81" s="521">
        <v>4.0506999999999991</v>
      </c>
      <c r="E81" s="197">
        <v>4.17</v>
      </c>
      <c r="F81" s="297" t="s">
        <v>2</v>
      </c>
      <c r="G81" s="297" t="s">
        <v>161</v>
      </c>
      <c r="H81" s="15">
        <v>3.7378999999999998</v>
      </c>
      <c r="I81" s="448">
        <v>3.83</v>
      </c>
      <c r="J81" s="297" t="s">
        <v>4</v>
      </c>
      <c r="K81" s="297" t="s">
        <v>42</v>
      </c>
      <c r="L81" s="15">
        <v>4.1491228070175437</v>
      </c>
      <c r="M81" s="301">
        <v>4.3</v>
      </c>
      <c r="N81" s="33" t="s">
        <v>7</v>
      </c>
      <c r="O81" s="47" t="s">
        <v>105</v>
      </c>
      <c r="P81" s="15">
        <v>4.2450000000000001</v>
      </c>
      <c r="Q81" s="196">
        <v>4.38</v>
      </c>
      <c r="R81" s="6" t="s">
        <v>6</v>
      </c>
      <c r="S81" s="38" t="s">
        <v>72</v>
      </c>
      <c r="T81" s="50">
        <v>4.3600000000000003</v>
      </c>
      <c r="U81" s="64">
        <v>4.4800000000000004</v>
      </c>
      <c r="V81" s="6" t="s">
        <v>4</v>
      </c>
      <c r="W81" s="38" t="s">
        <v>43</v>
      </c>
      <c r="X81" s="12">
        <v>4.431</v>
      </c>
      <c r="Y81" s="40">
        <v>4.5199999999999996</v>
      </c>
      <c r="Z81" s="10"/>
    </row>
    <row r="82" spans="1:26" s="1" customFormat="1" ht="15" customHeight="1" x14ac:dyDescent="0.25">
      <c r="A82" s="515">
        <v>77</v>
      </c>
      <c r="B82" s="24" t="s">
        <v>5</v>
      </c>
      <c r="C82" s="7" t="s">
        <v>68</v>
      </c>
      <c r="D82" s="482">
        <v>4.0353000000000003</v>
      </c>
      <c r="E82" s="196">
        <v>4.17</v>
      </c>
      <c r="F82" s="7" t="s">
        <v>3</v>
      </c>
      <c r="G82" s="7" t="s">
        <v>27</v>
      </c>
      <c r="H82" s="12">
        <v>3.7289999999999996</v>
      </c>
      <c r="I82" s="448">
        <v>3.83</v>
      </c>
      <c r="J82" s="7" t="s">
        <v>5</v>
      </c>
      <c r="K82" s="7" t="s">
        <v>58</v>
      </c>
      <c r="L82" s="12">
        <v>4.1518987341772151</v>
      </c>
      <c r="M82" s="300">
        <v>4.3</v>
      </c>
      <c r="N82" s="24" t="s">
        <v>1</v>
      </c>
      <c r="O82" s="38" t="s">
        <v>148</v>
      </c>
      <c r="P82" s="12">
        <v>4.2460000000000004</v>
      </c>
      <c r="Q82" s="196">
        <v>4.38</v>
      </c>
      <c r="R82" s="6" t="s">
        <v>6</v>
      </c>
      <c r="S82" s="38" t="s">
        <v>74</v>
      </c>
      <c r="T82" s="50">
        <v>4.3600000000000003</v>
      </c>
      <c r="U82" s="64">
        <v>4.4800000000000004</v>
      </c>
      <c r="V82" s="6" t="s">
        <v>7</v>
      </c>
      <c r="W82" s="38" t="s">
        <v>106</v>
      </c>
      <c r="X82" s="12">
        <v>4.415</v>
      </c>
      <c r="Y82" s="40">
        <v>4.5199999999999996</v>
      </c>
      <c r="Z82" s="10"/>
    </row>
    <row r="83" spans="1:26" s="1" customFormat="1" ht="15" customHeight="1" x14ac:dyDescent="0.25">
      <c r="A83" s="515">
        <v>78</v>
      </c>
      <c r="B83" s="24" t="s">
        <v>5</v>
      </c>
      <c r="C83" s="7" t="s">
        <v>63</v>
      </c>
      <c r="D83" s="482">
        <v>4.0438999999999998</v>
      </c>
      <c r="E83" s="196">
        <v>4.17</v>
      </c>
      <c r="F83" s="7" t="s">
        <v>4</v>
      </c>
      <c r="G83" s="7" t="s">
        <v>37</v>
      </c>
      <c r="H83" s="12">
        <v>3.7305999999999995</v>
      </c>
      <c r="I83" s="448">
        <v>3.83</v>
      </c>
      <c r="J83" s="7" t="s">
        <v>4</v>
      </c>
      <c r="K83" s="7" t="s">
        <v>40</v>
      </c>
      <c r="L83" s="12">
        <v>4.1506849315068495</v>
      </c>
      <c r="M83" s="300">
        <v>4.3</v>
      </c>
      <c r="N83" s="24" t="s">
        <v>2</v>
      </c>
      <c r="O83" s="38" t="s">
        <v>114</v>
      </c>
      <c r="P83" s="12">
        <v>4.25</v>
      </c>
      <c r="Q83" s="196">
        <v>4.38</v>
      </c>
      <c r="R83" s="6" t="s">
        <v>7</v>
      </c>
      <c r="S83" s="47" t="s">
        <v>94</v>
      </c>
      <c r="T83" s="50">
        <v>4.3600000000000003</v>
      </c>
      <c r="U83" s="64">
        <v>4.4800000000000004</v>
      </c>
      <c r="V83" s="6" t="s">
        <v>2</v>
      </c>
      <c r="W83" s="47" t="s">
        <v>114</v>
      </c>
      <c r="X83" s="12">
        <v>4.415</v>
      </c>
      <c r="Y83" s="40">
        <v>4.5199999999999996</v>
      </c>
      <c r="Z83" s="10"/>
    </row>
    <row r="84" spans="1:26" s="1" customFormat="1" ht="15" customHeight="1" x14ac:dyDescent="0.25">
      <c r="A84" s="515">
        <v>79</v>
      </c>
      <c r="B84" s="24" t="s">
        <v>3</v>
      </c>
      <c r="C84" s="7" t="s">
        <v>35</v>
      </c>
      <c r="D84" s="482">
        <v>4.0179</v>
      </c>
      <c r="E84" s="196">
        <v>4.17</v>
      </c>
      <c r="F84" s="7" t="s">
        <v>6</v>
      </c>
      <c r="G84" s="7" t="s">
        <v>79</v>
      </c>
      <c r="H84" s="12">
        <v>3.7345999999999999</v>
      </c>
      <c r="I84" s="448">
        <v>3.83</v>
      </c>
      <c r="J84" s="7" t="s">
        <v>7</v>
      </c>
      <c r="K84" s="7" t="s">
        <v>97</v>
      </c>
      <c r="L84" s="12">
        <v>4.1428571428571432</v>
      </c>
      <c r="M84" s="300">
        <v>4.3</v>
      </c>
      <c r="N84" s="24" t="s">
        <v>1</v>
      </c>
      <c r="O84" s="38" t="s">
        <v>20</v>
      </c>
      <c r="P84" s="12">
        <v>4.2410000000000005</v>
      </c>
      <c r="Q84" s="196">
        <v>4.38</v>
      </c>
      <c r="R84" s="6" t="s">
        <v>2</v>
      </c>
      <c r="S84" s="38" t="s">
        <v>158</v>
      </c>
      <c r="T84" s="50">
        <v>4.33</v>
      </c>
      <c r="U84" s="64">
        <v>4.4800000000000004</v>
      </c>
      <c r="V84" s="6" t="s">
        <v>4</v>
      </c>
      <c r="W84" s="38" t="s">
        <v>36</v>
      </c>
      <c r="X84" s="12">
        <v>4.41</v>
      </c>
      <c r="Y84" s="40">
        <v>4.5199999999999996</v>
      </c>
      <c r="Z84" s="10"/>
    </row>
    <row r="85" spans="1:26" s="1" customFormat="1" ht="15" customHeight="1" thickBot="1" x14ac:dyDescent="0.3">
      <c r="A85" s="518">
        <v>80</v>
      </c>
      <c r="B85" s="33" t="s">
        <v>3</v>
      </c>
      <c r="C85" s="297" t="s">
        <v>32</v>
      </c>
      <c r="D85" s="521">
        <v>4.0114000000000001</v>
      </c>
      <c r="E85" s="197">
        <v>4.17</v>
      </c>
      <c r="F85" s="297" t="s">
        <v>6</v>
      </c>
      <c r="G85" s="297" t="s">
        <v>75</v>
      </c>
      <c r="H85" s="15">
        <v>3.7028999999999996</v>
      </c>
      <c r="I85" s="450">
        <v>3.83</v>
      </c>
      <c r="J85" s="60" t="s">
        <v>6</v>
      </c>
      <c r="K85" s="60" t="s">
        <v>80</v>
      </c>
      <c r="L85" s="27">
        <v>4.1410256410256414</v>
      </c>
      <c r="M85" s="303">
        <v>4.3</v>
      </c>
      <c r="N85" s="25" t="s">
        <v>4</v>
      </c>
      <c r="O85" s="44" t="s">
        <v>49</v>
      </c>
      <c r="P85" s="27">
        <v>4.2290000000000001</v>
      </c>
      <c r="Q85" s="199">
        <v>4.38</v>
      </c>
      <c r="R85" s="13" t="s">
        <v>4</v>
      </c>
      <c r="S85" s="47" t="s">
        <v>51</v>
      </c>
      <c r="T85" s="54">
        <v>4.3</v>
      </c>
      <c r="U85" s="65">
        <v>4.4800000000000004</v>
      </c>
      <c r="V85" s="13" t="s">
        <v>7</v>
      </c>
      <c r="W85" s="47" t="s">
        <v>151</v>
      </c>
      <c r="X85" s="15">
        <v>4.4000000000000004</v>
      </c>
      <c r="Y85" s="41">
        <v>4.5199999999999996</v>
      </c>
      <c r="Z85" s="10"/>
    </row>
    <row r="86" spans="1:26" s="1" customFormat="1" ht="15" customHeight="1" x14ac:dyDescent="0.25">
      <c r="A86" s="514">
        <v>81</v>
      </c>
      <c r="B86" s="21" t="s">
        <v>7</v>
      </c>
      <c r="C86" s="298" t="s">
        <v>96</v>
      </c>
      <c r="D86" s="481">
        <v>4</v>
      </c>
      <c r="E86" s="198">
        <v>4.17</v>
      </c>
      <c r="F86" s="298" t="s">
        <v>2</v>
      </c>
      <c r="G86" s="298" t="s">
        <v>115</v>
      </c>
      <c r="H86" s="23">
        <v>3.6775000000000002</v>
      </c>
      <c r="I86" s="451">
        <v>3.83</v>
      </c>
      <c r="J86" s="296" t="s">
        <v>7</v>
      </c>
      <c r="K86" s="296" t="s">
        <v>89</v>
      </c>
      <c r="L86" s="23">
        <v>4.1274509803921573</v>
      </c>
      <c r="M86" s="299">
        <v>4.3</v>
      </c>
      <c r="N86" s="21" t="s">
        <v>4</v>
      </c>
      <c r="O86" s="29" t="s">
        <v>44</v>
      </c>
      <c r="P86" s="23">
        <v>4.2170000000000005</v>
      </c>
      <c r="Q86" s="195">
        <v>4.38</v>
      </c>
      <c r="R86" s="22" t="s">
        <v>7</v>
      </c>
      <c r="S86" s="29" t="s">
        <v>108</v>
      </c>
      <c r="T86" s="95">
        <v>4.3</v>
      </c>
      <c r="U86" s="82">
        <v>4.4800000000000004</v>
      </c>
      <c r="V86" s="22" t="s">
        <v>4</v>
      </c>
      <c r="W86" s="29" t="s">
        <v>44</v>
      </c>
      <c r="X86" s="23">
        <v>4.3949999999999996</v>
      </c>
      <c r="Y86" s="42">
        <v>4.5199999999999996</v>
      </c>
      <c r="Z86" s="10"/>
    </row>
    <row r="87" spans="1:26" s="1" customFormat="1" ht="15" customHeight="1" x14ac:dyDescent="0.25">
      <c r="A87" s="515">
        <v>82</v>
      </c>
      <c r="B87" s="24" t="s">
        <v>6</v>
      </c>
      <c r="C87" s="7" t="s">
        <v>77</v>
      </c>
      <c r="D87" s="482">
        <v>3.9879999999999995</v>
      </c>
      <c r="E87" s="196">
        <v>4.17</v>
      </c>
      <c r="F87" s="7" t="s">
        <v>4</v>
      </c>
      <c r="G87" s="7" t="s">
        <v>45</v>
      </c>
      <c r="H87" s="12">
        <v>3.6688999999999998</v>
      </c>
      <c r="I87" s="448">
        <v>3.83</v>
      </c>
      <c r="J87" s="7" t="s">
        <v>4</v>
      </c>
      <c r="K87" s="7" t="s">
        <v>50</v>
      </c>
      <c r="L87" s="12">
        <v>4.1298701298701301</v>
      </c>
      <c r="M87" s="300">
        <v>4.3</v>
      </c>
      <c r="N87" s="24" t="s">
        <v>4</v>
      </c>
      <c r="O87" s="38" t="s">
        <v>147</v>
      </c>
      <c r="P87" s="12">
        <v>4.21</v>
      </c>
      <c r="Q87" s="196">
        <v>4.38</v>
      </c>
      <c r="R87" s="6" t="s">
        <v>4</v>
      </c>
      <c r="S87" s="38" t="s">
        <v>45</v>
      </c>
      <c r="T87" s="50">
        <v>4.29</v>
      </c>
      <c r="U87" s="64">
        <v>4.4800000000000004</v>
      </c>
      <c r="V87" s="6" t="s">
        <v>7</v>
      </c>
      <c r="W87" s="38" t="s">
        <v>154</v>
      </c>
      <c r="X87" s="12">
        <v>4.3940000000000001</v>
      </c>
      <c r="Y87" s="40">
        <v>4.5199999999999996</v>
      </c>
      <c r="Z87" s="10"/>
    </row>
    <row r="88" spans="1:26" s="1" customFormat="1" ht="15" customHeight="1" x14ac:dyDescent="0.25">
      <c r="A88" s="515">
        <v>83</v>
      </c>
      <c r="B88" s="24" t="s">
        <v>3</v>
      </c>
      <c r="C88" s="7" t="s">
        <v>27</v>
      </c>
      <c r="D88" s="482">
        <v>3.9813999999999998</v>
      </c>
      <c r="E88" s="196">
        <v>4.17</v>
      </c>
      <c r="F88" s="7" t="s">
        <v>5</v>
      </c>
      <c r="G88" s="7" t="s">
        <v>68</v>
      </c>
      <c r="H88" s="12">
        <v>3.6667000000000001</v>
      </c>
      <c r="I88" s="448">
        <v>3.83</v>
      </c>
      <c r="J88" s="7" t="s">
        <v>3</v>
      </c>
      <c r="K88" s="7" t="s">
        <v>30</v>
      </c>
      <c r="L88" s="12">
        <v>4.1190476190476186</v>
      </c>
      <c r="M88" s="300">
        <v>4.3</v>
      </c>
      <c r="N88" s="24" t="s">
        <v>4</v>
      </c>
      <c r="O88" s="38" t="s">
        <v>51</v>
      </c>
      <c r="P88" s="12">
        <v>4.1950000000000003</v>
      </c>
      <c r="Q88" s="196">
        <v>4.38</v>
      </c>
      <c r="R88" s="6" t="s">
        <v>5</v>
      </c>
      <c r="S88" s="30" t="s">
        <v>59</v>
      </c>
      <c r="T88" s="50">
        <v>4.29</v>
      </c>
      <c r="U88" s="64">
        <v>4.4800000000000004</v>
      </c>
      <c r="V88" s="6" t="s">
        <v>7</v>
      </c>
      <c r="W88" s="30" t="s">
        <v>103</v>
      </c>
      <c r="X88" s="12">
        <v>4.3849999999999998</v>
      </c>
      <c r="Y88" s="40">
        <v>4.5199999999999996</v>
      </c>
      <c r="Z88" s="10"/>
    </row>
    <row r="89" spans="1:26" s="1" customFormat="1" ht="15" customHeight="1" x14ac:dyDescent="0.25">
      <c r="A89" s="515">
        <v>84</v>
      </c>
      <c r="B89" s="24" t="s">
        <v>3</v>
      </c>
      <c r="C89" s="7" t="s">
        <v>25</v>
      </c>
      <c r="D89" s="482">
        <v>3.9758</v>
      </c>
      <c r="E89" s="196">
        <v>4.17</v>
      </c>
      <c r="F89" s="7" t="s">
        <v>7</v>
      </c>
      <c r="G89" s="7" t="s">
        <v>94</v>
      </c>
      <c r="H89" s="12">
        <v>3.6171000000000002</v>
      </c>
      <c r="I89" s="448">
        <v>3.83</v>
      </c>
      <c r="J89" s="7" t="s">
        <v>6</v>
      </c>
      <c r="K89" s="7" t="s">
        <v>74</v>
      </c>
      <c r="L89" s="12">
        <v>4.12</v>
      </c>
      <c r="M89" s="300">
        <v>4.3</v>
      </c>
      <c r="N89" s="24" t="s">
        <v>2</v>
      </c>
      <c r="O89" s="38" t="s">
        <v>112</v>
      </c>
      <c r="P89" s="12">
        <v>4.1909999999999998</v>
      </c>
      <c r="Q89" s="196">
        <v>4.38</v>
      </c>
      <c r="R89" s="6" t="s">
        <v>3</v>
      </c>
      <c r="S89" s="38" t="s">
        <v>25</v>
      </c>
      <c r="T89" s="50">
        <v>4.29</v>
      </c>
      <c r="U89" s="64">
        <v>4.4800000000000004</v>
      </c>
      <c r="V89" s="6" t="s">
        <v>3</v>
      </c>
      <c r="W89" s="38" t="s">
        <v>28</v>
      </c>
      <c r="X89" s="12">
        <v>4.3839999999999995</v>
      </c>
      <c r="Y89" s="40">
        <v>4.5199999999999996</v>
      </c>
      <c r="Z89" s="10"/>
    </row>
    <row r="90" spans="1:26" s="1" customFormat="1" ht="15" customHeight="1" x14ac:dyDescent="0.25">
      <c r="A90" s="515">
        <v>85</v>
      </c>
      <c r="B90" s="24" t="s">
        <v>4</v>
      </c>
      <c r="C90" s="7" t="s">
        <v>147</v>
      </c>
      <c r="D90" s="482">
        <v>3.9731999999999998</v>
      </c>
      <c r="E90" s="196">
        <v>4.17</v>
      </c>
      <c r="F90" s="7" t="s">
        <v>5</v>
      </c>
      <c r="G90" s="7" t="s">
        <v>59</v>
      </c>
      <c r="H90" s="12">
        <v>3.5758999999999999</v>
      </c>
      <c r="I90" s="448">
        <v>3.83</v>
      </c>
      <c r="J90" s="7" t="s">
        <v>5</v>
      </c>
      <c r="K90" s="7" t="s">
        <v>59</v>
      </c>
      <c r="L90" s="12">
        <v>4.1212121212121211</v>
      </c>
      <c r="M90" s="300">
        <v>4.3</v>
      </c>
      <c r="N90" s="24" t="s">
        <v>7</v>
      </c>
      <c r="O90" s="38" t="s">
        <v>97</v>
      </c>
      <c r="P90" s="12">
        <v>4.1749999999999998</v>
      </c>
      <c r="Q90" s="196">
        <v>4.38</v>
      </c>
      <c r="R90" s="6" t="s">
        <v>4</v>
      </c>
      <c r="S90" s="38" t="s">
        <v>48</v>
      </c>
      <c r="T90" s="50">
        <v>4.28</v>
      </c>
      <c r="U90" s="64">
        <v>4.4800000000000004</v>
      </c>
      <c r="V90" s="6" t="s">
        <v>5</v>
      </c>
      <c r="W90" s="38" t="s">
        <v>59</v>
      </c>
      <c r="X90" s="12">
        <v>4.3680000000000003</v>
      </c>
      <c r="Y90" s="40">
        <v>4.5199999999999996</v>
      </c>
      <c r="Z90" s="10"/>
    </row>
    <row r="91" spans="1:26" s="1" customFormat="1" ht="15" customHeight="1" x14ac:dyDescent="0.25">
      <c r="A91" s="515">
        <v>86</v>
      </c>
      <c r="B91" s="35" t="s">
        <v>7</v>
      </c>
      <c r="C91" s="296" t="s">
        <v>164</v>
      </c>
      <c r="D91" s="520">
        <v>3.9645999999999999</v>
      </c>
      <c r="E91" s="195">
        <v>4.17</v>
      </c>
      <c r="F91" s="296" t="s">
        <v>5</v>
      </c>
      <c r="G91" s="296" t="s">
        <v>145</v>
      </c>
      <c r="H91" s="34">
        <v>3.5678000000000001</v>
      </c>
      <c r="I91" s="448">
        <v>3.83</v>
      </c>
      <c r="J91" s="296" t="s">
        <v>7</v>
      </c>
      <c r="K91" s="296" t="s">
        <v>108</v>
      </c>
      <c r="L91" s="34">
        <v>4.0909090909090908</v>
      </c>
      <c r="M91" s="299">
        <v>4.3</v>
      </c>
      <c r="N91" s="35" t="s">
        <v>7</v>
      </c>
      <c r="O91" s="30" t="s">
        <v>108</v>
      </c>
      <c r="P91" s="34">
        <v>4.1789999999999994</v>
      </c>
      <c r="Q91" s="196">
        <v>4.38</v>
      </c>
      <c r="R91" s="6" t="s">
        <v>7</v>
      </c>
      <c r="S91" s="38" t="s">
        <v>107</v>
      </c>
      <c r="T91" s="50">
        <v>4.2699999999999996</v>
      </c>
      <c r="U91" s="64">
        <v>4.4800000000000004</v>
      </c>
      <c r="V91" s="6" t="s">
        <v>6</v>
      </c>
      <c r="W91" s="38" t="s">
        <v>80</v>
      </c>
      <c r="X91" s="12">
        <v>4.3520000000000003</v>
      </c>
      <c r="Y91" s="40">
        <v>4.5199999999999996</v>
      </c>
      <c r="Z91" s="10"/>
    </row>
    <row r="92" spans="1:26" s="1" customFormat="1" ht="15" customHeight="1" x14ac:dyDescent="0.25">
      <c r="A92" s="515">
        <v>87</v>
      </c>
      <c r="B92" s="24" t="s">
        <v>6</v>
      </c>
      <c r="C92" s="7" t="s">
        <v>72</v>
      </c>
      <c r="D92" s="482">
        <v>3.95</v>
      </c>
      <c r="E92" s="196">
        <v>4.17</v>
      </c>
      <c r="F92" s="7" t="s">
        <v>7</v>
      </c>
      <c r="G92" s="7" t="s">
        <v>88</v>
      </c>
      <c r="H92" s="12">
        <v>3.5688999999999997</v>
      </c>
      <c r="I92" s="448">
        <v>3.83</v>
      </c>
      <c r="J92" s="7" t="s">
        <v>6</v>
      </c>
      <c r="K92" s="7" t="s">
        <v>70</v>
      </c>
      <c r="L92" s="12">
        <v>4.0921052631578947</v>
      </c>
      <c r="M92" s="300">
        <v>4.3</v>
      </c>
      <c r="N92" s="24" t="s">
        <v>7</v>
      </c>
      <c r="O92" s="38" t="s">
        <v>103</v>
      </c>
      <c r="P92" s="12">
        <v>4.1769999999999996</v>
      </c>
      <c r="Q92" s="196">
        <v>4.38</v>
      </c>
      <c r="R92" s="6" t="s">
        <v>7</v>
      </c>
      <c r="S92" s="38" t="s">
        <v>86</v>
      </c>
      <c r="T92" s="50">
        <v>4.26</v>
      </c>
      <c r="U92" s="64">
        <v>4.4800000000000004</v>
      </c>
      <c r="V92" s="6" t="s">
        <v>5</v>
      </c>
      <c r="W92" s="38" t="s">
        <v>62</v>
      </c>
      <c r="X92" s="12">
        <v>4.3439999999999994</v>
      </c>
      <c r="Y92" s="40">
        <v>4.5199999999999996</v>
      </c>
      <c r="Z92" s="10"/>
    </row>
    <row r="93" spans="1:26" s="1" customFormat="1" ht="15" customHeight="1" x14ac:dyDescent="0.25">
      <c r="A93" s="515">
        <v>88</v>
      </c>
      <c r="B93" s="24" t="s">
        <v>5</v>
      </c>
      <c r="C93" s="7" t="s">
        <v>61</v>
      </c>
      <c r="D93" s="482">
        <v>3.95</v>
      </c>
      <c r="E93" s="196">
        <v>4.17</v>
      </c>
      <c r="F93" s="7" t="s">
        <v>7</v>
      </c>
      <c r="G93" s="7" t="s">
        <v>98</v>
      </c>
      <c r="H93" s="12">
        <v>3.5690999999999997</v>
      </c>
      <c r="I93" s="448">
        <v>3.83</v>
      </c>
      <c r="J93" s="7" t="s">
        <v>2</v>
      </c>
      <c r="K93" s="7" t="s">
        <v>115</v>
      </c>
      <c r="L93" s="12">
        <v>4.0638297872340425</v>
      </c>
      <c r="M93" s="300">
        <v>4.3</v>
      </c>
      <c r="N93" s="24" t="s">
        <v>5</v>
      </c>
      <c r="O93" s="38" t="s">
        <v>69</v>
      </c>
      <c r="P93" s="12">
        <v>4.17</v>
      </c>
      <c r="Q93" s="196">
        <v>4.38</v>
      </c>
      <c r="R93" s="6" t="s">
        <v>7</v>
      </c>
      <c r="S93" s="30" t="s">
        <v>92</v>
      </c>
      <c r="T93" s="50">
        <v>4.25</v>
      </c>
      <c r="U93" s="64">
        <v>4.4800000000000004</v>
      </c>
      <c r="V93" s="6" t="s">
        <v>3</v>
      </c>
      <c r="W93" s="30" t="s">
        <v>33</v>
      </c>
      <c r="X93" s="12">
        <v>4.3239999999999998</v>
      </c>
      <c r="Y93" s="40">
        <v>4.5199999999999996</v>
      </c>
      <c r="Z93" s="10"/>
    </row>
    <row r="94" spans="1:26" s="1" customFormat="1" ht="15" customHeight="1" x14ac:dyDescent="0.25">
      <c r="A94" s="515">
        <v>89</v>
      </c>
      <c r="B94" s="24" t="s">
        <v>4</v>
      </c>
      <c r="C94" s="7" t="s">
        <v>40</v>
      </c>
      <c r="D94" s="482">
        <v>3.9251</v>
      </c>
      <c r="E94" s="196">
        <v>4.17</v>
      </c>
      <c r="F94" s="7" t="s">
        <v>7</v>
      </c>
      <c r="G94" s="7" t="s">
        <v>105</v>
      </c>
      <c r="H94" s="12">
        <v>3.5695999999999999</v>
      </c>
      <c r="I94" s="448">
        <v>3.83</v>
      </c>
      <c r="J94" s="7" t="s">
        <v>4</v>
      </c>
      <c r="K94" s="7" t="s">
        <v>36</v>
      </c>
      <c r="L94" s="12">
        <v>4.0545454545454547</v>
      </c>
      <c r="M94" s="300">
        <v>4.3</v>
      </c>
      <c r="N94" s="24" t="s">
        <v>4</v>
      </c>
      <c r="O94" s="38" t="s">
        <v>50</v>
      </c>
      <c r="P94" s="12">
        <v>4.1719999999999997</v>
      </c>
      <c r="Q94" s="196">
        <v>4.38</v>
      </c>
      <c r="R94" s="6" t="s">
        <v>6</v>
      </c>
      <c r="S94" s="38" t="s">
        <v>70</v>
      </c>
      <c r="T94" s="50">
        <v>4.22</v>
      </c>
      <c r="U94" s="64">
        <v>4.4800000000000004</v>
      </c>
      <c r="V94" s="6" t="s">
        <v>4</v>
      </c>
      <c r="W94" s="38" t="s">
        <v>51</v>
      </c>
      <c r="X94" s="12">
        <v>4.3099999999999996</v>
      </c>
      <c r="Y94" s="40">
        <v>4.5199999999999996</v>
      </c>
      <c r="Z94" s="10"/>
    </row>
    <row r="95" spans="1:26" s="1" customFormat="1" ht="15" customHeight="1" thickBot="1" x14ac:dyDescent="0.3">
      <c r="A95" s="516">
        <v>90</v>
      </c>
      <c r="B95" s="25" t="s">
        <v>4</v>
      </c>
      <c r="C95" s="60" t="s">
        <v>46</v>
      </c>
      <c r="D95" s="522">
        <v>3.9171000000000005</v>
      </c>
      <c r="E95" s="199">
        <v>4.17</v>
      </c>
      <c r="F95" s="60" t="s">
        <v>3</v>
      </c>
      <c r="G95" s="60" t="s">
        <v>29</v>
      </c>
      <c r="H95" s="27">
        <v>3.5556999999999999</v>
      </c>
      <c r="I95" s="449">
        <v>3.83</v>
      </c>
      <c r="J95" s="297" t="s">
        <v>5</v>
      </c>
      <c r="K95" s="297" t="s">
        <v>62</v>
      </c>
      <c r="L95" s="27">
        <v>4.04</v>
      </c>
      <c r="M95" s="301">
        <v>4.3</v>
      </c>
      <c r="N95" s="25" t="s">
        <v>3</v>
      </c>
      <c r="O95" s="44" t="s">
        <v>29</v>
      </c>
      <c r="P95" s="27">
        <v>4.1619999999999999</v>
      </c>
      <c r="Q95" s="197">
        <v>4.38</v>
      </c>
      <c r="R95" s="26" t="s">
        <v>4</v>
      </c>
      <c r="S95" s="44" t="s">
        <v>52</v>
      </c>
      <c r="T95" s="59">
        <v>4.17</v>
      </c>
      <c r="U95" s="90">
        <v>4.4800000000000004</v>
      </c>
      <c r="V95" s="26" t="s">
        <v>7</v>
      </c>
      <c r="W95" s="44" t="s">
        <v>98</v>
      </c>
      <c r="X95" s="27">
        <v>4.306</v>
      </c>
      <c r="Y95" s="43">
        <v>4.5199999999999996</v>
      </c>
      <c r="Z95" s="10"/>
    </row>
    <row r="96" spans="1:26" s="1" customFormat="1" ht="15" customHeight="1" x14ac:dyDescent="0.25">
      <c r="A96" s="517">
        <v>91</v>
      </c>
      <c r="B96" s="35" t="s">
        <v>1</v>
      </c>
      <c r="C96" s="296" t="s">
        <v>18</v>
      </c>
      <c r="D96" s="520">
        <v>3.9179999999999997</v>
      </c>
      <c r="E96" s="195">
        <v>4.17</v>
      </c>
      <c r="F96" s="296" t="s">
        <v>4</v>
      </c>
      <c r="G96" s="296" t="s">
        <v>41</v>
      </c>
      <c r="H96" s="34">
        <v>3.5604999999999993</v>
      </c>
      <c r="I96" s="455">
        <v>3.83</v>
      </c>
      <c r="J96" s="298" t="s">
        <v>7</v>
      </c>
      <c r="K96" s="298" t="s">
        <v>95</v>
      </c>
      <c r="L96" s="23">
        <v>4.0384615384615383</v>
      </c>
      <c r="M96" s="302">
        <v>4.3</v>
      </c>
      <c r="N96" s="21" t="s">
        <v>4</v>
      </c>
      <c r="O96" s="29" t="s">
        <v>45</v>
      </c>
      <c r="P96" s="23">
        <v>4.1639999999999997</v>
      </c>
      <c r="Q96" s="198">
        <v>4.38</v>
      </c>
      <c r="R96" s="22" t="s">
        <v>5</v>
      </c>
      <c r="S96" s="29" t="s">
        <v>68</v>
      </c>
      <c r="T96" s="95">
        <v>4.17</v>
      </c>
      <c r="U96" s="63">
        <v>4.4800000000000004</v>
      </c>
      <c r="V96" s="22" t="s">
        <v>7</v>
      </c>
      <c r="W96" s="29" t="s">
        <v>97</v>
      </c>
      <c r="X96" s="23">
        <v>4.2789999999999999</v>
      </c>
      <c r="Y96" s="39">
        <v>4.5199999999999996</v>
      </c>
      <c r="Z96" s="10"/>
    </row>
    <row r="97" spans="1:26" s="1" customFormat="1" ht="15" customHeight="1" x14ac:dyDescent="0.25">
      <c r="A97" s="515">
        <v>92</v>
      </c>
      <c r="B97" s="24" t="s">
        <v>4</v>
      </c>
      <c r="C97" s="7" t="s">
        <v>50</v>
      </c>
      <c r="D97" s="482">
        <v>3.9154999999999998</v>
      </c>
      <c r="E97" s="196">
        <v>4.17</v>
      </c>
      <c r="F97" s="7" t="s">
        <v>6</v>
      </c>
      <c r="G97" s="7" t="s">
        <v>81</v>
      </c>
      <c r="H97" s="12">
        <v>3.5550000000000002</v>
      </c>
      <c r="I97" s="448">
        <v>3.83</v>
      </c>
      <c r="J97" s="7" t="s">
        <v>6</v>
      </c>
      <c r="K97" s="7" t="s">
        <v>81</v>
      </c>
      <c r="L97" s="12">
        <v>4.0327868852459012</v>
      </c>
      <c r="M97" s="300">
        <v>4.3</v>
      </c>
      <c r="N97" s="24" t="s">
        <v>7</v>
      </c>
      <c r="O97" s="38" t="s">
        <v>95</v>
      </c>
      <c r="P97" s="12">
        <v>4.16</v>
      </c>
      <c r="Q97" s="196">
        <v>4.38</v>
      </c>
      <c r="R97" s="6" t="s">
        <v>5</v>
      </c>
      <c r="S97" s="38" t="s">
        <v>63</v>
      </c>
      <c r="T97" s="50">
        <v>4.17</v>
      </c>
      <c r="U97" s="64">
        <v>4.4800000000000004</v>
      </c>
      <c r="V97" s="6" t="s">
        <v>4</v>
      </c>
      <c r="W97" s="38" t="s">
        <v>45</v>
      </c>
      <c r="X97" s="12">
        <v>4.2759999999999998</v>
      </c>
      <c r="Y97" s="40">
        <v>4.5199999999999996</v>
      </c>
      <c r="Z97" s="10"/>
    </row>
    <row r="98" spans="1:26" s="1" customFormat="1" ht="15" customHeight="1" x14ac:dyDescent="0.25">
      <c r="A98" s="515">
        <v>93</v>
      </c>
      <c r="B98" s="24" t="s">
        <v>6</v>
      </c>
      <c r="C98" s="7" t="s">
        <v>82</v>
      </c>
      <c r="D98" s="482">
        <v>3.9093999999999998</v>
      </c>
      <c r="E98" s="196">
        <v>4.17</v>
      </c>
      <c r="F98" s="7" t="s">
        <v>3</v>
      </c>
      <c r="G98" s="7" t="s">
        <v>30</v>
      </c>
      <c r="H98" s="12">
        <v>3.5399000000000003</v>
      </c>
      <c r="I98" s="448">
        <v>3.83</v>
      </c>
      <c r="J98" s="7" t="s">
        <v>6</v>
      </c>
      <c r="K98" s="7" t="s">
        <v>77</v>
      </c>
      <c r="L98" s="12">
        <v>4.0338983050847457</v>
      </c>
      <c r="M98" s="300">
        <v>4.3</v>
      </c>
      <c r="N98" s="24" t="s">
        <v>6</v>
      </c>
      <c r="O98" s="38" t="s">
        <v>77</v>
      </c>
      <c r="P98" s="12">
        <v>4.1479999999999997</v>
      </c>
      <c r="Q98" s="196">
        <v>4.38</v>
      </c>
      <c r="R98" s="6" t="s">
        <v>7</v>
      </c>
      <c r="S98" s="38" t="s">
        <v>98</v>
      </c>
      <c r="T98" s="50">
        <v>4.1500000000000004</v>
      </c>
      <c r="U98" s="64">
        <v>4.4800000000000004</v>
      </c>
      <c r="V98" s="6" t="s">
        <v>4</v>
      </c>
      <c r="W98" s="38" t="s">
        <v>40</v>
      </c>
      <c r="X98" s="12">
        <v>4.2720000000000002</v>
      </c>
      <c r="Y98" s="40">
        <v>4.5199999999999996</v>
      </c>
      <c r="Z98" s="10"/>
    </row>
    <row r="99" spans="1:26" s="1" customFormat="1" ht="15" customHeight="1" x14ac:dyDescent="0.25">
      <c r="A99" s="515">
        <v>94</v>
      </c>
      <c r="B99" s="24" t="s">
        <v>7</v>
      </c>
      <c r="C99" s="7" t="s">
        <v>88</v>
      </c>
      <c r="D99" s="482">
        <v>3.9036</v>
      </c>
      <c r="E99" s="196">
        <v>4.17</v>
      </c>
      <c r="F99" s="7" t="s">
        <v>7</v>
      </c>
      <c r="G99" s="7" t="s">
        <v>103</v>
      </c>
      <c r="H99" s="12">
        <v>3.5396000000000005</v>
      </c>
      <c r="I99" s="448">
        <v>3.83</v>
      </c>
      <c r="J99" s="7" t="s">
        <v>3</v>
      </c>
      <c r="K99" s="7" t="s">
        <v>25</v>
      </c>
      <c r="L99" s="12">
        <v>4.0196078431372548</v>
      </c>
      <c r="M99" s="300">
        <v>4.3</v>
      </c>
      <c r="N99" s="24" t="s">
        <v>5</v>
      </c>
      <c r="O99" s="38" t="s">
        <v>68</v>
      </c>
      <c r="P99" s="12">
        <v>4.1329999999999991</v>
      </c>
      <c r="Q99" s="196">
        <v>4.38</v>
      </c>
      <c r="R99" s="6" t="s">
        <v>7</v>
      </c>
      <c r="S99" s="38" t="s">
        <v>103</v>
      </c>
      <c r="T99" s="50">
        <v>4.1399999999999997</v>
      </c>
      <c r="U99" s="64">
        <v>4.4800000000000004</v>
      </c>
      <c r="V99" s="6" t="s">
        <v>2</v>
      </c>
      <c r="W99" s="38" t="s">
        <v>144</v>
      </c>
      <c r="X99" s="12">
        <v>4.1779999999999999</v>
      </c>
      <c r="Y99" s="40">
        <v>4.5199999999999996</v>
      </c>
      <c r="Z99" s="10"/>
    </row>
    <row r="100" spans="1:26" s="1" customFormat="1" ht="15" customHeight="1" x14ac:dyDescent="0.25">
      <c r="A100" s="515">
        <v>95</v>
      </c>
      <c r="B100" s="24" t="s">
        <v>4</v>
      </c>
      <c r="C100" s="7" t="s">
        <v>38</v>
      </c>
      <c r="D100" s="482">
        <v>3.8961000000000001</v>
      </c>
      <c r="E100" s="196">
        <v>4.17</v>
      </c>
      <c r="F100" s="7" t="s">
        <v>5</v>
      </c>
      <c r="G100" s="7" t="s">
        <v>62</v>
      </c>
      <c r="H100" s="12">
        <v>3.5216999999999996</v>
      </c>
      <c r="I100" s="448">
        <v>3.83</v>
      </c>
      <c r="J100" s="7" t="s">
        <v>3</v>
      </c>
      <c r="K100" s="7" t="s">
        <v>32</v>
      </c>
      <c r="L100" s="12">
        <v>4.021505376344086</v>
      </c>
      <c r="M100" s="300">
        <v>4.3</v>
      </c>
      <c r="N100" s="24" t="s">
        <v>1</v>
      </c>
      <c r="O100" s="38" t="s">
        <v>18</v>
      </c>
      <c r="P100" s="12">
        <v>4.1239999999999997</v>
      </c>
      <c r="Q100" s="196">
        <v>4.38</v>
      </c>
      <c r="R100" s="6" t="s">
        <v>6</v>
      </c>
      <c r="S100" s="38" t="s">
        <v>80</v>
      </c>
      <c r="T100" s="50">
        <v>4.1399999999999997</v>
      </c>
      <c r="U100" s="64">
        <v>4.4800000000000004</v>
      </c>
      <c r="V100" s="6" t="s">
        <v>3</v>
      </c>
      <c r="W100" s="38" t="s">
        <v>32</v>
      </c>
      <c r="X100" s="12">
        <v>4.1574</v>
      </c>
      <c r="Y100" s="40">
        <v>4.5199999999999996</v>
      </c>
      <c r="Z100" s="10"/>
    </row>
    <row r="101" spans="1:26" s="1" customFormat="1" ht="15" customHeight="1" x14ac:dyDescent="0.25">
      <c r="A101" s="515">
        <v>96</v>
      </c>
      <c r="B101" s="24" t="s">
        <v>7</v>
      </c>
      <c r="C101" s="7" t="s">
        <v>105</v>
      </c>
      <c r="D101" s="482">
        <v>3.8938999999999999</v>
      </c>
      <c r="E101" s="196">
        <v>4.17</v>
      </c>
      <c r="F101" s="7" t="s">
        <v>7</v>
      </c>
      <c r="G101" s="7" t="s">
        <v>164</v>
      </c>
      <c r="H101" s="12">
        <v>3.5079999999999996</v>
      </c>
      <c r="I101" s="448">
        <v>3.83</v>
      </c>
      <c r="J101" s="7" t="s">
        <v>6</v>
      </c>
      <c r="K101" s="7" t="s">
        <v>79</v>
      </c>
      <c r="L101" s="12">
        <v>4.0149253731343286</v>
      </c>
      <c r="M101" s="300">
        <v>4.3</v>
      </c>
      <c r="N101" s="24" t="s">
        <v>7</v>
      </c>
      <c r="O101" s="38" t="s">
        <v>86</v>
      </c>
      <c r="P101" s="12">
        <v>4.1239999999999997</v>
      </c>
      <c r="Q101" s="196">
        <v>4.38</v>
      </c>
      <c r="R101" s="6" t="s">
        <v>3</v>
      </c>
      <c r="S101" s="38" t="s">
        <v>33</v>
      </c>
      <c r="T101" s="50">
        <v>4.13</v>
      </c>
      <c r="U101" s="64">
        <v>4.4800000000000004</v>
      </c>
      <c r="V101" s="6" t="s">
        <v>7</v>
      </c>
      <c r="W101" s="38" t="s">
        <v>94</v>
      </c>
      <c r="X101" s="12">
        <v>4.1580000000000004</v>
      </c>
      <c r="Y101" s="40">
        <v>4.5199999999999996</v>
      </c>
      <c r="Z101" s="10"/>
    </row>
    <row r="102" spans="1:26" s="1" customFormat="1" ht="15" customHeight="1" x14ac:dyDescent="0.25">
      <c r="A102" s="515">
        <v>97</v>
      </c>
      <c r="B102" s="24" t="s">
        <v>4</v>
      </c>
      <c r="C102" s="7" t="s">
        <v>44</v>
      </c>
      <c r="D102" s="482">
        <v>3.8761999999999999</v>
      </c>
      <c r="E102" s="196">
        <v>4.17</v>
      </c>
      <c r="F102" s="7" t="s">
        <v>7</v>
      </c>
      <c r="G102" s="7" t="s">
        <v>104</v>
      </c>
      <c r="H102" s="12">
        <v>3.5001000000000007</v>
      </c>
      <c r="I102" s="448">
        <v>3.83</v>
      </c>
      <c r="J102" s="7" t="s">
        <v>7</v>
      </c>
      <c r="K102" s="7" t="s">
        <v>98</v>
      </c>
      <c r="L102" s="12">
        <v>4.0109890109890109</v>
      </c>
      <c r="M102" s="300">
        <v>4.3</v>
      </c>
      <c r="N102" s="24" t="s">
        <v>6</v>
      </c>
      <c r="O102" s="38" t="s">
        <v>79</v>
      </c>
      <c r="P102" s="12">
        <v>4.1120000000000001</v>
      </c>
      <c r="Q102" s="196">
        <v>4.38</v>
      </c>
      <c r="R102" s="6" t="s">
        <v>4</v>
      </c>
      <c r="S102" s="38" t="s">
        <v>147</v>
      </c>
      <c r="T102" s="50">
        <v>4.1100000000000003</v>
      </c>
      <c r="U102" s="64">
        <v>4.4800000000000004</v>
      </c>
      <c r="V102" s="6" t="s">
        <v>7</v>
      </c>
      <c r="W102" s="38" t="s">
        <v>91</v>
      </c>
      <c r="X102" s="12">
        <v>4.1379999999999999</v>
      </c>
      <c r="Y102" s="40">
        <v>4.5199999999999996</v>
      </c>
      <c r="Z102" s="10"/>
    </row>
    <row r="103" spans="1:26" s="1" customFormat="1" ht="15" customHeight="1" x14ac:dyDescent="0.25">
      <c r="A103" s="515">
        <v>98</v>
      </c>
      <c r="B103" s="24" t="s">
        <v>7</v>
      </c>
      <c r="C103" s="7" t="s">
        <v>98</v>
      </c>
      <c r="D103" s="482">
        <v>3.8738999999999999</v>
      </c>
      <c r="E103" s="196">
        <v>4.17</v>
      </c>
      <c r="F103" s="7" t="s">
        <v>3</v>
      </c>
      <c r="G103" s="7" t="s">
        <v>32</v>
      </c>
      <c r="H103" s="12">
        <v>3.4931000000000001</v>
      </c>
      <c r="I103" s="448">
        <v>3.83</v>
      </c>
      <c r="J103" s="7" t="s">
        <v>1</v>
      </c>
      <c r="K103" s="7" t="s">
        <v>20</v>
      </c>
      <c r="L103" s="12">
        <v>4.0123456790123457</v>
      </c>
      <c r="M103" s="300">
        <v>4.3</v>
      </c>
      <c r="N103" s="24" t="s">
        <v>4</v>
      </c>
      <c r="O103" s="38" t="s">
        <v>43</v>
      </c>
      <c r="P103" s="12">
        <v>4.0869999999999997</v>
      </c>
      <c r="Q103" s="196">
        <v>4.38</v>
      </c>
      <c r="R103" s="6" t="s">
        <v>4</v>
      </c>
      <c r="S103" s="38" t="s">
        <v>49</v>
      </c>
      <c r="T103" s="50">
        <v>4.07</v>
      </c>
      <c r="U103" s="64">
        <v>4.4800000000000004</v>
      </c>
      <c r="V103" s="6" t="s">
        <v>4</v>
      </c>
      <c r="W103" s="38" t="s">
        <v>47</v>
      </c>
      <c r="X103" s="12">
        <v>4.1029999999999998</v>
      </c>
      <c r="Y103" s="40">
        <v>4.5199999999999996</v>
      </c>
      <c r="Z103" s="10"/>
    </row>
    <row r="104" spans="1:26" s="1" customFormat="1" ht="15" customHeight="1" x14ac:dyDescent="0.25">
      <c r="A104" s="515">
        <v>99</v>
      </c>
      <c r="B104" s="24" t="s">
        <v>7</v>
      </c>
      <c r="C104" s="7" t="s">
        <v>95</v>
      </c>
      <c r="D104" s="482">
        <v>3.8483999999999998</v>
      </c>
      <c r="E104" s="196">
        <v>4.17</v>
      </c>
      <c r="F104" s="7" t="s">
        <v>4</v>
      </c>
      <c r="G104" s="7" t="s">
        <v>38</v>
      </c>
      <c r="H104" s="12">
        <v>3.4468000000000001</v>
      </c>
      <c r="I104" s="448">
        <v>3.83</v>
      </c>
      <c r="J104" s="7" t="s">
        <v>4</v>
      </c>
      <c r="K104" s="7" t="s">
        <v>48</v>
      </c>
      <c r="L104" s="12">
        <v>4</v>
      </c>
      <c r="M104" s="300">
        <v>4.3</v>
      </c>
      <c r="N104" s="24" t="s">
        <v>7</v>
      </c>
      <c r="O104" s="38" t="s">
        <v>102</v>
      </c>
      <c r="P104" s="12">
        <v>4.0839999999999996</v>
      </c>
      <c r="Q104" s="196">
        <v>4.38</v>
      </c>
      <c r="R104" s="6" t="s">
        <v>4</v>
      </c>
      <c r="S104" s="38" t="s">
        <v>39</v>
      </c>
      <c r="T104" s="50">
        <v>4.07</v>
      </c>
      <c r="U104" s="64">
        <v>4.4800000000000004</v>
      </c>
      <c r="V104" s="6" t="s">
        <v>5</v>
      </c>
      <c r="W104" s="38" t="s">
        <v>60</v>
      </c>
      <c r="X104" s="12">
        <v>4.0889999999999995</v>
      </c>
      <c r="Y104" s="40">
        <v>4.5199999999999996</v>
      </c>
      <c r="Z104" s="10"/>
    </row>
    <row r="105" spans="1:26" s="1" customFormat="1" ht="15" customHeight="1" thickBot="1" x14ac:dyDescent="0.3">
      <c r="A105" s="518">
        <v>100</v>
      </c>
      <c r="B105" s="33" t="s">
        <v>4</v>
      </c>
      <c r="C105" s="297" t="s">
        <v>39</v>
      </c>
      <c r="D105" s="521">
        <v>3.8337000000000008</v>
      </c>
      <c r="E105" s="197">
        <v>4.17</v>
      </c>
      <c r="F105" s="297" t="s">
        <v>4</v>
      </c>
      <c r="G105" s="297" t="s">
        <v>47</v>
      </c>
      <c r="H105" s="15">
        <v>3.4545999999999997</v>
      </c>
      <c r="I105" s="450">
        <v>3.83</v>
      </c>
      <c r="J105" s="60" t="s">
        <v>5</v>
      </c>
      <c r="K105" s="60" t="s">
        <v>61</v>
      </c>
      <c r="L105" s="27">
        <v>4</v>
      </c>
      <c r="M105" s="303">
        <v>4.3</v>
      </c>
      <c r="N105" s="25" t="s">
        <v>6</v>
      </c>
      <c r="O105" s="44" t="s">
        <v>84</v>
      </c>
      <c r="P105" s="27">
        <v>4.056</v>
      </c>
      <c r="Q105" s="199">
        <v>4.38</v>
      </c>
      <c r="R105" s="26" t="s">
        <v>4</v>
      </c>
      <c r="S105" s="44" t="s">
        <v>40</v>
      </c>
      <c r="T105" s="59">
        <v>4.07</v>
      </c>
      <c r="U105" s="65">
        <v>4.4800000000000004</v>
      </c>
      <c r="V105" s="26" t="s">
        <v>4</v>
      </c>
      <c r="W105" s="44" t="s">
        <v>48</v>
      </c>
      <c r="X105" s="27">
        <v>4.0839999999999996</v>
      </c>
      <c r="Y105" s="41">
        <v>4.5199999999999996</v>
      </c>
      <c r="Z105" s="10"/>
    </row>
    <row r="106" spans="1:26" s="1" customFormat="1" ht="15" customHeight="1" x14ac:dyDescent="0.25">
      <c r="A106" s="514">
        <v>101</v>
      </c>
      <c r="B106" s="21" t="s">
        <v>4</v>
      </c>
      <c r="C106" s="298" t="s">
        <v>52</v>
      </c>
      <c r="D106" s="481">
        <v>3.8305999999999996</v>
      </c>
      <c r="E106" s="198">
        <v>4.17</v>
      </c>
      <c r="F106" s="298" t="s">
        <v>4</v>
      </c>
      <c r="G106" s="298" t="s">
        <v>40</v>
      </c>
      <c r="H106" s="23">
        <v>3.4</v>
      </c>
      <c r="I106" s="451">
        <v>3.83</v>
      </c>
      <c r="J106" s="296" t="s">
        <v>4</v>
      </c>
      <c r="K106" s="296" t="s">
        <v>41</v>
      </c>
      <c r="L106" s="23">
        <v>3.9642857142857144</v>
      </c>
      <c r="M106" s="299">
        <v>4.3</v>
      </c>
      <c r="N106" s="21" t="s">
        <v>5</v>
      </c>
      <c r="O106" s="29" t="s">
        <v>60</v>
      </c>
      <c r="P106" s="23">
        <v>4.0579999999999998</v>
      </c>
      <c r="Q106" s="195">
        <v>4.38</v>
      </c>
      <c r="R106" s="22" t="s">
        <v>4</v>
      </c>
      <c r="S106" s="29" t="s">
        <v>41</v>
      </c>
      <c r="T106" s="95">
        <v>4.05</v>
      </c>
      <c r="U106" s="82">
        <v>4.4800000000000004</v>
      </c>
      <c r="V106" s="22" t="s">
        <v>3</v>
      </c>
      <c r="W106" s="29" t="s">
        <v>31</v>
      </c>
      <c r="X106" s="23">
        <v>4.0739999999999998</v>
      </c>
      <c r="Y106" s="42">
        <v>4.5199999999999996</v>
      </c>
      <c r="Z106" s="10"/>
    </row>
    <row r="107" spans="1:26" s="1" customFormat="1" ht="15" customHeight="1" x14ac:dyDescent="0.25">
      <c r="A107" s="515">
        <v>102</v>
      </c>
      <c r="B107" s="24" t="s">
        <v>5</v>
      </c>
      <c r="C107" s="7" t="s">
        <v>66</v>
      </c>
      <c r="D107" s="482">
        <v>3.8319000000000001</v>
      </c>
      <c r="E107" s="196">
        <v>4.17</v>
      </c>
      <c r="F107" s="7" t="s">
        <v>4</v>
      </c>
      <c r="G107" s="7" t="s">
        <v>50</v>
      </c>
      <c r="H107" s="12">
        <v>3.3676000000000004</v>
      </c>
      <c r="I107" s="448">
        <v>3.83</v>
      </c>
      <c r="J107" s="7" t="s">
        <v>5</v>
      </c>
      <c r="K107" s="7" t="s">
        <v>60</v>
      </c>
      <c r="L107" s="12">
        <v>3.9583333333333335</v>
      </c>
      <c r="M107" s="300">
        <v>4.3</v>
      </c>
      <c r="N107" s="24" t="s">
        <v>6</v>
      </c>
      <c r="O107" s="38" t="s">
        <v>81</v>
      </c>
      <c r="P107" s="12">
        <v>4.0410000000000004</v>
      </c>
      <c r="Q107" s="196">
        <v>4.38</v>
      </c>
      <c r="R107" s="6" t="s">
        <v>6</v>
      </c>
      <c r="S107" s="38" t="s">
        <v>76</v>
      </c>
      <c r="T107" s="50">
        <v>4.05</v>
      </c>
      <c r="U107" s="64">
        <v>4.4800000000000004</v>
      </c>
      <c r="V107" s="6" t="s">
        <v>6</v>
      </c>
      <c r="W107" s="38" t="s">
        <v>82</v>
      </c>
      <c r="X107" s="12">
        <v>4.0539999999999994</v>
      </c>
      <c r="Y107" s="40">
        <v>4.5199999999999996</v>
      </c>
      <c r="Z107" s="10"/>
    </row>
    <row r="108" spans="1:26" s="1" customFormat="1" ht="15" customHeight="1" x14ac:dyDescent="0.25">
      <c r="A108" s="515">
        <v>103</v>
      </c>
      <c r="B108" s="24" t="s">
        <v>5</v>
      </c>
      <c r="C108" s="7" t="s">
        <v>67</v>
      </c>
      <c r="D108" s="482">
        <v>3.8334000000000001</v>
      </c>
      <c r="E108" s="196">
        <v>4.17</v>
      </c>
      <c r="F108" s="7" t="s">
        <v>7</v>
      </c>
      <c r="G108" s="7" t="s">
        <v>96</v>
      </c>
      <c r="H108" s="12">
        <v>3.3620000000000001</v>
      </c>
      <c r="I108" s="448">
        <v>3.83</v>
      </c>
      <c r="J108" s="7" t="s">
        <v>4</v>
      </c>
      <c r="K108" s="7" t="s">
        <v>45</v>
      </c>
      <c r="L108" s="12">
        <v>3.9523809523809526</v>
      </c>
      <c r="M108" s="300">
        <v>4.3</v>
      </c>
      <c r="N108" s="24" t="s">
        <v>3</v>
      </c>
      <c r="O108" s="38" t="s">
        <v>28</v>
      </c>
      <c r="P108" s="12">
        <v>4.0179999999999998</v>
      </c>
      <c r="Q108" s="196">
        <v>4.38</v>
      </c>
      <c r="R108" s="6" t="s">
        <v>6</v>
      </c>
      <c r="S108" s="38" t="s">
        <v>78</v>
      </c>
      <c r="T108" s="50">
        <v>4.0199999999999996</v>
      </c>
      <c r="U108" s="64">
        <v>4.4800000000000004</v>
      </c>
      <c r="V108" s="6" t="s">
        <v>4</v>
      </c>
      <c r="W108" s="38" t="s">
        <v>39</v>
      </c>
      <c r="X108" s="12">
        <v>4.0229999999999997</v>
      </c>
      <c r="Y108" s="40">
        <v>4.5199999999999996</v>
      </c>
      <c r="Z108" s="10"/>
    </row>
    <row r="109" spans="1:26" s="1" customFormat="1" ht="15" customHeight="1" x14ac:dyDescent="0.25">
      <c r="A109" s="515">
        <v>104</v>
      </c>
      <c r="B109" s="24" t="s">
        <v>6</v>
      </c>
      <c r="C109" s="7" t="s">
        <v>74</v>
      </c>
      <c r="D109" s="482">
        <v>3.8308999999999997</v>
      </c>
      <c r="E109" s="196">
        <v>4.17</v>
      </c>
      <c r="F109" s="7" t="s">
        <v>3</v>
      </c>
      <c r="G109" s="7" t="s">
        <v>35</v>
      </c>
      <c r="H109" s="12">
        <v>3.339</v>
      </c>
      <c r="I109" s="448">
        <v>3.83</v>
      </c>
      <c r="J109" s="7" t="s">
        <v>5</v>
      </c>
      <c r="K109" s="7" t="s">
        <v>67</v>
      </c>
      <c r="L109" s="12">
        <v>3.9117647058823528</v>
      </c>
      <c r="M109" s="300">
        <v>4.3</v>
      </c>
      <c r="N109" s="24" t="s">
        <v>6</v>
      </c>
      <c r="O109" s="38" t="s">
        <v>80</v>
      </c>
      <c r="P109" s="12">
        <v>4.0139999999999993</v>
      </c>
      <c r="Q109" s="196">
        <v>4.38</v>
      </c>
      <c r="R109" s="6" t="s">
        <v>5</v>
      </c>
      <c r="S109" s="38" t="s">
        <v>57</v>
      </c>
      <c r="T109" s="50">
        <v>4</v>
      </c>
      <c r="U109" s="64">
        <v>4.4800000000000004</v>
      </c>
      <c r="V109" s="6" t="s">
        <v>5</v>
      </c>
      <c r="W109" s="38" t="s">
        <v>61</v>
      </c>
      <c r="X109" s="12">
        <v>4</v>
      </c>
      <c r="Y109" s="40">
        <v>4.5199999999999996</v>
      </c>
      <c r="Z109" s="10"/>
    </row>
    <row r="110" spans="1:26" s="1" customFormat="1" ht="15" customHeight="1" x14ac:dyDescent="0.25">
      <c r="A110" s="515">
        <v>105</v>
      </c>
      <c r="B110" s="33" t="s">
        <v>4</v>
      </c>
      <c r="C110" s="297" t="s">
        <v>53</v>
      </c>
      <c r="D110" s="521">
        <v>3.81</v>
      </c>
      <c r="E110" s="197">
        <v>4.17</v>
      </c>
      <c r="F110" s="297" t="s">
        <v>6</v>
      </c>
      <c r="G110" s="297" t="s">
        <v>82</v>
      </c>
      <c r="H110" s="15">
        <v>3.3384999999999998</v>
      </c>
      <c r="I110" s="448">
        <v>3.83</v>
      </c>
      <c r="J110" s="297" t="s">
        <v>1</v>
      </c>
      <c r="K110" s="297" t="s">
        <v>19</v>
      </c>
      <c r="L110" s="15">
        <v>3.8627450980392157</v>
      </c>
      <c r="M110" s="301">
        <v>4.3</v>
      </c>
      <c r="N110" s="33" t="s">
        <v>7</v>
      </c>
      <c r="O110" s="47" t="s">
        <v>96</v>
      </c>
      <c r="P110" s="15">
        <v>4.0010000000000003</v>
      </c>
      <c r="Q110" s="196">
        <v>4.38</v>
      </c>
      <c r="R110" s="6" t="s">
        <v>7</v>
      </c>
      <c r="S110" s="38" t="s">
        <v>96</v>
      </c>
      <c r="T110" s="50">
        <v>4</v>
      </c>
      <c r="U110" s="64">
        <v>4.4800000000000004</v>
      </c>
      <c r="V110" s="6" t="s">
        <v>4</v>
      </c>
      <c r="W110" s="38" t="s">
        <v>50</v>
      </c>
      <c r="X110" s="12">
        <v>3.98</v>
      </c>
      <c r="Y110" s="40">
        <v>4.5199999999999996</v>
      </c>
      <c r="Z110" s="10"/>
    </row>
    <row r="111" spans="1:26" s="1" customFormat="1" ht="15" customHeight="1" x14ac:dyDescent="0.25">
      <c r="A111" s="515">
        <v>106</v>
      </c>
      <c r="B111" s="24" t="s">
        <v>1</v>
      </c>
      <c r="C111" s="7" t="s">
        <v>20</v>
      </c>
      <c r="D111" s="482">
        <v>3.77</v>
      </c>
      <c r="E111" s="196">
        <v>4.17</v>
      </c>
      <c r="F111" s="7" t="s">
        <v>4</v>
      </c>
      <c r="G111" s="7" t="s">
        <v>39</v>
      </c>
      <c r="H111" s="12">
        <v>3.3269000000000002</v>
      </c>
      <c r="I111" s="448">
        <v>3.83</v>
      </c>
      <c r="J111" s="7" t="s">
        <v>7</v>
      </c>
      <c r="K111" s="7" t="s">
        <v>96</v>
      </c>
      <c r="L111" s="12">
        <v>3.8630136986301369</v>
      </c>
      <c r="M111" s="300">
        <v>4.3</v>
      </c>
      <c r="N111" s="24" t="s">
        <v>4</v>
      </c>
      <c r="O111" s="38" t="s">
        <v>38</v>
      </c>
      <c r="P111" s="12">
        <v>4</v>
      </c>
      <c r="Q111" s="196">
        <v>4.38</v>
      </c>
      <c r="R111" s="6" t="s">
        <v>4</v>
      </c>
      <c r="S111" s="38" t="s">
        <v>38</v>
      </c>
      <c r="T111" s="50">
        <v>3.98</v>
      </c>
      <c r="U111" s="64">
        <v>4.4800000000000004</v>
      </c>
      <c r="V111" s="6" t="s">
        <v>7</v>
      </c>
      <c r="W111" s="38" t="s">
        <v>95</v>
      </c>
      <c r="X111" s="12">
        <v>3.9410000000000003</v>
      </c>
      <c r="Y111" s="40">
        <v>4.5199999999999996</v>
      </c>
      <c r="Z111" s="10"/>
    </row>
    <row r="112" spans="1:26" s="1" customFormat="1" ht="15" customHeight="1" x14ac:dyDescent="0.25">
      <c r="A112" s="515">
        <v>107</v>
      </c>
      <c r="B112" s="35" t="s">
        <v>5</v>
      </c>
      <c r="C112" s="296" t="s">
        <v>62</v>
      </c>
      <c r="D112" s="520">
        <v>3.7567000000000004</v>
      </c>
      <c r="E112" s="195">
        <v>4.17</v>
      </c>
      <c r="F112" s="296" t="s">
        <v>4</v>
      </c>
      <c r="G112" s="296" t="s">
        <v>44</v>
      </c>
      <c r="H112" s="34">
        <v>3.3144</v>
      </c>
      <c r="I112" s="448">
        <v>3.83</v>
      </c>
      <c r="J112" s="296" t="s">
        <v>2</v>
      </c>
      <c r="K112" s="296" t="s">
        <v>114</v>
      </c>
      <c r="L112" s="34">
        <v>3.8507462686567164</v>
      </c>
      <c r="M112" s="299">
        <v>4.3</v>
      </c>
      <c r="N112" s="35" t="s">
        <v>4</v>
      </c>
      <c r="O112" s="30" t="s">
        <v>40</v>
      </c>
      <c r="P112" s="34">
        <v>4</v>
      </c>
      <c r="Q112" s="196">
        <v>4.38</v>
      </c>
      <c r="R112" s="6" t="s">
        <v>7</v>
      </c>
      <c r="S112" s="38" t="s">
        <v>102</v>
      </c>
      <c r="T112" s="50">
        <v>3.96</v>
      </c>
      <c r="U112" s="64">
        <v>4.4800000000000004</v>
      </c>
      <c r="V112" s="6" t="s">
        <v>4</v>
      </c>
      <c r="W112" s="38" t="s">
        <v>41</v>
      </c>
      <c r="X112" s="12">
        <v>3.9019999999999997</v>
      </c>
      <c r="Y112" s="40">
        <v>4.5199999999999996</v>
      </c>
      <c r="Z112" s="10"/>
    </row>
    <row r="113" spans="1:26" s="1" customFormat="1" ht="15" customHeight="1" x14ac:dyDescent="0.25">
      <c r="A113" s="515">
        <v>108</v>
      </c>
      <c r="B113" s="24" t="s">
        <v>4</v>
      </c>
      <c r="C113" s="7" t="s">
        <v>48</v>
      </c>
      <c r="D113" s="482">
        <v>3.7414000000000001</v>
      </c>
      <c r="E113" s="196">
        <v>4.17</v>
      </c>
      <c r="F113" s="7" t="s">
        <v>5</v>
      </c>
      <c r="G113" s="7" t="s">
        <v>67</v>
      </c>
      <c r="H113" s="12">
        <v>3.3083</v>
      </c>
      <c r="I113" s="448">
        <v>3.83</v>
      </c>
      <c r="J113" s="7" t="s">
        <v>4</v>
      </c>
      <c r="K113" s="7" t="s">
        <v>44</v>
      </c>
      <c r="L113" s="12">
        <v>3.8461538461538463</v>
      </c>
      <c r="M113" s="300">
        <v>4.3</v>
      </c>
      <c r="N113" s="24" t="s">
        <v>4</v>
      </c>
      <c r="O113" s="38" t="s">
        <v>39</v>
      </c>
      <c r="P113" s="12">
        <v>3.9889999999999999</v>
      </c>
      <c r="Q113" s="196">
        <v>4.38</v>
      </c>
      <c r="R113" s="6" t="s">
        <v>7</v>
      </c>
      <c r="S113" s="38" t="s">
        <v>95</v>
      </c>
      <c r="T113" s="50">
        <v>3.96</v>
      </c>
      <c r="U113" s="64">
        <v>4.4800000000000004</v>
      </c>
      <c r="V113" s="6" t="s">
        <v>5</v>
      </c>
      <c r="W113" s="38" t="s">
        <v>63</v>
      </c>
      <c r="X113" s="12">
        <v>3.8980000000000001</v>
      </c>
      <c r="Y113" s="40">
        <v>4.5199999999999996</v>
      </c>
      <c r="Z113" s="10"/>
    </row>
    <row r="114" spans="1:26" s="1" customFormat="1" ht="15" customHeight="1" x14ac:dyDescent="0.25">
      <c r="A114" s="515">
        <v>109</v>
      </c>
      <c r="B114" s="24" t="s">
        <v>6</v>
      </c>
      <c r="C114" s="7" t="s">
        <v>80</v>
      </c>
      <c r="D114" s="482">
        <v>3.6845999999999997</v>
      </c>
      <c r="E114" s="196">
        <v>4.17</v>
      </c>
      <c r="F114" s="7" t="s">
        <v>7</v>
      </c>
      <c r="G114" s="7" t="s">
        <v>86</v>
      </c>
      <c r="H114" s="12">
        <v>3.0745000000000005</v>
      </c>
      <c r="I114" s="448">
        <v>3.83</v>
      </c>
      <c r="J114" s="7" t="s">
        <v>4</v>
      </c>
      <c r="K114" s="7" t="s">
        <v>38</v>
      </c>
      <c r="L114" s="12">
        <v>3.8333333333333335</v>
      </c>
      <c r="M114" s="300">
        <v>4.3</v>
      </c>
      <c r="N114" s="24" t="s">
        <v>3</v>
      </c>
      <c r="O114" s="38" t="s">
        <v>25</v>
      </c>
      <c r="P114" s="12">
        <v>3.8960000000000004</v>
      </c>
      <c r="Q114" s="196">
        <v>4.38</v>
      </c>
      <c r="R114" s="6" t="s">
        <v>2</v>
      </c>
      <c r="S114" s="38" t="s">
        <v>115</v>
      </c>
      <c r="T114" s="50">
        <v>3.95</v>
      </c>
      <c r="U114" s="64">
        <v>4.4800000000000004</v>
      </c>
      <c r="V114" s="6" t="s">
        <v>6</v>
      </c>
      <c r="W114" s="38" t="s">
        <v>77</v>
      </c>
      <c r="X114" s="12">
        <v>3.875</v>
      </c>
      <c r="Y114" s="40">
        <v>4.5199999999999996</v>
      </c>
      <c r="Z114" s="10"/>
    </row>
    <row r="115" spans="1:26" s="1" customFormat="1" ht="15" customHeight="1" thickBot="1" x14ac:dyDescent="0.3">
      <c r="A115" s="516">
        <v>110</v>
      </c>
      <c r="B115" s="25" t="s">
        <v>4</v>
      </c>
      <c r="C115" s="60" t="s">
        <v>41</v>
      </c>
      <c r="D115" s="522">
        <v>3.6667000000000001</v>
      </c>
      <c r="E115" s="199">
        <v>4.17</v>
      </c>
      <c r="F115" s="60" t="s">
        <v>5</v>
      </c>
      <c r="G115" s="60" t="s">
        <v>65</v>
      </c>
      <c r="H115" s="27">
        <v>3.0625</v>
      </c>
      <c r="I115" s="449">
        <v>3.83</v>
      </c>
      <c r="J115" s="297" t="s">
        <v>7</v>
      </c>
      <c r="K115" s="297" t="s">
        <v>105</v>
      </c>
      <c r="L115" s="27">
        <v>3.7941176470588234</v>
      </c>
      <c r="M115" s="301">
        <v>4.3</v>
      </c>
      <c r="N115" s="25" t="s">
        <v>2</v>
      </c>
      <c r="O115" s="44" t="s">
        <v>142</v>
      </c>
      <c r="P115" s="27">
        <v>3.855</v>
      </c>
      <c r="Q115" s="197">
        <v>4.38</v>
      </c>
      <c r="R115" s="26" t="s">
        <v>3</v>
      </c>
      <c r="S115" s="44" t="s">
        <v>32</v>
      </c>
      <c r="T115" s="59">
        <v>3.86</v>
      </c>
      <c r="U115" s="90">
        <v>4.4800000000000004</v>
      </c>
      <c r="V115" s="26" t="s">
        <v>7</v>
      </c>
      <c r="W115" s="44" t="s">
        <v>105</v>
      </c>
      <c r="X115" s="27">
        <v>3.847</v>
      </c>
      <c r="Y115" s="43">
        <v>4.5199999999999996</v>
      </c>
      <c r="Z115" s="10"/>
    </row>
    <row r="116" spans="1:26" s="1" customFormat="1" ht="15" customHeight="1" x14ac:dyDescent="0.25">
      <c r="A116" s="514">
        <v>111</v>
      </c>
      <c r="B116" s="21" t="s">
        <v>5</v>
      </c>
      <c r="C116" s="298" t="s">
        <v>60</v>
      </c>
      <c r="D116" s="481">
        <v>3.54</v>
      </c>
      <c r="E116" s="198">
        <v>4.17</v>
      </c>
      <c r="F116" s="298" t="s">
        <v>1</v>
      </c>
      <c r="G116" s="22" t="s">
        <v>15</v>
      </c>
      <c r="H116" s="481">
        <v>0</v>
      </c>
      <c r="I116" s="451">
        <v>3.83</v>
      </c>
      <c r="J116" s="21" t="s">
        <v>5</v>
      </c>
      <c r="K116" s="298" t="s">
        <v>65</v>
      </c>
      <c r="L116" s="23">
        <v>3.7619047619047619</v>
      </c>
      <c r="M116" s="302">
        <v>4.3</v>
      </c>
      <c r="N116" s="298" t="s">
        <v>5</v>
      </c>
      <c r="O116" s="29" t="s">
        <v>65</v>
      </c>
      <c r="P116" s="23">
        <v>3.85</v>
      </c>
      <c r="Q116" s="476">
        <v>4.38</v>
      </c>
      <c r="R116" s="21" t="s">
        <v>4</v>
      </c>
      <c r="S116" s="29" t="s">
        <v>44</v>
      </c>
      <c r="T116" s="95">
        <v>3.83</v>
      </c>
      <c r="U116" s="63">
        <v>4.4800000000000004</v>
      </c>
      <c r="V116" s="298" t="s">
        <v>7</v>
      </c>
      <c r="W116" s="29" t="s">
        <v>102</v>
      </c>
      <c r="X116" s="23">
        <v>3.8520000000000003</v>
      </c>
      <c r="Y116" s="39">
        <v>4.5199999999999996</v>
      </c>
      <c r="Z116" s="10"/>
    </row>
    <row r="117" spans="1:26" s="1" customFormat="1" ht="15" customHeight="1" x14ac:dyDescent="0.25">
      <c r="A117" s="515">
        <v>112</v>
      </c>
      <c r="B117" s="24" t="s">
        <v>3</v>
      </c>
      <c r="C117" s="7" t="s">
        <v>29</v>
      </c>
      <c r="D117" s="482">
        <v>0</v>
      </c>
      <c r="E117" s="196">
        <v>4.17</v>
      </c>
      <c r="F117" s="7" t="s">
        <v>4</v>
      </c>
      <c r="G117" s="6" t="s">
        <v>48</v>
      </c>
      <c r="H117" s="482">
        <v>0</v>
      </c>
      <c r="I117" s="448">
        <v>3.83</v>
      </c>
      <c r="J117" s="24" t="s">
        <v>5</v>
      </c>
      <c r="K117" s="7" t="s">
        <v>63</v>
      </c>
      <c r="L117" s="12">
        <v>3.6774193548387095</v>
      </c>
      <c r="M117" s="300">
        <v>4.3</v>
      </c>
      <c r="N117" s="7" t="s">
        <v>4</v>
      </c>
      <c r="O117" s="38" t="s">
        <v>41</v>
      </c>
      <c r="P117" s="12">
        <v>3.8210000000000002</v>
      </c>
      <c r="Q117" s="475">
        <v>4.38</v>
      </c>
      <c r="R117" s="24" t="s">
        <v>3</v>
      </c>
      <c r="S117" s="38" t="s">
        <v>31</v>
      </c>
      <c r="T117" s="50">
        <v>3.81</v>
      </c>
      <c r="U117" s="64">
        <v>4.4800000000000004</v>
      </c>
      <c r="V117" s="7" t="s">
        <v>5</v>
      </c>
      <c r="W117" s="38" t="s">
        <v>67</v>
      </c>
      <c r="X117" s="12">
        <v>3.85</v>
      </c>
      <c r="Y117" s="40">
        <v>4.5199999999999996</v>
      </c>
      <c r="Z117" s="10"/>
    </row>
    <row r="118" spans="1:26" s="1" customFormat="1" ht="15" customHeight="1" x14ac:dyDescent="0.25">
      <c r="A118" s="515">
        <v>113</v>
      </c>
      <c r="B118" s="24" t="s">
        <v>3</v>
      </c>
      <c r="C118" s="7" t="s">
        <v>28</v>
      </c>
      <c r="D118" s="7"/>
      <c r="E118" s="196">
        <v>4.17</v>
      </c>
      <c r="F118" s="7" t="s">
        <v>3</v>
      </c>
      <c r="G118" s="38" t="s">
        <v>28</v>
      </c>
      <c r="H118" s="296"/>
      <c r="I118" s="448">
        <v>3.83</v>
      </c>
      <c r="J118" s="24" t="s">
        <v>4</v>
      </c>
      <c r="K118" s="7" t="s">
        <v>39</v>
      </c>
      <c r="L118" s="12">
        <v>3.5925925925925926</v>
      </c>
      <c r="M118" s="300">
        <v>4.3</v>
      </c>
      <c r="N118" s="7" t="s">
        <v>2</v>
      </c>
      <c r="O118" s="38" t="s">
        <v>115</v>
      </c>
      <c r="P118" s="12">
        <v>3.8089999999999997</v>
      </c>
      <c r="Q118" s="475">
        <v>4.38</v>
      </c>
      <c r="R118" s="24" t="s">
        <v>2</v>
      </c>
      <c r="S118" s="38" t="s">
        <v>144</v>
      </c>
      <c r="T118" s="50">
        <v>3.79</v>
      </c>
      <c r="U118" s="64">
        <v>4.4800000000000004</v>
      </c>
      <c r="V118" s="7" t="s">
        <v>7</v>
      </c>
      <c r="W118" s="38" t="s">
        <v>96</v>
      </c>
      <c r="X118" s="12">
        <v>3.8070000000000004</v>
      </c>
      <c r="Y118" s="40">
        <v>4.5199999999999996</v>
      </c>
      <c r="Z118" s="10"/>
    </row>
    <row r="119" spans="1:26" s="1" customFormat="1" ht="15" customHeight="1" x14ac:dyDescent="0.25">
      <c r="A119" s="515">
        <v>114</v>
      </c>
      <c r="B119" s="24" t="s">
        <v>3</v>
      </c>
      <c r="C119" s="7" t="s">
        <v>31</v>
      </c>
      <c r="D119" s="7"/>
      <c r="E119" s="196">
        <v>4.17</v>
      </c>
      <c r="F119" s="7" t="s">
        <v>3</v>
      </c>
      <c r="G119" s="38" t="s">
        <v>31</v>
      </c>
      <c r="H119" s="7"/>
      <c r="I119" s="448">
        <v>3.83</v>
      </c>
      <c r="J119" s="24" t="s">
        <v>7</v>
      </c>
      <c r="K119" s="7" t="s">
        <v>88</v>
      </c>
      <c r="L119" s="12">
        <v>3.4722222222222223</v>
      </c>
      <c r="M119" s="300">
        <v>4.3</v>
      </c>
      <c r="N119" s="7" t="s">
        <v>7</v>
      </c>
      <c r="O119" s="38" t="s">
        <v>88</v>
      </c>
      <c r="P119" s="12">
        <v>3.6689999999999996</v>
      </c>
      <c r="Q119" s="475">
        <v>4.38</v>
      </c>
      <c r="R119" s="24" t="s">
        <v>7</v>
      </c>
      <c r="S119" s="38" t="s">
        <v>88</v>
      </c>
      <c r="T119" s="50">
        <v>3.78</v>
      </c>
      <c r="U119" s="64">
        <v>4.4800000000000004</v>
      </c>
      <c r="V119" s="7" t="s">
        <v>7</v>
      </c>
      <c r="W119" s="38" t="s">
        <v>87</v>
      </c>
      <c r="X119" s="12">
        <v>3.8130000000000002</v>
      </c>
      <c r="Y119" s="40">
        <v>4.5199999999999996</v>
      </c>
      <c r="Z119" s="10"/>
    </row>
    <row r="120" spans="1:26" s="1" customFormat="1" ht="15" customHeight="1" x14ac:dyDescent="0.25">
      <c r="A120" s="515">
        <v>115</v>
      </c>
      <c r="B120" s="24" t="s">
        <v>4</v>
      </c>
      <c r="C120" s="7" t="s">
        <v>43</v>
      </c>
      <c r="D120" s="7"/>
      <c r="E120" s="196">
        <v>4.17</v>
      </c>
      <c r="F120" s="7" t="s">
        <v>4</v>
      </c>
      <c r="G120" s="38" t="s">
        <v>43</v>
      </c>
      <c r="H120" s="7"/>
      <c r="I120" s="448">
        <v>3.83</v>
      </c>
      <c r="J120" s="24" t="s">
        <v>3</v>
      </c>
      <c r="K120" s="7" t="s">
        <v>31</v>
      </c>
      <c r="L120" s="296"/>
      <c r="M120" s="300">
        <v>4.3</v>
      </c>
      <c r="N120" s="7" t="s">
        <v>4</v>
      </c>
      <c r="O120" s="38" t="s">
        <v>47</v>
      </c>
      <c r="P120" s="12">
        <v>3.532</v>
      </c>
      <c r="Q120" s="475">
        <v>4.38</v>
      </c>
      <c r="R120" s="24" t="s">
        <v>5</v>
      </c>
      <c r="S120" s="38" t="s">
        <v>65</v>
      </c>
      <c r="T120" s="50">
        <v>3.64</v>
      </c>
      <c r="U120" s="64">
        <v>4.4800000000000004</v>
      </c>
      <c r="V120" s="7" t="s">
        <v>4</v>
      </c>
      <c r="W120" s="38" t="s">
        <v>38</v>
      </c>
      <c r="X120" s="12">
        <v>3.7669999999999999</v>
      </c>
      <c r="Y120" s="40">
        <v>4.5199999999999996</v>
      </c>
      <c r="Z120" s="10"/>
    </row>
    <row r="121" spans="1:26" s="1" customFormat="1" ht="15" customHeight="1" x14ac:dyDescent="0.25">
      <c r="A121" s="515">
        <v>116</v>
      </c>
      <c r="B121" s="24" t="s">
        <v>4</v>
      </c>
      <c r="C121" s="7" t="s">
        <v>49</v>
      </c>
      <c r="D121" s="7"/>
      <c r="E121" s="196">
        <v>4.17</v>
      </c>
      <c r="F121" s="7" t="s">
        <v>4</v>
      </c>
      <c r="G121" s="38" t="s">
        <v>49</v>
      </c>
      <c r="H121" s="7"/>
      <c r="I121" s="448">
        <v>3.83</v>
      </c>
      <c r="J121" s="24" t="s">
        <v>6</v>
      </c>
      <c r="K121" s="7" t="s">
        <v>76</v>
      </c>
      <c r="L121" s="7"/>
      <c r="M121" s="300">
        <v>4.3</v>
      </c>
      <c r="N121" s="7" t="s">
        <v>2</v>
      </c>
      <c r="O121" s="38" t="s">
        <v>144</v>
      </c>
      <c r="P121" s="12">
        <v>3.36</v>
      </c>
      <c r="Q121" s="475">
        <v>4.38</v>
      </c>
      <c r="R121" s="24" t="s">
        <v>4</v>
      </c>
      <c r="S121" s="38" t="s">
        <v>47</v>
      </c>
      <c r="T121" s="50">
        <v>3.61</v>
      </c>
      <c r="U121" s="64">
        <v>4.4800000000000004</v>
      </c>
      <c r="V121" s="7" t="s">
        <v>6</v>
      </c>
      <c r="W121" s="38" t="s">
        <v>76</v>
      </c>
      <c r="X121" s="12">
        <v>3.6660000000000004</v>
      </c>
      <c r="Y121" s="40">
        <v>4.5199999999999996</v>
      </c>
      <c r="Z121" s="10"/>
    </row>
    <row r="122" spans="1:26" s="1" customFormat="1" ht="15" customHeight="1" x14ac:dyDescent="0.25">
      <c r="A122" s="515">
        <v>117</v>
      </c>
      <c r="B122" s="24" t="s">
        <v>6</v>
      </c>
      <c r="C122" s="7" t="s">
        <v>76</v>
      </c>
      <c r="D122" s="7"/>
      <c r="E122" s="196">
        <v>4.17</v>
      </c>
      <c r="F122" s="7" t="s">
        <v>6</v>
      </c>
      <c r="G122" s="38" t="s">
        <v>76</v>
      </c>
      <c r="H122" s="7"/>
      <c r="I122" s="448">
        <v>3.83</v>
      </c>
      <c r="J122" s="24" t="s">
        <v>2</v>
      </c>
      <c r="K122" s="7" t="s">
        <v>142</v>
      </c>
      <c r="L122" s="7"/>
      <c r="M122" s="300">
        <v>4.3</v>
      </c>
      <c r="N122" s="7" t="s">
        <v>3</v>
      </c>
      <c r="O122" s="38" t="s">
        <v>31</v>
      </c>
      <c r="P122" s="6"/>
      <c r="Q122" s="475">
        <v>4.38</v>
      </c>
      <c r="R122" s="24" t="s">
        <v>5</v>
      </c>
      <c r="S122" s="38" t="s">
        <v>60</v>
      </c>
      <c r="T122" s="50">
        <v>3.59</v>
      </c>
      <c r="U122" s="205">
        <v>4.4800000000000004</v>
      </c>
      <c r="V122" s="7" t="s">
        <v>5</v>
      </c>
      <c r="W122" s="38" t="s">
        <v>65</v>
      </c>
      <c r="X122" s="12">
        <v>3.6239999999999997</v>
      </c>
      <c r="Y122" s="40">
        <v>4.5199999999999996</v>
      </c>
      <c r="Z122" s="10"/>
    </row>
    <row r="123" spans="1:26" s="1" customFormat="1" ht="15" customHeight="1" x14ac:dyDescent="0.25">
      <c r="A123" s="518">
        <v>118</v>
      </c>
      <c r="B123" s="33" t="s">
        <v>6</v>
      </c>
      <c r="C123" s="297" t="s">
        <v>70</v>
      </c>
      <c r="D123" s="297"/>
      <c r="E123" s="197">
        <v>4.17</v>
      </c>
      <c r="F123" s="7" t="s">
        <v>6</v>
      </c>
      <c r="G123" s="38" t="s">
        <v>84</v>
      </c>
      <c r="H123" s="297"/>
      <c r="I123" s="450">
        <v>3.83</v>
      </c>
      <c r="J123" s="33" t="s">
        <v>2</v>
      </c>
      <c r="K123" s="297" t="s">
        <v>144</v>
      </c>
      <c r="L123" s="297"/>
      <c r="M123" s="301">
        <v>4.3</v>
      </c>
      <c r="N123" s="297" t="s">
        <v>6</v>
      </c>
      <c r="O123" s="88" t="s">
        <v>76</v>
      </c>
      <c r="P123" s="13"/>
      <c r="Q123" s="478">
        <v>4.38</v>
      </c>
      <c r="R123" s="33" t="s">
        <v>7</v>
      </c>
      <c r="S123" s="47" t="s">
        <v>155</v>
      </c>
      <c r="T123" s="54"/>
      <c r="U123" s="477">
        <v>4.4800000000000004</v>
      </c>
      <c r="V123" s="297" t="s">
        <v>7</v>
      </c>
      <c r="W123" s="47" t="s">
        <v>155</v>
      </c>
      <c r="X123" s="15"/>
      <c r="Y123" s="43">
        <v>4.5199999999999996</v>
      </c>
      <c r="Z123" s="10"/>
    </row>
    <row r="124" spans="1:26" s="1" customFormat="1" ht="15" customHeight="1" x14ac:dyDescent="0.25">
      <c r="A124" s="515">
        <v>119</v>
      </c>
      <c r="B124" s="24" t="s">
        <v>6</v>
      </c>
      <c r="C124" s="7" t="s">
        <v>84</v>
      </c>
      <c r="D124" s="7"/>
      <c r="E124" s="196">
        <v>4.17</v>
      </c>
      <c r="F124" s="7" t="s">
        <v>7</v>
      </c>
      <c r="G124" s="38" t="s">
        <v>92</v>
      </c>
      <c r="H124" s="7"/>
      <c r="I124" s="450">
        <v>3.83</v>
      </c>
      <c r="J124" s="24"/>
      <c r="K124" s="6"/>
      <c r="L124" s="6"/>
      <c r="M124" s="40"/>
      <c r="N124" s="7"/>
      <c r="O124" s="38"/>
      <c r="P124" s="6"/>
      <c r="Q124" s="479"/>
      <c r="R124" s="24"/>
      <c r="S124" s="38"/>
      <c r="T124" s="50"/>
      <c r="U124" s="205"/>
      <c r="V124" s="7"/>
      <c r="W124" s="38"/>
      <c r="X124" s="12"/>
      <c r="Y124" s="40"/>
      <c r="Z124" s="10"/>
    </row>
    <row r="125" spans="1:26" s="1" customFormat="1" ht="15" customHeight="1" x14ac:dyDescent="0.25">
      <c r="A125" s="515">
        <v>120</v>
      </c>
      <c r="B125" s="24" t="s">
        <v>7</v>
      </c>
      <c r="C125" s="7" t="s">
        <v>92</v>
      </c>
      <c r="D125" s="7"/>
      <c r="E125" s="196">
        <v>4.17</v>
      </c>
      <c r="F125" s="7" t="s">
        <v>2</v>
      </c>
      <c r="G125" s="38" t="s">
        <v>142</v>
      </c>
      <c r="H125" s="7"/>
      <c r="I125" s="450">
        <v>3.83</v>
      </c>
      <c r="J125" s="24"/>
      <c r="K125" s="6"/>
      <c r="L125" s="6"/>
      <c r="M125" s="40"/>
      <c r="N125" s="7"/>
      <c r="O125" s="38"/>
      <c r="P125" s="6"/>
      <c r="Q125" s="479"/>
      <c r="R125" s="24"/>
      <c r="S125" s="38"/>
      <c r="T125" s="50"/>
      <c r="U125" s="205"/>
      <c r="V125" s="7"/>
      <c r="W125" s="38"/>
      <c r="X125" s="12"/>
      <c r="Y125" s="40"/>
      <c r="Z125" s="10"/>
    </row>
    <row r="126" spans="1:26" s="1" customFormat="1" ht="15" customHeight="1" x14ac:dyDescent="0.25">
      <c r="A126" s="518">
        <v>121</v>
      </c>
      <c r="B126" s="33" t="s">
        <v>2</v>
      </c>
      <c r="C126" s="297" t="s">
        <v>142</v>
      </c>
      <c r="D126" s="297"/>
      <c r="E126" s="197">
        <v>4.17</v>
      </c>
      <c r="F126" s="297" t="s">
        <v>2</v>
      </c>
      <c r="G126" s="47" t="s">
        <v>144</v>
      </c>
      <c r="H126" s="297"/>
      <c r="I126" s="450">
        <v>3.83</v>
      </c>
      <c r="J126" s="33"/>
      <c r="K126" s="13"/>
      <c r="L126" s="13"/>
      <c r="M126" s="43"/>
      <c r="N126" s="297"/>
      <c r="O126" s="47"/>
      <c r="P126" s="13"/>
      <c r="Q126" s="540"/>
      <c r="R126" s="33"/>
      <c r="S126" s="47"/>
      <c r="T126" s="54"/>
      <c r="U126" s="477"/>
      <c r="V126" s="297"/>
      <c r="W126" s="47"/>
      <c r="X126" s="15"/>
      <c r="Y126" s="43"/>
      <c r="Z126" s="10"/>
    </row>
    <row r="127" spans="1:26" s="1" customFormat="1" ht="15" customHeight="1" thickBot="1" x14ac:dyDescent="0.3">
      <c r="A127" s="516">
        <v>122</v>
      </c>
      <c r="B127" s="25" t="s">
        <v>2</v>
      </c>
      <c r="C127" s="60" t="s">
        <v>144</v>
      </c>
      <c r="D127" s="60"/>
      <c r="E127" s="199">
        <v>4.17</v>
      </c>
      <c r="F127" s="60"/>
      <c r="G127" s="44"/>
      <c r="H127" s="60"/>
      <c r="I127" s="449"/>
      <c r="J127" s="25"/>
      <c r="K127" s="26"/>
      <c r="L127" s="26"/>
      <c r="M127" s="41"/>
      <c r="N127" s="60"/>
      <c r="O127" s="44"/>
      <c r="P127" s="26"/>
      <c r="Q127" s="480"/>
      <c r="R127" s="25"/>
      <c r="S127" s="44"/>
      <c r="T127" s="59"/>
      <c r="U127" s="206"/>
      <c r="V127" s="60"/>
      <c r="W127" s="44"/>
      <c r="X127" s="27"/>
      <c r="Y127" s="41"/>
      <c r="Z127" s="10"/>
    </row>
    <row r="128" spans="1:26" ht="15" customHeight="1" x14ac:dyDescent="0.25">
      <c r="A128" s="10"/>
      <c r="B128" s="10"/>
      <c r="C128" s="556" t="s">
        <v>129</v>
      </c>
      <c r="D128" s="304">
        <f>AVERAGE(D6:D123)</f>
        <v>4.1370660714285714</v>
      </c>
      <c r="E128" s="10"/>
      <c r="F128" s="10"/>
      <c r="G128" s="79"/>
      <c r="H128" s="304">
        <f>AVERAGE(H6:H123)</f>
        <v>3.7952669642857124</v>
      </c>
      <c r="I128" s="10"/>
      <c r="J128" s="10"/>
      <c r="K128" s="79"/>
      <c r="L128" s="304">
        <f>AVERAGE(L6:L123)</f>
        <v>4.262848528431606</v>
      </c>
      <c r="M128" s="10"/>
      <c r="N128" s="10"/>
      <c r="P128" s="194">
        <f>AVERAGE(P6:P123)</f>
        <v>4.3525758620689654</v>
      </c>
      <c r="Q128" s="10"/>
      <c r="R128" s="10"/>
      <c r="T128" s="77">
        <f>AVERAGE(T6:T123)</f>
        <v>4.410683760683761</v>
      </c>
      <c r="U128" s="57"/>
      <c r="V128" s="19"/>
      <c r="W128" s="19"/>
      <c r="X128" s="78">
        <f>AVERAGE(X6:X123)</f>
        <v>4.4681504273504276</v>
      </c>
      <c r="Y128" s="20"/>
      <c r="Z128" s="4"/>
    </row>
    <row r="129" spans="1:26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8"/>
      <c r="S129" s="80"/>
      <c r="T129" s="76"/>
      <c r="U129" s="55"/>
      <c r="V129" s="19"/>
      <c r="W129" s="19"/>
      <c r="X129" s="20"/>
      <c r="Y129" s="20"/>
      <c r="Z129" s="4"/>
    </row>
    <row r="130" spans="1:2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8"/>
      <c r="S130" s="9"/>
      <c r="T130" s="9"/>
      <c r="U130" s="9"/>
      <c r="V130" s="4"/>
      <c r="W130" s="4"/>
      <c r="X130" s="5"/>
      <c r="Y130" s="5"/>
      <c r="Z130" s="4"/>
    </row>
  </sheetData>
  <sortState ref="F131:G139">
    <sortCondition ref="F131"/>
  </sortState>
  <mergeCells count="8">
    <mergeCell ref="R4:U4"/>
    <mergeCell ref="R2:V2"/>
    <mergeCell ref="A4:A5"/>
    <mergeCell ref="V4:Y4"/>
    <mergeCell ref="N4:Q4"/>
    <mergeCell ref="J4:M4"/>
    <mergeCell ref="F4:I4"/>
    <mergeCell ref="B4:E4"/>
  </mergeCells>
  <conditionalFormatting sqref="T6:T127">
    <cfRule type="cellIs" dxfId="146" priority="22" stopIfTrue="1" operator="between">
      <formula>4.409</formula>
      <formula>$T$128</formula>
    </cfRule>
    <cfRule type="containsBlanks" dxfId="145" priority="23" stopIfTrue="1">
      <formula>LEN(TRIM(T6))=0</formula>
    </cfRule>
    <cfRule type="cellIs" dxfId="144" priority="29" stopIfTrue="1" operator="lessThan">
      <formula>3.5</formula>
    </cfRule>
    <cfRule type="cellIs" dxfId="143" priority="30" stopIfTrue="1" operator="between">
      <formula>$T$128</formula>
      <formula>3.5</formula>
    </cfRule>
    <cfRule type="cellIs" dxfId="142" priority="31" stopIfTrue="1" operator="between">
      <formula>4.496</formula>
      <formula>$T$128</formula>
    </cfRule>
    <cfRule type="cellIs" dxfId="141" priority="32" stopIfTrue="1" operator="greaterThanOrEqual">
      <formula>4.5</formula>
    </cfRule>
  </conditionalFormatting>
  <conditionalFormatting sqref="X6:X127">
    <cfRule type="containsBlanks" dxfId="140" priority="24" stopIfTrue="1">
      <formula>LEN(TRIM(X6))=0</formula>
    </cfRule>
    <cfRule type="cellIs" dxfId="139" priority="25" stopIfTrue="1" operator="lessThan">
      <formula>3.5</formula>
    </cfRule>
    <cfRule type="cellIs" dxfId="138" priority="26" stopIfTrue="1" operator="between">
      <formula>$X$128</formula>
      <formula>3.5</formula>
    </cfRule>
    <cfRule type="cellIs" dxfId="137" priority="27" stopIfTrue="1" operator="between">
      <formula>4.496</formula>
      <formula>$X$128</formula>
    </cfRule>
    <cfRule type="cellIs" dxfId="136" priority="28" stopIfTrue="1" operator="greaterThanOrEqual">
      <formula>4.5</formula>
    </cfRule>
  </conditionalFormatting>
  <conditionalFormatting sqref="P6:P127">
    <cfRule type="cellIs" dxfId="135" priority="19" stopIfTrue="1" operator="between">
      <formula>4.5</formula>
      <formula>4.496</formula>
    </cfRule>
    <cfRule type="cellIs" dxfId="134" priority="20" stopIfTrue="1" operator="between">
      <formula>4.346</formula>
      <formula>$P$128</formula>
    </cfRule>
    <cfRule type="containsBlanks" dxfId="133" priority="21" stopIfTrue="1">
      <formula>LEN(TRIM(P6))=0</formula>
    </cfRule>
    <cfRule type="cellIs" dxfId="132" priority="35" stopIfTrue="1" operator="lessThan">
      <formula>3.5</formula>
    </cfRule>
    <cfRule type="cellIs" dxfId="131" priority="36" stopIfTrue="1" operator="between">
      <formula>$P$128</formula>
      <formula>3.5</formula>
    </cfRule>
    <cfRule type="cellIs" dxfId="130" priority="37" stopIfTrue="1" operator="between">
      <formula>4.496</formula>
      <formula>$P$128</formula>
    </cfRule>
    <cfRule type="cellIs" dxfId="129" priority="38" stopIfTrue="1" operator="greaterThanOrEqual">
      <formula>4.5</formula>
    </cfRule>
  </conditionalFormatting>
  <conditionalFormatting sqref="L6:L127">
    <cfRule type="cellIs" dxfId="128" priority="13" stopIfTrue="1" operator="between">
      <formula>4.5</formula>
      <formula>4.495</formula>
    </cfRule>
    <cfRule type="cellIs" dxfId="127" priority="14" stopIfTrue="1" operator="between">
      <formula>$M$121</formula>
      <formula>4.258</formula>
    </cfRule>
    <cfRule type="cellIs" dxfId="126" priority="15" stopIfTrue="1" operator="lessThan">
      <formula>3.5</formula>
    </cfRule>
    <cfRule type="cellIs" dxfId="125" priority="16" stopIfTrue="1" operator="between">
      <formula>$M$121</formula>
      <formula>3.5</formula>
    </cfRule>
    <cfRule type="cellIs" dxfId="124" priority="17" stopIfTrue="1" operator="between">
      <formula>4.495</formula>
      <formula>$M$121</formula>
    </cfRule>
    <cfRule type="cellIs" dxfId="123" priority="18" stopIfTrue="1" operator="greaterThanOrEqual">
      <formula>4.5</formula>
    </cfRule>
  </conditionalFormatting>
  <conditionalFormatting sqref="L98:L127">
    <cfRule type="containsBlanks" dxfId="122" priority="12" stopIfTrue="1">
      <formula>LEN(TRIM(L98))=0</formula>
    </cfRule>
  </conditionalFormatting>
  <conditionalFormatting sqref="H6:H127">
    <cfRule type="containsBlanks" dxfId="121" priority="5">
      <formula>LEN(TRIM(H6))=0</formula>
    </cfRule>
    <cfRule type="cellIs" dxfId="120" priority="6" stopIfTrue="1" operator="between">
      <formula>3.795</formula>
      <formula>$H$128</formula>
    </cfRule>
    <cfRule type="cellIs" dxfId="119" priority="7" stopIfTrue="1" operator="lessThan">
      <formula>3.5</formula>
    </cfRule>
    <cfRule type="cellIs" dxfId="118" priority="8" stopIfTrue="1" operator="between">
      <formula>$H$128</formula>
      <formula>3.5</formula>
    </cfRule>
    <cfRule type="cellIs" dxfId="117" priority="9" stopIfTrue="1" operator="between">
      <formula>4.5</formula>
      <formula>$H$128</formula>
    </cfRule>
    <cfRule type="cellIs" dxfId="116" priority="10" stopIfTrue="1" operator="greaterThanOrEqual">
      <formula>4.5</formula>
    </cfRule>
  </conditionalFormatting>
  <conditionalFormatting sqref="D6:D117">
    <cfRule type="cellIs" dxfId="115" priority="1" operator="lessThan">
      <formula>3.5</formula>
    </cfRule>
    <cfRule type="cellIs" dxfId="114" priority="2" operator="between">
      <formula>$D$128</formula>
      <formula>3.5</formula>
    </cfRule>
    <cfRule type="cellIs" dxfId="113" priority="3" operator="between">
      <formula>4.5</formula>
      <formula>$D$128</formula>
    </cfRule>
    <cfRule type="cellIs" dxfId="112" priority="4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2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19" width="7.7109375" customWidth="1"/>
    <col min="20" max="27" width="7.7109375" style="2" customWidth="1"/>
    <col min="29" max="29" width="7.7109375" customWidth="1"/>
  </cols>
  <sheetData>
    <row r="1" spans="1:31" ht="15" customHeight="1" x14ac:dyDescent="0.25">
      <c r="AD1" s="171"/>
      <c r="AE1" s="36" t="s">
        <v>119</v>
      </c>
    </row>
    <row r="2" spans="1:31" ht="15" customHeight="1" x14ac:dyDescent="0.25">
      <c r="A2" s="4"/>
      <c r="B2" s="4"/>
      <c r="C2" s="122" t="s">
        <v>8</v>
      </c>
      <c r="D2" s="502"/>
      <c r="E2" s="502"/>
      <c r="F2" s="502"/>
      <c r="G2" s="370"/>
      <c r="H2" s="370"/>
      <c r="I2" s="370"/>
      <c r="J2" s="287"/>
      <c r="K2" s="287"/>
      <c r="L2" s="287"/>
      <c r="M2" s="202"/>
      <c r="N2" s="202"/>
      <c r="O2" s="202"/>
      <c r="P2" s="202"/>
      <c r="Q2" s="202"/>
      <c r="R2" s="202"/>
      <c r="S2" s="202"/>
      <c r="T2" s="5"/>
      <c r="U2" s="5"/>
      <c r="V2" s="5"/>
      <c r="W2" s="5"/>
      <c r="X2" s="5"/>
      <c r="Y2" s="5"/>
      <c r="Z2" s="5"/>
      <c r="AA2" s="5"/>
      <c r="AB2" s="4"/>
      <c r="AC2" s="4"/>
      <c r="AD2" s="125"/>
      <c r="AE2" s="36" t="s">
        <v>120</v>
      </c>
    </row>
    <row r="3" spans="1:31" ht="15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5"/>
      <c r="V3" s="5"/>
      <c r="W3" s="5"/>
      <c r="X3" s="5"/>
      <c r="Y3" s="5"/>
      <c r="Z3" s="5"/>
      <c r="AA3" s="5"/>
      <c r="AB3" s="4"/>
      <c r="AC3" s="4"/>
      <c r="AD3" s="295"/>
      <c r="AE3" s="36" t="s">
        <v>121</v>
      </c>
    </row>
    <row r="4" spans="1:31" ht="15" customHeight="1" thickBot="1" x14ac:dyDescent="0.3">
      <c r="A4" s="577" t="s">
        <v>0</v>
      </c>
      <c r="B4" s="579" t="s">
        <v>10</v>
      </c>
      <c r="C4" s="564" t="s">
        <v>11</v>
      </c>
      <c r="D4" s="581">
        <v>2021</v>
      </c>
      <c r="E4" s="582"/>
      <c r="F4" s="583"/>
      <c r="G4" s="570">
        <v>2020</v>
      </c>
      <c r="H4" s="568"/>
      <c r="I4" s="569"/>
      <c r="J4" s="570">
        <v>2019</v>
      </c>
      <c r="K4" s="568"/>
      <c r="L4" s="569"/>
      <c r="M4" s="568">
        <v>2018</v>
      </c>
      <c r="N4" s="568"/>
      <c r="O4" s="569"/>
      <c r="P4" s="570">
        <v>2017</v>
      </c>
      <c r="Q4" s="568"/>
      <c r="R4" s="569"/>
      <c r="S4" s="570">
        <v>2016</v>
      </c>
      <c r="T4" s="568"/>
      <c r="U4" s="569"/>
      <c r="V4" s="571" t="s">
        <v>127</v>
      </c>
      <c r="W4" s="572"/>
      <c r="X4" s="572"/>
      <c r="Y4" s="572"/>
      <c r="Z4" s="572"/>
      <c r="AA4" s="573"/>
      <c r="AB4" s="574" t="s">
        <v>128</v>
      </c>
      <c r="AC4" s="53"/>
      <c r="AD4" s="37"/>
      <c r="AE4" s="36" t="s">
        <v>122</v>
      </c>
    </row>
    <row r="5" spans="1:31" ht="37.5" customHeight="1" thickBot="1" x14ac:dyDescent="0.3">
      <c r="A5" s="578"/>
      <c r="B5" s="580"/>
      <c r="C5" s="565"/>
      <c r="D5" s="525" t="s">
        <v>123</v>
      </c>
      <c r="E5" s="178" t="s">
        <v>124</v>
      </c>
      <c r="F5" s="526" t="s">
        <v>125</v>
      </c>
      <c r="G5" s="177" t="s">
        <v>123</v>
      </c>
      <c r="H5" s="178" t="s">
        <v>124</v>
      </c>
      <c r="I5" s="174" t="s">
        <v>125</v>
      </c>
      <c r="J5" s="177" t="s">
        <v>123</v>
      </c>
      <c r="K5" s="178" t="s">
        <v>124</v>
      </c>
      <c r="L5" s="174" t="s">
        <v>125</v>
      </c>
      <c r="M5" s="447" t="s">
        <v>123</v>
      </c>
      <c r="N5" s="178" t="s">
        <v>124</v>
      </c>
      <c r="O5" s="174" t="s">
        <v>125</v>
      </c>
      <c r="P5" s="172" t="s">
        <v>123</v>
      </c>
      <c r="Q5" s="173" t="s">
        <v>124</v>
      </c>
      <c r="R5" s="174" t="s">
        <v>125</v>
      </c>
      <c r="S5" s="175" t="s">
        <v>126</v>
      </c>
      <c r="T5" s="173" t="s">
        <v>124</v>
      </c>
      <c r="U5" s="176" t="s">
        <v>125</v>
      </c>
      <c r="V5" s="319">
        <v>2021</v>
      </c>
      <c r="W5" s="371">
        <v>2020</v>
      </c>
      <c r="X5" s="371">
        <v>2019</v>
      </c>
      <c r="Y5" s="312">
        <v>2018</v>
      </c>
      <c r="Z5" s="189">
        <v>2017</v>
      </c>
      <c r="AA5" s="69">
        <v>2016</v>
      </c>
      <c r="AB5" s="575"/>
      <c r="AC5" s="53"/>
    </row>
    <row r="6" spans="1:31" s="1" customFormat="1" ht="15" customHeight="1" x14ac:dyDescent="0.25">
      <c r="A6" s="21">
        <v>1</v>
      </c>
      <c r="B6" s="22" t="s">
        <v>2</v>
      </c>
      <c r="C6" s="32" t="s">
        <v>110</v>
      </c>
      <c r="D6" s="541">
        <v>96</v>
      </c>
      <c r="E6" s="542">
        <v>4.781200000000001</v>
      </c>
      <c r="F6" s="179">
        <v>4.17</v>
      </c>
      <c r="G6" s="180">
        <v>102</v>
      </c>
      <c r="H6" s="23">
        <v>4.2740999999999998</v>
      </c>
      <c r="I6" s="451">
        <v>3.83</v>
      </c>
      <c r="J6" s="180">
        <v>106</v>
      </c>
      <c r="K6" s="23">
        <v>4.7075471698113205</v>
      </c>
      <c r="L6" s="307">
        <v>4.3</v>
      </c>
      <c r="M6" s="441">
        <v>82</v>
      </c>
      <c r="N6" s="23">
        <v>4.8170000000000002</v>
      </c>
      <c r="O6" s="179">
        <v>4.38</v>
      </c>
      <c r="P6" s="180">
        <v>102</v>
      </c>
      <c r="Q6" s="58">
        <v>4.7699999999999996</v>
      </c>
      <c r="R6" s="63">
        <v>4.4800000000000004</v>
      </c>
      <c r="S6" s="180">
        <v>92</v>
      </c>
      <c r="T6" s="23">
        <v>5</v>
      </c>
      <c r="U6" s="39">
        <v>4.5199999999999996</v>
      </c>
      <c r="V6" s="458">
        <v>2</v>
      </c>
      <c r="W6" s="313">
        <v>11</v>
      </c>
      <c r="X6" s="313">
        <v>6</v>
      </c>
      <c r="Y6" s="313">
        <v>5</v>
      </c>
      <c r="Z6" s="190">
        <v>10</v>
      </c>
      <c r="AA6" s="71">
        <v>1</v>
      </c>
      <c r="AB6" s="320">
        <f t="shared" ref="AB6:AB37" si="0">SUM(V6:AA6)</f>
        <v>35</v>
      </c>
      <c r="AC6" s="10"/>
    </row>
    <row r="7" spans="1:31" s="1" customFormat="1" ht="15" customHeight="1" x14ac:dyDescent="0.25">
      <c r="A7" s="24">
        <v>2</v>
      </c>
      <c r="B7" s="6" t="s">
        <v>1</v>
      </c>
      <c r="C7" s="31" t="s">
        <v>16</v>
      </c>
      <c r="D7" s="543">
        <v>108</v>
      </c>
      <c r="E7" s="544">
        <v>4.8332999999999995</v>
      </c>
      <c r="F7" s="187">
        <v>4.17</v>
      </c>
      <c r="G7" s="188">
        <v>138</v>
      </c>
      <c r="H7" s="34">
        <v>4.2966999999999995</v>
      </c>
      <c r="I7" s="448">
        <v>3.83</v>
      </c>
      <c r="J7" s="188">
        <v>114</v>
      </c>
      <c r="K7" s="34">
        <v>4.7982456140350873</v>
      </c>
      <c r="L7" s="308">
        <v>4.3</v>
      </c>
      <c r="M7" s="442">
        <v>66</v>
      </c>
      <c r="N7" s="34">
        <v>4.8029999999999999</v>
      </c>
      <c r="O7" s="181">
        <v>4.38</v>
      </c>
      <c r="P7" s="182">
        <v>76</v>
      </c>
      <c r="Q7" s="48">
        <v>4.7</v>
      </c>
      <c r="R7" s="64">
        <v>4.4800000000000004</v>
      </c>
      <c r="S7" s="182">
        <v>66</v>
      </c>
      <c r="T7" s="12">
        <v>4.9239999999999995</v>
      </c>
      <c r="U7" s="40">
        <v>4.5199999999999996</v>
      </c>
      <c r="V7" s="456">
        <v>1</v>
      </c>
      <c r="W7" s="296">
        <v>8</v>
      </c>
      <c r="X7" s="314">
        <v>1</v>
      </c>
      <c r="Y7" s="314">
        <v>6</v>
      </c>
      <c r="Z7" s="191">
        <v>21</v>
      </c>
      <c r="AA7" s="73">
        <v>4</v>
      </c>
      <c r="AB7" s="201">
        <f t="shared" si="0"/>
        <v>41</v>
      </c>
      <c r="AC7" s="10"/>
    </row>
    <row r="8" spans="1:31" s="1" customFormat="1" ht="15" customHeight="1" x14ac:dyDescent="0.25">
      <c r="A8" s="24">
        <v>3</v>
      </c>
      <c r="B8" s="6" t="s">
        <v>3</v>
      </c>
      <c r="C8" s="61" t="s">
        <v>23</v>
      </c>
      <c r="D8" s="545">
        <v>161</v>
      </c>
      <c r="E8" s="546">
        <v>4.5900999999999996</v>
      </c>
      <c r="F8" s="181">
        <v>4.17</v>
      </c>
      <c r="G8" s="182">
        <v>148</v>
      </c>
      <c r="H8" s="12">
        <v>4.4728999999999992</v>
      </c>
      <c r="I8" s="448">
        <v>3.83</v>
      </c>
      <c r="J8" s="182">
        <v>156</v>
      </c>
      <c r="K8" s="12">
        <v>4.7307692307692308</v>
      </c>
      <c r="L8" s="309">
        <v>4.3</v>
      </c>
      <c r="M8" s="443">
        <v>147</v>
      </c>
      <c r="N8" s="12">
        <v>4.6739999999999995</v>
      </c>
      <c r="O8" s="181">
        <v>4.38</v>
      </c>
      <c r="P8" s="182">
        <v>145</v>
      </c>
      <c r="Q8" s="48">
        <v>4.7699999999999996</v>
      </c>
      <c r="R8" s="64">
        <v>4.4800000000000004</v>
      </c>
      <c r="S8" s="182">
        <v>158</v>
      </c>
      <c r="T8" s="12">
        <v>4.7279999999999998</v>
      </c>
      <c r="U8" s="40">
        <v>4.5199999999999996</v>
      </c>
      <c r="V8" s="471">
        <v>5</v>
      </c>
      <c r="W8" s="7">
        <v>2</v>
      </c>
      <c r="X8" s="314">
        <v>5</v>
      </c>
      <c r="Y8" s="314">
        <v>11</v>
      </c>
      <c r="Z8" s="191">
        <v>8</v>
      </c>
      <c r="AA8" s="73">
        <v>27</v>
      </c>
      <c r="AB8" s="201">
        <f t="shared" si="0"/>
        <v>58</v>
      </c>
      <c r="AC8" s="10"/>
    </row>
    <row r="9" spans="1:31" s="1" customFormat="1" ht="15" customHeight="1" x14ac:dyDescent="0.25">
      <c r="A9" s="24">
        <v>4</v>
      </c>
      <c r="B9" s="6" t="s">
        <v>1</v>
      </c>
      <c r="C9" s="61" t="s">
        <v>13</v>
      </c>
      <c r="D9" s="545">
        <v>73</v>
      </c>
      <c r="E9" s="546">
        <v>4.4520000000000008</v>
      </c>
      <c r="F9" s="181">
        <v>4.17</v>
      </c>
      <c r="G9" s="182">
        <v>60</v>
      </c>
      <c r="H9" s="12">
        <v>4.1833</v>
      </c>
      <c r="I9" s="448">
        <v>3.83</v>
      </c>
      <c r="J9" s="182">
        <v>48</v>
      </c>
      <c r="K9" s="12">
        <v>4.708333333333333</v>
      </c>
      <c r="L9" s="309">
        <v>4.3</v>
      </c>
      <c r="M9" s="443">
        <v>50</v>
      </c>
      <c r="N9" s="12">
        <v>4.5999999999999996</v>
      </c>
      <c r="O9" s="181">
        <v>4.38</v>
      </c>
      <c r="P9" s="182">
        <v>58</v>
      </c>
      <c r="Q9" s="48">
        <v>4.79</v>
      </c>
      <c r="R9" s="64">
        <v>4.4800000000000004</v>
      </c>
      <c r="S9" s="182">
        <v>54</v>
      </c>
      <c r="T9" s="12">
        <v>4.8520000000000003</v>
      </c>
      <c r="U9" s="40">
        <v>4.5199999999999996</v>
      </c>
      <c r="V9" s="471">
        <v>17</v>
      </c>
      <c r="W9" s="7">
        <v>19</v>
      </c>
      <c r="X9" s="314">
        <v>7</v>
      </c>
      <c r="Y9" s="314">
        <v>24</v>
      </c>
      <c r="Z9" s="191">
        <v>5</v>
      </c>
      <c r="AA9" s="73">
        <v>8</v>
      </c>
      <c r="AB9" s="67">
        <f t="shared" si="0"/>
        <v>80</v>
      </c>
      <c r="AC9" s="10"/>
    </row>
    <row r="10" spans="1:31" s="1" customFormat="1" ht="15" customHeight="1" x14ac:dyDescent="0.25">
      <c r="A10" s="24">
        <v>5</v>
      </c>
      <c r="B10" s="6" t="s">
        <v>3</v>
      </c>
      <c r="C10" s="88" t="s">
        <v>34</v>
      </c>
      <c r="D10" s="547">
        <v>95</v>
      </c>
      <c r="E10" s="548">
        <v>4.4737</v>
      </c>
      <c r="F10" s="183">
        <v>4.17</v>
      </c>
      <c r="G10" s="184">
        <v>74</v>
      </c>
      <c r="H10" s="15">
        <v>4.1756999999999991</v>
      </c>
      <c r="I10" s="448">
        <v>3.83</v>
      </c>
      <c r="J10" s="184">
        <v>102</v>
      </c>
      <c r="K10" s="15">
        <v>4.5294117647058822</v>
      </c>
      <c r="L10" s="310">
        <v>4.3</v>
      </c>
      <c r="M10" s="444">
        <v>92</v>
      </c>
      <c r="N10" s="15">
        <v>4.7619999999999996</v>
      </c>
      <c r="O10" s="181">
        <v>4.38</v>
      </c>
      <c r="P10" s="182">
        <v>97</v>
      </c>
      <c r="Q10" s="48">
        <v>4.72</v>
      </c>
      <c r="R10" s="64">
        <v>4.4800000000000004</v>
      </c>
      <c r="S10" s="182">
        <v>86</v>
      </c>
      <c r="T10" s="12">
        <v>4.8839999999999995</v>
      </c>
      <c r="U10" s="40">
        <v>4.5199999999999996</v>
      </c>
      <c r="V10" s="471">
        <v>14</v>
      </c>
      <c r="W10" s="7">
        <v>20</v>
      </c>
      <c r="X10" s="314">
        <v>17</v>
      </c>
      <c r="Y10" s="314">
        <v>7</v>
      </c>
      <c r="Z10" s="191">
        <v>18</v>
      </c>
      <c r="AA10" s="73">
        <v>7</v>
      </c>
      <c r="AB10" s="67">
        <f t="shared" si="0"/>
        <v>83</v>
      </c>
      <c r="AC10" s="10"/>
    </row>
    <row r="11" spans="1:31" s="1" customFormat="1" ht="15" customHeight="1" x14ac:dyDescent="0.25">
      <c r="A11" s="24">
        <v>6</v>
      </c>
      <c r="B11" s="6" t="s">
        <v>2</v>
      </c>
      <c r="C11" s="61" t="s">
        <v>111</v>
      </c>
      <c r="D11" s="545">
        <v>71</v>
      </c>
      <c r="E11" s="546">
        <v>4.2957999999999998</v>
      </c>
      <c r="F11" s="181">
        <v>4.17</v>
      </c>
      <c r="G11" s="182">
        <v>85</v>
      </c>
      <c r="H11" s="12">
        <v>4.4945000000000004</v>
      </c>
      <c r="I11" s="448">
        <v>3.83</v>
      </c>
      <c r="J11" s="182">
        <v>53</v>
      </c>
      <c r="K11" s="12">
        <v>4.5283018867924527</v>
      </c>
      <c r="L11" s="309">
        <v>4.3</v>
      </c>
      <c r="M11" s="443">
        <v>46</v>
      </c>
      <c r="N11" s="12">
        <v>4.9130000000000003</v>
      </c>
      <c r="O11" s="181">
        <v>4.38</v>
      </c>
      <c r="P11" s="182">
        <v>73</v>
      </c>
      <c r="Q11" s="48">
        <v>4.7</v>
      </c>
      <c r="R11" s="64">
        <v>4.4800000000000004</v>
      </c>
      <c r="S11" s="182">
        <v>45</v>
      </c>
      <c r="T11" s="12">
        <v>4.7560000000000002</v>
      </c>
      <c r="U11" s="40">
        <v>4.5199999999999996</v>
      </c>
      <c r="V11" s="471">
        <v>39</v>
      </c>
      <c r="W11" s="317">
        <v>1</v>
      </c>
      <c r="X11" s="314">
        <v>18</v>
      </c>
      <c r="Y11" s="314">
        <v>3</v>
      </c>
      <c r="Z11" s="191">
        <v>22</v>
      </c>
      <c r="AA11" s="73">
        <v>21</v>
      </c>
      <c r="AB11" s="67">
        <f t="shared" si="0"/>
        <v>104</v>
      </c>
      <c r="AC11" s="10"/>
    </row>
    <row r="12" spans="1:31" s="1" customFormat="1" ht="15" customHeight="1" x14ac:dyDescent="0.25">
      <c r="A12" s="24">
        <v>7</v>
      </c>
      <c r="B12" s="6" t="s">
        <v>5</v>
      </c>
      <c r="C12" s="61" t="s">
        <v>56</v>
      </c>
      <c r="D12" s="545">
        <v>60</v>
      </c>
      <c r="E12" s="546">
        <v>4.5503999999999998</v>
      </c>
      <c r="F12" s="181">
        <v>4.17</v>
      </c>
      <c r="G12" s="182">
        <v>52</v>
      </c>
      <c r="H12" s="12">
        <v>4.0001000000000007</v>
      </c>
      <c r="I12" s="448">
        <v>3.83</v>
      </c>
      <c r="J12" s="182">
        <v>48</v>
      </c>
      <c r="K12" s="12">
        <v>4.770833333333333</v>
      </c>
      <c r="L12" s="309">
        <v>4.3</v>
      </c>
      <c r="M12" s="443">
        <v>60</v>
      </c>
      <c r="N12" s="12">
        <v>4.95</v>
      </c>
      <c r="O12" s="181">
        <v>4.38</v>
      </c>
      <c r="P12" s="182">
        <v>50</v>
      </c>
      <c r="Q12" s="48">
        <v>4.5199999999999996</v>
      </c>
      <c r="R12" s="64">
        <v>4.4800000000000004</v>
      </c>
      <c r="S12" s="182">
        <v>51</v>
      </c>
      <c r="T12" s="12">
        <v>4.7839999999999998</v>
      </c>
      <c r="U12" s="40">
        <v>4.5199999999999996</v>
      </c>
      <c r="V12" s="471">
        <v>9</v>
      </c>
      <c r="W12" s="7">
        <v>38</v>
      </c>
      <c r="X12" s="314">
        <v>2</v>
      </c>
      <c r="Y12" s="314">
        <v>1</v>
      </c>
      <c r="Z12" s="191">
        <v>49</v>
      </c>
      <c r="AA12" s="73">
        <v>17</v>
      </c>
      <c r="AB12" s="67">
        <f t="shared" si="0"/>
        <v>116</v>
      </c>
      <c r="AC12" s="10"/>
    </row>
    <row r="13" spans="1:31" s="1" customFormat="1" ht="15" customHeight="1" x14ac:dyDescent="0.25">
      <c r="A13" s="24">
        <v>8</v>
      </c>
      <c r="B13" s="6" t="s">
        <v>6</v>
      </c>
      <c r="C13" s="61" t="s">
        <v>83</v>
      </c>
      <c r="D13" s="545">
        <v>94</v>
      </c>
      <c r="E13" s="546">
        <v>4.4256000000000002</v>
      </c>
      <c r="F13" s="181">
        <v>4.17</v>
      </c>
      <c r="G13" s="182">
        <v>54</v>
      </c>
      <c r="H13" s="12">
        <v>3.9629000000000003</v>
      </c>
      <c r="I13" s="448">
        <v>3.83</v>
      </c>
      <c r="J13" s="182">
        <v>82</v>
      </c>
      <c r="K13" s="12">
        <v>4.4024390243902438</v>
      </c>
      <c r="L13" s="309">
        <v>4.3</v>
      </c>
      <c r="M13" s="443">
        <v>52</v>
      </c>
      <c r="N13" s="12">
        <v>4.9420000000000002</v>
      </c>
      <c r="O13" s="181">
        <v>4.38</v>
      </c>
      <c r="P13" s="182">
        <v>53</v>
      </c>
      <c r="Q13" s="48">
        <v>4.87</v>
      </c>
      <c r="R13" s="64">
        <v>4.4800000000000004</v>
      </c>
      <c r="S13" s="182">
        <v>40</v>
      </c>
      <c r="T13" s="12">
        <v>4.75</v>
      </c>
      <c r="U13" s="40">
        <v>4.5199999999999996</v>
      </c>
      <c r="V13" s="471">
        <v>20</v>
      </c>
      <c r="W13" s="317">
        <v>46</v>
      </c>
      <c r="X13" s="314">
        <v>35</v>
      </c>
      <c r="Y13" s="314">
        <v>2</v>
      </c>
      <c r="Z13" s="191">
        <v>2</v>
      </c>
      <c r="AA13" s="73">
        <v>23</v>
      </c>
      <c r="AB13" s="67">
        <f t="shared" si="0"/>
        <v>128</v>
      </c>
      <c r="AC13" s="10"/>
    </row>
    <row r="14" spans="1:31" s="1" customFormat="1" ht="15" customHeight="1" x14ac:dyDescent="0.25">
      <c r="A14" s="24">
        <v>9</v>
      </c>
      <c r="B14" s="6" t="s">
        <v>2</v>
      </c>
      <c r="C14" s="61" t="s">
        <v>143</v>
      </c>
      <c r="D14" s="545">
        <v>77</v>
      </c>
      <c r="E14" s="546">
        <v>4.5454000000000008</v>
      </c>
      <c r="F14" s="181">
        <v>4.17</v>
      </c>
      <c r="G14" s="182">
        <v>80</v>
      </c>
      <c r="H14" s="12">
        <v>4.1375000000000002</v>
      </c>
      <c r="I14" s="448">
        <v>3.83</v>
      </c>
      <c r="J14" s="182">
        <v>96</v>
      </c>
      <c r="K14" s="12">
        <v>4.447916666666667</v>
      </c>
      <c r="L14" s="309">
        <v>4.3</v>
      </c>
      <c r="M14" s="443">
        <v>79</v>
      </c>
      <c r="N14" s="12">
        <v>4.5579999999999998</v>
      </c>
      <c r="O14" s="181">
        <v>4.38</v>
      </c>
      <c r="P14" s="182">
        <v>76</v>
      </c>
      <c r="Q14" s="48">
        <v>4.76</v>
      </c>
      <c r="R14" s="64">
        <v>4.4800000000000004</v>
      </c>
      <c r="S14" s="182">
        <v>89</v>
      </c>
      <c r="T14" s="12">
        <v>4.7039999999999997</v>
      </c>
      <c r="U14" s="40">
        <v>4.5199999999999996</v>
      </c>
      <c r="V14" s="471">
        <v>8</v>
      </c>
      <c r="W14" s="317">
        <v>24</v>
      </c>
      <c r="X14" s="314">
        <v>28</v>
      </c>
      <c r="Y14" s="314">
        <v>27</v>
      </c>
      <c r="Z14" s="191">
        <v>12</v>
      </c>
      <c r="AA14" s="73">
        <v>30</v>
      </c>
      <c r="AB14" s="201">
        <f t="shared" si="0"/>
        <v>129</v>
      </c>
      <c r="AC14" s="10"/>
    </row>
    <row r="15" spans="1:31" s="1" customFormat="1" ht="15" customHeight="1" thickBot="1" x14ac:dyDescent="0.3">
      <c r="A15" s="33">
        <v>10</v>
      </c>
      <c r="B15" s="13" t="s">
        <v>7</v>
      </c>
      <c r="C15" s="62" t="s">
        <v>152</v>
      </c>
      <c r="D15" s="549">
        <v>262</v>
      </c>
      <c r="E15" s="550">
        <v>4.4085000000000001</v>
      </c>
      <c r="F15" s="185">
        <v>4.17</v>
      </c>
      <c r="G15" s="186">
        <v>236</v>
      </c>
      <c r="H15" s="27">
        <v>4.1440999999999999</v>
      </c>
      <c r="I15" s="449">
        <v>3.83</v>
      </c>
      <c r="J15" s="186">
        <v>250</v>
      </c>
      <c r="K15" s="27">
        <v>4.5</v>
      </c>
      <c r="L15" s="311">
        <v>4.3</v>
      </c>
      <c r="M15" s="445">
        <v>229</v>
      </c>
      <c r="N15" s="27">
        <v>4.5289999999999999</v>
      </c>
      <c r="O15" s="183">
        <v>4.38</v>
      </c>
      <c r="P15" s="184">
        <v>246</v>
      </c>
      <c r="Q15" s="89">
        <v>4.7699999999999996</v>
      </c>
      <c r="R15" s="90">
        <v>4.4800000000000004</v>
      </c>
      <c r="S15" s="184">
        <v>206</v>
      </c>
      <c r="T15" s="15">
        <v>4.6449999999999996</v>
      </c>
      <c r="U15" s="43">
        <v>4.5199999999999996</v>
      </c>
      <c r="V15" s="551">
        <v>21</v>
      </c>
      <c r="W15" s="318">
        <v>14</v>
      </c>
      <c r="X15" s="315">
        <v>20</v>
      </c>
      <c r="Y15" s="315">
        <v>37</v>
      </c>
      <c r="Z15" s="192">
        <v>7</v>
      </c>
      <c r="AA15" s="91">
        <v>38</v>
      </c>
      <c r="AB15" s="92">
        <f t="shared" si="0"/>
        <v>137</v>
      </c>
      <c r="AC15" s="10"/>
    </row>
    <row r="16" spans="1:31" s="1" customFormat="1" ht="15" customHeight="1" x14ac:dyDescent="0.25">
      <c r="A16" s="21">
        <v>11</v>
      </c>
      <c r="B16" s="22" t="s">
        <v>7</v>
      </c>
      <c r="C16" s="32" t="s">
        <v>90</v>
      </c>
      <c r="D16" s="541">
        <v>107</v>
      </c>
      <c r="E16" s="542">
        <v>4.4490000000000007</v>
      </c>
      <c r="F16" s="179">
        <v>4.17</v>
      </c>
      <c r="G16" s="180">
        <v>97</v>
      </c>
      <c r="H16" s="23">
        <v>4.3093000000000004</v>
      </c>
      <c r="I16" s="451">
        <v>3.83</v>
      </c>
      <c r="J16" s="180">
        <v>119</v>
      </c>
      <c r="K16" s="23">
        <v>4.6470588235294121</v>
      </c>
      <c r="L16" s="307">
        <v>4.3</v>
      </c>
      <c r="M16" s="441">
        <v>107</v>
      </c>
      <c r="N16" s="23">
        <v>4.71</v>
      </c>
      <c r="O16" s="179">
        <v>4.38</v>
      </c>
      <c r="P16" s="180">
        <v>91</v>
      </c>
      <c r="Q16" s="58">
        <v>4.57</v>
      </c>
      <c r="R16" s="63">
        <v>4.4800000000000004</v>
      </c>
      <c r="S16" s="180">
        <v>144</v>
      </c>
      <c r="T16" s="23">
        <v>4.5208000000000004</v>
      </c>
      <c r="U16" s="39">
        <v>4.5199999999999996</v>
      </c>
      <c r="V16" s="458">
        <v>16</v>
      </c>
      <c r="W16" s="313">
        <v>7</v>
      </c>
      <c r="X16" s="313">
        <v>9</v>
      </c>
      <c r="Y16" s="313">
        <v>9</v>
      </c>
      <c r="Z16" s="190">
        <v>40</v>
      </c>
      <c r="AA16" s="71">
        <v>57</v>
      </c>
      <c r="AB16" s="66">
        <f t="shared" si="0"/>
        <v>138</v>
      </c>
      <c r="AC16" s="10"/>
    </row>
    <row r="17" spans="1:29" s="1" customFormat="1" ht="15" customHeight="1" x14ac:dyDescent="0.25">
      <c r="A17" s="24">
        <v>12</v>
      </c>
      <c r="B17" s="6" t="s">
        <v>6</v>
      </c>
      <c r="C17" s="61" t="s">
        <v>118</v>
      </c>
      <c r="D17" s="545">
        <v>115</v>
      </c>
      <c r="E17" s="546">
        <v>4.2347999999999999</v>
      </c>
      <c r="F17" s="181">
        <v>4.17</v>
      </c>
      <c r="G17" s="182">
        <v>84</v>
      </c>
      <c r="H17" s="12">
        <v>4.2976999999999999</v>
      </c>
      <c r="I17" s="448">
        <v>3.83</v>
      </c>
      <c r="J17" s="182">
        <v>124</v>
      </c>
      <c r="K17" s="12">
        <v>4.564516129032258</v>
      </c>
      <c r="L17" s="309">
        <v>4.3</v>
      </c>
      <c r="M17" s="443">
        <v>104</v>
      </c>
      <c r="N17" s="12">
        <v>4.6449999999999996</v>
      </c>
      <c r="O17" s="181">
        <v>4.38</v>
      </c>
      <c r="P17" s="182">
        <v>90</v>
      </c>
      <c r="Q17" s="48">
        <v>4.67</v>
      </c>
      <c r="R17" s="64">
        <v>4.4800000000000004</v>
      </c>
      <c r="S17" s="182">
        <v>109</v>
      </c>
      <c r="T17" s="12">
        <v>4.7430000000000003</v>
      </c>
      <c r="U17" s="40">
        <v>4.5199999999999996</v>
      </c>
      <c r="V17" s="456">
        <v>49</v>
      </c>
      <c r="W17" s="314">
        <v>9</v>
      </c>
      <c r="X17" s="314">
        <v>16</v>
      </c>
      <c r="Y17" s="314">
        <v>13</v>
      </c>
      <c r="Z17" s="191">
        <v>27</v>
      </c>
      <c r="AA17" s="73">
        <v>24</v>
      </c>
      <c r="AB17" s="67">
        <f t="shared" si="0"/>
        <v>138</v>
      </c>
      <c r="AC17" s="10"/>
    </row>
    <row r="18" spans="1:29" s="1" customFormat="1" ht="15" customHeight="1" x14ac:dyDescent="0.25">
      <c r="A18" s="24">
        <v>13</v>
      </c>
      <c r="B18" s="6" t="s">
        <v>5</v>
      </c>
      <c r="C18" s="61" t="s">
        <v>64</v>
      </c>
      <c r="D18" s="545">
        <v>184</v>
      </c>
      <c r="E18" s="546">
        <v>4.5381000000000009</v>
      </c>
      <c r="F18" s="181">
        <v>4.17</v>
      </c>
      <c r="G18" s="182">
        <v>171</v>
      </c>
      <c r="H18" s="12">
        <v>4.2281000000000004</v>
      </c>
      <c r="I18" s="448">
        <v>3.83</v>
      </c>
      <c r="J18" s="182">
        <v>186</v>
      </c>
      <c r="K18" s="12">
        <v>4.736559139784946</v>
      </c>
      <c r="L18" s="309">
        <v>4.3</v>
      </c>
      <c r="M18" s="443">
        <v>152</v>
      </c>
      <c r="N18" s="12">
        <v>4.5389999999999997</v>
      </c>
      <c r="O18" s="181">
        <v>4.38</v>
      </c>
      <c r="P18" s="182">
        <v>158</v>
      </c>
      <c r="Q18" s="48">
        <v>4.55</v>
      </c>
      <c r="R18" s="64">
        <v>4.4800000000000004</v>
      </c>
      <c r="S18" s="182">
        <v>157</v>
      </c>
      <c r="T18" s="12">
        <v>4.6470000000000002</v>
      </c>
      <c r="U18" s="40">
        <v>4.5199999999999996</v>
      </c>
      <c r="V18" s="456">
        <v>10</v>
      </c>
      <c r="W18" s="314">
        <v>13</v>
      </c>
      <c r="X18" s="314">
        <v>3</v>
      </c>
      <c r="Y18" s="314">
        <v>33</v>
      </c>
      <c r="Z18" s="191">
        <v>43</v>
      </c>
      <c r="AA18" s="73">
        <v>39</v>
      </c>
      <c r="AB18" s="67">
        <f t="shared" si="0"/>
        <v>141</v>
      </c>
      <c r="AC18" s="10"/>
    </row>
    <row r="19" spans="1:29" s="1" customFormat="1" ht="15" customHeight="1" x14ac:dyDescent="0.25">
      <c r="A19" s="24">
        <v>14</v>
      </c>
      <c r="B19" s="6" t="s">
        <v>7</v>
      </c>
      <c r="C19" s="61" t="s">
        <v>153</v>
      </c>
      <c r="D19" s="545">
        <v>240</v>
      </c>
      <c r="E19" s="546">
        <v>4.5999999999999996</v>
      </c>
      <c r="F19" s="181">
        <v>4.17</v>
      </c>
      <c r="G19" s="182">
        <v>123</v>
      </c>
      <c r="H19" s="12">
        <v>3.8945999999999996</v>
      </c>
      <c r="I19" s="448">
        <v>3.83</v>
      </c>
      <c r="J19" s="182">
        <v>226</v>
      </c>
      <c r="K19" s="12">
        <v>4.5884955752212386</v>
      </c>
      <c r="L19" s="309">
        <v>4.3</v>
      </c>
      <c r="M19" s="443">
        <v>213</v>
      </c>
      <c r="N19" s="12">
        <v>4.4998000000000005</v>
      </c>
      <c r="O19" s="181">
        <v>4.38</v>
      </c>
      <c r="P19" s="182">
        <v>237</v>
      </c>
      <c r="Q19" s="48">
        <v>4.84</v>
      </c>
      <c r="R19" s="64">
        <v>4.4800000000000004</v>
      </c>
      <c r="S19" s="182">
        <v>220</v>
      </c>
      <c r="T19" s="12">
        <v>4.6980000000000004</v>
      </c>
      <c r="U19" s="40">
        <v>4.5199999999999996</v>
      </c>
      <c r="V19" s="471">
        <v>4</v>
      </c>
      <c r="W19" s="317">
        <v>56</v>
      </c>
      <c r="X19" s="314">
        <v>13</v>
      </c>
      <c r="Y19" s="314">
        <v>38</v>
      </c>
      <c r="Z19" s="191">
        <v>3</v>
      </c>
      <c r="AA19" s="73">
        <v>29</v>
      </c>
      <c r="AB19" s="201">
        <f t="shared" si="0"/>
        <v>143</v>
      </c>
      <c r="AC19" s="10"/>
    </row>
    <row r="20" spans="1:29" s="1" customFormat="1" ht="15" customHeight="1" x14ac:dyDescent="0.25">
      <c r="A20" s="24">
        <v>15</v>
      </c>
      <c r="B20" s="6" t="s">
        <v>5</v>
      </c>
      <c r="C20" s="61" t="s">
        <v>54</v>
      </c>
      <c r="D20" s="545">
        <v>242</v>
      </c>
      <c r="E20" s="546">
        <v>4.3636999999999997</v>
      </c>
      <c r="F20" s="181">
        <v>4.17</v>
      </c>
      <c r="G20" s="182">
        <v>189</v>
      </c>
      <c r="H20" s="12">
        <v>4.1582999999999997</v>
      </c>
      <c r="I20" s="448">
        <v>3.83</v>
      </c>
      <c r="J20" s="182">
        <v>183</v>
      </c>
      <c r="K20" s="12">
        <v>4.4808743169398904</v>
      </c>
      <c r="L20" s="309">
        <v>4.3</v>
      </c>
      <c r="M20" s="443">
        <v>160</v>
      </c>
      <c r="N20" s="12">
        <v>4.5750000000000002</v>
      </c>
      <c r="O20" s="181">
        <v>4.38</v>
      </c>
      <c r="P20" s="182">
        <v>162</v>
      </c>
      <c r="Q20" s="48">
        <v>4.72</v>
      </c>
      <c r="R20" s="64">
        <v>4.4800000000000004</v>
      </c>
      <c r="S20" s="182">
        <v>192</v>
      </c>
      <c r="T20" s="12">
        <v>4.657</v>
      </c>
      <c r="U20" s="40">
        <v>4.5199999999999996</v>
      </c>
      <c r="V20" s="471">
        <v>28</v>
      </c>
      <c r="W20" s="317">
        <v>21</v>
      </c>
      <c r="X20" s="314">
        <v>24</v>
      </c>
      <c r="Y20" s="314">
        <v>25</v>
      </c>
      <c r="Z20" s="191">
        <v>17</v>
      </c>
      <c r="AA20" s="73">
        <v>36</v>
      </c>
      <c r="AB20" s="67">
        <f t="shared" si="0"/>
        <v>151</v>
      </c>
      <c r="AC20" s="10"/>
    </row>
    <row r="21" spans="1:29" s="1" customFormat="1" ht="15" customHeight="1" x14ac:dyDescent="0.25">
      <c r="A21" s="24">
        <v>16</v>
      </c>
      <c r="B21" s="6" t="s">
        <v>3</v>
      </c>
      <c r="C21" s="61" t="s">
        <v>22</v>
      </c>
      <c r="D21" s="545">
        <v>84</v>
      </c>
      <c r="E21" s="546">
        <v>4.3214999999999995</v>
      </c>
      <c r="F21" s="181">
        <v>4.17</v>
      </c>
      <c r="G21" s="182">
        <v>80</v>
      </c>
      <c r="H21" s="12">
        <v>4.0250000000000004</v>
      </c>
      <c r="I21" s="448">
        <v>3.83</v>
      </c>
      <c r="J21" s="182">
        <v>86</v>
      </c>
      <c r="K21" s="12">
        <v>4.7441860465116283</v>
      </c>
      <c r="L21" s="309">
        <v>4.3</v>
      </c>
      <c r="M21" s="443">
        <v>83</v>
      </c>
      <c r="N21" s="12">
        <v>4.6029999999999998</v>
      </c>
      <c r="O21" s="181">
        <v>4.38</v>
      </c>
      <c r="P21" s="182">
        <v>101</v>
      </c>
      <c r="Q21" s="48">
        <v>4.71</v>
      </c>
      <c r="R21" s="64">
        <v>4.4800000000000004</v>
      </c>
      <c r="S21" s="182">
        <v>101</v>
      </c>
      <c r="T21" s="12">
        <v>4.6530000000000005</v>
      </c>
      <c r="U21" s="40">
        <v>4.5199999999999996</v>
      </c>
      <c r="V21" s="471">
        <v>35</v>
      </c>
      <c r="W21" s="7">
        <v>32</v>
      </c>
      <c r="X21" s="314">
        <v>4</v>
      </c>
      <c r="Y21" s="314">
        <v>22</v>
      </c>
      <c r="Z21" s="191">
        <v>20</v>
      </c>
      <c r="AA21" s="73">
        <v>40</v>
      </c>
      <c r="AB21" s="67">
        <f t="shared" si="0"/>
        <v>153</v>
      </c>
      <c r="AC21" s="10"/>
    </row>
    <row r="22" spans="1:29" s="1" customFormat="1" ht="15" customHeight="1" x14ac:dyDescent="0.25">
      <c r="A22" s="24">
        <v>17</v>
      </c>
      <c r="B22" s="6" t="s">
        <v>6</v>
      </c>
      <c r="C22" s="61" t="s">
        <v>73</v>
      </c>
      <c r="D22" s="545">
        <v>178</v>
      </c>
      <c r="E22" s="546">
        <v>4.2695999999999996</v>
      </c>
      <c r="F22" s="181">
        <v>4.17</v>
      </c>
      <c r="G22" s="182">
        <v>128</v>
      </c>
      <c r="H22" s="12">
        <v>4.2027999999999999</v>
      </c>
      <c r="I22" s="448">
        <v>3.83</v>
      </c>
      <c r="J22" s="182">
        <v>73</v>
      </c>
      <c r="K22" s="12">
        <v>4.4657534246575343</v>
      </c>
      <c r="L22" s="309">
        <v>4.3</v>
      </c>
      <c r="M22" s="443">
        <v>51</v>
      </c>
      <c r="N22" s="12">
        <v>4.6660000000000004</v>
      </c>
      <c r="O22" s="181">
        <v>4.38</v>
      </c>
      <c r="P22" s="182">
        <v>74</v>
      </c>
      <c r="Q22" s="48">
        <v>4.7300000000000004</v>
      </c>
      <c r="R22" s="64">
        <v>4.4800000000000004</v>
      </c>
      <c r="S22" s="182">
        <v>78</v>
      </c>
      <c r="T22" s="12">
        <v>4.6369999999999996</v>
      </c>
      <c r="U22" s="40">
        <v>4.5199999999999996</v>
      </c>
      <c r="V22" s="471">
        <v>41</v>
      </c>
      <c r="W22" s="317">
        <v>18</v>
      </c>
      <c r="X22" s="314">
        <v>27</v>
      </c>
      <c r="Y22" s="314">
        <v>12</v>
      </c>
      <c r="Z22" s="191">
        <v>14</v>
      </c>
      <c r="AA22" s="73">
        <v>41</v>
      </c>
      <c r="AB22" s="67">
        <f t="shared" si="0"/>
        <v>153</v>
      </c>
      <c r="AC22" s="10"/>
    </row>
    <row r="23" spans="1:29" s="1" customFormat="1" ht="15" customHeight="1" x14ac:dyDescent="0.25">
      <c r="A23" s="24">
        <v>18</v>
      </c>
      <c r="B23" s="6" t="s">
        <v>6</v>
      </c>
      <c r="C23" s="61" t="s">
        <v>71</v>
      </c>
      <c r="D23" s="545">
        <v>102</v>
      </c>
      <c r="E23" s="546">
        <v>4.6667000000000005</v>
      </c>
      <c r="F23" s="181">
        <v>4.17</v>
      </c>
      <c r="G23" s="182">
        <v>95</v>
      </c>
      <c r="H23" s="12">
        <v>4.2312000000000003</v>
      </c>
      <c r="I23" s="448">
        <v>3.83</v>
      </c>
      <c r="J23" s="182">
        <v>103</v>
      </c>
      <c r="K23" s="12">
        <v>4.4368932038834954</v>
      </c>
      <c r="L23" s="309">
        <v>4.3</v>
      </c>
      <c r="M23" s="443">
        <v>75</v>
      </c>
      <c r="N23" s="12">
        <v>4.5599999999999996</v>
      </c>
      <c r="O23" s="181">
        <v>4.38</v>
      </c>
      <c r="P23" s="182">
        <v>78</v>
      </c>
      <c r="Q23" s="48">
        <v>4.91</v>
      </c>
      <c r="R23" s="64">
        <v>4.4800000000000004</v>
      </c>
      <c r="S23" s="182">
        <v>63</v>
      </c>
      <c r="T23" s="12">
        <v>4.4279999999999999</v>
      </c>
      <c r="U23" s="40">
        <v>4.5199999999999996</v>
      </c>
      <c r="V23" s="456">
        <v>3</v>
      </c>
      <c r="W23" s="314">
        <v>16</v>
      </c>
      <c r="X23" s="314">
        <v>30</v>
      </c>
      <c r="Y23" s="314">
        <v>29</v>
      </c>
      <c r="Z23" s="191">
        <v>1</v>
      </c>
      <c r="AA23" s="73">
        <v>75</v>
      </c>
      <c r="AB23" s="201">
        <f t="shared" si="0"/>
        <v>154</v>
      </c>
      <c r="AC23" s="10"/>
    </row>
    <row r="24" spans="1:29" s="1" customFormat="1" ht="15" customHeight="1" x14ac:dyDescent="0.25">
      <c r="A24" s="24">
        <v>19</v>
      </c>
      <c r="B24" s="6" t="s">
        <v>1</v>
      </c>
      <c r="C24" s="61" t="s">
        <v>14</v>
      </c>
      <c r="D24" s="545">
        <v>99</v>
      </c>
      <c r="E24" s="546">
        <v>4.2723000000000004</v>
      </c>
      <c r="F24" s="181">
        <v>4.17</v>
      </c>
      <c r="G24" s="182">
        <v>86</v>
      </c>
      <c r="H24" s="12">
        <v>3.9887000000000001</v>
      </c>
      <c r="I24" s="448">
        <v>3.83</v>
      </c>
      <c r="J24" s="182">
        <v>98</v>
      </c>
      <c r="K24" s="12">
        <v>4.5816326530612246</v>
      </c>
      <c r="L24" s="309">
        <v>4.3</v>
      </c>
      <c r="M24" s="443">
        <v>96</v>
      </c>
      <c r="N24" s="12">
        <v>4.6050000000000004</v>
      </c>
      <c r="O24" s="181">
        <v>4.38</v>
      </c>
      <c r="P24" s="182">
        <v>103</v>
      </c>
      <c r="Q24" s="48">
        <v>4.62</v>
      </c>
      <c r="R24" s="64">
        <v>4.4800000000000004</v>
      </c>
      <c r="S24" s="182">
        <v>124</v>
      </c>
      <c r="T24" s="12">
        <v>4.7991999999999999</v>
      </c>
      <c r="U24" s="40">
        <v>4.5199999999999996</v>
      </c>
      <c r="V24" s="471">
        <v>43</v>
      </c>
      <c r="W24" s="7">
        <v>39</v>
      </c>
      <c r="X24" s="314">
        <v>15</v>
      </c>
      <c r="Y24" s="314">
        <v>17</v>
      </c>
      <c r="Z24" s="191">
        <v>33</v>
      </c>
      <c r="AA24" s="73">
        <v>13</v>
      </c>
      <c r="AB24" s="67">
        <f t="shared" si="0"/>
        <v>160</v>
      </c>
      <c r="AC24" s="10"/>
    </row>
    <row r="25" spans="1:29" s="1" customFormat="1" ht="15" customHeight="1" thickBot="1" x14ac:dyDescent="0.3">
      <c r="A25" s="25">
        <v>20</v>
      </c>
      <c r="B25" s="26" t="s">
        <v>2</v>
      </c>
      <c r="C25" s="62" t="s">
        <v>113</v>
      </c>
      <c r="D25" s="549">
        <v>71</v>
      </c>
      <c r="E25" s="550">
        <v>4.2675999999999998</v>
      </c>
      <c r="F25" s="185">
        <v>4.17</v>
      </c>
      <c r="G25" s="186">
        <v>44</v>
      </c>
      <c r="H25" s="27">
        <v>4.2274000000000003</v>
      </c>
      <c r="I25" s="449">
        <v>3.83</v>
      </c>
      <c r="J25" s="186">
        <v>76</v>
      </c>
      <c r="K25" s="27">
        <v>4.6315789473684212</v>
      </c>
      <c r="L25" s="311">
        <v>4.3</v>
      </c>
      <c r="M25" s="445">
        <v>70</v>
      </c>
      <c r="N25" s="27">
        <v>4.5430000000000001</v>
      </c>
      <c r="O25" s="185">
        <v>4.38</v>
      </c>
      <c r="P25" s="186">
        <v>79</v>
      </c>
      <c r="Q25" s="97">
        <v>4.49</v>
      </c>
      <c r="R25" s="65">
        <v>4.4800000000000004</v>
      </c>
      <c r="S25" s="186">
        <v>101</v>
      </c>
      <c r="T25" s="27">
        <v>4.8310000000000004</v>
      </c>
      <c r="U25" s="41">
        <v>4.5199999999999996</v>
      </c>
      <c r="V25" s="551">
        <v>44</v>
      </c>
      <c r="W25" s="317">
        <v>17</v>
      </c>
      <c r="X25" s="316">
        <v>11</v>
      </c>
      <c r="Y25" s="316">
        <v>36</v>
      </c>
      <c r="Z25" s="193">
        <v>55</v>
      </c>
      <c r="AA25" s="75">
        <v>12</v>
      </c>
      <c r="AB25" s="68">
        <f t="shared" si="0"/>
        <v>175</v>
      </c>
      <c r="AC25" s="10"/>
    </row>
    <row r="26" spans="1:29" s="1" customFormat="1" ht="15" customHeight="1" x14ac:dyDescent="0.25">
      <c r="A26" s="21">
        <v>21</v>
      </c>
      <c r="B26" s="22" t="s">
        <v>7</v>
      </c>
      <c r="C26" s="32" t="s">
        <v>109</v>
      </c>
      <c r="D26" s="543">
        <v>117</v>
      </c>
      <c r="E26" s="544">
        <v>4.0851999999999995</v>
      </c>
      <c r="F26" s="187">
        <v>4.17</v>
      </c>
      <c r="G26" s="473">
        <v>102</v>
      </c>
      <c r="H26" s="34">
        <v>3.9117999999999999</v>
      </c>
      <c r="I26" s="455">
        <v>3.83</v>
      </c>
      <c r="J26" s="203">
        <v>164</v>
      </c>
      <c r="K26" s="23">
        <v>4.6402439024390247</v>
      </c>
      <c r="L26" s="307">
        <v>4.3</v>
      </c>
      <c r="M26" s="476">
        <v>172</v>
      </c>
      <c r="N26" s="23">
        <v>4.6219999999999999</v>
      </c>
      <c r="O26" s="179">
        <v>4.38</v>
      </c>
      <c r="P26" s="180">
        <v>227</v>
      </c>
      <c r="Q26" s="58">
        <v>4.72</v>
      </c>
      <c r="R26" s="63">
        <v>4.4800000000000004</v>
      </c>
      <c r="S26" s="180">
        <v>248</v>
      </c>
      <c r="T26" s="23">
        <v>4.7669999999999995</v>
      </c>
      <c r="U26" s="39">
        <v>4.5199999999999996</v>
      </c>
      <c r="V26" s="458">
        <v>66</v>
      </c>
      <c r="W26" s="313">
        <v>50</v>
      </c>
      <c r="X26" s="313">
        <v>10</v>
      </c>
      <c r="Y26" s="313">
        <v>15</v>
      </c>
      <c r="Z26" s="190">
        <v>16</v>
      </c>
      <c r="AA26" s="71">
        <v>18</v>
      </c>
      <c r="AB26" s="66">
        <f t="shared" si="0"/>
        <v>175</v>
      </c>
      <c r="AC26" s="10"/>
    </row>
    <row r="27" spans="1:29" s="1" customFormat="1" ht="15" customHeight="1" x14ac:dyDescent="0.25">
      <c r="A27" s="24">
        <v>22</v>
      </c>
      <c r="B27" s="6" t="s">
        <v>1</v>
      </c>
      <c r="C27" s="31" t="s">
        <v>15</v>
      </c>
      <c r="D27" s="543">
        <v>50</v>
      </c>
      <c r="E27" s="544">
        <v>4.46</v>
      </c>
      <c r="F27" s="187">
        <v>4.17</v>
      </c>
      <c r="G27" s="188"/>
      <c r="H27" s="34">
        <v>0</v>
      </c>
      <c r="I27" s="448">
        <v>3.83</v>
      </c>
      <c r="J27" s="188">
        <v>75</v>
      </c>
      <c r="K27" s="34">
        <v>4.4933333333333332</v>
      </c>
      <c r="L27" s="308">
        <v>4.3</v>
      </c>
      <c r="M27" s="442">
        <v>49</v>
      </c>
      <c r="N27" s="34">
        <v>4.633</v>
      </c>
      <c r="O27" s="181">
        <v>4.38</v>
      </c>
      <c r="P27" s="182">
        <v>49</v>
      </c>
      <c r="Q27" s="48">
        <v>4.84</v>
      </c>
      <c r="R27" s="64">
        <v>4.4800000000000004</v>
      </c>
      <c r="S27" s="182">
        <v>47</v>
      </c>
      <c r="T27" s="12">
        <v>4.7489999999999997</v>
      </c>
      <c r="U27" s="40">
        <v>4.5199999999999996</v>
      </c>
      <c r="V27" s="456">
        <v>15</v>
      </c>
      <c r="W27" s="528">
        <v>111</v>
      </c>
      <c r="X27" s="314">
        <v>23</v>
      </c>
      <c r="Y27" s="314">
        <v>14</v>
      </c>
      <c r="Z27" s="191">
        <v>4</v>
      </c>
      <c r="AA27" s="73">
        <v>22</v>
      </c>
      <c r="AB27" s="67">
        <f t="shared" si="0"/>
        <v>189</v>
      </c>
      <c r="AC27" s="10"/>
    </row>
    <row r="28" spans="1:29" s="1" customFormat="1" ht="15" customHeight="1" x14ac:dyDescent="0.25">
      <c r="A28" s="24">
        <v>23</v>
      </c>
      <c r="B28" s="6" t="s">
        <v>1</v>
      </c>
      <c r="C28" s="61" t="s">
        <v>17</v>
      </c>
      <c r="D28" s="545">
        <v>182</v>
      </c>
      <c r="E28" s="546">
        <v>4.5439999999999996</v>
      </c>
      <c r="F28" s="181">
        <v>4.17</v>
      </c>
      <c r="G28" s="182">
        <v>138</v>
      </c>
      <c r="H28" s="12">
        <v>3.9062000000000001</v>
      </c>
      <c r="I28" s="448">
        <v>3.83</v>
      </c>
      <c r="J28" s="182">
        <v>140</v>
      </c>
      <c r="K28" s="12">
        <v>4.4000000000000004</v>
      </c>
      <c r="L28" s="309">
        <v>4.3</v>
      </c>
      <c r="M28" s="443">
        <v>155</v>
      </c>
      <c r="N28" s="12">
        <v>4.3499999999999996</v>
      </c>
      <c r="O28" s="181">
        <v>4.38</v>
      </c>
      <c r="P28" s="182">
        <v>141</v>
      </c>
      <c r="Q28" s="48">
        <v>4.7699999999999996</v>
      </c>
      <c r="R28" s="64">
        <v>4.4800000000000004</v>
      </c>
      <c r="S28" s="182">
        <v>132</v>
      </c>
      <c r="T28" s="12">
        <v>4.6819999999999995</v>
      </c>
      <c r="U28" s="40">
        <v>4.5199999999999996</v>
      </c>
      <c r="V28" s="456">
        <v>11</v>
      </c>
      <c r="W28" s="191">
        <v>49</v>
      </c>
      <c r="X28" s="314">
        <v>33</v>
      </c>
      <c r="Y28" s="314">
        <v>63</v>
      </c>
      <c r="Z28" s="191">
        <v>9</v>
      </c>
      <c r="AA28" s="73">
        <v>33</v>
      </c>
      <c r="AB28" s="67">
        <f t="shared" si="0"/>
        <v>198</v>
      </c>
      <c r="AC28" s="10"/>
    </row>
    <row r="29" spans="1:29" s="1" customFormat="1" ht="15" customHeight="1" x14ac:dyDescent="0.25">
      <c r="A29" s="24">
        <v>24</v>
      </c>
      <c r="B29" s="6" t="s">
        <v>7</v>
      </c>
      <c r="C29" s="61" t="s">
        <v>100</v>
      </c>
      <c r="D29" s="545">
        <v>160</v>
      </c>
      <c r="E29" s="546">
        <v>4.2065999999999999</v>
      </c>
      <c r="F29" s="181">
        <v>4.17</v>
      </c>
      <c r="G29" s="182">
        <v>132</v>
      </c>
      <c r="H29" s="12">
        <v>3.8867000000000003</v>
      </c>
      <c r="I29" s="448">
        <v>3.83</v>
      </c>
      <c r="J29" s="182">
        <v>58</v>
      </c>
      <c r="K29" s="12">
        <v>4.3793103448275863</v>
      </c>
      <c r="L29" s="309">
        <v>4.3</v>
      </c>
      <c r="M29" s="443">
        <v>69</v>
      </c>
      <c r="N29" s="12">
        <v>4.681</v>
      </c>
      <c r="O29" s="181">
        <v>4.38</v>
      </c>
      <c r="P29" s="182">
        <v>59</v>
      </c>
      <c r="Q29" s="48">
        <v>4.5599999999999996</v>
      </c>
      <c r="R29" s="64">
        <v>4.4800000000000004</v>
      </c>
      <c r="S29" s="182">
        <v>69</v>
      </c>
      <c r="T29" s="12">
        <v>4.8369999999999997</v>
      </c>
      <c r="U29" s="40">
        <v>4.5199999999999996</v>
      </c>
      <c r="V29" s="456">
        <v>51</v>
      </c>
      <c r="W29" s="314">
        <v>55</v>
      </c>
      <c r="X29" s="314">
        <v>38</v>
      </c>
      <c r="Y29" s="314">
        <v>10</v>
      </c>
      <c r="Z29" s="191">
        <v>42</v>
      </c>
      <c r="AA29" s="73">
        <v>11</v>
      </c>
      <c r="AB29" s="67">
        <f t="shared" si="0"/>
        <v>207</v>
      </c>
      <c r="AC29" s="10"/>
    </row>
    <row r="30" spans="1:29" s="1" customFormat="1" ht="15" customHeight="1" x14ac:dyDescent="0.25">
      <c r="A30" s="24">
        <v>25</v>
      </c>
      <c r="B30" s="6" t="s">
        <v>6</v>
      </c>
      <c r="C30" s="31" t="s">
        <v>85</v>
      </c>
      <c r="D30" s="543">
        <v>123</v>
      </c>
      <c r="E30" s="544">
        <v>4.4874999999999998</v>
      </c>
      <c r="F30" s="187">
        <v>4.17</v>
      </c>
      <c r="G30" s="188">
        <v>130</v>
      </c>
      <c r="H30" s="34">
        <v>4.0926999999999998</v>
      </c>
      <c r="I30" s="448">
        <v>3.83</v>
      </c>
      <c r="J30" s="188">
        <v>133</v>
      </c>
      <c r="K30" s="34">
        <v>4.1879699248120303</v>
      </c>
      <c r="L30" s="308">
        <v>4.3</v>
      </c>
      <c r="M30" s="442">
        <v>89</v>
      </c>
      <c r="N30" s="34">
        <v>4.383</v>
      </c>
      <c r="O30" s="181">
        <v>4.38</v>
      </c>
      <c r="P30" s="182">
        <v>106</v>
      </c>
      <c r="Q30" s="48">
        <v>4.6100000000000003</v>
      </c>
      <c r="R30" s="64">
        <v>4.4800000000000004</v>
      </c>
      <c r="S30" s="182">
        <v>104</v>
      </c>
      <c r="T30" s="12">
        <v>4.8039999999999994</v>
      </c>
      <c r="U30" s="40">
        <v>4.5199999999999996</v>
      </c>
      <c r="V30" s="456">
        <v>13</v>
      </c>
      <c r="W30" s="314">
        <v>29</v>
      </c>
      <c r="X30" s="314">
        <v>70</v>
      </c>
      <c r="Y30" s="314">
        <v>57</v>
      </c>
      <c r="Z30" s="191">
        <v>35</v>
      </c>
      <c r="AA30" s="73">
        <v>14</v>
      </c>
      <c r="AB30" s="67">
        <f t="shared" si="0"/>
        <v>218</v>
      </c>
      <c r="AC30" s="10"/>
    </row>
    <row r="31" spans="1:29" s="1" customFormat="1" ht="15" customHeight="1" x14ac:dyDescent="0.25">
      <c r="A31" s="24">
        <v>26</v>
      </c>
      <c r="B31" s="6" t="s">
        <v>7</v>
      </c>
      <c r="C31" s="61" t="s">
        <v>151</v>
      </c>
      <c r="D31" s="545">
        <v>155</v>
      </c>
      <c r="E31" s="546">
        <v>4.4253999999999998</v>
      </c>
      <c r="F31" s="181">
        <v>4.17</v>
      </c>
      <c r="G31" s="182">
        <v>124</v>
      </c>
      <c r="H31" s="12">
        <v>3.9679999999999995</v>
      </c>
      <c r="I31" s="448">
        <v>3.83</v>
      </c>
      <c r="J31" s="182">
        <v>154</v>
      </c>
      <c r="K31" s="12">
        <v>4.5</v>
      </c>
      <c r="L31" s="309">
        <v>4.3</v>
      </c>
      <c r="M31" s="443">
        <v>122</v>
      </c>
      <c r="N31" s="12">
        <v>4.4024000000000001</v>
      </c>
      <c r="O31" s="181">
        <v>4.38</v>
      </c>
      <c r="P31" s="182">
        <v>122</v>
      </c>
      <c r="Q31" s="48">
        <v>4.76</v>
      </c>
      <c r="R31" s="64">
        <v>4.4800000000000004</v>
      </c>
      <c r="S31" s="182">
        <v>125</v>
      </c>
      <c r="T31" s="12">
        <v>4.4000000000000004</v>
      </c>
      <c r="U31" s="40">
        <v>4.5199999999999996</v>
      </c>
      <c r="V31" s="456">
        <v>19</v>
      </c>
      <c r="W31" s="314">
        <v>43</v>
      </c>
      <c r="X31" s="314">
        <v>22</v>
      </c>
      <c r="Y31" s="314">
        <v>56</v>
      </c>
      <c r="Z31" s="191">
        <v>11</v>
      </c>
      <c r="AA31" s="73">
        <v>80</v>
      </c>
      <c r="AB31" s="67">
        <f t="shared" si="0"/>
        <v>231</v>
      </c>
      <c r="AC31" s="10"/>
    </row>
    <row r="32" spans="1:29" s="1" customFormat="1" ht="15" customHeight="1" x14ac:dyDescent="0.25">
      <c r="A32" s="24">
        <v>27</v>
      </c>
      <c r="B32" s="6" t="s">
        <v>3</v>
      </c>
      <c r="C32" s="88" t="s">
        <v>24</v>
      </c>
      <c r="D32" s="547">
        <v>71</v>
      </c>
      <c r="E32" s="548">
        <v>4.2253999999999996</v>
      </c>
      <c r="F32" s="183">
        <v>4.17</v>
      </c>
      <c r="G32" s="184">
        <v>65</v>
      </c>
      <c r="H32" s="15">
        <v>3.8774000000000002</v>
      </c>
      <c r="I32" s="448">
        <v>3.83</v>
      </c>
      <c r="J32" s="184">
        <v>53</v>
      </c>
      <c r="K32" s="15">
        <v>4.6792452830188678</v>
      </c>
      <c r="L32" s="310">
        <v>4.3</v>
      </c>
      <c r="M32" s="444">
        <v>53</v>
      </c>
      <c r="N32" s="15">
        <v>4.6040000000000001</v>
      </c>
      <c r="O32" s="181">
        <v>4.38</v>
      </c>
      <c r="P32" s="182">
        <v>49</v>
      </c>
      <c r="Q32" s="49">
        <v>4.45</v>
      </c>
      <c r="R32" s="64">
        <v>4.4800000000000004</v>
      </c>
      <c r="S32" s="182">
        <v>63</v>
      </c>
      <c r="T32" s="12">
        <v>4.6989999999999998</v>
      </c>
      <c r="U32" s="40">
        <v>4.5199999999999996</v>
      </c>
      <c r="V32" s="456">
        <v>50</v>
      </c>
      <c r="W32" s="191">
        <v>58</v>
      </c>
      <c r="X32" s="314">
        <v>8</v>
      </c>
      <c r="Y32" s="314">
        <v>23</v>
      </c>
      <c r="Z32" s="191">
        <v>62</v>
      </c>
      <c r="AA32" s="73">
        <v>31</v>
      </c>
      <c r="AB32" s="67">
        <f t="shared" si="0"/>
        <v>232</v>
      </c>
      <c r="AC32" s="10"/>
    </row>
    <row r="33" spans="1:29" s="1" customFormat="1" ht="15" customHeight="1" x14ac:dyDescent="0.25">
      <c r="A33" s="24">
        <v>28</v>
      </c>
      <c r="B33" s="6" t="s">
        <v>7</v>
      </c>
      <c r="C33" s="61" t="s">
        <v>106</v>
      </c>
      <c r="D33" s="545">
        <v>102</v>
      </c>
      <c r="E33" s="546">
        <v>4.3137999999999996</v>
      </c>
      <c r="F33" s="181">
        <v>4.17</v>
      </c>
      <c r="G33" s="182">
        <v>87</v>
      </c>
      <c r="H33" s="12">
        <v>4.1029999999999998</v>
      </c>
      <c r="I33" s="448">
        <v>3.83</v>
      </c>
      <c r="J33" s="182">
        <v>101</v>
      </c>
      <c r="K33" s="12">
        <v>4.5841584158415838</v>
      </c>
      <c r="L33" s="309">
        <v>4.3</v>
      </c>
      <c r="M33" s="443">
        <v>90</v>
      </c>
      <c r="N33" s="12">
        <v>4.4670000000000005</v>
      </c>
      <c r="O33" s="181">
        <v>4.38</v>
      </c>
      <c r="P33" s="182">
        <v>73</v>
      </c>
      <c r="Q33" s="48">
        <v>4.5999999999999996</v>
      </c>
      <c r="R33" s="64">
        <v>4.4800000000000004</v>
      </c>
      <c r="S33" s="182">
        <v>99</v>
      </c>
      <c r="T33" s="12">
        <v>4.415</v>
      </c>
      <c r="U33" s="40">
        <v>4.5199999999999996</v>
      </c>
      <c r="V33" s="456">
        <v>37</v>
      </c>
      <c r="W33" s="314">
        <v>27</v>
      </c>
      <c r="X33" s="314">
        <v>14</v>
      </c>
      <c r="Y33" s="314">
        <v>43</v>
      </c>
      <c r="Z33" s="191">
        <v>36</v>
      </c>
      <c r="AA33" s="73">
        <v>77</v>
      </c>
      <c r="AB33" s="67">
        <f t="shared" si="0"/>
        <v>234</v>
      </c>
      <c r="AC33" s="10"/>
    </row>
    <row r="34" spans="1:29" s="1" customFormat="1" ht="15" customHeight="1" x14ac:dyDescent="0.25">
      <c r="A34" s="24">
        <v>29</v>
      </c>
      <c r="B34" s="6" t="s">
        <v>7</v>
      </c>
      <c r="C34" s="61" t="s">
        <v>150</v>
      </c>
      <c r="D34" s="545">
        <v>270</v>
      </c>
      <c r="E34" s="546">
        <v>4.3777999999999997</v>
      </c>
      <c r="F34" s="181">
        <v>4.17</v>
      </c>
      <c r="G34" s="182">
        <v>212</v>
      </c>
      <c r="H34" s="12">
        <v>3.8254999999999999</v>
      </c>
      <c r="I34" s="448">
        <v>3.83</v>
      </c>
      <c r="J34" s="182">
        <v>242</v>
      </c>
      <c r="K34" s="531">
        <v>4.4969999999999999</v>
      </c>
      <c r="L34" s="309">
        <v>4.3</v>
      </c>
      <c r="M34" s="443">
        <v>200</v>
      </c>
      <c r="N34" s="12">
        <v>4.5999999999999996</v>
      </c>
      <c r="O34" s="181">
        <v>4.38</v>
      </c>
      <c r="P34" s="182">
        <v>248</v>
      </c>
      <c r="Q34" s="49">
        <v>4.4800000000000004</v>
      </c>
      <c r="R34" s="64">
        <v>4.4800000000000004</v>
      </c>
      <c r="S34" s="182">
        <v>190</v>
      </c>
      <c r="T34" s="12">
        <v>4.5629999999999997</v>
      </c>
      <c r="U34" s="40">
        <v>4.5199999999999996</v>
      </c>
      <c r="V34" s="456">
        <v>25</v>
      </c>
      <c r="W34" s="314">
        <v>64</v>
      </c>
      <c r="X34" s="314">
        <v>21</v>
      </c>
      <c r="Y34" s="314">
        <v>20</v>
      </c>
      <c r="Z34" s="191">
        <v>56</v>
      </c>
      <c r="AA34" s="73">
        <v>53</v>
      </c>
      <c r="AB34" s="67">
        <f t="shared" si="0"/>
        <v>239</v>
      </c>
      <c r="AC34" s="10"/>
    </row>
    <row r="35" spans="1:29" s="1" customFormat="1" ht="15" customHeight="1" thickBot="1" x14ac:dyDescent="0.3">
      <c r="A35" s="25">
        <v>30</v>
      </c>
      <c r="B35" s="26" t="s">
        <v>5</v>
      </c>
      <c r="C35" s="62" t="s">
        <v>69</v>
      </c>
      <c r="D35" s="547">
        <v>118</v>
      </c>
      <c r="E35" s="548">
        <v>4.3812999999999995</v>
      </c>
      <c r="F35" s="183">
        <v>4.17</v>
      </c>
      <c r="G35" s="184">
        <v>101</v>
      </c>
      <c r="H35" s="15">
        <v>4.3460999999999999</v>
      </c>
      <c r="I35" s="450">
        <v>3.83</v>
      </c>
      <c r="J35" s="184">
        <v>110</v>
      </c>
      <c r="K35" s="15">
        <v>4.290909090909091</v>
      </c>
      <c r="L35" s="310">
        <v>4.3</v>
      </c>
      <c r="M35" s="445">
        <v>106</v>
      </c>
      <c r="N35" s="27">
        <v>4.17</v>
      </c>
      <c r="O35" s="185">
        <v>4.38</v>
      </c>
      <c r="P35" s="186">
        <v>95</v>
      </c>
      <c r="Q35" s="94">
        <v>4.62</v>
      </c>
      <c r="R35" s="65">
        <v>4.4800000000000004</v>
      </c>
      <c r="S35" s="186">
        <v>98</v>
      </c>
      <c r="T35" s="27">
        <v>4.6829999999999998</v>
      </c>
      <c r="U35" s="41">
        <v>4.5199999999999996</v>
      </c>
      <c r="V35" s="457">
        <v>26</v>
      </c>
      <c r="W35" s="316">
        <v>4</v>
      </c>
      <c r="X35" s="316">
        <v>53</v>
      </c>
      <c r="Y35" s="316">
        <v>88</v>
      </c>
      <c r="Z35" s="193">
        <v>34</v>
      </c>
      <c r="AA35" s="75">
        <v>34</v>
      </c>
      <c r="AB35" s="68">
        <f t="shared" si="0"/>
        <v>239</v>
      </c>
      <c r="AC35" s="10"/>
    </row>
    <row r="36" spans="1:29" s="1" customFormat="1" ht="15" customHeight="1" x14ac:dyDescent="0.25">
      <c r="A36" s="21">
        <v>31</v>
      </c>
      <c r="B36" s="22" t="s">
        <v>7</v>
      </c>
      <c r="C36" s="32" t="s">
        <v>154</v>
      </c>
      <c r="D36" s="541">
        <v>217</v>
      </c>
      <c r="E36" s="542">
        <v>4.3367999999999993</v>
      </c>
      <c r="F36" s="179">
        <v>4.17</v>
      </c>
      <c r="G36" s="180">
        <v>207</v>
      </c>
      <c r="H36" s="23">
        <v>4.0095999999999998</v>
      </c>
      <c r="I36" s="451">
        <v>3.83</v>
      </c>
      <c r="J36" s="180">
        <v>242</v>
      </c>
      <c r="K36" s="23">
        <v>4.4338842975206614</v>
      </c>
      <c r="L36" s="307">
        <v>4.3</v>
      </c>
      <c r="M36" s="441">
        <v>228</v>
      </c>
      <c r="N36" s="23">
        <v>4.5627999999999993</v>
      </c>
      <c r="O36" s="179">
        <v>4.38</v>
      </c>
      <c r="P36" s="180">
        <v>215</v>
      </c>
      <c r="Q36" s="58">
        <v>4.63</v>
      </c>
      <c r="R36" s="63">
        <v>4.4800000000000004</v>
      </c>
      <c r="S36" s="180">
        <v>127</v>
      </c>
      <c r="T36" s="23">
        <v>4.3940000000000001</v>
      </c>
      <c r="U36" s="39">
        <v>4.5199999999999996</v>
      </c>
      <c r="V36" s="458">
        <v>32</v>
      </c>
      <c r="W36" s="313">
        <v>37</v>
      </c>
      <c r="X36" s="313">
        <v>31</v>
      </c>
      <c r="Y36" s="313">
        <v>26</v>
      </c>
      <c r="Z36" s="190">
        <v>32</v>
      </c>
      <c r="AA36" s="71">
        <v>82</v>
      </c>
      <c r="AB36" s="66">
        <f t="shared" si="0"/>
        <v>240</v>
      </c>
      <c r="AC36" s="10"/>
    </row>
    <row r="37" spans="1:29" s="1" customFormat="1" ht="15" customHeight="1" x14ac:dyDescent="0.25">
      <c r="A37" s="24">
        <v>32</v>
      </c>
      <c r="B37" s="6" t="s">
        <v>5</v>
      </c>
      <c r="C37" s="31" t="s">
        <v>146</v>
      </c>
      <c r="D37" s="543">
        <v>26</v>
      </c>
      <c r="E37" s="544">
        <v>4.1157000000000004</v>
      </c>
      <c r="F37" s="187">
        <v>4.17</v>
      </c>
      <c r="G37" s="188">
        <v>25</v>
      </c>
      <c r="H37" s="34">
        <v>3.76</v>
      </c>
      <c r="I37" s="448">
        <v>3.83</v>
      </c>
      <c r="J37" s="188">
        <v>32</v>
      </c>
      <c r="K37" s="34">
        <v>4.625</v>
      </c>
      <c r="L37" s="308">
        <v>4.3</v>
      </c>
      <c r="M37" s="442">
        <v>33</v>
      </c>
      <c r="N37" s="34">
        <v>4.6050000000000004</v>
      </c>
      <c r="O37" s="181">
        <v>4.38</v>
      </c>
      <c r="P37" s="182">
        <v>20</v>
      </c>
      <c r="Q37" s="49">
        <v>4.45</v>
      </c>
      <c r="R37" s="64">
        <v>4.4800000000000004</v>
      </c>
      <c r="S37" s="182">
        <v>20</v>
      </c>
      <c r="T37" s="12">
        <v>4.8</v>
      </c>
      <c r="U37" s="40">
        <v>4.5199999999999996</v>
      </c>
      <c r="V37" s="456">
        <v>63</v>
      </c>
      <c r="W37" s="314">
        <v>73</v>
      </c>
      <c r="X37" s="314">
        <v>12</v>
      </c>
      <c r="Y37" s="314">
        <v>19</v>
      </c>
      <c r="Z37" s="191">
        <v>63</v>
      </c>
      <c r="AA37" s="73">
        <v>15</v>
      </c>
      <c r="AB37" s="67">
        <f t="shared" si="0"/>
        <v>245</v>
      </c>
      <c r="AC37" s="10"/>
    </row>
    <row r="38" spans="1:29" s="1" customFormat="1" ht="15" customHeight="1" x14ac:dyDescent="0.25">
      <c r="A38" s="24">
        <v>33</v>
      </c>
      <c r="B38" s="6" t="s">
        <v>6</v>
      </c>
      <c r="C38" s="61" t="s">
        <v>72</v>
      </c>
      <c r="D38" s="545">
        <v>75</v>
      </c>
      <c r="E38" s="546">
        <v>3.95</v>
      </c>
      <c r="F38" s="181">
        <v>4.17</v>
      </c>
      <c r="G38" s="182">
        <v>84</v>
      </c>
      <c r="H38" s="12">
        <v>4.2257999999999996</v>
      </c>
      <c r="I38" s="448">
        <v>3.83</v>
      </c>
      <c r="J38" s="182">
        <v>86</v>
      </c>
      <c r="K38" s="12">
        <v>4.2674418604651159</v>
      </c>
      <c r="L38" s="309">
        <v>4.3</v>
      </c>
      <c r="M38" s="443">
        <v>81</v>
      </c>
      <c r="N38" s="12">
        <v>4.7279999999999998</v>
      </c>
      <c r="O38" s="181">
        <v>4.38</v>
      </c>
      <c r="P38" s="182">
        <v>76</v>
      </c>
      <c r="Q38" s="50">
        <v>4.3600000000000003</v>
      </c>
      <c r="R38" s="64">
        <v>4.4800000000000004</v>
      </c>
      <c r="S38" s="182">
        <v>79</v>
      </c>
      <c r="T38" s="12">
        <v>4.8979999999999997</v>
      </c>
      <c r="U38" s="40">
        <v>4.5199999999999996</v>
      </c>
      <c r="V38" s="456">
        <v>87</v>
      </c>
      <c r="W38" s="314">
        <v>15</v>
      </c>
      <c r="X38" s="314">
        <v>60</v>
      </c>
      <c r="Y38" s="314">
        <v>8</v>
      </c>
      <c r="Z38" s="191">
        <v>76</v>
      </c>
      <c r="AA38" s="73">
        <v>5</v>
      </c>
      <c r="AB38" s="67">
        <f t="shared" ref="AB38:AB69" si="1">SUM(V38:AA38)</f>
        <v>251</v>
      </c>
      <c r="AC38" s="10"/>
    </row>
    <row r="39" spans="1:29" s="1" customFormat="1" ht="15" customHeight="1" x14ac:dyDescent="0.25">
      <c r="A39" s="24">
        <v>34</v>
      </c>
      <c r="B39" s="6" t="s">
        <v>5</v>
      </c>
      <c r="C39" s="61" t="s">
        <v>145</v>
      </c>
      <c r="D39" s="545">
        <v>112</v>
      </c>
      <c r="E39" s="546">
        <v>4.5535000000000005</v>
      </c>
      <c r="F39" s="181">
        <v>4.17</v>
      </c>
      <c r="G39" s="182">
        <v>81</v>
      </c>
      <c r="H39" s="12">
        <v>3.5678000000000001</v>
      </c>
      <c r="I39" s="448">
        <v>3.83</v>
      </c>
      <c r="J39" s="182">
        <v>85</v>
      </c>
      <c r="K39" s="12">
        <v>4.341176470588235</v>
      </c>
      <c r="L39" s="309">
        <v>4.3</v>
      </c>
      <c r="M39" s="443">
        <v>77</v>
      </c>
      <c r="N39" s="12">
        <v>4.5579999999999998</v>
      </c>
      <c r="O39" s="181">
        <v>4.38</v>
      </c>
      <c r="P39" s="182">
        <v>75</v>
      </c>
      <c r="Q39" s="48">
        <v>4.55</v>
      </c>
      <c r="R39" s="64">
        <v>4.4800000000000004</v>
      </c>
      <c r="S39" s="182">
        <v>72</v>
      </c>
      <c r="T39" s="12">
        <v>4.6120000000000001</v>
      </c>
      <c r="U39" s="40">
        <v>4.5199999999999996</v>
      </c>
      <c r="V39" s="456">
        <v>7</v>
      </c>
      <c r="W39" s="314">
        <v>86</v>
      </c>
      <c r="X39" s="314">
        <v>43</v>
      </c>
      <c r="Y39" s="314">
        <v>28</v>
      </c>
      <c r="Z39" s="191">
        <v>45</v>
      </c>
      <c r="AA39" s="73">
        <v>45</v>
      </c>
      <c r="AB39" s="201">
        <f t="shared" si="1"/>
        <v>254</v>
      </c>
      <c r="AC39" s="10"/>
    </row>
    <row r="40" spans="1:29" s="1" customFormat="1" ht="15" customHeight="1" x14ac:dyDescent="0.25">
      <c r="A40" s="24">
        <v>35</v>
      </c>
      <c r="B40" s="6" t="s">
        <v>2</v>
      </c>
      <c r="C40" s="61" t="s">
        <v>112</v>
      </c>
      <c r="D40" s="545">
        <v>76</v>
      </c>
      <c r="E40" s="546">
        <v>4.3025000000000002</v>
      </c>
      <c r="F40" s="181">
        <v>4.17</v>
      </c>
      <c r="G40" s="182">
        <v>70</v>
      </c>
      <c r="H40" s="12">
        <v>4.0997000000000003</v>
      </c>
      <c r="I40" s="448">
        <v>3.83</v>
      </c>
      <c r="J40" s="182">
        <v>56</v>
      </c>
      <c r="K40" s="12">
        <v>4.4821428571428568</v>
      </c>
      <c r="L40" s="309">
        <v>4.3</v>
      </c>
      <c r="M40" s="443">
        <v>21</v>
      </c>
      <c r="N40" s="12">
        <v>4.1909999999999998</v>
      </c>
      <c r="O40" s="181">
        <v>4.38</v>
      </c>
      <c r="P40" s="182">
        <v>40</v>
      </c>
      <c r="Q40" s="48">
        <v>4.7</v>
      </c>
      <c r="R40" s="64">
        <v>4.4800000000000004</v>
      </c>
      <c r="S40" s="182">
        <v>39</v>
      </c>
      <c r="T40" s="12">
        <v>4.5119999999999996</v>
      </c>
      <c r="U40" s="40">
        <v>4.5199999999999996</v>
      </c>
      <c r="V40" s="456">
        <v>38</v>
      </c>
      <c r="W40" s="314">
        <v>28</v>
      </c>
      <c r="X40" s="314">
        <v>26</v>
      </c>
      <c r="Y40" s="314">
        <v>84</v>
      </c>
      <c r="Z40" s="191">
        <v>23</v>
      </c>
      <c r="AA40" s="73">
        <v>60</v>
      </c>
      <c r="AB40" s="67">
        <f t="shared" si="1"/>
        <v>259</v>
      </c>
      <c r="AC40" s="10"/>
    </row>
    <row r="41" spans="1:29" s="1" customFormat="1" ht="15" customHeight="1" x14ac:dyDescent="0.25">
      <c r="A41" s="24">
        <v>36</v>
      </c>
      <c r="B41" s="6" t="s">
        <v>3</v>
      </c>
      <c r="C41" s="61" t="s">
        <v>26</v>
      </c>
      <c r="D41" s="545">
        <v>143</v>
      </c>
      <c r="E41" s="546">
        <v>4.4404999999999992</v>
      </c>
      <c r="F41" s="181">
        <v>4.17</v>
      </c>
      <c r="G41" s="182">
        <v>131</v>
      </c>
      <c r="H41" s="12">
        <v>3.9695</v>
      </c>
      <c r="I41" s="448">
        <v>3.83</v>
      </c>
      <c r="J41" s="182">
        <v>130</v>
      </c>
      <c r="K41" s="12">
        <v>4.1615384615384619</v>
      </c>
      <c r="L41" s="309">
        <v>4.3</v>
      </c>
      <c r="M41" s="443">
        <v>127</v>
      </c>
      <c r="N41" s="12">
        <v>4.5990000000000002</v>
      </c>
      <c r="O41" s="181">
        <v>4.38</v>
      </c>
      <c r="P41" s="182">
        <v>127</v>
      </c>
      <c r="Q41" s="49">
        <v>4.5</v>
      </c>
      <c r="R41" s="64">
        <v>4.4800000000000004</v>
      </c>
      <c r="S41" s="182">
        <v>124</v>
      </c>
      <c r="T41" s="12">
        <v>4.5401999999999996</v>
      </c>
      <c r="U41" s="40">
        <v>4.5199999999999996</v>
      </c>
      <c r="V41" s="456">
        <v>18</v>
      </c>
      <c r="W41" s="296">
        <v>41</v>
      </c>
      <c r="X41" s="314">
        <v>74</v>
      </c>
      <c r="Y41" s="314">
        <v>21</v>
      </c>
      <c r="Z41" s="191">
        <v>53</v>
      </c>
      <c r="AA41" s="73">
        <v>55</v>
      </c>
      <c r="AB41" s="67">
        <f t="shared" si="1"/>
        <v>262</v>
      </c>
      <c r="AC41" s="10"/>
    </row>
    <row r="42" spans="1:29" s="1" customFormat="1" ht="15" customHeight="1" x14ac:dyDescent="0.25">
      <c r="A42" s="24">
        <v>37</v>
      </c>
      <c r="B42" s="6" t="s">
        <v>6</v>
      </c>
      <c r="C42" s="61" t="s">
        <v>75</v>
      </c>
      <c r="D42" s="545">
        <v>114</v>
      </c>
      <c r="E42" s="546">
        <v>4.2365000000000004</v>
      </c>
      <c r="F42" s="181">
        <v>4.17</v>
      </c>
      <c r="G42" s="182">
        <v>91</v>
      </c>
      <c r="H42" s="12">
        <v>3.7028999999999996</v>
      </c>
      <c r="I42" s="448">
        <v>3.83</v>
      </c>
      <c r="J42" s="182">
        <v>77</v>
      </c>
      <c r="K42" s="12">
        <v>4.2987012987012987</v>
      </c>
      <c r="L42" s="309">
        <v>4.3</v>
      </c>
      <c r="M42" s="443">
        <v>72</v>
      </c>
      <c r="N42" s="12">
        <v>4.8889999999999993</v>
      </c>
      <c r="O42" s="181">
        <v>4.38</v>
      </c>
      <c r="P42" s="182">
        <v>71</v>
      </c>
      <c r="Q42" s="48">
        <v>4.6500000000000004</v>
      </c>
      <c r="R42" s="64">
        <v>4.4800000000000004</v>
      </c>
      <c r="S42" s="182">
        <v>76</v>
      </c>
      <c r="T42" s="12">
        <v>4.5659999999999998</v>
      </c>
      <c r="U42" s="40">
        <v>4.5199999999999996</v>
      </c>
      <c r="V42" s="456">
        <v>47</v>
      </c>
      <c r="W42" s="314">
        <v>80</v>
      </c>
      <c r="X42" s="314">
        <v>51</v>
      </c>
      <c r="Y42" s="314">
        <v>4</v>
      </c>
      <c r="Z42" s="191">
        <v>29</v>
      </c>
      <c r="AA42" s="73">
        <v>52</v>
      </c>
      <c r="AB42" s="67">
        <f t="shared" si="1"/>
        <v>263</v>
      </c>
      <c r="AC42" s="10"/>
    </row>
    <row r="43" spans="1:29" s="1" customFormat="1" ht="15" customHeight="1" x14ac:dyDescent="0.25">
      <c r="A43" s="24">
        <v>38</v>
      </c>
      <c r="B43" s="6" t="s">
        <v>7</v>
      </c>
      <c r="C43" s="61" t="s">
        <v>93</v>
      </c>
      <c r="D43" s="545">
        <v>186</v>
      </c>
      <c r="E43" s="546">
        <v>4.3925000000000001</v>
      </c>
      <c r="F43" s="181">
        <v>4.17</v>
      </c>
      <c r="G43" s="182">
        <v>150</v>
      </c>
      <c r="H43" s="12">
        <v>3.7596999999999996</v>
      </c>
      <c r="I43" s="448">
        <v>3.83</v>
      </c>
      <c r="J43" s="182">
        <v>150</v>
      </c>
      <c r="K43" s="12">
        <v>4.246666666666667</v>
      </c>
      <c r="L43" s="309">
        <v>4.3</v>
      </c>
      <c r="M43" s="443">
        <v>160</v>
      </c>
      <c r="N43" s="12">
        <v>4.5380000000000003</v>
      </c>
      <c r="O43" s="181">
        <v>4.38</v>
      </c>
      <c r="P43" s="182">
        <v>147</v>
      </c>
      <c r="Q43" s="48">
        <v>4.58</v>
      </c>
      <c r="R43" s="64">
        <v>4.4800000000000004</v>
      </c>
      <c r="S43" s="182">
        <v>47</v>
      </c>
      <c r="T43" s="12">
        <v>4.5949999999999998</v>
      </c>
      <c r="U43" s="40">
        <v>4.5199999999999996</v>
      </c>
      <c r="V43" s="456">
        <v>23</v>
      </c>
      <c r="W43" s="314">
        <v>74</v>
      </c>
      <c r="X43" s="314">
        <v>64</v>
      </c>
      <c r="Y43" s="314">
        <v>32</v>
      </c>
      <c r="Z43" s="191">
        <v>38</v>
      </c>
      <c r="AA43" s="73">
        <v>46</v>
      </c>
      <c r="AB43" s="67">
        <f t="shared" si="1"/>
        <v>277</v>
      </c>
      <c r="AC43" s="10"/>
    </row>
    <row r="44" spans="1:29" s="1" customFormat="1" ht="15" customHeight="1" x14ac:dyDescent="0.25">
      <c r="A44" s="24">
        <v>39</v>
      </c>
      <c r="B44" s="6" t="s">
        <v>5</v>
      </c>
      <c r="C44" s="61" t="s">
        <v>58</v>
      </c>
      <c r="D44" s="545">
        <v>109</v>
      </c>
      <c r="E44" s="546">
        <v>4.2381000000000002</v>
      </c>
      <c r="F44" s="181">
        <v>4.17</v>
      </c>
      <c r="G44" s="182">
        <v>86</v>
      </c>
      <c r="H44" s="12">
        <v>4.1511000000000005</v>
      </c>
      <c r="I44" s="448">
        <v>3.83</v>
      </c>
      <c r="J44" s="182">
        <v>79</v>
      </c>
      <c r="K44" s="12">
        <v>4.1518987341772151</v>
      </c>
      <c r="L44" s="309">
        <v>4.3</v>
      </c>
      <c r="M44" s="443">
        <v>82</v>
      </c>
      <c r="N44" s="12">
        <v>4.3529999999999998</v>
      </c>
      <c r="O44" s="181">
        <v>4.38</v>
      </c>
      <c r="P44" s="182">
        <v>77</v>
      </c>
      <c r="Q44" s="48">
        <v>4.5199999999999996</v>
      </c>
      <c r="R44" s="64">
        <v>4.4800000000000004</v>
      </c>
      <c r="S44" s="182">
        <v>97</v>
      </c>
      <c r="T44" s="12">
        <v>4.6639999999999997</v>
      </c>
      <c r="U44" s="40">
        <v>4.5199999999999996</v>
      </c>
      <c r="V44" s="456">
        <v>48</v>
      </c>
      <c r="W44" s="296">
        <v>22</v>
      </c>
      <c r="X44" s="314">
        <v>77</v>
      </c>
      <c r="Y44" s="314">
        <v>64</v>
      </c>
      <c r="Z44" s="191">
        <v>48</v>
      </c>
      <c r="AA44" s="73">
        <v>37</v>
      </c>
      <c r="AB44" s="67">
        <f t="shared" si="1"/>
        <v>296</v>
      </c>
      <c r="AC44" s="10"/>
    </row>
    <row r="45" spans="1:29" s="1" customFormat="1" ht="15" customHeight="1" thickBot="1" x14ac:dyDescent="0.3">
      <c r="A45" s="25">
        <v>40</v>
      </c>
      <c r="B45" s="26" t="s">
        <v>1</v>
      </c>
      <c r="C45" s="62" t="s">
        <v>148</v>
      </c>
      <c r="D45" s="549">
        <v>100</v>
      </c>
      <c r="E45" s="550">
        <v>4.07</v>
      </c>
      <c r="F45" s="185">
        <v>4.17</v>
      </c>
      <c r="G45" s="186">
        <v>78</v>
      </c>
      <c r="H45" s="27">
        <v>4.3076999999999996</v>
      </c>
      <c r="I45" s="449">
        <v>3.83</v>
      </c>
      <c r="J45" s="184">
        <v>80</v>
      </c>
      <c r="K45" s="15">
        <v>4.2750000000000004</v>
      </c>
      <c r="L45" s="310">
        <v>4.3</v>
      </c>
      <c r="M45" s="445">
        <v>73</v>
      </c>
      <c r="N45" s="27">
        <v>4.2460000000000004</v>
      </c>
      <c r="O45" s="185">
        <v>4.38</v>
      </c>
      <c r="P45" s="186">
        <v>78</v>
      </c>
      <c r="Q45" s="97">
        <v>4.46</v>
      </c>
      <c r="R45" s="65">
        <v>4.4800000000000004</v>
      </c>
      <c r="S45" s="186">
        <v>68</v>
      </c>
      <c r="T45" s="27">
        <v>4.7060000000000004</v>
      </c>
      <c r="U45" s="41">
        <v>4.5199999999999996</v>
      </c>
      <c r="V45" s="457">
        <v>71</v>
      </c>
      <c r="W45" s="527">
        <v>6</v>
      </c>
      <c r="X45" s="316">
        <v>57</v>
      </c>
      <c r="Y45" s="316">
        <v>77</v>
      </c>
      <c r="Z45" s="193">
        <v>60</v>
      </c>
      <c r="AA45" s="75">
        <v>28</v>
      </c>
      <c r="AB45" s="68">
        <f t="shared" si="1"/>
        <v>299</v>
      </c>
      <c r="AC45" s="10"/>
    </row>
    <row r="46" spans="1:29" s="1" customFormat="1" ht="15" customHeight="1" x14ac:dyDescent="0.25">
      <c r="A46" s="21">
        <v>41</v>
      </c>
      <c r="B46" s="22" t="s">
        <v>5</v>
      </c>
      <c r="C46" s="32" t="s">
        <v>66</v>
      </c>
      <c r="D46" s="541">
        <v>95</v>
      </c>
      <c r="E46" s="542">
        <v>3.8319000000000001</v>
      </c>
      <c r="F46" s="179">
        <v>4.17</v>
      </c>
      <c r="G46" s="180">
        <v>75</v>
      </c>
      <c r="H46" s="23">
        <v>4.3331999999999997</v>
      </c>
      <c r="I46" s="451">
        <v>3.83</v>
      </c>
      <c r="J46" s="180">
        <v>75</v>
      </c>
      <c r="K46" s="23">
        <v>4.4266666666666667</v>
      </c>
      <c r="L46" s="307">
        <v>4.3</v>
      </c>
      <c r="M46" s="441">
        <v>72</v>
      </c>
      <c r="N46" s="23">
        <v>4.5419999999999998</v>
      </c>
      <c r="O46" s="179">
        <v>4.38</v>
      </c>
      <c r="P46" s="180">
        <v>71</v>
      </c>
      <c r="Q46" s="200">
        <v>4.4400000000000004</v>
      </c>
      <c r="R46" s="63">
        <v>4.4800000000000004</v>
      </c>
      <c r="S46" s="180">
        <v>74</v>
      </c>
      <c r="T46" s="23">
        <v>4.4619999999999997</v>
      </c>
      <c r="U46" s="39">
        <v>4.5199999999999996</v>
      </c>
      <c r="V46" s="458">
        <v>102</v>
      </c>
      <c r="W46" s="313">
        <v>5</v>
      </c>
      <c r="X46" s="313">
        <v>32</v>
      </c>
      <c r="Y46" s="313">
        <v>34</v>
      </c>
      <c r="Z46" s="190">
        <v>64</v>
      </c>
      <c r="AA46" s="71">
        <v>69</v>
      </c>
      <c r="AB46" s="66">
        <f t="shared" si="1"/>
        <v>306</v>
      </c>
      <c r="AC46" s="10"/>
    </row>
    <row r="47" spans="1:29" s="1" customFormat="1" ht="15" customHeight="1" x14ac:dyDescent="0.25">
      <c r="A47" s="24">
        <v>42</v>
      </c>
      <c r="B47" s="6" t="s">
        <v>4</v>
      </c>
      <c r="C47" s="31" t="s">
        <v>53</v>
      </c>
      <c r="D47" s="543">
        <v>105</v>
      </c>
      <c r="E47" s="544">
        <v>3.81</v>
      </c>
      <c r="F47" s="187">
        <v>4.17</v>
      </c>
      <c r="G47" s="188">
        <v>118</v>
      </c>
      <c r="H47" s="34">
        <v>3.8979999999999997</v>
      </c>
      <c r="I47" s="448">
        <v>3.83</v>
      </c>
      <c r="J47" s="188">
        <v>110</v>
      </c>
      <c r="K47" s="34">
        <v>4.3454545454545457</v>
      </c>
      <c r="L47" s="308">
        <v>4.3</v>
      </c>
      <c r="M47" s="442">
        <v>104</v>
      </c>
      <c r="N47" s="34">
        <v>4.2911999999999999</v>
      </c>
      <c r="O47" s="181">
        <v>4.38</v>
      </c>
      <c r="P47" s="182">
        <v>114</v>
      </c>
      <c r="Q47" s="48">
        <v>4.71</v>
      </c>
      <c r="R47" s="64">
        <v>4.4800000000000004</v>
      </c>
      <c r="S47" s="182">
        <v>112</v>
      </c>
      <c r="T47" s="12">
        <v>4.7679999999999998</v>
      </c>
      <c r="U47" s="40">
        <v>4.5199999999999996</v>
      </c>
      <c r="V47" s="456">
        <v>105</v>
      </c>
      <c r="W47" s="314">
        <v>52</v>
      </c>
      <c r="X47" s="314">
        <v>41</v>
      </c>
      <c r="Y47" s="314">
        <v>70</v>
      </c>
      <c r="Z47" s="191">
        <v>19</v>
      </c>
      <c r="AA47" s="73">
        <v>19</v>
      </c>
      <c r="AB47" s="67">
        <f t="shared" si="1"/>
        <v>306</v>
      </c>
      <c r="AC47" s="10"/>
    </row>
    <row r="48" spans="1:29" s="1" customFormat="1" ht="15" customHeight="1" x14ac:dyDescent="0.25">
      <c r="A48" s="24">
        <v>43</v>
      </c>
      <c r="B48" s="6" t="s">
        <v>7</v>
      </c>
      <c r="C48" s="61" t="s">
        <v>99</v>
      </c>
      <c r="D48" s="545">
        <v>85</v>
      </c>
      <c r="E48" s="546">
        <v>4.3293999999999997</v>
      </c>
      <c r="F48" s="181">
        <v>4.17</v>
      </c>
      <c r="G48" s="182">
        <v>96</v>
      </c>
      <c r="H48" s="12">
        <v>3.8649</v>
      </c>
      <c r="I48" s="448">
        <v>3.83</v>
      </c>
      <c r="J48" s="182">
        <v>87</v>
      </c>
      <c r="K48" s="12">
        <v>4.3103448275862073</v>
      </c>
      <c r="L48" s="309">
        <v>4.3</v>
      </c>
      <c r="M48" s="443">
        <v>65</v>
      </c>
      <c r="N48" s="12">
        <v>4.2770000000000001</v>
      </c>
      <c r="O48" s="181">
        <v>4.38</v>
      </c>
      <c r="P48" s="182">
        <v>71</v>
      </c>
      <c r="Q48" s="48">
        <v>4.59</v>
      </c>
      <c r="R48" s="64">
        <v>4.4800000000000004</v>
      </c>
      <c r="S48" s="182">
        <v>80</v>
      </c>
      <c r="T48" s="12">
        <v>4.5629999999999997</v>
      </c>
      <c r="U48" s="40">
        <v>4.5199999999999996</v>
      </c>
      <c r="V48" s="456">
        <v>33</v>
      </c>
      <c r="W48" s="314">
        <v>60</v>
      </c>
      <c r="X48" s="314">
        <v>50</v>
      </c>
      <c r="Y48" s="314">
        <v>73</v>
      </c>
      <c r="Z48" s="191">
        <v>37</v>
      </c>
      <c r="AA48" s="73">
        <v>54</v>
      </c>
      <c r="AB48" s="67">
        <f t="shared" si="1"/>
        <v>307</v>
      </c>
      <c r="AC48" s="10"/>
    </row>
    <row r="49" spans="1:29" s="1" customFormat="1" ht="15" customHeight="1" x14ac:dyDescent="0.25">
      <c r="A49" s="24">
        <v>44</v>
      </c>
      <c r="B49" s="6" t="s">
        <v>1</v>
      </c>
      <c r="C49" s="31" t="s">
        <v>19</v>
      </c>
      <c r="D49" s="543">
        <v>117</v>
      </c>
      <c r="E49" s="544">
        <v>4.5124000000000004</v>
      </c>
      <c r="F49" s="187">
        <v>4.17</v>
      </c>
      <c r="G49" s="188">
        <v>96</v>
      </c>
      <c r="H49" s="34">
        <v>3.7397000000000005</v>
      </c>
      <c r="I49" s="448">
        <v>3.83</v>
      </c>
      <c r="J49" s="188">
        <v>102</v>
      </c>
      <c r="K49" s="34">
        <v>3.8627450980392157</v>
      </c>
      <c r="L49" s="308">
        <v>4.3</v>
      </c>
      <c r="M49" s="442">
        <v>101</v>
      </c>
      <c r="N49" s="34">
        <v>4.4847999999999999</v>
      </c>
      <c r="O49" s="181">
        <v>4.38</v>
      </c>
      <c r="P49" s="182">
        <v>105</v>
      </c>
      <c r="Q49" s="48">
        <v>4.67</v>
      </c>
      <c r="R49" s="64">
        <v>4.4800000000000004</v>
      </c>
      <c r="S49" s="182">
        <v>91</v>
      </c>
      <c r="T49" s="12">
        <v>4.516</v>
      </c>
      <c r="U49" s="40">
        <v>4.5199999999999996</v>
      </c>
      <c r="V49" s="456">
        <v>12</v>
      </c>
      <c r="W49" s="191">
        <v>75</v>
      </c>
      <c r="X49" s="314">
        <v>105</v>
      </c>
      <c r="Y49" s="314">
        <v>40</v>
      </c>
      <c r="Z49" s="191">
        <v>26</v>
      </c>
      <c r="AA49" s="73">
        <v>58</v>
      </c>
      <c r="AB49" s="67">
        <f t="shared" si="1"/>
        <v>316</v>
      </c>
      <c r="AC49" s="10"/>
    </row>
    <row r="50" spans="1:29" s="1" customFormat="1" ht="15" customHeight="1" x14ac:dyDescent="0.25">
      <c r="A50" s="24">
        <v>45</v>
      </c>
      <c r="B50" s="6" t="s">
        <v>5</v>
      </c>
      <c r="C50" s="61" t="s">
        <v>116</v>
      </c>
      <c r="D50" s="545">
        <v>150</v>
      </c>
      <c r="E50" s="546">
        <v>4.3465999999999996</v>
      </c>
      <c r="F50" s="181">
        <v>4.17</v>
      </c>
      <c r="G50" s="182">
        <v>123</v>
      </c>
      <c r="H50" s="12">
        <v>3.9674</v>
      </c>
      <c r="I50" s="448">
        <v>3.83</v>
      </c>
      <c r="J50" s="182">
        <v>124</v>
      </c>
      <c r="K50" s="12">
        <v>4.153225806451613</v>
      </c>
      <c r="L50" s="309">
        <v>4.3</v>
      </c>
      <c r="M50" s="443">
        <v>125</v>
      </c>
      <c r="N50" s="12">
        <v>4.4639999999999995</v>
      </c>
      <c r="O50" s="181">
        <v>4.38</v>
      </c>
      <c r="P50" s="182">
        <v>116</v>
      </c>
      <c r="Q50" s="49">
        <v>4.41</v>
      </c>
      <c r="R50" s="64">
        <v>4.4800000000000004</v>
      </c>
      <c r="S50" s="182">
        <v>96</v>
      </c>
      <c r="T50" s="12">
        <v>4.49</v>
      </c>
      <c r="U50" s="40">
        <v>4.5199999999999996</v>
      </c>
      <c r="V50" s="471">
        <v>29</v>
      </c>
      <c r="W50" s="7">
        <v>42</v>
      </c>
      <c r="X50" s="314">
        <v>75</v>
      </c>
      <c r="Y50" s="314">
        <v>44</v>
      </c>
      <c r="Z50" s="191">
        <v>66</v>
      </c>
      <c r="AA50" s="73">
        <v>64</v>
      </c>
      <c r="AB50" s="67">
        <f t="shared" si="1"/>
        <v>320</v>
      </c>
      <c r="AC50" s="10"/>
    </row>
    <row r="51" spans="1:29" s="1" customFormat="1" ht="15" customHeight="1" x14ac:dyDescent="0.25">
      <c r="A51" s="24">
        <v>46</v>
      </c>
      <c r="B51" s="6" t="s">
        <v>5</v>
      </c>
      <c r="C51" s="61" t="s">
        <v>55</v>
      </c>
      <c r="D51" s="545">
        <v>232</v>
      </c>
      <c r="E51" s="546">
        <v>4.1292999999999997</v>
      </c>
      <c r="F51" s="181">
        <v>4.17</v>
      </c>
      <c r="G51" s="182">
        <v>217</v>
      </c>
      <c r="H51" s="12">
        <v>3.9539999999999997</v>
      </c>
      <c r="I51" s="448">
        <v>3.83</v>
      </c>
      <c r="J51" s="182">
        <v>228</v>
      </c>
      <c r="K51" s="12">
        <v>4.3728070175438596</v>
      </c>
      <c r="L51" s="309">
        <v>4.3</v>
      </c>
      <c r="M51" s="443">
        <v>189</v>
      </c>
      <c r="N51" s="12">
        <v>4.359</v>
      </c>
      <c r="O51" s="181">
        <v>4.38</v>
      </c>
      <c r="P51" s="182">
        <v>161</v>
      </c>
      <c r="Q51" s="49">
        <v>4.4800000000000004</v>
      </c>
      <c r="R51" s="64">
        <v>4.4800000000000004</v>
      </c>
      <c r="S51" s="182">
        <v>168</v>
      </c>
      <c r="T51" s="12">
        <v>4.5</v>
      </c>
      <c r="U51" s="40">
        <v>4.5199999999999996</v>
      </c>
      <c r="V51" s="456">
        <v>60</v>
      </c>
      <c r="W51" s="191">
        <v>47</v>
      </c>
      <c r="X51" s="314">
        <v>39</v>
      </c>
      <c r="Y51" s="314">
        <v>61</v>
      </c>
      <c r="Z51" s="191">
        <v>57</v>
      </c>
      <c r="AA51" s="73">
        <v>61</v>
      </c>
      <c r="AB51" s="67">
        <f t="shared" si="1"/>
        <v>325</v>
      </c>
      <c r="AC51" s="10"/>
    </row>
    <row r="52" spans="1:29" s="1" customFormat="1" ht="15" customHeight="1" x14ac:dyDescent="0.25">
      <c r="A52" s="24">
        <v>47</v>
      </c>
      <c r="B52" s="6" t="s">
        <v>2</v>
      </c>
      <c r="C52" s="61" t="s">
        <v>114</v>
      </c>
      <c r="D52" s="545">
        <v>70</v>
      </c>
      <c r="E52" s="546">
        <v>4.5713999999999997</v>
      </c>
      <c r="F52" s="181">
        <v>4.17</v>
      </c>
      <c r="G52" s="182">
        <v>77</v>
      </c>
      <c r="H52" s="12">
        <v>4.2725999999999997</v>
      </c>
      <c r="I52" s="448">
        <v>3.83</v>
      </c>
      <c r="J52" s="182">
        <v>67</v>
      </c>
      <c r="K52" s="12">
        <v>3.8507462686567164</v>
      </c>
      <c r="L52" s="309">
        <v>4.3</v>
      </c>
      <c r="M52" s="443">
        <v>52</v>
      </c>
      <c r="N52" s="12">
        <v>4.25</v>
      </c>
      <c r="O52" s="181">
        <v>4.38</v>
      </c>
      <c r="P52" s="182">
        <v>56</v>
      </c>
      <c r="Q52" s="48">
        <v>4.55</v>
      </c>
      <c r="R52" s="64">
        <v>4.4800000000000004</v>
      </c>
      <c r="S52" s="182">
        <v>53</v>
      </c>
      <c r="T52" s="12">
        <v>4.415</v>
      </c>
      <c r="U52" s="40">
        <v>4.5199999999999996</v>
      </c>
      <c r="V52" s="456">
        <v>6</v>
      </c>
      <c r="W52" s="314">
        <v>12</v>
      </c>
      <c r="X52" s="314">
        <v>107</v>
      </c>
      <c r="Y52" s="314">
        <v>78</v>
      </c>
      <c r="Z52" s="191">
        <v>46</v>
      </c>
      <c r="AA52" s="73">
        <v>78</v>
      </c>
      <c r="AB52" s="201">
        <f t="shared" si="1"/>
        <v>327</v>
      </c>
      <c r="AC52" s="10"/>
    </row>
    <row r="53" spans="1:29" s="1" customFormat="1" ht="15" customHeight="1" x14ac:dyDescent="0.25">
      <c r="A53" s="24">
        <v>48</v>
      </c>
      <c r="B53" s="6" t="s">
        <v>4</v>
      </c>
      <c r="C53" s="61" t="s">
        <v>37</v>
      </c>
      <c r="D53" s="545">
        <v>134</v>
      </c>
      <c r="E53" s="546">
        <v>4.1945999999999994</v>
      </c>
      <c r="F53" s="181">
        <v>4.17</v>
      </c>
      <c r="G53" s="182">
        <v>141</v>
      </c>
      <c r="H53" s="12">
        <v>3.7305999999999995</v>
      </c>
      <c r="I53" s="448">
        <v>3.83</v>
      </c>
      <c r="J53" s="182">
        <v>88</v>
      </c>
      <c r="K53" s="12">
        <v>4.2272727272727275</v>
      </c>
      <c r="L53" s="309">
        <v>4.3</v>
      </c>
      <c r="M53" s="443">
        <v>87</v>
      </c>
      <c r="N53" s="12">
        <v>4.6210000000000004</v>
      </c>
      <c r="O53" s="181">
        <v>4.38</v>
      </c>
      <c r="P53" s="182">
        <v>95</v>
      </c>
      <c r="Q53" s="50">
        <v>4.4000000000000004</v>
      </c>
      <c r="R53" s="64">
        <v>4.4800000000000004</v>
      </c>
      <c r="S53" s="182">
        <v>103</v>
      </c>
      <c r="T53" s="12">
        <v>4.53</v>
      </c>
      <c r="U53" s="40">
        <v>4.5199999999999996</v>
      </c>
      <c r="V53" s="456">
        <v>53</v>
      </c>
      <c r="W53" s="314">
        <v>78</v>
      </c>
      <c r="X53" s="314">
        <v>65</v>
      </c>
      <c r="Y53" s="314">
        <v>16</v>
      </c>
      <c r="Z53" s="191">
        <v>67</v>
      </c>
      <c r="AA53" s="73">
        <v>56</v>
      </c>
      <c r="AB53" s="67">
        <f t="shared" si="1"/>
        <v>335</v>
      </c>
      <c r="AC53" s="10"/>
    </row>
    <row r="54" spans="1:29" s="1" customFormat="1" ht="15" customHeight="1" x14ac:dyDescent="0.25">
      <c r="A54" s="24">
        <v>49</v>
      </c>
      <c r="B54" s="6" t="s">
        <v>4</v>
      </c>
      <c r="C54" s="61" t="s">
        <v>42</v>
      </c>
      <c r="D54" s="545">
        <v>113</v>
      </c>
      <c r="E54" s="546">
        <v>4.3099999999999996</v>
      </c>
      <c r="F54" s="181">
        <v>4.17</v>
      </c>
      <c r="G54" s="182">
        <v>111</v>
      </c>
      <c r="H54" s="12">
        <v>3.9550999999999998</v>
      </c>
      <c r="I54" s="448">
        <v>3.83</v>
      </c>
      <c r="J54" s="182">
        <v>114</v>
      </c>
      <c r="K54" s="12">
        <v>4.1491228070175437</v>
      </c>
      <c r="L54" s="309">
        <v>4.3</v>
      </c>
      <c r="M54" s="443">
        <v>106</v>
      </c>
      <c r="N54" s="12">
        <v>4.2919999999999998</v>
      </c>
      <c r="O54" s="181">
        <v>4.38</v>
      </c>
      <c r="P54" s="182">
        <v>103</v>
      </c>
      <c r="Q54" s="50">
        <v>4.38</v>
      </c>
      <c r="R54" s="64">
        <v>4.4800000000000004</v>
      </c>
      <c r="S54" s="182">
        <v>93</v>
      </c>
      <c r="T54" s="12">
        <v>4.6059999999999999</v>
      </c>
      <c r="U54" s="40">
        <v>4.5199999999999996</v>
      </c>
      <c r="V54" s="456">
        <v>36</v>
      </c>
      <c r="W54" s="314">
        <v>44</v>
      </c>
      <c r="X54" s="314">
        <v>76</v>
      </c>
      <c r="Y54" s="314">
        <v>69</v>
      </c>
      <c r="Z54" s="191">
        <v>71</v>
      </c>
      <c r="AA54" s="73">
        <v>44</v>
      </c>
      <c r="AB54" s="67">
        <f t="shared" si="1"/>
        <v>340</v>
      </c>
      <c r="AC54" s="10"/>
    </row>
    <row r="55" spans="1:29" s="1" customFormat="1" ht="15" customHeight="1" thickBot="1" x14ac:dyDescent="0.3">
      <c r="A55" s="25">
        <v>50</v>
      </c>
      <c r="B55" s="26" t="s">
        <v>7</v>
      </c>
      <c r="C55" s="62" t="s">
        <v>91</v>
      </c>
      <c r="D55" s="549">
        <v>136</v>
      </c>
      <c r="E55" s="550">
        <v>4.1397000000000004</v>
      </c>
      <c r="F55" s="185">
        <v>4.17</v>
      </c>
      <c r="G55" s="186">
        <v>140</v>
      </c>
      <c r="H55" s="27">
        <v>4.0070999999999994</v>
      </c>
      <c r="I55" s="449">
        <v>3.83</v>
      </c>
      <c r="J55" s="186">
        <v>160</v>
      </c>
      <c r="K55" s="27">
        <v>4.3562500000000002</v>
      </c>
      <c r="L55" s="311">
        <v>4.3</v>
      </c>
      <c r="M55" s="445">
        <v>157</v>
      </c>
      <c r="N55" s="27">
        <v>4.4329999999999998</v>
      </c>
      <c r="O55" s="185">
        <v>4.38</v>
      </c>
      <c r="P55" s="186">
        <v>105</v>
      </c>
      <c r="Q55" s="97">
        <v>4.47</v>
      </c>
      <c r="R55" s="65">
        <v>4.4800000000000004</v>
      </c>
      <c r="S55" s="186">
        <v>58</v>
      </c>
      <c r="T55" s="27">
        <v>4.1379999999999999</v>
      </c>
      <c r="U55" s="41">
        <v>4.5199999999999996</v>
      </c>
      <c r="V55" s="470">
        <v>59</v>
      </c>
      <c r="W55" s="529">
        <v>36</v>
      </c>
      <c r="X55" s="315">
        <v>40</v>
      </c>
      <c r="Y55" s="315">
        <v>50</v>
      </c>
      <c r="Z55" s="192">
        <v>58</v>
      </c>
      <c r="AA55" s="91">
        <v>97</v>
      </c>
      <c r="AB55" s="68">
        <f t="shared" si="1"/>
        <v>340</v>
      </c>
      <c r="AC55" s="10"/>
    </row>
    <row r="56" spans="1:29" s="1" customFormat="1" ht="15" customHeight="1" x14ac:dyDescent="0.25">
      <c r="A56" s="21">
        <v>51</v>
      </c>
      <c r="B56" s="22" t="s">
        <v>1</v>
      </c>
      <c r="C56" s="32" t="s">
        <v>18</v>
      </c>
      <c r="D56" s="541">
        <v>85</v>
      </c>
      <c r="E56" s="542">
        <v>3.9179999999999997</v>
      </c>
      <c r="F56" s="179">
        <v>4.17</v>
      </c>
      <c r="G56" s="180">
        <v>63</v>
      </c>
      <c r="H56" s="23">
        <v>4.0952000000000002</v>
      </c>
      <c r="I56" s="451">
        <v>3.83</v>
      </c>
      <c r="J56" s="188">
        <v>80</v>
      </c>
      <c r="K56" s="34">
        <v>4.2874999999999996</v>
      </c>
      <c r="L56" s="308">
        <v>4.3</v>
      </c>
      <c r="M56" s="441">
        <v>82</v>
      </c>
      <c r="N56" s="23">
        <v>4.1239999999999997</v>
      </c>
      <c r="O56" s="179">
        <v>4.38</v>
      </c>
      <c r="P56" s="180">
        <v>33</v>
      </c>
      <c r="Q56" s="58">
        <v>4.7300000000000004</v>
      </c>
      <c r="R56" s="63">
        <v>4.4800000000000004</v>
      </c>
      <c r="S56" s="180">
        <v>74</v>
      </c>
      <c r="T56" s="23">
        <v>4.5129999999999999</v>
      </c>
      <c r="U56" s="39">
        <v>4.5199999999999996</v>
      </c>
      <c r="V56" s="458">
        <v>91</v>
      </c>
      <c r="W56" s="298">
        <v>26</v>
      </c>
      <c r="X56" s="313">
        <v>54</v>
      </c>
      <c r="Y56" s="313">
        <v>95</v>
      </c>
      <c r="Z56" s="190">
        <v>15</v>
      </c>
      <c r="AA56" s="71">
        <v>59</v>
      </c>
      <c r="AB56" s="66">
        <f t="shared" si="1"/>
        <v>340</v>
      </c>
      <c r="AC56" s="10"/>
    </row>
    <row r="57" spans="1:29" s="1" customFormat="1" ht="15" customHeight="1" x14ac:dyDescent="0.25">
      <c r="A57" s="24">
        <v>52</v>
      </c>
      <c r="B57" s="6" t="s">
        <v>3</v>
      </c>
      <c r="C57" s="31" t="s">
        <v>27</v>
      </c>
      <c r="D57" s="543">
        <v>107</v>
      </c>
      <c r="E57" s="544">
        <v>3.9813999999999998</v>
      </c>
      <c r="F57" s="187">
        <v>4.17</v>
      </c>
      <c r="G57" s="188">
        <v>107</v>
      </c>
      <c r="H57" s="34">
        <v>3.7289999999999996</v>
      </c>
      <c r="I57" s="448">
        <v>3.83</v>
      </c>
      <c r="J57" s="188">
        <v>86</v>
      </c>
      <c r="K57" s="34">
        <v>4.3837209302325579</v>
      </c>
      <c r="L57" s="308">
        <v>4.3</v>
      </c>
      <c r="M57" s="442">
        <v>78</v>
      </c>
      <c r="N57" s="34">
        <v>4.4489999999999998</v>
      </c>
      <c r="O57" s="181">
        <v>4.38</v>
      </c>
      <c r="P57" s="182">
        <v>71</v>
      </c>
      <c r="Q57" s="50">
        <v>4.3899999999999997</v>
      </c>
      <c r="R57" s="64">
        <v>4.4800000000000004</v>
      </c>
      <c r="S57" s="182">
        <v>69</v>
      </c>
      <c r="T57" s="12">
        <v>4.74</v>
      </c>
      <c r="U57" s="40">
        <v>4.5199999999999996</v>
      </c>
      <c r="V57" s="456">
        <v>83</v>
      </c>
      <c r="W57" s="191">
        <v>77</v>
      </c>
      <c r="X57" s="314">
        <v>37</v>
      </c>
      <c r="Y57" s="314">
        <v>49</v>
      </c>
      <c r="Z57" s="191">
        <v>70</v>
      </c>
      <c r="AA57" s="73">
        <v>25</v>
      </c>
      <c r="AB57" s="67">
        <f t="shared" si="1"/>
        <v>341</v>
      </c>
      <c r="AC57" s="10"/>
    </row>
    <row r="58" spans="1:29" s="1" customFormat="1" ht="15" customHeight="1" x14ac:dyDescent="0.25">
      <c r="A58" s="24">
        <v>53</v>
      </c>
      <c r="B58" s="6" t="s">
        <v>7</v>
      </c>
      <c r="C58" s="61" t="s">
        <v>104</v>
      </c>
      <c r="D58" s="545">
        <v>140</v>
      </c>
      <c r="E58" s="546">
        <v>4.2139999999999995</v>
      </c>
      <c r="F58" s="181">
        <v>4.17</v>
      </c>
      <c r="G58" s="182">
        <v>116</v>
      </c>
      <c r="H58" s="12">
        <v>3.5001000000000007</v>
      </c>
      <c r="I58" s="448">
        <v>3.83</v>
      </c>
      <c r="J58" s="182">
        <v>144</v>
      </c>
      <c r="K58" s="12">
        <v>4.3402777777777777</v>
      </c>
      <c r="L58" s="309">
        <v>4.3</v>
      </c>
      <c r="M58" s="443">
        <v>96</v>
      </c>
      <c r="N58" s="12">
        <v>4.4470000000000001</v>
      </c>
      <c r="O58" s="181">
        <v>4.38</v>
      </c>
      <c r="P58" s="182">
        <v>128</v>
      </c>
      <c r="Q58" s="48">
        <v>4.58</v>
      </c>
      <c r="R58" s="64">
        <v>4.4800000000000004</v>
      </c>
      <c r="S58" s="182">
        <v>80</v>
      </c>
      <c r="T58" s="12">
        <v>4.4619999999999997</v>
      </c>
      <c r="U58" s="40">
        <v>4.5199999999999996</v>
      </c>
      <c r="V58" s="456">
        <v>52</v>
      </c>
      <c r="W58" s="314">
        <v>97</v>
      </c>
      <c r="X58" s="314">
        <v>42</v>
      </c>
      <c r="Y58" s="314">
        <v>48</v>
      </c>
      <c r="Z58" s="191">
        <v>39</v>
      </c>
      <c r="AA58" s="73">
        <v>68</v>
      </c>
      <c r="AB58" s="67">
        <f t="shared" si="1"/>
        <v>346</v>
      </c>
      <c r="AC58" s="10"/>
    </row>
    <row r="59" spans="1:29" s="1" customFormat="1" ht="15" customHeight="1" x14ac:dyDescent="0.25">
      <c r="A59" s="24">
        <v>54</v>
      </c>
      <c r="B59" s="6" t="s">
        <v>7</v>
      </c>
      <c r="C59" s="61" t="s">
        <v>89</v>
      </c>
      <c r="D59" s="545">
        <v>105</v>
      </c>
      <c r="E59" s="546">
        <v>4.3523000000000005</v>
      </c>
      <c r="F59" s="181">
        <v>4.17</v>
      </c>
      <c r="G59" s="182">
        <v>101</v>
      </c>
      <c r="H59" s="12">
        <v>3.7722999999999995</v>
      </c>
      <c r="I59" s="448">
        <v>3.83</v>
      </c>
      <c r="J59" s="182">
        <v>102</v>
      </c>
      <c r="K59" s="12">
        <v>4.1274509803921573</v>
      </c>
      <c r="L59" s="309">
        <v>4.3</v>
      </c>
      <c r="M59" s="443">
        <v>101</v>
      </c>
      <c r="N59" s="12">
        <v>4.3558000000000003</v>
      </c>
      <c r="O59" s="181">
        <v>4.38</v>
      </c>
      <c r="P59" s="182">
        <v>96</v>
      </c>
      <c r="Q59" s="49">
        <v>4.47</v>
      </c>
      <c r="R59" s="64">
        <v>4.4800000000000004</v>
      </c>
      <c r="S59" s="182">
        <v>97</v>
      </c>
      <c r="T59" s="12">
        <v>4.625</v>
      </c>
      <c r="U59" s="40">
        <v>4.5199999999999996</v>
      </c>
      <c r="V59" s="456">
        <v>31</v>
      </c>
      <c r="W59" s="314">
        <v>72</v>
      </c>
      <c r="X59" s="314">
        <v>81</v>
      </c>
      <c r="Y59" s="314">
        <v>62</v>
      </c>
      <c r="Z59" s="191">
        <v>59</v>
      </c>
      <c r="AA59" s="73">
        <v>42</v>
      </c>
      <c r="AB59" s="67">
        <f t="shared" si="1"/>
        <v>347</v>
      </c>
      <c r="AC59" s="10"/>
    </row>
    <row r="60" spans="1:29" s="1" customFormat="1" ht="15" customHeight="1" x14ac:dyDescent="0.25">
      <c r="A60" s="24">
        <v>55</v>
      </c>
      <c r="B60" s="6" t="s">
        <v>4</v>
      </c>
      <c r="C60" s="61" t="s">
        <v>52</v>
      </c>
      <c r="D60" s="545">
        <v>100</v>
      </c>
      <c r="E60" s="546">
        <v>3.8305999999999996</v>
      </c>
      <c r="F60" s="181">
        <v>4.17</v>
      </c>
      <c r="G60" s="182">
        <v>99</v>
      </c>
      <c r="H60" s="12">
        <v>4.1309000000000005</v>
      </c>
      <c r="I60" s="448">
        <v>3.83</v>
      </c>
      <c r="J60" s="182">
        <v>99</v>
      </c>
      <c r="K60" s="12">
        <v>4.3232323232323235</v>
      </c>
      <c r="L60" s="309">
        <v>4.3</v>
      </c>
      <c r="M60" s="443">
        <v>94</v>
      </c>
      <c r="N60" s="12">
        <v>4.4790000000000001</v>
      </c>
      <c r="O60" s="181">
        <v>4.38</v>
      </c>
      <c r="P60" s="182">
        <v>101</v>
      </c>
      <c r="Q60" s="50">
        <v>4.17</v>
      </c>
      <c r="R60" s="64">
        <v>4.4800000000000004</v>
      </c>
      <c r="S60" s="182">
        <v>97</v>
      </c>
      <c r="T60" s="12">
        <v>4.5880000000000001</v>
      </c>
      <c r="U60" s="40">
        <v>4.5199999999999996</v>
      </c>
      <c r="V60" s="456">
        <v>101</v>
      </c>
      <c r="W60" s="314">
        <v>25</v>
      </c>
      <c r="X60" s="314">
        <v>45</v>
      </c>
      <c r="Y60" s="314">
        <v>41</v>
      </c>
      <c r="Z60" s="191">
        <v>90</v>
      </c>
      <c r="AA60" s="73">
        <v>47</v>
      </c>
      <c r="AB60" s="67">
        <f t="shared" si="1"/>
        <v>349</v>
      </c>
      <c r="AC60" s="10"/>
    </row>
    <row r="61" spans="1:29" s="1" customFormat="1" ht="15" customHeight="1" x14ac:dyDescent="0.25">
      <c r="A61" s="24">
        <v>56</v>
      </c>
      <c r="B61" s="6" t="s">
        <v>7</v>
      </c>
      <c r="C61" s="61" t="s">
        <v>107</v>
      </c>
      <c r="D61" s="545">
        <v>282</v>
      </c>
      <c r="E61" s="546">
        <v>4.2414999999999994</v>
      </c>
      <c r="F61" s="181">
        <v>4.17</v>
      </c>
      <c r="G61" s="182">
        <v>248</v>
      </c>
      <c r="H61" s="12">
        <v>3.7861000000000002</v>
      </c>
      <c r="I61" s="448">
        <v>3.83</v>
      </c>
      <c r="J61" s="182">
        <v>255</v>
      </c>
      <c r="K61" s="12">
        <v>4.3058823529411763</v>
      </c>
      <c r="L61" s="309">
        <v>4.3</v>
      </c>
      <c r="M61" s="443">
        <v>222</v>
      </c>
      <c r="N61" s="12">
        <v>4.42</v>
      </c>
      <c r="O61" s="181">
        <v>4.38</v>
      </c>
      <c r="P61" s="182">
        <v>193</v>
      </c>
      <c r="Q61" s="50">
        <v>4.2699999999999996</v>
      </c>
      <c r="R61" s="64">
        <v>4.4800000000000004</v>
      </c>
      <c r="S61" s="182">
        <v>150</v>
      </c>
      <c r="T61" s="12">
        <v>4.5839999999999996</v>
      </c>
      <c r="U61" s="40">
        <v>4.5199999999999996</v>
      </c>
      <c r="V61" s="456">
        <v>46</v>
      </c>
      <c r="W61" s="314">
        <v>71</v>
      </c>
      <c r="X61" s="314">
        <v>48</v>
      </c>
      <c r="Y61" s="314">
        <v>52</v>
      </c>
      <c r="Z61" s="191">
        <v>86</v>
      </c>
      <c r="AA61" s="73">
        <v>48</v>
      </c>
      <c r="AB61" s="67">
        <f t="shared" si="1"/>
        <v>351</v>
      </c>
      <c r="AC61" s="10"/>
    </row>
    <row r="62" spans="1:29" s="1" customFormat="1" ht="15" customHeight="1" x14ac:dyDescent="0.25">
      <c r="A62" s="24">
        <v>57</v>
      </c>
      <c r="B62" s="6" t="s">
        <v>4</v>
      </c>
      <c r="C62" s="61" t="s">
        <v>36</v>
      </c>
      <c r="D62" s="545">
        <v>100</v>
      </c>
      <c r="E62" s="546">
        <v>4.07</v>
      </c>
      <c r="F62" s="181">
        <v>4.17</v>
      </c>
      <c r="G62" s="182">
        <v>75</v>
      </c>
      <c r="H62" s="12">
        <v>4.0270000000000001</v>
      </c>
      <c r="I62" s="448">
        <v>3.83</v>
      </c>
      <c r="J62" s="182">
        <v>110</v>
      </c>
      <c r="K62" s="12">
        <v>4.0545454545454547</v>
      </c>
      <c r="L62" s="309">
        <v>4.3</v>
      </c>
      <c r="M62" s="443">
        <v>70</v>
      </c>
      <c r="N62" s="12">
        <v>4.5419999999999998</v>
      </c>
      <c r="O62" s="181">
        <v>4.38</v>
      </c>
      <c r="P62" s="182">
        <v>97</v>
      </c>
      <c r="Q62" s="48">
        <v>4.55</v>
      </c>
      <c r="R62" s="64">
        <v>4.4800000000000004</v>
      </c>
      <c r="S62" s="182">
        <v>78</v>
      </c>
      <c r="T62" s="12">
        <v>4.41</v>
      </c>
      <c r="U62" s="40">
        <v>4.5199999999999996</v>
      </c>
      <c r="V62" s="456">
        <v>72</v>
      </c>
      <c r="W62" s="314">
        <v>33</v>
      </c>
      <c r="X62" s="314">
        <v>89</v>
      </c>
      <c r="Y62" s="314">
        <v>35</v>
      </c>
      <c r="Z62" s="191">
        <v>44</v>
      </c>
      <c r="AA62" s="73">
        <v>79</v>
      </c>
      <c r="AB62" s="67">
        <f t="shared" si="1"/>
        <v>352</v>
      </c>
      <c r="AC62" s="10"/>
    </row>
    <row r="63" spans="1:29" s="1" customFormat="1" ht="15" customHeight="1" x14ac:dyDescent="0.25">
      <c r="A63" s="24">
        <v>58</v>
      </c>
      <c r="B63" s="6" t="s">
        <v>6</v>
      </c>
      <c r="C63" s="61" t="s">
        <v>78</v>
      </c>
      <c r="D63" s="545">
        <v>106</v>
      </c>
      <c r="E63" s="546">
        <v>4.1321000000000003</v>
      </c>
      <c r="F63" s="181">
        <v>4.17</v>
      </c>
      <c r="G63" s="182">
        <v>97</v>
      </c>
      <c r="H63" s="12">
        <v>4.1438999999999995</v>
      </c>
      <c r="I63" s="448">
        <v>3.83</v>
      </c>
      <c r="J63" s="182">
        <v>80</v>
      </c>
      <c r="K63" s="12">
        <v>4.2625000000000002</v>
      </c>
      <c r="L63" s="309">
        <v>4.3</v>
      </c>
      <c r="M63" s="443">
        <v>101</v>
      </c>
      <c r="N63" s="12">
        <v>4.5449999999999999</v>
      </c>
      <c r="O63" s="181">
        <v>4.38</v>
      </c>
      <c r="P63" s="182">
        <v>52</v>
      </c>
      <c r="Q63" s="50">
        <v>4.0199999999999996</v>
      </c>
      <c r="R63" s="64">
        <v>4.4800000000000004</v>
      </c>
      <c r="S63" s="182">
        <v>72</v>
      </c>
      <c r="T63" s="12">
        <v>4.43</v>
      </c>
      <c r="U63" s="40">
        <v>4.5199999999999996</v>
      </c>
      <c r="V63" s="456">
        <v>62</v>
      </c>
      <c r="W63" s="314">
        <v>23</v>
      </c>
      <c r="X63" s="314">
        <v>63</v>
      </c>
      <c r="Y63" s="314">
        <v>30</v>
      </c>
      <c r="Z63" s="191">
        <v>103</v>
      </c>
      <c r="AA63" s="73">
        <v>74</v>
      </c>
      <c r="AB63" s="67">
        <f t="shared" si="1"/>
        <v>355</v>
      </c>
      <c r="AC63" s="10"/>
    </row>
    <row r="64" spans="1:29" s="1" customFormat="1" ht="15" customHeight="1" x14ac:dyDescent="0.25">
      <c r="A64" s="24">
        <v>59</v>
      </c>
      <c r="B64" s="6" t="s">
        <v>3</v>
      </c>
      <c r="C64" s="61" t="s">
        <v>33</v>
      </c>
      <c r="D64" s="545">
        <v>126</v>
      </c>
      <c r="E64" s="546">
        <v>4.3654999999999999</v>
      </c>
      <c r="F64" s="181">
        <v>4.17</v>
      </c>
      <c r="G64" s="182">
        <v>107</v>
      </c>
      <c r="H64" s="12">
        <v>3.8971999999999998</v>
      </c>
      <c r="I64" s="448">
        <v>3.83</v>
      </c>
      <c r="J64" s="182">
        <v>76</v>
      </c>
      <c r="K64" s="12">
        <v>4.5131578947368425</v>
      </c>
      <c r="L64" s="309">
        <v>4.3</v>
      </c>
      <c r="M64" s="443">
        <v>50</v>
      </c>
      <c r="N64" s="12">
        <v>4.26</v>
      </c>
      <c r="O64" s="181">
        <v>4.38</v>
      </c>
      <c r="P64" s="182">
        <v>55</v>
      </c>
      <c r="Q64" s="50">
        <v>4.13</v>
      </c>
      <c r="R64" s="64">
        <v>4.4800000000000004</v>
      </c>
      <c r="S64" s="182">
        <v>71</v>
      </c>
      <c r="T64" s="12">
        <v>4.3239999999999998</v>
      </c>
      <c r="U64" s="40">
        <v>4.5199999999999996</v>
      </c>
      <c r="V64" s="456">
        <v>27</v>
      </c>
      <c r="W64" s="314">
        <v>51</v>
      </c>
      <c r="X64" s="314">
        <v>19</v>
      </c>
      <c r="Y64" s="314">
        <v>75</v>
      </c>
      <c r="Z64" s="191">
        <v>96</v>
      </c>
      <c r="AA64" s="73">
        <v>88</v>
      </c>
      <c r="AB64" s="67">
        <f t="shared" si="1"/>
        <v>356</v>
      </c>
      <c r="AC64" s="10"/>
    </row>
    <row r="65" spans="1:29" s="1" customFormat="1" ht="15" customHeight="1" thickBot="1" x14ac:dyDescent="0.3">
      <c r="A65" s="25">
        <v>60</v>
      </c>
      <c r="B65" s="26" t="s">
        <v>6</v>
      </c>
      <c r="C65" s="62" t="s">
        <v>81</v>
      </c>
      <c r="D65" s="549">
        <v>237</v>
      </c>
      <c r="E65" s="550">
        <v>4.2827000000000002</v>
      </c>
      <c r="F65" s="185">
        <v>4.17</v>
      </c>
      <c r="G65" s="186">
        <v>119</v>
      </c>
      <c r="H65" s="27">
        <v>3.5550000000000002</v>
      </c>
      <c r="I65" s="449">
        <v>3.83</v>
      </c>
      <c r="J65" s="186">
        <v>122</v>
      </c>
      <c r="K65" s="27">
        <v>4.0327868852459012</v>
      </c>
      <c r="L65" s="311">
        <v>4.3</v>
      </c>
      <c r="M65" s="445">
        <v>97</v>
      </c>
      <c r="N65" s="27">
        <v>4.0410000000000004</v>
      </c>
      <c r="O65" s="185">
        <v>4.38</v>
      </c>
      <c r="P65" s="186">
        <v>114</v>
      </c>
      <c r="Q65" s="94">
        <v>4.6900000000000004</v>
      </c>
      <c r="R65" s="65">
        <v>4.4800000000000004</v>
      </c>
      <c r="S65" s="186">
        <v>99</v>
      </c>
      <c r="T65" s="27">
        <v>4.8380000000000001</v>
      </c>
      <c r="U65" s="41">
        <v>4.5199999999999996</v>
      </c>
      <c r="V65" s="457">
        <v>40</v>
      </c>
      <c r="W65" s="316">
        <v>92</v>
      </c>
      <c r="X65" s="316">
        <v>92</v>
      </c>
      <c r="Y65" s="316">
        <v>102</v>
      </c>
      <c r="Z65" s="193">
        <v>24</v>
      </c>
      <c r="AA65" s="75">
        <v>10</v>
      </c>
      <c r="AB65" s="68">
        <f t="shared" si="1"/>
        <v>360</v>
      </c>
      <c r="AC65" s="10"/>
    </row>
    <row r="66" spans="1:29" s="1" customFormat="1" ht="15" customHeight="1" x14ac:dyDescent="0.25">
      <c r="A66" s="21">
        <v>61</v>
      </c>
      <c r="B66" s="22" t="s">
        <v>3</v>
      </c>
      <c r="C66" s="32" t="s">
        <v>35</v>
      </c>
      <c r="D66" s="541">
        <v>56</v>
      </c>
      <c r="E66" s="542">
        <v>4.0179</v>
      </c>
      <c r="F66" s="179">
        <v>4.17</v>
      </c>
      <c r="G66" s="180">
        <v>59</v>
      </c>
      <c r="H66" s="23">
        <v>3.339</v>
      </c>
      <c r="I66" s="451">
        <v>3.83</v>
      </c>
      <c r="J66" s="188">
        <v>76</v>
      </c>
      <c r="K66" s="34">
        <v>4.2763157894736841</v>
      </c>
      <c r="L66" s="308">
        <v>4.3</v>
      </c>
      <c r="M66" s="441">
        <v>50</v>
      </c>
      <c r="N66" s="23">
        <v>4.34</v>
      </c>
      <c r="O66" s="179">
        <v>4.38</v>
      </c>
      <c r="P66" s="180">
        <v>65</v>
      </c>
      <c r="Q66" s="58">
        <v>4.66</v>
      </c>
      <c r="R66" s="63">
        <v>4.4800000000000004</v>
      </c>
      <c r="S66" s="180">
        <v>38</v>
      </c>
      <c r="T66" s="23">
        <v>4.7370000000000001</v>
      </c>
      <c r="U66" s="39">
        <v>4.5199999999999996</v>
      </c>
      <c r="V66" s="458">
        <v>79</v>
      </c>
      <c r="W66" s="298">
        <v>104</v>
      </c>
      <c r="X66" s="313">
        <v>58</v>
      </c>
      <c r="Y66" s="313">
        <v>65</v>
      </c>
      <c r="Z66" s="190">
        <v>28</v>
      </c>
      <c r="AA66" s="71">
        <v>26</v>
      </c>
      <c r="AB66" s="66">
        <f t="shared" si="1"/>
        <v>360</v>
      </c>
      <c r="AC66" s="10"/>
    </row>
    <row r="67" spans="1:29" s="1" customFormat="1" ht="15" customHeight="1" x14ac:dyDescent="0.25">
      <c r="A67" s="24">
        <v>62</v>
      </c>
      <c r="B67" s="6" t="s">
        <v>5</v>
      </c>
      <c r="C67" s="31" t="s">
        <v>149</v>
      </c>
      <c r="D67" s="543">
        <v>115</v>
      </c>
      <c r="E67" s="544">
        <v>4.2518000000000002</v>
      </c>
      <c r="F67" s="187">
        <v>4.17</v>
      </c>
      <c r="G67" s="188">
        <v>112</v>
      </c>
      <c r="H67" s="34">
        <v>3.8478999999999997</v>
      </c>
      <c r="I67" s="448">
        <v>3.83</v>
      </c>
      <c r="J67" s="188">
        <v>116</v>
      </c>
      <c r="K67" s="34">
        <v>4.2586206896551726</v>
      </c>
      <c r="L67" s="308">
        <v>4.3</v>
      </c>
      <c r="M67" s="442">
        <v>64</v>
      </c>
      <c r="N67" s="34">
        <v>4.423</v>
      </c>
      <c r="O67" s="181">
        <v>4.38</v>
      </c>
      <c r="P67" s="182">
        <v>63</v>
      </c>
      <c r="Q67" s="50">
        <v>4</v>
      </c>
      <c r="R67" s="64">
        <v>4.4800000000000004</v>
      </c>
      <c r="S67" s="182">
        <v>78</v>
      </c>
      <c r="T67" s="12">
        <v>4.6669999999999998</v>
      </c>
      <c r="U67" s="40">
        <v>4.5199999999999996</v>
      </c>
      <c r="V67" s="456">
        <v>45</v>
      </c>
      <c r="W67" s="296">
        <v>62</v>
      </c>
      <c r="X67" s="314">
        <v>62</v>
      </c>
      <c r="Y67" s="314">
        <v>54</v>
      </c>
      <c r="Z67" s="191">
        <v>104</v>
      </c>
      <c r="AA67" s="73">
        <v>35</v>
      </c>
      <c r="AB67" s="67">
        <f t="shared" si="1"/>
        <v>362</v>
      </c>
      <c r="AC67" s="10"/>
    </row>
    <row r="68" spans="1:29" s="1" customFormat="1" ht="15" customHeight="1" x14ac:dyDescent="0.25">
      <c r="A68" s="24">
        <v>63</v>
      </c>
      <c r="B68" s="6" t="s">
        <v>3</v>
      </c>
      <c r="C68" s="61" t="s">
        <v>30</v>
      </c>
      <c r="D68" s="545">
        <v>106</v>
      </c>
      <c r="E68" s="546">
        <v>4.1793000000000005</v>
      </c>
      <c r="F68" s="181">
        <v>4.17</v>
      </c>
      <c r="G68" s="182">
        <v>87</v>
      </c>
      <c r="H68" s="12">
        <v>3.5399000000000003</v>
      </c>
      <c r="I68" s="448">
        <v>3.83</v>
      </c>
      <c r="J68" s="182">
        <v>84</v>
      </c>
      <c r="K68" s="12">
        <v>4.1190476190476186</v>
      </c>
      <c r="L68" s="309">
        <v>4.3</v>
      </c>
      <c r="M68" s="443">
        <v>85</v>
      </c>
      <c r="N68" s="12">
        <v>4.4119999999999999</v>
      </c>
      <c r="O68" s="181">
        <v>4.38</v>
      </c>
      <c r="P68" s="182">
        <v>70</v>
      </c>
      <c r="Q68" s="48">
        <v>4.5599999999999996</v>
      </c>
      <c r="R68" s="64">
        <v>4.4800000000000004</v>
      </c>
      <c r="S68" s="182">
        <v>56</v>
      </c>
      <c r="T68" s="12">
        <v>4.6210000000000004</v>
      </c>
      <c r="U68" s="40">
        <v>4.5199999999999996</v>
      </c>
      <c r="V68" s="456">
        <v>54</v>
      </c>
      <c r="W68" s="191">
        <v>93</v>
      </c>
      <c r="X68" s="314">
        <v>83</v>
      </c>
      <c r="Y68" s="314">
        <v>55</v>
      </c>
      <c r="Z68" s="191">
        <v>41</v>
      </c>
      <c r="AA68" s="73">
        <v>43</v>
      </c>
      <c r="AB68" s="67">
        <f t="shared" si="1"/>
        <v>369</v>
      </c>
      <c r="AC68" s="10"/>
    </row>
    <row r="69" spans="1:29" s="1" customFormat="1" ht="15" customHeight="1" x14ac:dyDescent="0.25">
      <c r="A69" s="24">
        <v>64</v>
      </c>
      <c r="B69" s="6" t="s">
        <v>7</v>
      </c>
      <c r="C69" s="61" t="s">
        <v>101</v>
      </c>
      <c r="D69" s="545">
        <v>84</v>
      </c>
      <c r="E69" s="546">
        <v>4.0713999999999997</v>
      </c>
      <c r="F69" s="181">
        <v>4.17</v>
      </c>
      <c r="G69" s="182">
        <v>92</v>
      </c>
      <c r="H69" s="12">
        <v>3.9347999999999996</v>
      </c>
      <c r="I69" s="448">
        <v>3.83</v>
      </c>
      <c r="J69" s="182">
        <v>83</v>
      </c>
      <c r="K69" s="12">
        <v>4.1807228915662646</v>
      </c>
      <c r="L69" s="309">
        <v>4.3</v>
      </c>
      <c r="M69" s="443">
        <v>87</v>
      </c>
      <c r="N69" s="12">
        <v>4.38</v>
      </c>
      <c r="O69" s="181">
        <v>4.38</v>
      </c>
      <c r="P69" s="182">
        <v>73</v>
      </c>
      <c r="Q69" s="48">
        <v>4.51</v>
      </c>
      <c r="R69" s="64">
        <v>4.4800000000000004</v>
      </c>
      <c r="S69" s="182">
        <v>100</v>
      </c>
      <c r="T69" s="12">
        <v>4.47</v>
      </c>
      <c r="U69" s="40">
        <v>4.5199999999999996</v>
      </c>
      <c r="V69" s="456">
        <v>73</v>
      </c>
      <c r="W69" s="314">
        <v>48</v>
      </c>
      <c r="X69" s="314">
        <v>73</v>
      </c>
      <c r="Y69" s="314">
        <v>58</v>
      </c>
      <c r="Z69" s="191">
        <v>52</v>
      </c>
      <c r="AA69" s="73">
        <v>67</v>
      </c>
      <c r="AB69" s="67">
        <f t="shared" si="1"/>
        <v>371</v>
      </c>
      <c r="AC69" s="10"/>
    </row>
    <row r="70" spans="1:29" s="1" customFormat="1" ht="15" customHeight="1" x14ac:dyDescent="0.25">
      <c r="A70" s="24">
        <v>65</v>
      </c>
      <c r="B70" s="6" t="s">
        <v>1</v>
      </c>
      <c r="C70" s="61" t="s">
        <v>20</v>
      </c>
      <c r="D70" s="545">
        <v>100</v>
      </c>
      <c r="E70" s="546">
        <v>3.77</v>
      </c>
      <c r="F70" s="181">
        <v>4.17</v>
      </c>
      <c r="G70" s="182">
        <v>91</v>
      </c>
      <c r="H70" s="12">
        <v>4.407</v>
      </c>
      <c r="I70" s="448">
        <v>3.83</v>
      </c>
      <c r="J70" s="182">
        <v>81</v>
      </c>
      <c r="K70" s="12">
        <v>4.0123456790123457</v>
      </c>
      <c r="L70" s="309">
        <v>4.3</v>
      </c>
      <c r="M70" s="443">
        <v>79</v>
      </c>
      <c r="N70" s="12">
        <v>4.2410000000000005</v>
      </c>
      <c r="O70" s="181">
        <v>4.38</v>
      </c>
      <c r="P70" s="182">
        <v>64</v>
      </c>
      <c r="Q70" s="48">
        <v>4.75</v>
      </c>
      <c r="R70" s="64">
        <v>4.4800000000000004</v>
      </c>
      <c r="S70" s="182">
        <v>77</v>
      </c>
      <c r="T70" s="12">
        <v>4.4409999999999998</v>
      </c>
      <c r="U70" s="40">
        <v>4.5199999999999996</v>
      </c>
      <c r="V70" s="456">
        <v>106</v>
      </c>
      <c r="W70" s="296">
        <v>3</v>
      </c>
      <c r="X70" s="314">
        <v>98</v>
      </c>
      <c r="Y70" s="314">
        <v>79</v>
      </c>
      <c r="Z70" s="191">
        <v>13</v>
      </c>
      <c r="AA70" s="73">
        <v>73</v>
      </c>
      <c r="AB70" s="67">
        <f t="shared" ref="AB70:AB101" si="2">SUM(V70:AA70)</f>
        <v>372</v>
      </c>
      <c r="AC70" s="10"/>
    </row>
    <row r="71" spans="1:29" s="1" customFormat="1" ht="15" customHeight="1" x14ac:dyDescent="0.25">
      <c r="A71" s="24">
        <v>66</v>
      </c>
      <c r="B71" s="6" t="s">
        <v>6</v>
      </c>
      <c r="C71" s="61" t="s">
        <v>79</v>
      </c>
      <c r="D71" s="545">
        <v>159</v>
      </c>
      <c r="E71" s="546">
        <v>4.0625</v>
      </c>
      <c r="F71" s="181">
        <v>4.17</v>
      </c>
      <c r="G71" s="182">
        <v>143</v>
      </c>
      <c r="H71" s="12">
        <v>3.7345999999999999</v>
      </c>
      <c r="I71" s="448">
        <v>3.83</v>
      </c>
      <c r="J71" s="182">
        <v>134</v>
      </c>
      <c r="K71" s="12">
        <v>4.0149253731343286</v>
      </c>
      <c r="L71" s="309">
        <v>4.3</v>
      </c>
      <c r="M71" s="443">
        <v>98</v>
      </c>
      <c r="N71" s="12">
        <v>4.1120000000000001</v>
      </c>
      <c r="O71" s="181">
        <v>4.38</v>
      </c>
      <c r="P71" s="182">
        <v>97</v>
      </c>
      <c r="Q71" s="48">
        <v>4.6900000000000004</v>
      </c>
      <c r="R71" s="64">
        <v>4.4800000000000004</v>
      </c>
      <c r="S71" s="182">
        <v>88</v>
      </c>
      <c r="T71" s="12">
        <v>4.92</v>
      </c>
      <c r="U71" s="40">
        <v>4.5199999999999996</v>
      </c>
      <c r="V71" s="456">
        <v>74</v>
      </c>
      <c r="W71" s="314">
        <v>79</v>
      </c>
      <c r="X71" s="314">
        <v>96</v>
      </c>
      <c r="Y71" s="314">
        <v>97</v>
      </c>
      <c r="Z71" s="191">
        <v>25</v>
      </c>
      <c r="AA71" s="73">
        <v>3</v>
      </c>
      <c r="AB71" s="67">
        <f t="shared" si="2"/>
        <v>374</v>
      </c>
      <c r="AC71" s="10"/>
    </row>
    <row r="72" spans="1:29" s="1" customFormat="1" ht="15" customHeight="1" x14ac:dyDescent="0.25">
      <c r="A72" s="24">
        <v>67</v>
      </c>
      <c r="B72" s="6" t="s">
        <v>7</v>
      </c>
      <c r="C72" s="61" t="s">
        <v>87</v>
      </c>
      <c r="D72" s="545">
        <v>92</v>
      </c>
      <c r="E72" s="546">
        <v>4.0867000000000004</v>
      </c>
      <c r="F72" s="181">
        <v>4.17</v>
      </c>
      <c r="G72" s="204">
        <v>92</v>
      </c>
      <c r="H72" s="12">
        <v>3.9020999999999999</v>
      </c>
      <c r="I72" s="448">
        <v>3.83</v>
      </c>
      <c r="J72" s="204">
        <v>105</v>
      </c>
      <c r="K72" s="12">
        <v>4.2761904761904761</v>
      </c>
      <c r="L72" s="309">
        <v>4.3</v>
      </c>
      <c r="M72" s="475">
        <v>81</v>
      </c>
      <c r="N72" s="12">
        <v>4.4930000000000003</v>
      </c>
      <c r="O72" s="181">
        <v>4.38</v>
      </c>
      <c r="P72" s="182">
        <v>72</v>
      </c>
      <c r="Q72" s="48">
        <v>4.54</v>
      </c>
      <c r="R72" s="64">
        <v>4.4800000000000004</v>
      </c>
      <c r="S72" s="182">
        <v>43</v>
      </c>
      <c r="T72" s="12">
        <v>3.8130000000000002</v>
      </c>
      <c r="U72" s="40">
        <v>4.5199999999999996</v>
      </c>
      <c r="V72" s="456">
        <v>67</v>
      </c>
      <c r="W72" s="314">
        <v>53</v>
      </c>
      <c r="X72" s="314">
        <v>56</v>
      </c>
      <c r="Y72" s="314">
        <v>39</v>
      </c>
      <c r="Z72" s="191">
        <v>47</v>
      </c>
      <c r="AA72" s="73">
        <v>114</v>
      </c>
      <c r="AB72" s="67">
        <f t="shared" si="2"/>
        <v>376</v>
      </c>
      <c r="AC72" s="10"/>
    </row>
    <row r="73" spans="1:29" s="1" customFormat="1" ht="15" customHeight="1" x14ac:dyDescent="0.25">
      <c r="A73" s="24">
        <v>68</v>
      </c>
      <c r="B73" s="6" t="s">
        <v>4</v>
      </c>
      <c r="C73" s="61" t="s">
        <v>51</v>
      </c>
      <c r="D73" s="545">
        <v>107</v>
      </c>
      <c r="E73" s="546">
        <v>4.3908999999999994</v>
      </c>
      <c r="F73" s="181">
        <v>4.17</v>
      </c>
      <c r="G73" s="182">
        <v>100</v>
      </c>
      <c r="H73" s="12">
        <v>3.81</v>
      </c>
      <c r="I73" s="448">
        <v>3.83</v>
      </c>
      <c r="J73" s="182">
        <v>103</v>
      </c>
      <c r="K73" s="12">
        <v>4.3203883495145634</v>
      </c>
      <c r="L73" s="309">
        <v>4.3</v>
      </c>
      <c r="M73" s="443">
        <v>82</v>
      </c>
      <c r="N73" s="12">
        <v>4.1950000000000003</v>
      </c>
      <c r="O73" s="181">
        <v>4.38</v>
      </c>
      <c r="P73" s="182">
        <v>112</v>
      </c>
      <c r="Q73" s="50">
        <v>4.3</v>
      </c>
      <c r="R73" s="64">
        <v>4.4800000000000004</v>
      </c>
      <c r="S73" s="182">
        <v>100</v>
      </c>
      <c r="T73" s="12">
        <v>4.3099999999999996</v>
      </c>
      <c r="U73" s="40">
        <v>4.5199999999999996</v>
      </c>
      <c r="V73" s="456">
        <v>24</v>
      </c>
      <c r="W73" s="314">
        <v>67</v>
      </c>
      <c r="X73" s="314">
        <v>44</v>
      </c>
      <c r="Y73" s="314">
        <v>83</v>
      </c>
      <c r="Z73" s="191">
        <v>80</v>
      </c>
      <c r="AA73" s="73">
        <v>89</v>
      </c>
      <c r="AB73" s="67">
        <f t="shared" si="2"/>
        <v>387</v>
      </c>
      <c r="AC73" s="10"/>
    </row>
    <row r="74" spans="1:29" s="1" customFormat="1" ht="15" customHeight="1" x14ac:dyDescent="0.25">
      <c r="A74" s="24">
        <v>69</v>
      </c>
      <c r="B74" s="6" t="s">
        <v>7</v>
      </c>
      <c r="C74" s="61" t="s">
        <v>94</v>
      </c>
      <c r="D74" s="545">
        <v>50</v>
      </c>
      <c r="E74" s="546">
        <v>4.4000000000000004</v>
      </c>
      <c r="F74" s="181">
        <v>4.17</v>
      </c>
      <c r="G74" s="182">
        <v>47</v>
      </c>
      <c r="H74" s="12">
        <v>3.6171000000000002</v>
      </c>
      <c r="I74" s="448">
        <v>3.83</v>
      </c>
      <c r="J74" s="182">
        <v>52</v>
      </c>
      <c r="K74" s="12">
        <v>4.2307692307692308</v>
      </c>
      <c r="L74" s="309">
        <v>4.3</v>
      </c>
      <c r="M74" s="443">
        <v>52</v>
      </c>
      <c r="N74" s="12">
        <v>4.4619999999999997</v>
      </c>
      <c r="O74" s="181">
        <v>4.38</v>
      </c>
      <c r="P74" s="182">
        <v>45</v>
      </c>
      <c r="Q74" s="50">
        <v>4.3600000000000003</v>
      </c>
      <c r="R74" s="64">
        <v>4.4800000000000004</v>
      </c>
      <c r="S74" s="182">
        <v>26</v>
      </c>
      <c r="T74" s="12">
        <v>4.1580000000000004</v>
      </c>
      <c r="U74" s="40">
        <v>4.5199999999999996</v>
      </c>
      <c r="V74" s="456">
        <v>22</v>
      </c>
      <c r="W74" s="314">
        <v>84</v>
      </c>
      <c r="X74" s="314">
        <v>66</v>
      </c>
      <c r="Y74" s="314">
        <v>45</v>
      </c>
      <c r="Z74" s="191">
        <v>78</v>
      </c>
      <c r="AA74" s="73">
        <v>96</v>
      </c>
      <c r="AB74" s="67">
        <f t="shared" si="2"/>
        <v>391</v>
      </c>
      <c r="AC74" s="10"/>
    </row>
    <row r="75" spans="1:29" s="1" customFormat="1" ht="15" customHeight="1" thickBot="1" x14ac:dyDescent="0.3">
      <c r="A75" s="25">
        <v>70</v>
      </c>
      <c r="B75" s="26" t="s">
        <v>2</v>
      </c>
      <c r="C75" s="62" t="s">
        <v>163</v>
      </c>
      <c r="D75" s="549">
        <v>385</v>
      </c>
      <c r="E75" s="550">
        <v>4.1375999999999999</v>
      </c>
      <c r="F75" s="185">
        <v>4.17</v>
      </c>
      <c r="G75" s="186">
        <v>363</v>
      </c>
      <c r="H75" s="27">
        <v>3.7378999999999998</v>
      </c>
      <c r="I75" s="449">
        <v>3.83</v>
      </c>
      <c r="J75" s="184">
        <v>417</v>
      </c>
      <c r="K75" s="15">
        <v>4.3093525179856114</v>
      </c>
      <c r="L75" s="310">
        <v>4.3</v>
      </c>
      <c r="M75" s="445">
        <v>209</v>
      </c>
      <c r="N75" s="27">
        <v>4.3689999999999998</v>
      </c>
      <c r="O75" s="185">
        <v>4.38</v>
      </c>
      <c r="P75" s="186">
        <v>177</v>
      </c>
      <c r="Q75" s="59">
        <v>4.33</v>
      </c>
      <c r="R75" s="65">
        <v>4.4800000000000004</v>
      </c>
      <c r="S75" s="186">
        <v>132</v>
      </c>
      <c r="T75" s="27">
        <v>4.4539999999999997</v>
      </c>
      <c r="U75" s="41">
        <v>4.5199999999999996</v>
      </c>
      <c r="V75" s="457">
        <v>58</v>
      </c>
      <c r="W75" s="316">
        <v>76</v>
      </c>
      <c r="X75" s="316">
        <v>47</v>
      </c>
      <c r="Y75" s="316">
        <v>59</v>
      </c>
      <c r="Z75" s="193">
        <v>79</v>
      </c>
      <c r="AA75" s="75">
        <v>72</v>
      </c>
      <c r="AB75" s="68">
        <f t="shared" si="2"/>
        <v>391</v>
      </c>
      <c r="AC75" s="10"/>
    </row>
    <row r="76" spans="1:29" s="1" customFormat="1" ht="15" customHeight="1" x14ac:dyDescent="0.25">
      <c r="A76" s="35">
        <v>71</v>
      </c>
      <c r="B76" s="28" t="s">
        <v>4</v>
      </c>
      <c r="C76" s="31" t="s">
        <v>147</v>
      </c>
      <c r="D76" s="543">
        <v>118</v>
      </c>
      <c r="E76" s="544">
        <v>3.9731999999999998</v>
      </c>
      <c r="F76" s="187">
        <v>4.17</v>
      </c>
      <c r="G76" s="180">
        <v>105</v>
      </c>
      <c r="H76" s="23">
        <v>4.0476999999999999</v>
      </c>
      <c r="I76" s="451">
        <v>3.83</v>
      </c>
      <c r="J76" s="180">
        <v>135</v>
      </c>
      <c r="K76" s="23">
        <v>4.3111111111111109</v>
      </c>
      <c r="L76" s="307">
        <v>4.3</v>
      </c>
      <c r="M76" s="442">
        <v>105</v>
      </c>
      <c r="N76" s="34">
        <v>4.21</v>
      </c>
      <c r="O76" s="187">
        <v>4.38</v>
      </c>
      <c r="P76" s="188">
        <v>94</v>
      </c>
      <c r="Q76" s="96">
        <v>4.1100000000000003</v>
      </c>
      <c r="R76" s="82">
        <v>4.4800000000000004</v>
      </c>
      <c r="S76" s="188">
        <v>99</v>
      </c>
      <c r="T76" s="34">
        <v>4.58</v>
      </c>
      <c r="U76" s="42">
        <v>4.5199999999999996</v>
      </c>
      <c r="V76" s="456">
        <v>85</v>
      </c>
      <c r="W76" s="314">
        <v>30</v>
      </c>
      <c r="X76" s="314">
        <v>49</v>
      </c>
      <c r="Y76" s="314">
        <v>82</v>
      </c>
      <c r="Z76" s="191">
        <v>97</v>
      </c>
      <c r="AA76" s="73">
        <v>50</v>
      </c>
      <c r="AB76" s="93">
        <f t="shared" si="2"/>
        <v>393</v>
      </c>
      <c r="AC76" s="10"/>
    </row>
    <row r="77" spans="1:29" s="1" customFormat="1" ht="15" customHeight="1" x14ac:dyDescent="0.25">
      <c r="A77" s="24">
        <v>72</v>
      </c>
      <c r="B77" s="6" t="s">
        <v>7</v>
      </c>
      <c r="C77" s="61" t="s">
        <v>108</v>
      </c>
      <c r="D77" s="545">
        <v>104</v>
      </c>
      <c r="E77" s="546">
        <v>4.2692000000000005</v>
      </c>
      <c r="F77" s="181">
        <v>4.17</v>
      </c>
      <c r="G77" s="182">
        <v>127</v>
      </c>
      <c r="H77" s="12">
        <v>3.9917999999999996</v>
      </c>
      <c r="I77" s="448">
        <v>3.83</v>
      </c>
      <c r="J77" s="182">
        <v>121</v>
      </c>
      <c r="K77" s="12">
        <v>4.0909090909090908</v>
      </c>
      <c r="L77" s="309">
        <v>4.3</v>
      </c>
      <c r="M77" s="443">
        <v>101</v>
      </c>
      <c r="N77" s="12">
        <v>4.1789999999999994</v>
      </c>
      <c r="O77" s="181">
        <v>4.38</v>
      </c>
      <c r="P77" s="182">
        <v>95</v>
      </c>
      <c r="Q77" s="50">
        <v>4.3</v>
      </c>
      <c r="R77" s="64">
        <v>4.4800000000000004</v>
      </c>
      <c r="S77" s="182">
        <v>129</v>
      </c>
      <c r="T77" s="12">
        <v>4.4910000000000005</v>
      </c>
      <c r="U77" s="40">
        <v>4.5199999999999996</v>
      </c>
      <c r="V77" s="456">
        <v>42</v>
      </c>
      <c r="W77" s="314">
        <v>40</v>
      </c>
      <c r="X77" s="314">
        <v>86</v>
      </c>
      <c r="Y77" s="314">
        <v>86</v>
      </c>
      <c r="Z77" s="191">
        <v>81</v>
      </c>
      <c r="AA77" s="73">
        <v>63</v>
      </c>
      <c r="AB77" s="67">
        <f t="shared" si="2"/>
        <v>398</v>
      </c>
      <c r="AC77" s="10"/>
    </row>
    <row r="78" spans="1:29" s="1" customFormat="1" ht="15" customHeight="1" x14ac:dyDescent="0.25">
      <c r="A78" s="24">
        <v>73</v>
      </c>
      <c r="B78" s="6" t="s">
        <v>5</v>
      </c>
      <c r="C78" s="31" t="s">
        <v>59</v>
      </c>
      <c r="D78" s="543">
        <v>105</v>
      </c>
      <c r="E78" s="544">
        <v>4.3525</v>
      </c>
      <c r="F78" s="187">
        <v>4.17</v>
      </c>
      <c r="G78" s="188">
        <v>59</v>
      </c>
      <c r="H78" s="34">
        <v>3.5758999999999999</v>
      </c>
      <c r="I78" s="448">
        <v>3.83</v>
      </c>
      <c r="J78" s="188">
        <v>66</v>
      </c>
      <c r="K78" s="34">
        <v>4.1212121212121211</v>
      </c>
      <c r="L78" s="308">
        <v>4.3</v>
      </c>
      <c r="M78" s="442">
        <v>57</v>
      </c>
      <c r="N78" s="34">
        <v>4.5449999999999999</v>
      </c>
      <c r="O78" s="181">
        <v>4.38</v>
      </c>
      <c r="P78" s="182">
        <v>73</v>
      </c>
      <c r="Q78" s="50">
        <v>4.29</v>
      </c>
      <c r="R78" s="64">
        <v>4.4800000000000004</v>
      </c>
      <c r="S78" s="182">
        <v>49</v>
      </c>
      <c r="T78" s="12">
        <v>4.3680000000000003</v>
      </c>
      <c r="U78" s="40">
        <v>4.5199999999999996</v>
      </c>
      <c r="V78" s="456">
        <v>30</v>
      </c>
      <c r="W78" s="191">
        <v>85</v>
      </c>
      <c r="X78" s="314">
        <v>85</v>
      </c>
      <c r="Y78" s="314">
        <v>31</v>
      </c>
      <c r="Z78" s="191">
        <v>83</v>
      </c>
      <c r="AA78" s="73">
        <v>85</v>
      </c>
      <c r="AB78" s="67">
        <f t="shared" si="2"/>
        <v>399</v>
      </c>
      <c r="AC78" s="10"/>
    </row>
    <row r="79" spans="1:29" s="1" customFormat="1" ht="15" customHeight="1" x14ac:dyDescent="0.25">
      <c r="A79" s="24">
        <v>74</v>
      </c>
      <c r="B79" s="6" t="s">
        <v>7</v>
      </c>
      <c r="C79" s="61" t="s">
        <v>97</v>
      </c>
      <c r="D79" s="545">
        <v>118</v>
      </c>
      <c r="E79" s="546">
        <v>4.1608999999999998</v>
      </c>
      <c r="F79" s="181">
        <v>4.17</v>
      </c>
      <c r="G79" s="182">
        <v>88</v>
      </c>
      <c r="H79" s="12">
        <v>3.8177999999999996</v>
      </c>
      <c r="I79" s="448">
        <v>3.83</v>
      </c>
      <c r="J79" s="182">
        <v>98</v>
      </c>
      <c r="K79" s="12">
        <v>4.1428571428571432</v>
      </c>
      <c r="L79" s="309">
        <v>4.3</v>
      </c>
      <c r="M79" s="443">
        <v>103</v>
      </c>
      <c r="N79" s="12">
        <v>4.1749999999999998</v>
      </c>
      <c r="O79" s="181">
        <v>4.38</v>
      </c>
      <c r="P79" s="182">
        <v>84</v>
      </c>
      <c r="Q79" s="48">
        <v>4.6399999999999997</v>
      </c>
      <c r="R79" s="64">
        <v>4.4800000000000004</v>
      </c>
      <c r="S79" s="182">
        <v>79</v>
      </c>
      <c r="T79" s="12">
        <v>4.2789999999999999</v>
      </c>
      <c r="U79" s="40">
        <v>4.5199999999999996</v>
      </c>
      <c r="V79" s="456">
        <v>56</v>
      </c>
      <c r="W79" s="314">
        <v>66</v>
      </c>
      <c r="X79" s="314">
        <v>79</v>
      </c>
      <c r="Y79" s="314">
        <v>85</v>
      </c>
      <c r="Z79" s="191">
        <v>31</v>
      </c>
      <c r="AA79" s="73">
        <v>91</v>
      </c>
      <c r="AB79" s="67">
        <f t="shared" si="2"/>
        <v>408</v>
      </c>
      <c r="AC79" s="10"/>
    </row>
    <row r="80" spans="1:29" s="1" customFormat="1" ht="15" customHeight="1" x14ac:dyDescent="0.25">
      <c r="A80" s="24">
        <v>75</v>
      </c>
      <c r="B80" s="6" t="s">
        <v>5</v>
      </c>
      <c r="C80" s="31" t="s">
        <v>68</v>
      </c>
      <c r="D80" s="543">
        <v>85</v>
      </c>
      <c r="E80" s="544">
        <v>4.0353000000000003</v>
      </c>
      <c r="F80" s="187">
        <v>4.17</v>
      </c>
      <c r="G80" s="188">
        <v>90</v>
      </c>
      <c r="H80" s="34">
        <v>3.6667000000000001</v>
      </c>
      <c r="I80" s="448">
        <v>3.83</v>
      </c>
      <c r="J80" s="188">
        <v>92</v>
      </c>
      <c r="K80" s="34">
        <v>4.2173913043478262</v>
      </c>
      <c r="L80" s="308">
        <v>4.3</v>
      </c>
      <c r="M80" s="442">
        <v>83</v>
      </c>
      <c r="N80" s="34">
        <v>4.1329999999999991</v>
      </c>
      <c r="O80" s="181">
        <v>4.38</v>
      </c>
      <c r="P80" s="182">
        <v>64</v>
      </c>
      <c r="Q80" s="50">
        <v>4.17</v>
      </c>
      <c r="R80" s="64">
        <v>4.4800000000000004</v>
      </c>
      <c r="S80" s="182">
        <v>48</v>
      </c>
      <c r="T80" s="12">
        <v>4.8959999999999999</v>
      </c>
      <c r="U80" s="40">
        <v>4.5199999999999996</v>
      </c>
      <c r="V80" s="456">
        <v>77</v>
      </c>
      <c r="W80" s="314">
        <v>83</v>
      </c>
      <c r="X80" s="314">
        <v>68</v>
      </c>
      <c r="Y80" s="314">
        <v>94</v>
      </c>
      <c r="Z80" s="191">
        <v>91</v>
      </c>
      <c r="AA80" s="73">
        <v>6</v>
      </c>
      <c r="AB80" s="67">
        <f t="shared" si="2"/>
        <v>419</v>
      </c>
      <c r="AC80" s="10"/>
    </row>
    <row r="81" spans="1:29" s="1" customFormat="1" ht="15" customHeight="1" x14ac:dyDescent="0.25">
      <c r="A81" s="24">
        <v>76</v>
      </c>
      <c r="B81" s="6" t="s">
        <v>7</v>
      </c>
      <c r="C81" s="61" t="s">
        <v>92</v>
      </c>
      <c r="D81" s="545"/>
      <c r="E81" s="546"/>
      <c r="F81" s="181">
        <v>4.17</v>
      </c>
      <c r="G81" s="182"/>
      <c r="H81" s="12"/>
      <c r="I81" s="448">
        <v>3.83</v>
      </c>
      <c r="J81" s="182">
        <v>74</v>
      </c>
      <c r="K81" s="12">
        <v>4.2972972972972974</v>
      </c>
      <c r="L81" s="309">
        <v>4.3</v>
      </c>
      <c r="M81" s="443">
        <v>69</v>
      </c>
      <c r="N81" s="12">
        <v>4.4790000000000001</v>
      </c>
      <c r="O81" s="181">
        <v>4.38</v>
      </c>
      <c r="P81" s="182">
        <v>68</v>
      </c>
      <c r="Q81" s="50">
        <v>4.25</v>
      </c>
      <c r="R81" s="64">
        <v>4.4800000000000004</v>
      </c>
      <c r="S81" s="182">
        <v>150</v>
      </c>
      <c r="T81" s="12">
        <v>4.7560000000000002</v>
      </c>
      <c r="U81" s="40">
        <v>4.5199999999999996</v>
      </c>
      <c r="V81" s="456">
        <v>113</v>
      </c>
      <c r="W81" s="314">
        <v>113</v>
      </c>
      <c r="X81" s="314">
        <v>52</v>
      </c>
      <c r="Y81" s="314">
        <v>42</v>
      </c>
      <c r="Z81" s="191">
        <v>88</v>
      </c>
      <c r="AA81" s="73">
        <v>20</v>
      </c>
      <c r="AB81" s="67">
        <f t="shared" si="2"/>
        <v>428</v>
      </c>
      <c r="AC81" s="10"/>
    </row>
    <row r="82" spans="1:29" s="1" customFormat="1" ht="15" customHeight="1" x14ac:dyDescent="0.25">
      <c r="A82" s="24">
        <v>77</v>
      </c>
      <c r="B82" s="6" t="s">
        <v>4</v>
      </c>
      <c r="C82" s="61" t="s">
        <v>46</v>
      </c>
      <c r="D82" s="545">
        <v>100</v>
      </c>
      <c r="E82" s="546">
        <v>3.9171000000000005</v>
      </c>
      <c r="F82" s="181">
        <v>4.17</v>
      </c>
      <c r="G82" s="182">
        <v>83</v>
      </c>
      <c r="H82" s="12">
        <v>3.8196999999999997</v>
      </c>
      <c r="I82" s="448">
        <v>3.83</v>
      </c>
      <c r="J82" s="182">
        <v>99</v>
      </c>
      <c r="K82" s="12">
        <v>4.191919191919192</v>
      </c>
      <c r="L82" s="309">
        <v>4.3</v>
      </c>
      <c r="M82" s="443">
        <v>91</v>
      </c>
      <c r="N82" s="12">
        <v>4.2960000000000003</v>
      </c>
      <c r="O82" s="181">
        <v>4.38</v>
      </c>
      <c r="P82" s="182">
        <v>82</v>
      </c>
      <c r="Q82" s="50">
        <v>4.3600000000000003</v>
      </c>
      <c r="R82" s="64">
        <v>4.4800000000000004</v>
      </c>
      <c r="S82" s="182">
        <v>71</v>
      </c>
      <c r="T82" s="12">
        <v>4.4779999999999998</v>
      </c>
      <c r="U82" s="40">
        <v>4.5199999999999996</v>
      </c>
      <c r="V82" s="456">
        <v>90</v>
      </c>
      <c r="W82" s="314">
        <v>65</v>
      </c>
      <c r="X82" s="314">
        <v>71</v>
      </c>
      <c r="Y82" s="314">
        <v>67</v>
      </c>
      <c r="Z82" s="191">
        <v>74</v>
      </c>
      <c r="AA82" s="73">
        <v>66</v>
      </c>
      <c r="AB82" s="67">
        <f t="shared" si="2"/>
        <v>433</v>
      </c>
      <c r="AC82" s="10"/>
    </row>
    <row r="83" spans="1:29" s="1" customFormat="1" ht="15" customHeight="1" x14ac:dyDescent="0.25">
      <c r="A83" s="24">
        <v>78</v>
      </c>
      <c r="B83" s="6" t="s">
        <v>3</v>
      </c>
      <c r="C83" s="88" t="s">
        <v>25</v>
      </c>
      <c r="D83" s="547">
        <v>81</v>
      </c>
      <c r="E83" s="548">
        <v>3.9758</v>
      </c>
      <c r="F83" s="183">
        <v>4.17</v>
      </c>
      <c r="G83" s="184">
        <v>82</v>
      </c>
      <c r="H83" s="15">
        <v>3.8536000000000001</v>
      </c>
      <c r="I83" s="448">
        <v>3.83</v>
      </c>
      <c r="J83" s="184">
        <v>102</v>
      </c>
      <c r="K83" s="15">
        <v>4.0196078431372548</v>
      </c>
      <c r="L83" s="310">
        <v>4.3</v>
      </c>
      <c r="M83" s="444">
        <v>87</v>
      </c>
      <c r="N83" s="15">
        <v>3.8960000000000004</v>
      </c>
      <c r="O83" s="181">
        <v>4.38</v>
      </c>
      <c r="P83" s="182">
        <v>37</v>
      </c>
      <c r="Q83" s="50">
        <v>4.29</v>
      </c>
      <c r="R83" s="64">
        <v>4.4800000000000004</v>
      </c>
      <c r="S83" s="182">
        <v>33</v>
      </c>
      <c r="T83" s="12">
        <v>4.8479999999999999</v>
      </c>
      <c r="U83" s="40">
        <v>4.5199999999999996</v>
      </c>
      <c r="V83" s="456">
        <v>84</v>
      </c>
      <c r="W83" s="296">
        <v>61</v>
      </c>
      <c r="X83" s="314">
        <v>94</v>
      </c>
      <c r="Y83" s="314">
        <v>109</v>
      </c>
      <c r="Z83" s="191">
        <v>84</v>
      </c>
      <c r="AA83" s="73">
        <v>9</v>
      </c>
      <c r="AB83" s="67">
        <f t="shared" si="2"/>
        <v>441</v>
      </c>
      <c r="AC83" s="10"/>
    </row>
    <row r="84" spans="1:29" s="1" customFormat="1" ht="15" customHeight="1" x14ac:dyDescent="0.25">
      <c r="A84" s="24">
        <v>79</v>
      </c>
      <c r="B84" s="6" t="s">
        <v>6</v>
      </c>
      <c r="C84" s="61" t="s">
        <v>74</v>
      </c>
      <c r="D84" s="545">
        <v>71</v>
      </c>
      <c r="E84" s="546">
        <v>3.8308999999999997</v>
      </c>
      <c r="F84" s="181">
        <v>4.17</v>
      </c>
      <c r="G84" s="182">
        <v>79</v>
      </c>
      <c r="H84" s="12">
        <v>3.7974000000000001</v>
      </c>
      <c r="I84" s="448">
        <v>3.83</v>
      </c>
      <c r="J84" s="182">
        <v>75</v>
      </c>
      <c r="K84" s="12">
        <v>4.12</v>
      </c>
      <c r="L84" s="309">
        <v>4.3</v>
      </c>
      <c r="M84" s="443">
        <v>45</v>
      </c>
      <c r="N84" s="12">
        <v>4.266</v>
      </c>
      <c r="O84" s="181">
        <v>4.38</v>
      </c>
      <c r="P84" s="182">
        <v>53</v>
      </c>
      <c r="Q84" s="50">
        <v>4.3600000000000003</v>
      </c>
      <c r="R84" s="64">
        <v>4.4800000000000004</v>
      </c>
      <c r="S84" s="182">
        <v>62</v>
      </c>
      <c r="T84" s="12">
        <v>4.6930000000000005</v>
      </c>
      <c r="U84" s="40">
        <v>4.5199999999999996</v>
      </c>
      <c r="V84" s="456">
        <v>104</v>
      </c>
      <c r="W84" s="314">
        <v>70</v>
      </c>
      <c r="X84" s="314">
        <v>84</v>
      </c>
      <c r="Y84" s="314">
        <v>74</v>
      </c>
      <c r="Z84" s="191">
        <v>77</v>
      </c>
      <c r="AA84" s="73">
        <v>32</v>
      </c>
      <c r="AB84" s="67">
        <f t="shared" si="2"/>
        <v>441</v>
      </c>
      <c r="AC84" s="10"/>
    </row>
    <row r="85" spans="1:29" s="1" customFormat="1" ht="15" customHeight="1" thickBot="1" x14ac:dyDescent="0.3">
      <c r="A85" s="33">
        <v>80</v>
      </c>
      <c r="B85" s="13" t="s">
        <v>5</v>
      </c>
      <c r="C85" s="88" t="s">
        <v>61</v>
      </c>
      <c r="D85" s="547">
        <v>40</v>
      </c>
      <c r="E85" s="548">
        <v>3.95</v>
      </c>
      <c r="F85" s="183">
        <v>4.17</v>
      </c>
      <c r="G85" s="186">
        <v>21</v>
      </c>
      <c r="H85" s="27">
        <v>4.0476000000000001</v>
      </c>
      <c r="I85" s="449">
        <v>3.83</v>
      </c>
      <c r="J85" s="184">
        <v>25</v>
      </c>
      <c r="K85" s="15">
        <v>4</v>
      </c>
      <c r="L85" s="310">
        <v>4.3</v>
      </c>
      <c r="M85" s="444">
        <v>24</v>
      </c>
      <c r="N85" s="15">
        <v>4.3329999999999993</v>
      </c>
      <c r="O85" s="183">
        <v>4.38</v>
      </c>
      <c r="P85" s="184">
        <v>16</v>
      </c>
      <c r="Q85" s="530">
        <v>4.5</v>
      </c>
      <c r="R85" s="90">
        <v>4.4800000000000004</v>
      </c>
      <c r="S85" s="184">
        <v>19</v>
      </c>
      <c r="T85" s="15">
        <v>4</v>
      </c>
      <c r="U85" s="43">
        <v>4.5199999999999996</v>
      </c>
      <c r="V85" s="470">
        <v>88</v>
      </c>
      <c r="W85" s="315">
        <v>31</v>
      </c>
      <c r="X85" s="315">
        <v>100</v>
      </c>
      <c r="Y85" s="315">
        <v>66</v>
      </c>
      <c r="Z85" s="192">
        <v>54</v>
      </c>
      <c r="AA85" s="91">
        <v>104</v>
      </c>
      <c r="AB85" s="92">
        <f t="shared" si="2"/>
        <v>443</v>
      </c>
      <c r="AC85" s="10"/>
    </row>
    <row r="86" spans="1:29" s="1" customFormat="1" ht="15" customHeight="1" x14ac:dyDescent="0.25">
      <c r="A86" s="21">
        <v>81</v>
      </c>
      <c r="B86" s="22" t="s">
        <v>4</v>
      </c>
      <c r="C86" s="32" t="s">
        <v>43</v>
      </c>
      <c r="D86" s="541"/>
      <c r="E86" s="542"/>
      <c r="F86" s="179">
        <v>4.17</v>
      </c>
      <c r="G86" s="180"/>
      <c r="H86" s="23"/>
      <c r="I86" s="451">
        <v>3.83</v>
      </c>
      <c r="J86" s="180">
        <v>66</v>
      </c>
      <c r="K86" s="23">
        <v>4.4848484848484844</v>
      </c>
      <c r="L86" s="307">
        <v>4.3</v>
      </c>
      <c r="M86" s="441">
        <v>47</v>
      </c>
      <c r="N86" s="23">
        <v>4.0869999999999997</v>
      </c>
      <c r="O86" s="179">
        <v>4.38</v>
      </c>
      <c r="P86" s="180">
        <v>59</v>
      </c>
      <c r="Q86" s="58">
        <v>4.6500000000000004</v>
      </c>
      <c r="R86" s="63">
        <v>4.4800000000000004</v>
      </c>
      <c r="S86" s="180">
        <v>46</v>
      </c>
      <c r="T86" s="23">
        <v>4.431</v>
      </c>
      <c r="U86" s="39">
        <v>4.5199999999999996</v>
      </c>
      <c r="V86" s="458">
        <v>113</v>
      </c>
      <c r="W86" s="313">
        <v>113</v>
      </c>
      <c r="X86" s="313">
        <v>25</v>
      </c>
      <c r="Y86" s="313">
        <v>98</v>
      </c>
      <c r="Z86" s="190">
        <v>30</v>
      </c>
      <c r="AA86" s="71">
        <v>76</v>
      </c>
      <c r="AB86" s="66">
        <f t="shared" si="2"/>
        <v>455</v>
      </c>
      <c r="AC86" s="10"/>
    </row>
    <row r="87" spans="1:29" s="1" customFormat="1" ht="15" customHeight="1" x14ac:dyDescent="0.25">
      <c r="A87" s="24">
        <v>82</v>
      </c>
      <c r="B87" s="6" t="s">
        <v>7</v>
      </c>
      <c r="C87" s="61" t="s">
        <v>155</v>
      </c>
      <c r="D87" s="545">
        <v>138</v>
      </c>
      <c r="E87" s="546">
        <v>4.0506999999999991</v>
      </c>
      <c r="F87" s="181">
        <v>4.17</v>
      </c>
      <c r="G87" s="182">
        <v>155</v>
      </c>
      <c r="H87" s="12">
        <v>3.8714</v>
      </c>
      <c r="I87" s="448">
        <v>3.83</v>
      </c>
      <c r="J87" s="182">
        <v>96</v>
      </c>
      <c r="K87" s="12">
        <v>4.395833333333333</v>
      </c>
      <c r="L87" s="309">
        <v>4.3</v>
      </c>
      <c r="M87" s="443">
        <v>47</v>
      </c>
      <c r="N87" s="12">
        <v>4.4249999999999998</v>
      </c>
      <c r="O87" s="181">
        <v>4.38</v>
      </c>
      <c r="P87" s="182"/>
      <c r="Q87" s="50"/>
      <c r="R87" s="64">
        <v>4.4800000000000004</v>
      </c>
      <c r="S87" s="182"/>
      <c r="T87" s="12"/>
      <c r="U87" s="40">
        <v>4.5199999999999996</v>
      </c>
      <c r="V87" s="456">
        <v>76</v>
      </c>
      <c r="W87" s="314">
        <v>59</v>
      </c>
      <c r="X87" s="314">
        <v>34</v>
      </c>
      <c r="Y87" s="314">
        <v>51</v>
      </c>
      <c r="Z87" s="191">
        <v>118</v>
      </c>
      <c r="AA87" s="73">
        <v>118</v>
      </c>
      <c r="AB87" s="67">
        <f t="shared" si="2"/>
        <v>456</v>
      </c>
      <c r="AC87" s="10"/>
    </row>
    <row r="88" spans="1:29" s="1" customFormat="1" ht="15" customHeight="1" x14ac:dyDescent="0.25">
      <c r="A88" s="24">
        <v>83</v>
      </c>
      <c r="B88" s="6" t="s">
        <v>7</v>
      </c>
      <c r="C88" s="31" t="s">
        <v>103</v>
      </c>
      <c r="D88" s="543">
        <v>85</v>
      </c>
      <c r="E88" s="544">
        <v>4.0823</v>
      </c>
      <c r="F88" s="187">
        <v>4.17</v>
      </c>
      <c r="G88" s="188">
        <v>63</v>
      </c>
      <c r="H88" s="34">
        <v>3.5396000000000005</v>
      </c>
      <c r="I88" s="448">
        <v>3.83</v>
      </c>
      <c r="J88" s="188">
        <v>67</v>
      </c>
      <c r="K88" s="34">
        <v>4.4477611940298507</v>
      </c>
      <c r="L88" s="308">
        <v>4.3</v>
      </c>
      <c r="M88" s="442">
        <v>79</v>
      </c>
      <c r="N88" s="34">
        <v>4.1769999999999996</v>
      </c>
      <c r="O88" s="181">
        <v>4.38</v>
      </c>
      <c r="P88" s="182">
        <v>72</v>
      </c>
      <c r="Q88" s="50">
        <v>4.1399999999999997</v>
      </c>
      <c r="R88" s="64">
        <v>4.4800000000000004</v>
      </c>
      <c r="S88" s="182">
        <v>63</v>
      </c>
      <c r="T88" s="12">
        <v>4.3849999999999998</v>
      </c>
      <c r="U88" s="40">
        <v>4.5199999999999996</v>
      </c>
      <c r="V88" s="456">
        <v>70</v>
      </c>
      <c r="W88" s="314">
        <v>94</v>
      </c>
      <c r="X88" s="314">
        <v>29</v>
      </c>
      <c r="Y88" s="314">
        <v>87</v>
      </c>
      <c r="Z88" s="191">
        <v>94</v>
      </c>
      <c r="AA88" s="73">
        <v>83</v>
      </c>
      <c r="AB88" s="67">
        <f t="shared" si="2"/>
        <v>457</v>
      </c>
      <c r="AC88" s="10"/>
    </row>
    <row r="89" spans="1:29" s="1" customFormat="1" ht="15" customHeight="1" x14ac:dyDescent="0.25">
      <c r="A89" s="24">
        <v>84</v>
      </c>
      <c r="B89" s="6" t="s">
        <v>2</v>
      </c>
      <c r="C89" s="61" t="s">
        <v>142</v>
      </c>
      <c r="D89" s="545"/>
      <c r="E89" s="546"/>
      <c r="F89" s="181">
        <v>4.17</v>
      </c>
      <c r="G89" s="159"/>
      <c r="H89" s="38"/>
      <c r="I89" s="448">
        <v>3.83</v>
      </c>
      <c r="J89" s="159"/>
      <c r="K89" s="38"/>
      <c r="L89" s="309">
        <v>4.3</v>
      </c>
      <c r="M89" s="443">
        <v>48</v>
      </c>
      <c r="N89" s="12">
        <v>3.855</v>
      </c>
      <c r="O89" s="181">
        <v>4.38</v>
      </c>
      <c r="P89" s="182">
        <v>28</v>
      </c>
      <c r="Q89" s="48">
        <v>4.79</v>
      </c>
      <c r="R89" s="64">
        <v>4.4800000000000004</v>
      </c>
      <c r="S89" s="182">
        <v>21</v>
      </c>
      <c r="T89" s="12">
        <v>5</v>
      </c>
      <c r="U89" s="40">
        <v>4.5199999999999996</v>
      </c>
      <c r="V89" s="456">
        <v>113</v>
      </c>
      <c r="W89" s="314">
        <v>113</v>
      </c>
      <c r="X89" s="314">
        <v>115</v>
      </c>
      <c r="Y89" s="314">
        <v>110</v>
      </c>
      <c r="Z89" s="191">
        <v>6</v>
      </c>
      <c r="AA89" s="73">
        <v>2</v>
      </c>
      <c r="AB89" s="201">
        <f t="shared" si="2"/>
        <v>459</v>
      </c>
      <c r="AC89" s="10"/>
    </row>
    <row r="90" spans="1:29" s="1" customFormat="1" ht="15" customHeight="1" x14ac:dyDescent="0.25">
      <c r="A90" s="24">
        <v>85</v>
      </c>
      <c r="B90" s="6" t="s">
        <v>6</v>
      </c>
      <c r="C90" s="61" t="s">
        <v>77</v>
      </c>
      <c r="D90" s="545">
        <v>83</v>
      </c>
      <c r="E90" s="546">
        <v>3.9879999999999995</v>
      </c>
      <c r="F90" s="181">
        <v>4.17</v>
      </c>
      <c r="G90" s="182">
        <v>67</v>
      </c>
      <c r="H90" s="12">
        <v>3.9553000000000003</v>
      </c>
      <c r="I90" s="448">
        <v>3.83</v>
      </c>
      <c r="J90" s="182">
        <v>59</v>
      </c>
      <c r="K90" s="12">
        <v>4.0338983050847457</v>
      </c>
      <c r="L90" s="309">
        <v>4.3</v>
      </c>
      <c r="M90" s="443">
        <v>88</v>
      </c>
      <c r="N90" s="12">
        <v>4.1479999999999997</v>
      </c>
      <c r="O90" s="181">
        <v>4.38</v>
      </c>
      <c r="P90" s="182">
        <v>73</v>
      </c>
      <c r="Q90" s="48">
        <v>4.51</v>
      </c>
      <c r="R90" s="64">
        <v>4.4800000000000004</v>
      </c>
      <c r="S90" s="182">
        <v>70</v>
      </c>
      <c r="T90" s="12">
        <v>3.875</v>
      </c>
      <c r="U90" s="40">
        <v>4.5199999999999996</v>
      </c>
      <c r="V90" s="456">
        <v>82</v>
      </c>
      <c r="W90" s="314">
        <v>45</v>
      </c>
      <c r="X90" s="314">
        <v>93</v>
      </c>
      <c r="Y90" s="314">
        <v>93</v>
      </c>
      <c r="Z90" s="191">
        <v>51</v>
      </c>
      <c r="AA90" s="73">
        <v>109</v>
      </c>
      <c r="AB90" s="67">
        <f t="shared" si="2"/>
        <v>473</v>
      </c>
      <c r="AC90" s="10"/>
    </row>
    <row r="91" spans="1:29" s="1" customFormat="1" ht="15" customHeight="1" x14ac:dyDescent="0.25">
      <c r="A91" s="24">
        <v>86</v>
      </c>
      <c r="B91" s="6" t="s">
        <v>5</v>
      </c>
      <c r="C91" s="61" t="s">
        <v>62</v>
      </c>
      <c r="D91" s="545">
        <v>37</v>
      </c>
      <c r="E91" s="546">
        <v>3.7567000000000004</v>
      </c>
      <c r="F91" s="181">
        <v>4.17</v>
      </c>
      <c r="G91" s="182">
        <v>46</v>
      </c>
      <c r="H91" s="12">
        <v>3.5216999999999996</v>
      </c>
      <c r="I91" s="448">
        <v>3.83</v>
      </c>
      <c r="J91" s="182">
        <v>75</v>
      </c>
      <c r="K91" s="12">
        <v>4.04</v>
      </c>
      <c r="L91" s="309">
        <v>4.3</v>
      </c>
      <c r="M91" s="443">
        <v>44</v>
      </c>
      <c r="N91" s="12">
        <v>4.4550000000000001</v>
      </c>
      <c r="O91" s="181">
        <v>4.38</v>
      </c>
      <c r="P91" s="182">
        <v>75</v>
      </c>
      <c r="Q91" s="48">
        <v>4.51</v>
      </c>
      <c r="R91" s="64">
        <v>4.4800000000000004</v>
      </c>
      <c r="S91" s="182">
        <v>46</v>
      </c>
      <c r="T91" s="12">
        <v>4.3439999999999994</v>
      </c>
      <c r="U91" s="40">
        <v>4.5199999999999996</v>
      </c>
      <c r="V91" s="456">
        <v>107</v>
      </c>
      <c r="W91" s="314">
        <v>95</v>
      </c>
      <c r="X91" s="314">
        <v>90</v>
      </c>
      <c r="Y91" s="314">
        <v>46</v>
      </c>
      <c r="Z91" s="191">
        <v>50</v>
      </c>
      <c r="AA91" s="73">
        <v>87</v>
      </c>
      <c r="AB91" s="67">
        <f t="shared" si="2"/>
        <v>475</v>
      </c>
      <c r="AC91" s="10"/>
    </row>
    <row r="92" spans="1:29" s="1" customFormat="1" ht="15" customHeight="1" x14ac:dyDescent="0.25">
      <c r="A92" s="24">
        <v>87</v>
      </c>
      <c r="B92" s="6" t="s">
        <v>7</v>
      </c>
      <c r="C92" s="61" t="s">
        <v>86</v>
      </c>
      <c r="D92" s="545">
        <v>89</v>
      </c>
      <c r="E92" s="546">
        <v>4.0787000000000004</v>
      </c>
      <c r="F92" s="181">
        <v>4.17</v>
      </c>
      <c r="G92" s="182">
        <v>94</v>
      </c>
      <c r="H92" s="12">
        <v>3.0745000000000005</v>
      </c>
      <c r="I92" s="448">
        <v>3.83</v>
      </c>
      <c r="J92" s="182">
        <v>106</v>
      </c>
      <c r="K92" s="12">
        <v>4.1981132075471699</v>
      </c>
      <c r="L92" s="309">
        <v>4.3</v>
      </c>
      <c r="M92" s="443">
        <v>80</v>
      </c>
      <c r="N92" s="12">
        <v>4.1239999999999997</v>
      </c>
      <c r="O92" s="181">
        <v>4.38</v>
      </c>
      <c r="P92" s="182">
        <v>72</v>
      </c>
      <c r="Q92" s="50">
        <v>4.26</v>
      </c>
      <c r="R92" s="64">
        <v>4.4800000000000004</v>
      </c>
      <c r="S92" s="182">
        <v>97</v>
      </c>
      <c r="T92" s="12">
        <v>4.5659999999999998</v>
      </c>
      <c r="U92" s="40">
        <v>4.5199999999999996</v>
      </c>
      <c r="V92" s="456">
        <v>69</v>
      </c>
      <c r="W92" s="314">
        <v>109</v>
      </c>
      <c r="X92" s="314">
        <v>69</v>
      </c>
      <c r="Y92" s="314">
        <v>96</v>
      </c>
      <c r="Z92" s="191">
        <v>87</v>
      </c>
      <c r="AA92" s="73">
        <v>51</v>
      </c>
      <c r="AB92" s="67">
        <f t="shared" si="2"/>
        <v>481</v>
      </c>
      <c r="AC92" s="10"/>
    </row>
    <row r="93" spans="1:29" s="1" customFormat="1" ht="15" customHeight="1" x14ac:dyDescent="0.25">
      <c r="A93" s="24">
        <v>88</v>
      </c>
      <c r="B93" s="6" t="s">
        <v>6</v>
      </c>
      <c r="C93" s="31" t="s">
        <v>82</v>
      </c>
      <c r="D93" s="543">
        <v>154</v>
      </c>
      <c r="E93" s="544">
        <v>3.9093999999999998</v>
      </c>
      <c r="F93" s="187">
        <v>4.17</v>
      </c>
      <c r="G93" s="188">
        <v>130</v>
      </c>
      <c r="H93" s="34">
        <v>3.3384999999999998</v>
      </c>
      <c r="I93" s="448">
        <v>3.83</v>
      </c>
      <c r="J93" s="188">
        <v>135</v>
      </c>
      <c r="K93" s="34">
        <v>4.2592592592592595</v>
      </c>
      <c r="L93" s="308">
        <v>4.3</v>
      </c>
      <c r="M93" s="442">
        <v>108</v>
      </c>
      <c r="N93" s="34">
        <v>4.4539999999999997</v>
      </c>
      <c r="O93" s="181">
        <v>4.38</v>
      </c>
      <c r="P93" s="182">
        <v>81</v>
      </c>
      <c r="Q93" s="50">
        <v>4.3600000000000003</v>
      </c>
      <c r="R93" s="64">
        <v>4.4800000000000004</v>
      </c>
      <c r="S93" s="182">
        <v>74</v>
      </c>
      <c r="T93" s="12">
        <v>4.0539999999999994</v>
      </c>
      <c r="U93" s="40">
        <v>4.5199999999999996</v>
      </c>
      <c r="V93" s="456">
        <v>93</v>
      </c>
      <c r="W93" s="314">
        <v>105</v>
      </c>
      <c r="X93" s="314">
        <v>61</v>
      </c>
      <c r="Y93" s="314">
        <v>47</v>
      </c>
      <c r="Z93" s="191">
        <v>75</v>
      </c>
      <c r="AA93" s="73">
        <v>102</v>
      </c>
      <c r="AB93" s="67">
        <f t="shared" si="2"/>
        <v>483</v>
      </c>
      <c r="AC93" s="10"/>
    </row>
    <row r="94" spans="1:29" s="1" customFormat="1" ht="15" customHeight="1" x14ac:dyDescent="0.25">
      <c r="A94" s="24">
        <v>89</v>
      </c>
      <c r="B94" s="6" t="s">
        <v>3</v>
      </c>
      <c r="C94" s="61" t="s">
        <v>29</v>
      </c>
      <c r="D94" s="545">
        <v>91</v>
      </c>
      <c r="E94" s="546">
        <v>0</v>
      </c>
      <c r="F94" s="181">
        <v>4.17</v>
      </c>
      <c r="G94" s="182">
        <v>63</v>
      </c>
      <c r="H94" s="12">
        <v>3.5556999999999999</v>
      </c>
      <c r="I94" s="448">
        <v>3.83</v>
      </c>
      <c r="J94" s="182">
        <v>53</v>
      </c>
      <c r="K94" s="12">
        <v>4.283018867924528</v>
      </c>
      <c r="L94" s="309">
        <v>4.3</v>
      </c>
      <c r="M94" s="443">
        <v>75</v>
      </c>
      <c r="N94" s="12">
        <v>4.1619999999999999</v>
      </c>
      <c r="O94" s="181">
        <v>4.38</v>
      </c>
      <c r="P94" s="182">
        <v>67</v>
      </c>
      <c r="Q94" s="50">
        <v>4.4000000000000004</v>
      </c>
      <c r="R94" s="64">
        <v>4.4800000000000004</v>
      </c>
      <c r="S94" s="182">
        <v>63</v>
      </c>
      <c r="T94" s="12">
        <v>4.46</v>
      </c>
      <c r="U94" s="40">
        <v>4.5199999999999996</v>
      </c>
      <c r="V94" s="456">
        <v>112</v>
      </c>
      <c r="W94" s="191">
        <v>90</v>
      </c>
      <c r="X94" s="314">
        <v>59</v>
      </c>
      <c r="Y94" s="314">
        <v>90</v>
      </c>
      <c r="Z94" s="191">
        <v>69</v>
      </c>
      <c r="AA94" s="73">
        <v>71</v>
      </c>
      <c r="AB94" s="67">
        <f t="shared" si="2"/>
        <v>491</v>
      </c>
      <c r="AC94" s="10"/>
    </row>
    <row r="95" spans="1:29" s="1" customFormat="1" ht="15" customHeight="1" thickBot="1" x14ac:dyDescent="0.3">
      <c r="A95" s="25">
        <v>90</v>
      </c>
      <c r="B95" s="26" t="s">
        <v>4</v>
      </c>
      <c r="C95" s="62" t="s">
        <v>49</v>
      </c>
      <c r="D95" s="549"/>
      <c r="E95" s="550"/>
      <c r="F95" s="185">
        <v>4.17</v>
      </c>
      <c r="G95" s="186"/>
      <c r="H95" s="27"/>
      <c r="I95" s="449">
        <v>3.83</v>
      </c>
      <c r="J95" s="186">
        <v>74</v>
      </c>
      <c r="K95" s="27">
        <v>4.1891891891891895</v>
      </c>
      <c r="L95" s="311">
        <v>4.3</v>
      </c>
      <c r="M95" s="445">
        <v>74</v>
      </c>
      <c r="N95" s="27">
        <v>4.2290000000000001</v>
      </c>
      <c r="O95" s="185">
        <v>4.38</v>
      </c>
      <c r="P95" s="186">
        <v>78</v>
      </c>
      <c r="Q95" s="59">
        <v>4.07</v>
      </c>
      <c r="R95" s="65">
        <v>4.4800000000000004</v>
      </c>
      <c r="S95" s="186">
        <v>47</v>
      </c>
      <c r="T95" s="27">
        <v>4.7910000000000004</v>
      </c>
      <c r="U95" s="41">
        <v>4.5199999999999996</v>
      </c>
      <c r="V95" s="457">
        <v>113</v>
      </c>
      <c r="W95" s="316">
        <v>113</v>
      </c>
      <c r="X95" s="316">
        <v>72</v>
      </c>
      <c r="Y95" s="316">
        <v>80</v>
      </c>
      <c r="Z95" s="193">
        <v>98</v>
      </c>
      <c r="AA95" s="75">
        <v>16</v>
      </c>
      <c r="AB95" s="68">
        <f t="shared" si="2"/>
        <v>492</v>
      </c>
      <c r="AC95" s="10"/>
    </row>
    <row r="96" spans="1:29" s="1" customFormat="1" ht="15" customHeight="1" x14ac:dyDescent="0.25">
      <c r="A96" s="21">
        <v>91</v>
      </c>
      <c r="B96" s="22" t="s">
        <v>6</v>
      </c>
      <c r="C96" s="32" t="s">
        <v>70</v>
      </c>
      <c r="D96" s="543"/>
      <c r="E96" s="544"/>
      <c r="F96" s="187">
        <v>4.17</v>
      </c>
      <c r="G96" s="188">
        <v>82</v>
      </c>
      <c r="H96" s="34">
        <v>3.8291999999999997</v>
      </c>
      <c r="I96" s="455">
        <v>3.83</v>
      </c>
      <c r="J96" s="188">
        <v>76</v>
      </c>
      <c r="K96" s="34">
        <v>4.0921052631578947</v>
      </c>
      <c r="L96" s="308">
        <v>4.3</v>
      </c>
      <c r="M96" s="441">
        <v>69</v>
      </c>
      <c r="N96" s="23">
        <v>4.2910000000000004</v>
      </c>
      <c r="O96" s="179">
        <v>4.38</v>
      </c>
      <c r="P96" s="180">
        <v>59</v>
      </c>
      <c r="Q96" s="95">
        <v>4.22</v>
      </c>
      <c r="R96" s="63">
        <v>4.4800000000000004</v>
      </c>
      <c r="S96" s="180">
        <v>71</v>
      </c>
      <c r="T96" s="23">
        <v>4.4639999999999995</v>
      </c>
      <c r="U96" s="39">
        <v>4.5199999999999996</v>
      </c>
      <c r="V96" s="458">
        <v>113</v>
      </c>
      <c r="W96" s="313">
        <v>63</v>
      </c>
      <c r="X96" s="313">
        <v>87</v>
      </c>
      <c r="Y96" s="313">
        <v>71</v>
      </c>
      <c r="Z96" s="190">
        <v>89</v>
      </c>
      <c r="AA96" s="71">
        <v>70</v>
      </c>
      <c r="AB96" s="66">
        <f t="shared" si="2"/>
        <v>493</v>
      </c>
      <c r="AC96" s="10"/>
    </row>
    <row r="97" spans="1:29" s="1" customFormat="1" ht="15" customHeight="1" x14ac:dyDescent="0.25">
      <c r="A97" s="24">
        <v>92</v>
      </c>
      <c r="B97" s="6" t="s">
        <v>7</v>
      </c>
      <c r="C97" s="61" t="s">
        <v>102</v>
      </c>
      <c r="D97" s="545">
        <v>72</v>
      </c>
      <c r="E97" s="546">
        <v>4.1109999999999998</v>
      </c>
      <c r="F97" s="181">
        <v>4.17</v>
      </c>
      <c r="G97" s="182">
        <v>41</v>
      </c>
      <c r="H97" s="12">
        <v>3.8052999999999999</v>
      </c>
      <c r="I97" s="448">
        <v>3.83</v>
      </c>
      <c r="J97" s="182">
        <v>70</v>
      </c>
      <c r="K97" s="12">
        <v>4.2857142857142856</v>
      </c>
      <c r="L97" s="309">
        <v>4.3</v>
      </c>
      <c r="M97" s="443">
        <v>72</v>
      </c>
      <c r="N97" s="12">
        <v>4.0839999999999996</v>
      </c>
      <c r="O97" s="181">
        <v>4.38</v>
      </c>
      <c r="P97" s="182">
        <v>48</v>
      </c>
      <c r="Q97" s="50">
        <v>3.96</v>
      </c>
      <c r="R97" s="64">
        <v>4.4800000000000004</v>
      </c>
      <c r="S97" s="182">
        <v>55</v>
      </c>
      <c r="T97" s="12">
        <v>3.8520000000000003</v>
      </c>
      <c r="U97" s="40">
        <v>4.5199999999999996</v>
      </c>
      <c r="V97" s="456">
        <v>64</v>
      </c>
      <c r="W97" s="314">
        <v>69</v>
      </c>
      <c r="X97" s="314">
        <v>55</v>
      </c>
      <c r="Y97" s="314">
        <v>99</v>
      </c>
      <c r="Z97" s="191">
        <v>107</v>
      </c>
      <c r="AA97" s="73">
        <v>111</v>
      </c>
      <c r="AB97" s="67">
        <f t="shared" si="2"/>
        <v>505</v>
      </c>
      <c r="AC97" s="10"/>
    </row>
    <row r="98" spans="1:29" s="1" customFormat="1" ht="15" customHeight="1" x14ac:dyDescent="0.25">
      <c r="A98" s="24">
        <v>93</v>
      </c>
      <c r="B98" s="6" t="s">
        <v>6</v>
      </c>
      <c r="C98" s="61" t="s">
        <v>84</v>
      </c>
      <c r="D98" s="543"/>
      <c r="E98" s="544"/>
      <c r="F98" s="187">
        <v>4.17</v>
      </c>
      <c r="G98" s="188"/>
      <c r="H98" s="34"/>
      <c r="I98" s="448">
        <v>3.83</v>
      </c>
      <c r="J98" s="188">
        <v>44</v>
      </c>
      <c r="K98" s="34">
        <v>4.3181818181818183</v>
      </c>
      <c r="L98" s="309">
        <v>4.3</v>
      </c>
      <c r="M98" s="443">
        <v>55</v>
      </c>
      <c r="N98" s="12">
        <v>4.056</v>
      </c>
      <c r="O98" s="181">
        <v>4.38</v>
      </c>
      <c r="P98" s="182">
        <v>47</v>
      </c>
      <c r="Q98" s="50">
        <v>4.38</v>
      </c>
      <c r="R98" s="64">
        <v>4.4800000000000004</v>
      </c>
      <c r="S98" s="182">
        <v>50</v>
      </c>
      <c r="T98" s="12">
        <v>4.5</v>
      </c>
      <c r="U98" s="40">
        <v>4.5199999999999996</v>
      </c>
      <c r="V98" s="456">
        <v>113</v>
      </c>
      <c r="W98" s="314">
        <v>113</v>
      </c>
      <c r="X98" s="314">
        <v>46</v>
      </c>
      <c r="Y98" s="314">
        <v>100</v>
      </c>
      <c r="Z98" s="191">
        <v>73</v>
      </c>
      <c r="AA98" s="73">
        <v>62</v>
      </c>
      <c r="AB98" s="67">
        <f t="shared" si="2"/>
        <v>507</v>
      </c>
      <c r="AC98" s="10"/>
    </row>
    <row r="99" spans="1:29" s="1" customFormat="1" ht="15" customHeight="1" x14ac:dyDescent="0.25">
      <c r="A99" s="24">
        <v>94</v>
      </c>
      <c r="B99" s="6" t="s">
        <v>3</v>
      </c>
      <c r="C99" s="61" t="s">
        <v>28</v>
      </c>
      <c r="D99" s="305"/>
      <c r="E99" s="486"/>
      <c r="F99" s="181">
        <v>4.17</v>
      </c>
      <c r="G99" s="182"/>
      <c r="H99" s="12"/>
      <c r="I99" s="448">
        <v>3.83</v>
      </c>
      <c r="J99" s="182">
        <v>42</v>
      </c>
      <c r="K99" s="12">
        <v>4.4047619047619051</v>
      </c>
      <c r="L99" s="309">
        <v>4.3</v>
      </c>
      <c r="M99" s="443">
        <v>57</v>
      </c>
      <c r="N99" s="12">
        <v>4.0179999999999998</v>
      </c>
      <c r="O99" s="181">
        <v>4.38</v>
      </c>
      <c r="P99" s="182">
        <v>48</v>
      </c>
      <c r="Q99" s="49">
        <v>4.46</v>
      </c>
      <c r="R99" s="64">
        <v>4.4800000000000004</v>
      </c>
      <c r="S99" s="182">
        <v>49</v>
      </c>
      <c r="T99" s="12">
        <v>4.3839999999999995</v>
      </c>
      <c r="U99" s="40">
        <v>4.5199999999999996</v>
      </c>
      <c r="V99" s="456">
        <v>113</v>
      </c>
      <c r="W99" s="314">
        <v>113</v>
      </c>
      <c r="X99" s="314">
        <v>36</v>
      </c>
      <c r="Y99" s="314">
        <v>103</v>
      </c>
      <c r="Z99" s="191">
        <v>61</v>
      </c>
      <c r="AA99" s="73">
        <v>84</v>
      </c>
      <c r="AB99" s="67">
        <f t="shared" si="2"/>
        <v>510</v>
      </c>
      <c r="AC99" s="10"/>
    </row>
    <row r="100" spans="1:29" s="1" customFormat="1" ht="15" customHeight="1" x14ac:dyDescent="0.25">
      <c r="A100" s="24">
        <v>95</v>
      </c>
      <c r="B100" s="6" t="s">
        <v>2</v>
      </c>
      <c r="C100" s="61" t="s">
        <v>115</v>
      </c>
      <c r="D100" s="545">
        <v>48</v>
      </c>
      <c r="E100" s="546">
        <v>4.1665999999999999</v>
      </c>
      <c r="F100" s="181">
        <v>4.17</v>
      </c>
      <c r="G100" s="182">
        <v>31</v>
      </c>
      <c r="H100" s="12">
        <v>3.6775000000000002</v>
      </c>
      <c r="I100" s="448">
        <v>3.83</v>
      </c>
      <c r="J100" s="182">
        <v>47</v>
      </c>
      <c r="K100" s="12">
        <v>4.0638297872340425</v>
      </c>
      <c r="L100" s="309">
        <v>4.3</v>
      </c>
      <c r="M100" s="443">
        <v>42</v>
      </c>
      <c r="N100" s="12">
        <v>3.8089999999999997</v>
      </c>
      <c r="O100" s="181">
        <v>4.38</v>
      </c>
      <c r="P100" s="182">
        <v>40</v>
      </c>
      <c r="Q100" s="50">
        <v>3.95</v>
      </c>
      <c r="R100" s="64">
        <v>4.4800000000000004</v>
      </c>
      <c r="S100" s="182">
        <v>43</v>
      </c>
      <c r="T100" s="12">
        <v>4.4880000000000004</v>
      </c>
      <c r="U100" s="40">
        <v>4.5199999999999996</v>
      </c>
      <c r="V100" s="456">
        <v>55</v>
      </c>
      <c r="W100" s="314">
        <v>81</v>
      </c>
      <c r="X100" s="314">
        <v>88</v>
      </c>
      <c r="Y100" s="314">
        <v>113</v>
      </c>
      <c r="Z100" s="191">
        <v>109</v>
      </c>
      <c r="AA100" s="73">
        <v>65</v>
      </c>
      <c r="AB100" s="67">
        <f t="shared" si="2"/>
        <v>511</v>
      </c>
      <c r="AC100" s="10"/>
    </row>
    <row r="101" spans="1:29" s="1" customFormat="1" ht="15" customHeight="1" x14ac:dyDescent="0.25">
      <c r="A101" s="24">
        <v>96</v>
      </c>
      <c r="B101" s="6" t="s">
        <v>7</v>
      </c>
      <c r="C101" s="61" t="s">
        <v>166</v>
      </c>
      <c r="D101" s="545">
        <v>60</v>
      </c>
      <c r="E101" s="546">
        <v>4.3333000000000004</v>
      </c>
      <c r="F101" s="181">
        <v>4.17</v>
      </c>
      <c r="G101" s="182">
        <v>105</v>
      </c>
      <c r="H101" s="12">
        <v>4.2666999999999993</v>
      </c>
      <c r="I101" s="448">
        <v>3.83</v>
      </c>
      <c r="J101" s="182"/>
      <c r="K101" s="12"/>
      <c r="L101" s="309">
        <v>4.3</v>
      </c>
      <c r="M101" s="443"/>
      <c r="N101" s="12"/>
      <c r="O101" s="181">
        <v>4.38</v>
      </c>
      <c r="P101" s="182"/>
      <c r="Q101" s="50"/>
      <c r="R101" s="64">
        <v>4.4800000000000004</v>
      </c>
      <c r="S101" s="182"/>
      <c r="T101" s="12"/>
      <c r="U101" s="40">
        <v>4.5199999999999996</v>
      </c>
      <c r="V101" s="456">
        <v>34</v>
      </c>
      <c r="W101" s="314">
        <v>10</v>
      </c>
      <c r="X101" s="314">
        <v>115</v>
      </c>
      <c r="Y101" s="314">
        <v>117</v>
      </c>
      <c r="Z101" s="191">
        <v>118</v>
      </c>
      <c r="AA101" s="73">
        <v>118</v>
      </c>
      <c r="AB101" s="67">
        <f t="shared" si="2"/>
        <v>512</v>
      </c>
      <c r="AC101" s="10"/>
    </row>
    <row r="102" spans="1:29" s="1" customFormat="1" ht="15" customHeight="1" x14ac:dyDescent="0.25">
      <c r="A102" s="24">
        <v>97</v>
      </c>
      <c r="B102" s="6" t="s">
        <v>5</v>
      </c>
      <c r="C102" s="61" t="s">
        <v>63</v>
      </c>
      <c r="D102" s="545">
        <v>69</v>
      </c>
      <c r="E102" s="546">
        <v>4.0438999999999998</v>
      </c>
      <c r="F102" s="181">
        <v>4.17</v>
      </c>
      <c r="G102" s="182">
        <v>71</v>
      </c>
      <c r="H102" s="12">
        <v>3.8873000000000002</v>
      </c>
      <c r="I102" s="448">
        <v>3.83</v>
      </c>
      <c r="J102" s="182">
        <v>62</v>
      </c>
      <c r="K102" s="12">
        <v>3.6774193548387095</v>
      </c>
      <c r="L102" s="309">
        <v>4.3</v>
      </c>
      <c r="M102" s="443">
        <v>47</v>
      </c>
      <c r="N102" s="12">
        <v>4.298</v>
      </c>
      <c r="O102" s="181">
        <v>4.38</v>
      </c>
      <c r="P102" s="182">
        <v>59</v>
      </c>
      <c r="Q102" s="50">
        <v>4.17</v>
      </c>
      <c r="R102" s="64">
        <v>4.4800000000000004</v>
      </c>
      <c r="S102" s="182">
        <v>41</v>
      </c>
      <c r="T102" s="12">
        <v>3.8980000000000001</v>
      </c>
      <c r="U102" s="40">
        <v>4.5199999999999996</v>
      </c>
      <c r="V102" s="456">
        <v>78</v>
      </c>
      <c r="W102" s="314">
        <v>54</v>
      </c>
      <c r="X102" s="314">
        <v>112</v>
      </c>
      <c r="Y102" s="314">
        <v>68</v>
      </c>
      <c r="Z102" s="191">
        <v>92</v>
      </c>
      <c r="AA102" s="73">
        <v>108</v>
      </c>
      <c r="AB102" s="67">
        <f t="shared" ref="AB102:AB133" si="3">SUM(V102:AA102)</f>
        <v>512</v>
      </c>
      <c r="AC102" s="10"/>
    </row>
    <row r="103" spans="1:29" s="1" customFormat="1" ht="15" customHeight="1" x14ac:dyDescent="0.25">
      <c r="A103" s="24">
        <v>98</v>
      </c>
      <c r="B103" s="6" t="s">
        <v>4</v>
      </c>
      <c r="C103" s="61" t="s">
        <v>48</v>
      </c>
      <c r="D103" s="545">
        <v>90</v>
      </c>
      <c r="E103" s="546">
        <v>3.7414000000000001</v>
      </c>
      <c r="F103" s="181">
        <v>4.17</v>
      </c>
      <c r="G103" s="182">
        <v>55</v>
      </c>
      <c r="H103" s="12">
        <v>0</v>
      </c>
      <c r="I103" s="448">
        <v>3.83</v>
      </c>
      <c r="J103" s="182">
        <v>50</v>
      </c>
      <c r="K103" s="12">
        <v>4</v>
      </c>
      <c r="L103" s="309">
        <v>4.3</v>
      </c>
      <c r="M103" s="443">
        <v>41</v>
      </c>
      <c r="N103" s="12">
        <v>4.6100000000000003</v>
      </c>
      <c r="O103" s="181">
        <v>4.38</v>
      </c>
      <c r="P103" s="182">
        <v>39</v>
      </c>
      <c r="Q103" s="50">
        <v>4.28</v>
      </c>
      <c r="R103" s="64">
        <v>4.4800000000000004</v>
      </c>
      <c r="S103" s="182">
        <v>35</v>
      </c>
      <c r="T103" s="12">
        <v>4.0839999999999996</v>
      </c>
      <c r="U103" s="40">
        <v>4.5199999999999996</v>
      </c>
      <c r="V103" s="456">
        <v>108</v>
      </c>
      <c r="W103" s="314">
        <v>112</v>
      </c>
      <c r="X103" s="314">
        <v>99</v>
      </c>
      <c r="Y103" s="314">
        <v>18</v>
      </c>
      <c r="Z103" s="191">
        <v>85</v>
      </c>
      <c r="AA103" s="73">
        <v>100</v>
      </c>
      <c r="AB103" s="67">
        <f t="shared" si="3"/>
        <v>522</v>
      </c>
      <c r="AC103" s="10"/>
    </row>
    <row r="104" spans="1:29" s="1" customFormat="1" ht="15" customHeight="1" x14ac:dyDescent="0.25">
      <c r="A104" s="24">
        <v>99</v>
      </c>
      <c r="B104" s="6" t="s">
        <v>4</v>
      </c>
      <c r="C104" s="61" t="s">
        <v>45</v>
      </c>
      <c r="D104" s="545">
        <v>145</v>
      </c>
      <c r="E104" s="546">
        <v>4.0599999999999996</v>
      </c>
      <c r="F104" s="181">
        <v>4.17</v>
      </c>
      <c r="G104" s="182">
        <v>148</v>
      </c>
      <c r="H104" s="12">
        <v>3.6688999999999998</v>
      </c>
      <c r="I104" s="448">
        <v>3.83</v>
      </c>
      <c r="J104" s="182">
        <v>84</v>
      </c>
      <c r="K104" s="12">
        <v>3.9523809523809526</v>
      </c>
      <c r="L104" s="309">
        <v>4.3</v>
      </c>
      <c r="M104" s="443">
        <v>67</v>
      </c>
      <c r="N104" s="12">
        <v>4.1639999999999997</v>
      </c>
      <c r="O104" s="181">
        <v>4.38</v>
      </c>
      <c r="P104" s="182">
        <v>88</v>
      </c>
      <c r="Q104" s="50">
        <v>4.29</v>
      </c>
      <c r="R104" s="64">
        <v>4.4800000000000004</v>
      </c>
      <c r="S104" s="182">
        <v>69</v>
      </c>
      <c r="T104" s="12">
        <v>4.2759999999999998</v>
      </c>
      <c r="U104" s="40">
        <v>4.5199999999999996</v>
      </c>
      <c r="V104" s="456">
        <v>75</v>
      </c>
      <c r="W104" s="314">
        <v>82</v>
      </c>
      <c r="X104" s="314">
        <v>103</v>
      </c>
      <c r="Y104" s="314">
        <v>91</v>
      </c>
      <c r="Z104" s="191">
        <v>82</v>
      </c>
      <c r="AA104" s="73">
        <v>92</v>
      </c>
      <c r="AB104" s="67">
        <f t="shared" si="3"/>
        <v>525</v>
      </c>
      <c r="AC104" s="10"/>
    </row>
    <row r="105" spans="1:29" s="1" customFormat="1" ht="15" customHeight="1" thickBot="1" x14ac:dyDescent="0.3">
      <c r="A105" s="33">
        <v>100</v>
      </c>
      <c r="B105" s="13" t="s">
        <v>7</v>
      </c>
      <c r="C105" s="88" t="s">
        <v>98</v>
      </c>
      <c r="D105" s="547">
        <v>87</v>
      </c>
      <c r="E105" s="548">
        <v>3.8738999999999999</v>
      </c>
      <c r="F105" s="183">
        <v>4.17</v>
      </c>
      <c r="G105" s="184">
        <v>72</v>
      </c>
      <c r="H105" s="15">
        <v>3.5690999999999997</v>
      </c>
      <c r="I105" s="450">
        <v>3.83</v>
      </c>
      <c r="J105" s="184">
        <v>91</v>
      </c>
      <c r="K105" s="15">
        <v>4.0109890109890109</v>
      </c>
      <c r="L105" s="310">
        <v>4.3</v>
      </c>
      <c r="M105" s="444">
        <v>74</v>
      </c>
      <c r="N105" s="15">
        <v>4.3660000000000005</v>
      </c>
      <c r="O105" s="183">
        <v>4.38</v>
      </c>
      <c r="P105" s="184">
        <v>79</v>
      </c>
      <c r="Q105" s="54">
        <v>4.1500000000000004</v>
      </c>
      <c r="R105" s="90">
        <v>4.4800000000000004</v>
      </c>
      <c r="S105" s="184">
        <v>71</v>
      </c>
      <c r="T105" s="15">
        <v>4.306</v>
      </c>
      <c r="U105" s="43">
        <v>4.5199999999999996</v>
      </c>
      <c r="V105" s="470">
        <v>98</v>
      </c>
      <c r="W105" s="315">
        <v>88</v>
      </c>
      <c r="X105" s="315">
        <v>97</v>
      </c>
      <c r="Y105" s="315">
        <v>60</v>
      </c>
      <c r="Z105" s="192">
        <v>93</v>
      </c>
      <c r="AA105" s="91">
        <v>90</v>
      </c>
      <c r="AB105" s="92">
        <f t="shared" si="3"/>
        <v>526</v>
      </c>
      <c r="AC105" s="10"/>
    </row>
    <row r="106" spans="1:29" s="1" customFormat="1" ht="15" customHeight="1" x14ac:dyDescent="0.25">
      <c r="A106" s="21">
        <v>101</v>
      </c>
      <c r="B106" s="22" t="s">
        <v>3</v>
      </c>
      <c r="C106" s="32" t="s">
        <v>32</v>
      </c>
      <c r="D106" s="541">
        <v>89</v>
      </c>
      <c r="E106" s="542">
        <v>4.0114000000000001</v>
      </c>
      <c r="F106" s="179">
        <v>4.17</v>
      </c>
      <c r="G106" s="180">
        <v>69</v>
      </c>
      <c r="H106" s="23">
        <v>3.4931000000000001</v>
      </c>
      <c r="I106" s="451">
        <v>3.83</v>
      </c>
      <c r="J106" s="180">
        <v>93</v>
      </c>
      <c r="K106" s="23">
        <v>4.021505376344086</v>
      </c>
      <c r="L106" s="307">
        <v>4.3</v>
      </c>
      <c r="M106" s="441">
        <v>108</v>
      </c>
      <c r="N106" s="23">
        <v>4.4180000000000001</v>
      </c>
      <c r="O106" s="179">
        <v>4.38</v>
      </c>
      <c r="P106" s="180">
        <v>49</v>
      </c>
      <c r="Q106" s="95">
        <v>3.86</v>
      </c>
      <c r="R106" s="207">
        <v>4.4800000000000004</v>
      </c>
      <c r="S106" s="180">
        <v>77</v>
      </c>
      <c r="T106" s="23">
        <v>4.1574</v>
      </c>
      <c r="U106" s="39">
        <v>4.5199999999999996</v>
      </c>
      <c r="V106" s="458">
        <v>80</v>
      </c>
      <c r="W106" s="313">
        <v>98</v>
      </c>
      <c r="X106" s="313">
        <v>95</v>
      </c>
      <c r="Y106" s="313">
        <v>53</v>
      </c>
      <c r="Z106" s="29">
        <v>110</v>
      </c>
      <c r="AA106" s="71">
        <v>95</v>
      </c>
      <c r="AB106" s="66">
        <f t="shared" si="3"/>
        <v>531</v>
      </c>
      <c r="AC106" s="10"/>
    </row>
    <row r="107" spans="1:29" s="1" customFormat="1" ht="15" customHeight="1" x14ac:dyDescent="0.25">
      <c r="A107" s="24">
        <v>102</v>
      </c>
      <c r="B107" s="6" t="s">
        <v>7</v>
      </c>
      <c r="C107" s="61" t="s">
        <v>95</v>
      </c>
      <c r="D107" s="545">
        <v>66</v>
      </c>
      <c r="E107" s="546">
        <v>3.8483999999999998</v>
      </c>
      <c r="F107" s="181">
        <v>4.17</v>
      </c>
      <c r="G107" s="182">
        <v>48</v>
      </c>
      <c r="H107" s="12">
        <v>4.0207999999999995</v>
      </c>
      <c r="I107" s="448">
        <v>3.83</v>
      </c>
      <c r="J107" s="182">
        <v>26</v>
      </c>
      <c r="K107" s="12">
        <v>4.0384615384615383</v>
      </c>
      <c r="L107" s="309">
        <v>4.3</v>
      </c>
      <c r="M107" s="443">
        <v>25</v>
      </c>
      <c r="N107" s="12">
        <v>4.16</v>
      </c>
      <c r="O107" s="181">
        <v>4.38</v>
      </c>
      <c r="P107" s="182">
        <v>27</v>
      </c>
      <c r="Q107" s="50">
        <v>3.96</v>
      </c>
      <c r="R107" s="205">
        <v>4.4800000000000004</v>
      </c>
      <c r="S107" s="182">
        <v>51</v>
      </c>
      <c r="T107" s="12">
        <v>3.9410000000000003</v>
      </c>
      <c r="U107" s="40">
        <v>4.5199999999999996</v>
      </c>
      <c r="V107" s="471">
        <v>99</v>
      </c>
      <c r="W107" s="317">
        <v>35</v>
      </c>
      <c r="X107" s="317">
        <v>91</v>
      </c>
      <c r="Y107" s="317">
        <v>92</v>
      </c>
      <c r="Z107" s="38">
        <v>108</v>
      </c>
      <c r="AA107" s="117">
        <v>106</v>
      </c>
      <c r="AB107" s="67">
        <f t="shared" si="3"/>
        <v>531</v>
      </c>
      <c r="AC107" s="10"/>
    </row>
    <row r="108" spans="1:29" s="1" customFormat="1" ht="15" customHeight="1" x14ac:dyDescent="0.25">
      <c r="A108" s="24">
        <v>103</v>
      </c>
      <c r="B108" s="6" t="s">
        <v>4</v>
      </c>
      <c r="C108" s="61" t="s">
        <v>50</v>
      </c>
      <c r="D108" s="543">
        <v>58</v>
      </c>
      <c r="E108" s="544">
        <v>3.9154999999999998</v>
      </c>
      <c r="F108" s="187">
        <v>4.17</v>
      </c>
      <c r="G108" s="188">
        <v>49</v>
      </c>
      <c r="H108" s="34">
        <v>3.3676000000000004</v>
      </c>
      <c r="I108" s="448">
        <v>3.83</v>
      </c>
      <c r="J108" s="188">
        <v>77</v>
      </c>
      <c r="K108" s="34">
        <v>4.1298701298701301</v>
      </c>
      <c r="L108" s="309">
        <v>4.3</v>
      </c>
      <c r="M108" s="443">
        <v>70</v>
      </c>
      <c r="N108" s="12">
        <v>4.1719999999999997</v>
      </c>
      <c r="O108" s="181">
        <v>4.38</v>
      </c>
      <c r="P108" s="182">
        <v>52</v>
      </c>
      <c r="Q108" s="50">
        <v>4.38</v>
      </c>
      <c r="R108" s="205">
        <v>4.4800000000000004</v>
      </c>
      <c r="S108" s="182">
        <v>51</v>
      </c>
      <c r="T108" s="12">
        <v>3.98</v>
      </c>
      <c r="U108" s="40">
        <v>4.5199999999999996</v>
      </c>
      <c r="V108" s="471">
        <v>92</v>
      </c>
      <c r="W108" s="317">
        <v>102</v>
      </c>
      <c r="X108" s="317">
        <v>82</v>
      </c>
      <c r="Y108" s="317">
        <v>89</v>
      </c>
      <c r="Z108" s="38">
        <v>72</v>
      </c>
      <c r="AA108" s="117">
        <v>105</v>
      </c>
      <c r="AB108" s="67">
        <f t="shared" si="3"/>
        <v>542</v>
      </c>
      <c r="AC108" s="10"/>
    </row>
    <row r="109" spans="1:29" s="1" customFormat="1" ht="15" customHeight="1" x14ac:dyDescent="0.25">
      <c r="A109" s="24">
        <v>104</v>
      </c>
      <c r="B109" s="6" t="s">
        <v>6</v>
      </c>
      <c r="C109" s="61" t="s">
        <v>80</v>
      </c>
      <c r="D109" s="545">
        <v>76</v>
      </c>
      <c r="E109" s="546">
        <v>3.6845999999999997</v>
      </c>
      <c r="F109" s="181">
        <v>4.17</v>
      </c>
      <c r="G109" s="182">
        <v>47</v>
      </c>
      <c r="H109" s="12">
        <v>3.8085000000000004</v>
      </c>
      <c r="I109" s="448">
        <v>3.83</v>
      </c>
      <c r="J109" s="182">
        <v>78</v>
      </c>
      <c r="K109" s="12">
        <v>4.1410256410256414</v>
      </c>
      <c r="L109" s="309">
        <v>4.3</v>
      </c>
      <c r="M109" s="443">
        <v>79</v>
      </c>
      <c r="N109" s="12">
        <v>4.0139999999999993</v>
      </c>
      <c r="O109" s="181">
        <v>4.38</v>
      </c>
      <c r="P109" s="182">
        <v>51</v>
      </c>
      <c r="Q109" s="50">
        <v>4.1399999999999997</v>
      </c>
      <c r="R109" s="205">
        <v>4.4800000000000004</v>
      </c>
      <c r="S109" s="182">
        <v>71</v>
      </c>
      <c r="T109" s="12">
        <v>4.3520000000000003</v>
      </c>
      <c r="U109" s="40">
        <v>4.5199999999999996</v>
      </c>
      <c r="V109" s="471">
        <v>109</v>
      </c>
      <c r="W109" s="317">
        <v>68</v>
      </c>
      <c r="X109" s="317">
        <v>80</v>
      </c>
      <c r="Y109" s="317">
        <v>104</v>
      </c>
      <c r="Z109" s="38">
        <v>95</v>
      </c>
      <c r="AA109" s="117">
        <v>86</v>
      </c>
      <c r="AB109" s="67">
        <f t="shared" si="3"/>
        <v>542</v>
      </c>
      <c r="AC109" s="10"/>
    </row>
    <row r="110" spans="1:29" s="1" customFormat="1" ht="15" customHeight="1" x14ac:dyDescent="0.25">
      <c r="A110" s="24">
        <v>105</v>
      </c>
      <c r="B110" s="6" t="s">
        <v>7</v>
      </c>
      <c r="C110" s="61" t="s">
        <v>105</v>
      </c>
      <c r="D110" s="545">
        <v>104</v>
      </c>
      <c r="E110" s="546">
        <v>3.8938999999999999</v>
      </c>
      <c r="F110" s="181">
        <v>4.17</v>
      </c>
      <c r="G110" s="182">
        <v>79</v>
      </c>
      <c r="H110" s="12">
        <v>3.5695999999999999</v>
      </c>
      <c r="I110" s="448">
        <v>3.83</v>
      </c>
      <c r="J110" s="182">
        <v>102</v>
      </c>
      <c r="K110" s="12">
        <v>3.7941176470588234</v>
      </c>
      <c r="L110" s="309">
        <v>4.3</v>
      </c>
      <c r="M110" s="443">
        <v>90</v>
      </c>
      <c r="N110" s="12">
        <v>4.2450000000000001</v>
      </c>
      <c r="O110" s="181">
        <v>4.38</v>
      </c>
      <c r="P110" s="182">
        <v>77</v>
      </c>
      <c r="Q110" s="50">
        <v>4.4000000000000004</v>
      </c>
      <c r="R110" s="205">
        <v>4.4800000000000004</v>
      </c>
      <c r="S110" s="182">
        <v>94</v>
      </c>
      <c r="T110" s="12">
        <v>3.847</v>
      </c>
      <c r="U110" s="40">
        <v>4.5199999999999996</v>
      </c>
      <c r="V110" s="471">
        <v>96</v>
      </c>
      <c r="W110" s="317">
        <v>89</v>
      </c>
      <c r="X110" s="317">
        <v>110</v>
      </c>
      <c r="Y110" s="317">
        <v>76</v>
      </c>
      <c r="Z110" s="38">
        <v>68</v>
      </c>
      <c r="AA110" s="117">
        <v>110</v>
      </c>
      <c r="AB110" s="67">
        <f t="shared" si="3"/>
        <v>549</v>
      </c>
      <c r="AC110" s="10"/>
    </row>
    <row r="111" spans="1:29" s="1" customFormat="1" ht="15" customHeight="1" x14ac:dyDescent="0.25">
      <c r="A111" s="24">
        <v>106</v>
      </c>
      <c r="B111" s="6" t="s">
        <v>4</v>
      </c>
      <c r="C111" s="61" t="s">
        <v>47</v>
      </c>
      <c r="D111" s="545">
        <v>109</v>
      </c>
      <c r="E111" s="546">
        <v>4.1336000000000004</v>
      </c>
      <c r="F111" s="181">
        <v>4.17</v>
      </c>
      <c r="G111" s="182">
        <v>55</v>
      </c>
      <c r="H111" s="12">
        <v>3.4545999999999997</v>
      </c>
      <c r="I111" s="448">
        <v>3.83</v>
      </c>
      <c r="J111" s="182">
        <v>116</v>
      </c>
      <c r="K111" s="12">
        <v>4.2155172413793105</v>
      </c>
      <c r="L111" s="309">
        <v>4.3</v>
      </c>
      <c r="M111" s="443">
        <v>66</v>
      </c>
      <c r="N111" s="12">
        <v>3.532</v>
      </c>
      <c r="O111" s="181">
        <v>4.38</v>
      </c>
      <c r="P111" s="182">
        <v>78</v>
      </c>
      <c r="Q111" s="50">
        <v>3.61</v>
      </c>
      <c r="R111" s="205">
        <v>4.4800000000000004</v>
      </c>
      <c r="S111" s="182">
        <v>39</v>
      </c>
      <c r="T111" s="12">
        <v>4.1029999999999998</v>
      </c>
      <c r="U111" s="40">
        <v>4.5199999999999996</v>
      </c>
      <c r="V111" s="471">
        <v>61</v>
      </c>
      <c r="W111" s="317">
        <v>100</v>
      </c>
      <c r="X111" s="317">
        <v>67</v>
      </c>
      <c r="Y111" s="317">
        <v>115</v>
      </c>
      <c r="Z111" s="38">
        <v>116</v>
      </c>
      <c r="AA111" s="117">
        <v>98</v>
      </c>
      <c r="AB111" s="67">
        <f t="shared" si="3"/>
        <v>557</v>
      </c>
      <c r="AC111" s="10"/>
    </row>
    <row r="112" spans="1:29" s="1" customFormat="1" ht="15" customHeight="1" x14ac:dyDescent="0.25">
      <c r="A112" s="24">
        <v>107</v>
      </c>
      <c r="B112" s="6" t="s">
        <v>5</v>
      </c>
      <c r="C112" s="61" t="s">
        <v>67</v>
      </c>
      <c r="D112" s="547">
        <v>84</v>
      </c>
      <c r="E112" s="548">
        <v>3.8334000000000001</v>
      </c>
      <c r="F112" s="183">
        <v>4.17</v>
      </c>
      <c r="G112" s="184">
        <v>81</v>
      </c>
      <c r="H112" s="15">
        <v>3.3083</v>
      </c>
      <c r="I112" s="448">
        <v>3.83</v>
      </c>
      <c r="J112" s="184">
        <v>68</v>
      </c>
      <c r="K112" s="15">
        <v>3.9117647058823528</v>
      </c>
      <c r="L112" s="309">
        <v>4.3</v>
      </c>
      <c r="M112" s="443">
        <v>52</v>
      </c>
      <c r="N112" s="12">
        <v>4.2889999999999997</v>
      </c>
      <c r="O112" s="181">
        <v>4.38</v>
      </c>
      <c r="P112" s="182">
        <v>59</v>
      </c>
      <c r="Q112" s="49">
        <v>4.43</v>
      </c>
      <c r="R112" s="205">
        <v>4.4800000000000004</v>
      </c>
      <c r="S112" s="182">
        <v>47</v>
      </c>
      <c r="T112" s="12">
        <v>3.85</v>
      </c>
      <c r="U112" s="40">
        <v>4.5199999999999996</v>
      </c>
      <c r="V112" s="471">
        <v>103</v>
      </c>
      <c r="W112" s="317">
        <v>108</v>
      </c>
      <c r="X112" s="317">
        <v>104</v>
      </c>
      <c r="Y112" s="317">
        <v>72</v>
      </c>
      <c r="Z112" s="38">
        <v>65</v>
      </c>
      <c r="AA112" s="117">
        <v>112</v>
      </c>
      <c r="AB112" s="67">
        <f t="shared" si="3"/>
        <v>564</v>
      </c>
      <c r="AC112" s="10"/>
    </row>
    <row r="113" spans="1:29" s="1" customFormat="1" ht="15" customHeight="1" x14ac:dyDescent="0.25">
      <c r="A113" s="24">
        <v>108</v>
      </c>
      <c r="B113" s="6" t="s">
        <v>5</v>
      </c>
      <c r="C113" s="61" t="s">
        <v>60</v>
      </c>
      <c r="D113" s="545">
        <v>50</v>
      </c>
      <c r="E113" s="546">
        <v>3.54</v>
      </c>
      <c r="F113" s="181">
        <v>4.17</v>
      </c>
      <c r="G113" s="182">
        <v>42</v>
      </c>
      <c r="H113" s="12">
        <v>4.0237999999999996</v>
      </c>
      <c r="I113" s="448">
        <v>3.83</v>
      </c>
      <c r="J113" s="182">
        <v>48</v>
      </c>
      <c r="K113" s="12">
        <v>3.9583333333333335</v>
      </c>
      <c r="L113" s="309">
        <v>4.3</v>
      </c>
      <c r="M113" s="443">
        <v>53</v>
      </c>
      <c r="N113" s="12">
        <v>4.0579999999999998</v>
      </c>
      <c r="O113" s="181">
        <v>4.38</v>
      </c>
      <c r="P113" s="182">
        <v>46</v>
      </c>
      <c r="Q113" s="50">
        <v>3.59</v>
      </c>
      <c r="R113" s="205">
        <v>4.4800000000000004</v>
      </c>
      <c r="S113" s="182">
        <v>47</v>
      </c>
      <c r="T113" s="12">
        <v>4.0889999999999995</v>
      </c>
      <c r="U113" s="40">
        <v>4.5199999999999996</v>
      </c>
      <c r="V113" s="471">
        <v>111</v>
      </c>
      <c r="W113" s="7">
        <v>34</v>
      </c>
      <c r="X113" s="317">
        <v>102</v>
      </c>
      <c r="Y113" s="317">
        <v>101</v>
      </c>
      <c r="Z113" s="38">
        <v>117</v>
      </c>
      <c r="AA113" s="117">
        <v>99</v>
      </c>
      <c r="AB113" s="67">
        <f t="shared" si="3"/>
        <v>564</v>
      </c>
      <c r="AC113" s="10"/>
    </row>
    <row r="114" spans="1:29" s="1" customFormat="1" ht="15" customHeight="1" x14ac:dyDescent="0.25">
      <c r="A114" s="24">
        <v>109</v>
      </c>
      <c r="B114" s="6" t="s">
        <v>4</v>
      </c>
      <c r="C114" s="61" t="s">
        <v>40</v>
      </c>
      <c r="D114" s="543">
        <v>66</v>
      </c>
      <c r="E114" s="544">
        <v>3.9251</v>
      </c>
      <c r="F114" s="187">
        <v>4.17</v>
      </c>
      <c r="G114" s="188">
        <v>65</v>
      </c>
      <c r="H114" s="34">
        <v>3.4</v>
      </c>
      <c r="I114" s="448">
        <v>3.83</v>
      </c>
      <c r="J114" s="188">
        <v>73</v>
      </c>
      <c r="K114" s="34">
        <v>4.1506849315068495</v>
      </c>
      <c r="L114" s="309">
        <v>4.3</v>
      </c>
      <c r="M114" s="443">
        <v>48</v>
      </c>
      <c r="N114" s="12">
        <v>4</v>
      </c>
      <c r="O114" s="181">
        <v>4.38</v>
      </c>
      <c r="P114" s="182">
        <v>46</v>
      </c>
      <c r="Q114" s="50">
        <v>4.07</v>
      </c>
      <c r="R114" s="205">
        <v>4.4800000000000004</v>
      </c>
      <c r="S114" s="182">
        <v>44</v>
      </c>
      <c r="T114" s="12">
        <v>4.2720000000000002</v>
      </c>
      <c r="U114" s="40">
        <v>4.5199999999999996</v>
      </c>
      <c r="V114" s="471">
        <v>89</v>
      </c>
      <c r="W114" s="317">
        <v>101</v>
      </c>
      <c r="X114" s="317">
        <v>78</v>
      </c>
      <c r="Y114" s="317">
        <v>107</v>
      </c>
      <c r="Z114" s="38">
        <v>100</v>
      </c>
      <c r="AA114" s="117">
        <v>93</v>
      </c>
      <c r="AB114" s="67">
        <f t="shared" si="3"/>
        <v>568</v>
      </c>
      <c r="AC114" s="10"/>
    </row>
    <row r="115" spans="1:29" s="1" customFormat="1" ht="15" customHeight="1" thickBot="1" x14ac:dyDescent="0.3">
      <c r="A115" s="25">
        <v>110</v>
      </c>
      <c r="B115" s="26" t="s">
        <v>7</v>
      </c>
      <c r="C115" s="62" t="s">
        <v>88</v>
      </c>
      <c r="D115" s="549">
        <v>83</v>
      </c>
      <c r="E115" s="550">
        <v>3.9036</v>
      </c>
      <c r="F115" s="185">
        <v>4.17</v>
      </c>
      <c r="G115" s="186">
        <v>65</v>
      </c>
      <c r="H115" s="27">
        <v>3.5688999999999997</v>
      </c>
      <c r="I115" s="449">
        <v>3.83</v>
      </c>
      <c r="J115" s="186">
        <v>72</v>
      </c>
      <c r="K115" s="27">
        <v>3.4722222222222223</v>
      </c>
      <c r="L115" s="311">
        <v>4.3</v>
      </c>
      <c r="M115" s="445">
        <v>51</v>
      </c>
      <c r="N115" s="27">
        <v>3.6689999999999996</v>
      </c>
      <c r="O115" s="185">
        <v>4.38</v>
      </c>
      <c r="P115" s="186">
        <v>50</v>
      </c>
      <c r="Q115" s="59">
        <v>3.78</v>
      </c>
      <c r="R115" s="206">
        <v>4.4800000000000004</v>
      </c>
      <c r="S115" s="186">
        <v>102</v>
      </c>
      <c r="T115" s="27">
        <v>4.5789999999999997</v>
      </c>
      <c r="U115" s="41">
        <v>4.5199999999999996</v>
      </c>
      <c r="V115" s="472">
        <v>94</v>
      </c>
      <c r="W115" s="435">
        <v>87</v>
      </c>
      <c r="X115" s="318">
        <v>114</v>
      </c>
      <c r="Y115" s="318">
        <v>114</v>
      </c>
      <c r="Z115" s="44">
        <v>114</v>
      </c>
      <c r="AA115" s="116">
        <v>49</v>
      </c>
      <c r="AB115" s="68">
        <f t="shared" si="3"/>
        <v>572</v>
      </c>
      <c r="AC115" s="10"/>
    </row>
    <row r="116" spans="1:29" s="1" customFormat="1" ht="15" customHeight="1" x14ac:dyDescent="0.25">
      <c r="A116" s="21">
        <v>111</v>
      </c>
      <c r="B116" s="22" t="s">
        <v>4</v>
      </c>
      <c r="C116" s="32" t="s">
        <v>44</v>
      </c>
      <c r="D116" s="543">
        <v>42</v>
      </c>
      <c r="E116" s="544">
        <v>3.8761999999999999</v>
      </c>
      <c r="F116" s="187">
        <v>4.17</v>
      </c>
      <c r="G116" s="188">
        <v>35</v>
      </c>
      <c r="H116" s="34">
        <v>3.3144</v>
      </c>
      <c r="I116" s="455">
        <v>3.83</v>
      </c>
      <c r="J116" s="180">
        <v>39</v>
      </c>
      <c r="K116" s="23">
        <v>3.8461538461538463</v>
      </c>
      <c r="L116" s="307">
        <v>4.3</v>
      </c>
      <c r="M116" s="441">
        <v>37</v>
      </c>
      <c r="N116" s="23">
        <v>4.2170000000000005</v>
      </c>
      <c r="O116" s="179">
        <v>4.38</v>
      </c>
      <c r="P116" s="180">
        <v>40</v>
      </c>
      <c r="Q116" s="95">
        <v>3.83</v>
      </c>
      <c r="R116" s="207">
        <v>4.4800000000000004</v>
      </c>
      <c r="S116" s="180">
        <v>43</v>
      </c>
      <c r="T116" s="23">
        <v>4.3949999999999996</v>
      </c>
      <c r="U116" s="39">
        <v>4.5199999999999996</v>
      </c>
      <c r="V116" s="458">
        <v>97</v>
      </c>
      <c r="W116" s="313">
        <v>107</v>
      </c>
      <c r="X116" s="313">
        <v>108</v>
      </c>
      <c r="Y116" s="313">
        <v>81</v>
      </c>
      <c r="Z116" s="29">
        <v>111</v>
      </c>
      <c r="AA116" s="71">
        <v>81</v>
      </c>
      <c r="AB116" s="452">
        <f t="shared" si="3"/>
        <v>585</v>
      </c>
      <c r="AC116" s="10"/>
    </row>
    <row r="117" spans="1:29" s="1" customFormat="1" ht="15" customHeight="1" x14ac:dyDescent="0.25">
      <c r="A117" s="24">
        <v>112</v>
      </c>
      <c r="B117" s="6" t="s">
        <v>2</v>
      </c>
      <c r="C117" s="61" t="s">
        <v>165</v>
      </c>
      <c r="D117" s="545">
        <v>108</v>
      </c>
      <c r="E117" s="546">
        <v>4.1017999999999999</v>
      </c>
      <c r="F117" s="181">
        <v>4.17</v>
      </c>
      <c r="G117" s="204">
        <v>117</v>
      </c>
      <c r="H117" s="12">
        <v>3.8889999999999998</v>
      </c>
      <c r="I117" s="448">
        <v>3.83</v>
      </c>
      <c r="J117" s="204"/>
      <c r="K117" s="12"/>
      <c r="L117" s="309">
        <v>4.3</v>
      </c>
      <c r="M117" s="443"/>
      <c r="N117" s="12"/>
      <c r="O117" s="181">
        <v>4.38</v>
      </c>
      <c r="P117" s="182"/>
      <c r="Q117" s="50"/>
      <c r="R117" s="205">
        <v>4.4800000000000004</v>
      </c>
      <c r="S117" s="182"/>
      <c r="T117" s="12"/>
      <c r="U117" s="40">
        <v>4.5199999999999996</v>
      </c>
      <c r="V117" s="471">
        <v>65</v>
      </c>
      <c r="W117" s="317">
        <v>57</v>
      </c>
      <c r="X117" s="317">
        <v>115</v>
      </c>
      <c r="Y117" s="317">
        <v>117</v>
      </c>
      <c r="Z117" s="38">
        <v>118</v>
      </c>
      <c r="AA117" s="117">
        <v>118</v>
      </c>
      <c r="AB117" s="453">
        <f t="shared" si="3"/>
        <v>590</v>
      </c>
      <c r="AC117" s="10"/>
    </row>
    <row r="118" spans="1:29" s="1" customFormat="1" ht="15" customHeight="1" x14ac:dyDescent="0.25">
      <c r="A118" s="24">
        <v>113</v>
      </c>
      <c r="B118" s="6" t="s">
        <v>7</v>
      </c>
      <c r="C118" s="61" t="s">
        <v>96</v>
      </c>
      <c r="D118" s="545">
        <v>33</v>
      </c>
      <c r="E118" s="546">
        <v>4</v>
      </c>
      <c r="F118" s="181">
        <v>4.17</v>
      </c>
      <c r="G118" s="182">
        <v>47</v>
      </c>
      <c r="H118" s="12">
        <v>3.3620000000000001</v>
      </c>
      <c r="I118" s="448">
        <v>3.83</v>
      </c>
      <c r="J118" s="182">
        <v>73</v>
      </c>
      <c r="K118" s="12">
        <v>3.8630136986301369</v>
      </c>
      <c r="L118" s="309">
        <v>4.3</v>
      </c>
      <c r="M118" s="443">
        <v>52</v>
      </c>
      <c r="N118" s="12">
        <v>4.0010000000000003</v>
      </c>
      <c r="O118" s="181">
        <v>4.38</v>
      </c>
      <c r="P118" s="182">
        <v>50</v>
      </c>
      <c r="Q118" s="50">
        <v>4</v>
      </c>
      <c r="R118" s="205">
        <v>4.4800000000000004</v>
      </c>
      <c r="S118" s="182">
        <v>74</v>
      </c>
      <c r="T118" s="12">
        <v>3.8070000000000004</v>
      </c>
      <c r="U118" s="40">
        <v>4.5199999999999996</v>
      </c>
      <c r="V118" s="471">
        <v>81</v>
      </c>
      <c r="W118" s="317">
        <v>103</v>
      </c>
      <c r="X118" s="317">
        <v>106</v>
      </c>
      <c r="Y118" s="317">
        <v>105</v>
      </c>
      <c r="Z118" s="38">
        <v>105</v>
      </c>
      <c r="AA118" s="117">
        <v>113</v>
      </c>
      <c r="AB118" s="453">
        <f t="shared" si="3"/>
        <v>613</v>
      </c>
      <c r="AC118" s="10"/>
    </row>
    <row r="119" spans="1:29" s="1" customFormat="1" ht="15" customHeight="1" x14ac:dyDescent="0.25">
      <c r="A119" s="24">
        <v>114</v>
      </c>
      <c r="B119" s="6" t="s">
        <v>4</v>
      </c>
      <c r="C119" s="61" t="s">
        <v>41</v>
      </c>
      <c r="D119" s="543">
        <v>93</v>
      </c>
      <c r="E119" s="544">
        <v>3.6667000000000001</v>
      </c>
      <c r="F119" s="187">
        <v>4.17</v>
      </c>
      <c r="G119" s="188">
        <v>91</v>
      </c>
      <c r="H119" s="34">
        <v>3.5604999999999993</v>
      </c>
      <c r="I119" s="448">
        <v>3.83</v>
      </c>
      <c r="J119" s="188">
        <v>84</v>
      </c>
      <c r="K119" s="34">
        <v>3.9642857142857144</v>
      </c>
      <c r="L119" s="309">
        <v>4.3</v>
      </c>
      <c r="M119" s="443">
        <v>62</v>
      </c>
      <c r="N119" s="12">
        <v>3.8210000000000002</v>
      </c>
      <c r="O119" s="181">
        <v>4.38</v>
      </c>
      <c r="P119" s="182">
        <v>65</v>
      </c>
      <c r="Q119" s="50">
        <v>4.05</v>
      </c>
      <c r="R119" s="205">
        <v>4.4800000000000004</v>
      </c>
      <c r="S119" s="182">
        <v>71</v>
      </c>
      <c r="T119" s="12">
        <v>3.9019999999999997</v>
      </c>
      <c r="U119" s="40">
        <v>4.5199999999999996</v>
      </c>
      <c r="V119" s="471">
        <v>110</v>
      </c>
      <c r="W119" s="317">
        <v>91</v>
      </c>
      <c r="X119" s="317">
        <v>101</v>
      </c>
      <c r="Y119" s="317">
        <v>112</v>
      </c>
      <c r="Z119" s="38">
        <v>101</v>
      </c>
      <c r="AA119" s="117">
        <v>107</v>
      </c>
      <c r="AB119" s="453">
        <f t="shared" si="3"/>
        <v>622</v>
      </c>
      <c r="AC119" s="10"/>
    </row>
    <row r="120" spans="1:29" s="1" customFormat="1" ht="15" customHeight="1" x14ac:dyDescent="0.25">
      <c r="A120" s="24">
        <v>115</v>
      </c>
      <c r="B120" s="6" t="s">
        <v>4</v>
      </c>
      <c r="C120" s="61" t="s">
        <v>39</v>
      </c>
      <c r="D120" s="545">
        <v>154</v>
      </c>
      <c r="E120" s="546">
        <v>3.8337000000000008</v>
      </c>
      <c r="F120" s="181">
        <v>4.17</v>
      </c>
      <c r="G120" s="204">
        <v>104</v>
      </c>
      <c r="H120" s="12">
        <v>3.3269000000000002</v>
      </c>
      <c r="I120" s="448">
        <v>3.83</v>
      </c>
      <c r="J120" s="204">
        <v>81</v>
      </c>
      <c r="K120" s="12">
        <v>3.5925925925925926</v>
      </c>
      <c r="L120" s="309">
        <v>4.3</v>
      </c>
      <c r="M120" s="443">
        <v>78</v>
      </c>
      <c r="N120" s="12">
        <v>3.9889999999999999</v>
      </c>
      <c r="O120" s="181">
        <v>4.38</v>
      </c>
      <c r="P120" s="182">
        <v>73</v>
      </c>
      <c r="Q120" s="50">
        <v>4.07</v>
      </c>
      <c r="R120" s="205">
        <v>4.4800000000000004</v>
      </c>
      <c r="S120" s="182">
        <v>76</v>
      </c>
      <c r="T120" s="12">
        <v>4.0229999999999997</v>
      </c>
      <c r="U120" s="40">
        <v>4.5199999999999996</v>
      </c>
      <c r="V120" s="471">
        <v>100</v>
      </c>
      <c r="W120" s="317">
        <v>106</v>
      </c>
      <c r="X120" s="317">
        <v>113</v>
      </c>
      <c r="Y120" s="317">
        <v>108</v>
      </c>
      <c r="Z120" s="38">
        <v>99</v>
      </c>
      <c r="AA120" s="117">
        <v>103</v>
      </c>
      <c r="AB120" s="453">
        <f t="shared" si="3"/>
        <v>629</v>
      </c>
      <c r="AC120" s="10"/>
    </row>
    <row r="121" spans="1:29" s="1" customFormat="1" ht="15" customHeight="1" x14ac:dyDescent="0.25">
      <c r="A121" s="24">
        <v>116</v>
      </c>
      <c r="B121" s="6" t="s">
        <v>4</v>
      </c>
      <c r="C121" s="61" t="s">
        <v>38</v>
      </c>
      <c r="D121" s="545">
        <v>59</v>
      </c>
      <c r="E121" s="546">
        <v>3.8961000000000001</v>
      </c>
      <c r="F121" s="181">
        <v>4.17</v>
      </c>
      <c r="G121" s="182">
        <v>47</v>
      </c>
      <c r="H121" s="12">
        <v>3.4468000000000001</v>
      </c>
      <c r="I121" s="448">
        <v>3.83</v>
      </c>
      <c r="J121" s="182">
        <v>54</v>
      </c>
      <c r="K121" s="12">
        <v>3.8333333333333335</v>
      </c>
      <c r="L121" s="309">
        <v>4.3</v>
      </c>
      <c r="M121" s="443">
        <v>50</v>
      </c>
      <c r="N121" s="12">
        <v>4</v>
      </c>
      <c r="O121" s="181">
        <v>4.38</v>
      </c>
      <c r="P121" s="182">
        <v>40</v>
      </c>
      <c r="Q121" s="50">
        <v>3.98</v>
      </c>
      <c r="R121" s="205">
        <v>4.4800000000000004</v>
      </c>
      <c r="S121" s="182">
        <v>30</v>
      </c>
      <c r="T121" s="12">
        <v>3.7669999999999999</v>
      </c>
      <c r="U121" s="40">
        <v>4.5199999999999996</v>
      </c>
      <c r="V121" s="471">
        <v>95</v>
      </c>
      <c r="W121" s="317">
        <v>99</v>
      </c>
      <c r="X121" s="317">
        <v>109</v>
      </c>
      <c r="Y121" s="317">
        <v>106</v>
      </c>
      <c r="Z121" s="38">
        <v>106</v>
      </c>
      <c r="AA121" s="117">
        <v>115</v>
      </c>
      <c r="AB121" s="453">
        <f t="shared" si="3"/>
        <v>630</v>
      </c>
      <c r="AC121" s="10"/>
    </row>
    <row r="122" spans="1:29" s="1" customFormat="1" ht="15" customHeight="1" x14ac:dyDescent="0.25">
      <c r="A122" s="24">
        <v>117</v>
      </c>
      <c r="B122" s="6" t="s">
        <v>5</v>
      </c>
      <c r="C122" s="61" t="s">
        <v>65</v>
      </c>
      <c r="D122" s="545">
        <v>32</v>
      </c>
      <c r="E122" s="546">
        <v>4.0941999999999998</v>
      </c>
      <c r="F122" s="181">
        <v>4.17</v>
      </c>
      <c r="G122" s="182">
        <v>16</v>
      </c>
      <c r="H122" s="12">
        <v>3.0625</v>
      </c>
      <c r="I122" s="448">
        <v>3.83</v>
      </c>
      <c r="J122" s="182">
        <v>21</v>
      </c>
      <c r="K122" s="12">
        <v>3.7619047619047619</v>
      </c>
      <c r="L122" s="309">
        <v>4.3</v>
      </c>
      <c r="M122" s="443">
        <v>20</v>
      </c>
      <c r="N122" s="12">
        <v>3.85</v>
      </c>
      <c r="O122" s="181">
        <v>4.38</v>
      </c>
      <c r="P122" s="182">
        <v>11</v>
      </c>
      <c r="Q122" s="50">
        <v>3.64</v>
      </c>
      <c r="R122" s="205">
        <v>4.4800000000000004</v>
      </c>
      <c r="S122" s="182">
        <v>16</v>
      </c>
      <c r="T122" s="12">
        <v>3.6239999999999997</v>
      </c>
      <c r="U122" s="40">
        <v>4.5199999999999996</v>
      </c>
      <c r="V122" s="471">
        <v>68</v>
      </c>
      <c r="W122" s="317">
        <v>110</v>
      </c>
      <c r="X122" s="317">
        <v>111</v>
      </c>
      <c r="Y122" s="317">
        <v>111</v>
      </c>
      <c r="Z122" s="38">
        <v>115</v>
      </c>
      <c r="AA122" s="117">
        <v>117</v>
      </c>
      <c r="AB122" s="453">
        <f t="shared" si="3"/>
        <v>632</v>
      </c>
      <c r="AC122" s="10"/>
    </row>
    <row r="123" spans="1:29" s="1" customFormat="1" ht="15" customHeight="1" x14ac:dyDescent="0.25">
      <c r="A123" s="33">
        <v>118</v>
      </c>
      <c r="B123" s="13" t="s">
        <v>6</v>
      </c>
      <c r="C123" s="88" t="s">
        <v>167</v>
      </c>
      <c r="D123" s="547">
        <v>26</v>
      </c>
      <c r="E123" s="548">
        <v>4.1539000000000001</v>
      </c>
      <c r="F123" s="183">
        <v>4.17</v>
      </c>
      <c r="G123" s="184"/>
      <c r="H123" s="15"/>
      <c r="I123" s="448">
        <v>3.83</v>
      </c>
      <c r="J123" s="184"/>
      <c r="K123" s="15"/>
      <c r="L123" s="310">
        <v>4.3</v>
      </c>
      <c r="M123" s="444"/>
      <c r="N123" s="15"/>
      <c r="O123" s="183">
        <v>4.38</v>
      </c>
      <c r="P123" s="184"/>
      <c r="Q123" s="89"/>
      <c r="R123" s="90">
        <v>4.4800000000000004</v>
      </c>
      <c r="S123" s="184"/>
      <c r="T123" s="15"/>
      <c r="U123" s="43">
        <v>4.5199999999999996</v>
      </c>
      <c r="V123" s="551">
        <v>57</v>
      </c>
      <c r="W123" s="317">
        <v>113</v>
      </c>
      <c r="X123" s="315">
        <v>115</v>
      </c>
      <c r="Y123" s="315">
        <v>117</v>
      </c>
      <c r="Z123" s="192">
        <v>118</v>
      </c>
      <c r="AA123" s="91">
        <v>118</v>
      </c>
      <c r="AB123" s="536">
        <f t="shared" si="3"/>
        <v>638</v>
      </c>
      <c r="AC123" s="10"/>
    </row>
    <row r="124" spans="1:29" s="1" customFormat="1" ht="15" customHeight="1" x14ac:dyDescent="0.25">
      <c r="A124" s="24">
        <v>119</v>
      </c>
      <c r="B124" s="6" t="s">
        <v>7</v>
      </c>
      <c r="C124" s="446" t="s">
        <v>164</v>
      </c>
      <c r="D124" s="552">
        <v>170</v>
      </c>
      <c r="E124" s="554">
        <v>3.9645999999999999</v>
      </c>
      <c r="F124" s="524">
        <v>4.17</v>
      </c>
      <c r="G124" s="182">
        <v>126</v>
      </c>
      <c r="H124" s="12">
        <v>3.5079999999999996</v>
      </c>
      <c r="I124" s="448">
        <v>3.83</v>
      </c>
      <c r="J124" s="182"/>
      <c r="K124" s="12"/>
      <c r="L124" s="309">
        <v>4.3</v>
      </c>
      <c r="M124" s="443"/>
      <c r="N124" s="12"/>
      <c r="O124" s="181">
        <v>4.38</v>
      </c>
      <c r="P124" s="147"/>
      <c r="Q124" s="50"/>
      <c r="R124" s="64">
        <v>4.4800000000000004</v>
      </c>
      <c r="S124" s="147"/>
      <c r="T124" s="12"/>
      <c r="U124" s="40">
        <v>4.5199999999999996</v>
      </c>
      <c r="V124" s="471">
        <v>86</v>
      </c>
      <c r="W124" s="317">
        <v>96</v>
      </c>
      <c r="X124" s="317">
        <v>115</v>
      </c>
      <c r="Y124" s="289">
        <v>117</v>
      </c>
      <c r="Z124" s="38">
        <v>118</v>
      </c>
      <c r="AA124" s="117">
        <v>118</v>
      </c>
      <c r="AB124" s="453">
        <f t="shared" si="3"/>
        <v>650</v>
      </c>
      <c r="AC124" s="10"/>
    </row>
    <row r="125" spans="1:29" s="1" customFormat="1" ht="15" customHeight="1" x14ac:dyDescent="0.25">
      <c r="A125" s="24">
        <v>120</v>
      </c>
      <c r="B125" s="6" t="s">
        <v>2</v>
      </c>
      <c r="C125" s="61" t="s">
        <v>144</v>
      </c>
      <c r="D125" s="545"/>
      <c r="E125" s="546"/>
      <c r="F125" s="181">
        <v>4.17</v>
      </c>
      <c r="G125" s="159"/>
      <c r="H125" s="38"/>
      <c r="I125" s="539">
        <v>3.83</v>
      </c>
      <c r="J125" s="159"/>
      <c r="K125" s="38"/>
      <c r="L125" s="309">
        <v>4.3</v>
      </c>
      <c r="M125" s="443">
        <v>36</v>
      </c>
      <c r="N125" s="12">
        <v>3.36</v>
      </c>
      <c r="O125" s="181">
        <v>4.38</v>
      </c>
      <c r="P125" s="147">
        <v>28</v>
      </c>
      <c r="Q125" s="50">
        <v>3.79</v>
      </c>
      <c r="R125" s="64">
        <v>4.4800000000000004</v>
      </c>
      <c r="S125" s="147">
        <v>56</v>
      </c>
      <c r="T125" s="12">
        <v>4.1779999999999999</v>
      </c>
      <c r="U125" s="40">
        <v>4.5199999999999996</v>
      </c>
      <c r="V125" s="471">
        <v>113</v>
      </c>
      <c r="W125" s="317">
        <v>113</v>
      </c>
      <c r="X125" s="317">
        <v>115</v>
      </c>
      <c r="Y125" s="289">
        <v>116</v>
      </c>
      <c r="Z125" s="38">
        <v>113</v>
      </c>
      <c r="AA125" s="117">
        <v>94</v>
      </c>
      <c r="AB125" s="453">
        <f t="shared" si="3"/>
        <v>664</v>
      </c>
      <c r="AC125" s="10"/>
    </row>
    <row r="126" spans="1:29" s="1" customFormat="1" ht="15" customHeight="1" x14ac:dyDescent="0.25">
      <c r="A126" s="459">
        <v>121</v>
      </c>
      <c r="B126" s="537" t="s">
        <v>3</v>
      </c>
      <c r="C126" s="538" t="s">
        <v>31</v>
      </c>
      <c r="D126" s="553"/>
      <c r="E126" s="555"/>
      <c r="F126" s="463">
        <v>4.17</v>
      </c>
      <c r="G126" s="474"/>
      <c r="H126" s="468"/>
      <c r="I126" s="460">
        <v>3.83</v>
      </c>
      <c r="J126" s="474"/>
      <c r="K126" s="468"/>
      <c r="L126" s="462">
        <v>4.3</v>
      </c>
      <c r="M126" s="533"/>
      <c r="N126" s="535"/>
      <c r="O126" s="463">
        <v>4.38</v>
      </c>
      <c r="P126" s="153">
        <v>37</v>
      </c>
      <c r="Q126" s="464">
        <v>3.81</v>
      </c>
      <c r="R126" s="465">
        <v>4.4800000000000004</v>
      </c>
      <c r="S126" s="153">
        <v>26</v>
      </c>
      <c r="T126" s="461">
        <v>4.0739999999999998</v>
      </c>
      <c r="U126" s="466">
        <v>4.5199999999999996</v>
      </c>
      <c r="V126" s="470">
        <v>113</v>
      </c>
      <c r="W126" s="317">
        <v>113</v>
      </c>
      <c r="X126" s="315">
        <v>115</v>
      </c>
      <c r="Y126" s="467">
        <v>117</v>
      </c>
      <c r="Z126" s="468">
        <v>112</v>
      </c>
      <c r="AA126" s="91">
        <v>101</v>
      </c>
      <c r="AB126" s="469">
        <f t="shared" si="3"/>
        <v>671</v>
      </c>
      <c r="AC126" s="10"/>
    </row>
    <row r="127" spans="1:29" s="1" customFormat="1" ht="15" customHeight="1" thickBot="1" x14ac:dyDescent="0.3">
      <c r="A127" s="25">
        <v>122</v>
      </c>
      <c r="B127" s="26" t="s">
        <v>6</v>
      </c>
      <c r="C127" s="62" t="s">
        <v>76</v>
      </c>
      <c r="D127" s="549"/>
      <c r="E127" s="550"/>
      <c r="F127" s="185">
        <v>4.17</v>
      </c>
      <c r="G127" s="523"/>
      <c r="H127" s="44"/>
      <c r="I127" s="449">
        <v>3.83</v>
      </c>
      <c r="J127" s="523"/>
      <c r="K127" s="44"/>
      <c r="L127" s="311">
        <v>4.3</v>
      </c>
      <c r="M127" s="532"/>
      <c r="N127" s="534"/>
      <c r="O127" s="185">
        <v>4.38</v>
      </c>
      <c r="P127" s="151">
        <v>22</v>
      </c>
      <c r="Q127" s="59">
        <v>4.05</v>
      </c>
      <c r="R127" s="65">
        <v>4.4800000000000004</v>
      </c>
      <c r="S127" s="151">
        <v>39</v>
      </c>
      <c r="T127" s="27">
        <v>3.6660000000000004</v>
      </c>
      <c r="U127" s="41">
        <v>4.5199999999999996</v>
      </c>
      <c r="V127" s="472">
        <v>113</v>
      </c>
      <c r="W127" s="318">
        <v>113</v>
      </c>
      <c r="X127" s="318">
        <v>115</v>
      </c>
      <c r="Y127" s="290">
        <v>117</v>
      </c>
      <c r="Z127" s="44">
        <v>102</v>
      </c>
      <c r="AA127" s="116">
        <v>116</v>
      </c>
      <c r="AB127" s="454">
        <f t="shared" si="3"/>
        <v>676</v>
      </c>
      <c r="AC127" s="10"/>
    </row>
    <row r="128" spans="1:29" s="1" customFormat="1" ht="15" customHeight="1" x14ac:dyDescent="0.25">
      <c r="A128" s="19"/>
      <c r="B128" s="19"/>
      <c r="C128" s="79" t="s">
        <v>129</v>
      </c>
      <c r="D128" s="79"/>
      <c r="E128" s="440">
        <f>AVERAGE(E6:E127)</f>
        <v>4.1370660714285723</v>
      </c>
      <c r="F128" s="79"/>
      <c r="G128" s="79"/>
      <c r="H128" s="440">
        <f>AVERAGE(H6:H127)</f>
        <v>3.7952669642857151</v>
      </c>
      <c r="I128" s="79"/>
      <c r="J128" s="79"/>
      <c r="K128" s="321">
        <f>AVERAGE(K6:K123)</f>
        <v>4.2628573003614312</v>
      </c>
      <c r="L128" s="79"/>
      <c r="M128" s="79"/>
      <c r="N128" s="208">
        <f>AVERAGE(N6:N123)</f>
        <v>4.3612069565217384</v>
      </c>
      <c r="O128" s="79"/>
      <c r="P128" s="19"/>
      <c r="Q128" s="77">
        <f>AVERAGE(Q6:Q123)</f>
        <v>4.424561403508771</v>
      </c>
      <c r="R128" s="57"/>
      <c r="S128" s="19"/>
      <c r="T128" s="78">
        <f>AVERAGE(T6:T123)</f>
        <v>4.4811894736842097</v>
      </c>
      <c r="U128" s="20"/>
      <c r="V128" s="20"/>
      <c r="W128" s="20"/>
      <c r="X128" s="20"/>
      <c r="Y128" s="20"/>
      <c r="Z128" s="20"/>
      <c r="AA128" s="20"/>
      <c r="AB128" s="10"/>
      <c r="AC128" s="10"/>
    </row>
    <row r="129" spans="1:36" s="1" customFormat="1" ht="15" customHeight="1" x14ac:dyDescent="0.25">
      <c r="A129" s="19"/>
      <c r="B129" s="19"/>
      <c r="C129" s="80" t="s">
        <v>130</v>
      </c>
      <c r="D129" s="80"/>
      <c r="E129" s="80">
        <v>4.17</v>
      </c>
      <c r="F129" s="80"/>
      <c r="G129" s="80"/>
      <c r="H129" s="80">
        <v>3.83</v>
      </c>
      <c r="I129" s="80"/>
      <c r="J129" s="80"/>
      <c r="K129" s="306">
        <v>4.3</v>
      </c>
      <c r="L129" s="80"/>
      <c r="M129" s="80"/>
      <c r="N129" s="209">
        <v>4.38</v>
      </c>
      <c r="O129" s="80"/>
      <c r="P129" s="55"/>
      <c r="Q129" s="76">
        <v>4.4800000000000004</v>
      </c>
      <c r="R129" s="55"/>
      <c r="S129" s="19"/>
      <c r="T129" s="20">
        <v>4.5199999999999996</v>
      </c>
      <c r="U129" s="20"/>
      <c r="V129" s="20"/>
      <c r="W129" s="20"/>
      <c r="X129" s="20"/>
      <c r="Y129" s="20"/>
      <c r="Z129" s="20"/>
      <c r="AA129" s="20"/>
      <c r="AB129" s="14"/>
      <c r="AC129" s="14"/>
      <c r="AD129" s="56"/>
      <c r="AE129" s="56"/>
      <c r="AF129" s="56"/>
      <c r="AG129" s="56"/>
      <c r="AH129" s="56"/>
      <c r="AI129" s="56"/>
      <c r="AJ129" s="56"/>
    </row>
    <row r="130" spans="1:36" ht="15" customHeight="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8"/>
      <c r="U130" s="18"/>
      <c r="V130" s="18"/>
      <c r="W130" s="18"/>
      <c r="X130" s="18"/>
      <c r="Y130" s="18"/>
      <c r="Z130" s="18"/>
      <c r="AA130" s="18"/>
      <c r="AB130" s="4"/>
      <c r="AC130" s="4"/>
    </row>
    <row r="131" spans="1:36" ht="15" customHeight="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8"/>
      <c r="U131" s="18"/>
      <c r="V131" s="18"/>
      <c r="W131" s="18"/>
      <c r="X131" s="18"/>
      <c r="Y131" s="18"/>
      <c r="Z131" s="18"/>
      <c r="AA131" s="18"/>
      <c r="AB131" s="4"/>
      <c r="AC131" s="4"/>
    </row>
    <row r="132" spans="1:36" ht="15" customHeight="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1"/>
      <c r="U132" s="11"/>
      <c r="V132" s="11"/>
      <c r="W132" s="11"/>
      <c r="X132" s="11"/>
      <c r="Y132" s="11"/>
      <c r="Z132" s="11"/>
      <c r="AA132" s="11"/>
      <c r="AB132" s="4"/>
      <c r="AC132" s="4"/>
    </row>
    <row r="133" spans="1:36" x14ac:dyDescent="0.25">
      <c r="A133" s="4"/>
      <c r="B133" s="8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4"/>
      <c r="T133" s="5"/>
      <c r="U133" s="5"/>
      <c r="V133" s="5"/>
      <c r="W133" s="5"/>
      <c r="X133" s="5"/>
      <c r="Y133" s="5"/>
      <c r="Z133" s="5"/>
      <c r="AA133" s="5"/>
      <c r="AB133" s="4"/>
      <c r="AC133" s="4"/>
    </row>
    <row r="134" spans="1:36" x14ac:dyDescent="0.25">
      <c r="A134" s="4"/>
      <c r="B134" s="8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4"/>
      <c r="T134" s="5"/>
      <c r="U134" s="5"/>
      <c r="V134" s="5"/>
      <c r="W134" s="5"/>
      <c r="X134" s="5"/>
      <c r="Y134" s="5"/>
      <c r="Z134" s="5"/>
      <c r="AA134" s="5"/>
      <c r="AB134" s="4"/>
      <c r="AC134" s="4"/>
    </row>
    <row r="135" spans="1:36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5"/>
      <c r="U135" s="5"/>
      <c r="V135" s="5"/>
      <c r="W135" s="5"/>
      <c r="X135" s="5"/>
      <c r="Y135" s="5"/>
      <c r="Z135" s="5"/>
      <c r="AA135" s="5"/>
      <c r="AB135" s="4"/>
      <c r="AC135" s="4"/>
    </row>
    <row r="136" spans="1:36" x14ac:dyDescent="0.25">
      <c r="A136" s="4"/>
      <c r="B136" s="576"/>
      <c r="C136" s="576"/>
      <c r="D136" s="576"/>
      <c r="E136" s="576"/>
      <c r="F136" s="576"/>
      <c r="G136" s="576"/>
      <c r="H136" s="576"/>
      <c r="I136" s="576"/>
      <c r="J136" s="576"/>
      <c r="K136" s="576"/>
      <c r="L136" s="576"/>
      <c r="M136" s="576"/>
      <c r="N136" s="576"/>
      <c r="O136" s="576"/>
      <c r="P136" s="576"/>
      <c r="Q136" s="576"/>
      <c r="R136" s="576"/>
      <c r="S136" s="576"/>
      <c r="T136" s="576"/>
      <c r="U136" s="51"/>
      <c r="V136" s="503"/>
      <c r="W136" s="369"/>
      <c r="X136" s="286"/>
      <c r="Y136" s="121"/>
      <c r="Z136" s="51"/>
      <c r="AA136" s="51"/>
      <c r="AB136" s="4"/>
      <c r="AC136" s="4"/>
    </row>
    <row r="137" spans="1:36" x14ac:dyDescent="0.25">
      <c r="A137" s="4"/>
      <c r="B137" s="576"/>
      <c r="C137" s="576"/>
      <c r="D137" s="576"/>
      <c r="E137" s="576"/>
      <c r="F137" s="576"/>
      <c r="G137" s="576"/>
      <c r="H137" s="576"/>
      <c r="I137" s="576"/>
      <c r="J137" s="576"/>
      <c r="K137" s="576"/>
      <c r="L137" s="576"/>
      <c r="M137" s="576"/>
      <c r="N137" s="576"/>
      <c r="O137" s="576"/>
      <c r="P137" s="576"/>
      <c r="Q137" s="576"/>
      <c r="R137" s="576"/>
      <c r="S137" s="576"/>
      <c r="T137" s="576"/>
      <c r="U137" s="51"/>
      <c r="V137" s="503"/>
      <c r="W137" s="369"/>
      <c r="X137" s="286"/>
      <c r="Y137" s="121"/>
      <c r="Z137" s="51"/>
      <c r="AA137" s="51"/>
      <c r="AB137" s="4"/>
      <c r="AC137" s="4"/>
    </row>
    <row r="138" spans="1:3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5"/>
      <c r="U138" s="5"/>
      <c r="V138" s="5"/>
      <c r="W138" s="5"/>
      <c r="X138" s="5"/>
      <c r="Y138" s="5"/>
      <c r="Z138" s="5"/>
      <c r="AA138" s="5"/>
      <c r="AB138" s="4"/>
      <c r="AC138" s="4"/>
    </row>
    <row r="139" spans="1:36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5"/>
      <c r="U139" s="5"/>
      <c r="V139" s="5"/>
      <c r="W139" s="5"/>
      <c r="X139" s="5"/>
      <c r="Y139" s="5"/>
      <c r="Z139" s="5"/>
      <c r="AA139" s="5"/>
      <c r="AB139" s="4"/>
      <c r="AC139" s="4"/>
    </row>
    <row r="140" spans="1:36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5"/>
      <c r="U140" s="5"/>
      <c r="V140" s="5"/>
      <c r="W140" s="5"/>
      <c r="X140" s="5"/>
      <c r="Y140" s="5"/>
      <c r="Z140" s="5"/>
      <c r="AA140" s="5"/>
      <c r="AB140" s="4"/>
      <c r="AC140" s="4"/>
    </row>
    <row r="141" spans="1:36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5"/>
      <c r="U141" s="5"/>
      <c r="V141" s="5"/>
      <c r="W141" s="5"/>
      <c r="X141" s="5"/>
      <c r="Y141" s="5"/>
      <c r="Z141" s="5"/>
      <c r="AA141" s="5"/>
      <c r="AB141" s="4"/>
      <c r="AC141" s="4"/>
    </row>
    <row r="142" spans="1:3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5"/>
      <c r="U142" s="5"/>
      <c r="V142" s="5"/>
      <c r="W142" s="5"/>
      <c r="X142" s="5"/>
      <c r="Y142" s="5"/>
      <c r="Z142" s="5"/>
      <c r="AA142" s="5"/>
      <c r="AB142" s="4"/>
      <c r="AC142" s="4"/>
    </row>
  </sheetData>
  <mergeCells count="12">
    <mergeCell ref="A4:A5"/>
    <mergeCell ref="AB4:AB5"/>
    <mergeCell ref="B136:T137"/>
    <mergeCell ref="P4:R4"/>
    <mergeCell ref="S4:U4"/>
    <mergeCell ref="M4:O4"/>
    <mergeCell ref="C4:C5"/>
    <mergeCell ref="B4:B5"/>
    <mergeCell ref="J4:L4"/>
    <mergeCell ref="G4:I4"/>
    <mergeCell ref="D4:F4"/>
    <mergeCell ref="V4:AA4"/>
  </mergeCells>
  <conditionalFormatting sqref="N6:N129">
    <cfRule type="containsBlanks" dxfId="111" priority="396" stopIfTrue="1">
      <formula>LEN(TRIM(N6))=0</formula>
    </cfRule>
    <cfRule type="cellIs" dxfId="110" priority="397" stopIfTrue="1" operator="between">
      <formula>$N$128</formula>
      <formula>4.349</formula>
    </cfRule>
    <cfRule type="cellIs" dxfId="109" priority="398" stopIfTrue="1" operator="lessThan">
      <formula>3.5</formula>
    </cfRule>
    <cfRule type="cellIs" dxfId="108" priority="399" stopIfTrue="1" operator="between">
      <formula>$N$128</formula>
      <formula>3.5</formula>
    </cfRule>
    <cfRule type="cellIs" dxfId="107" priority="400" stopIfTrue="1" operator="between">
      <formula>4.496</formula>
      <formula>$N$128</formula>
    </cfRule>
    <cfRule type="cellIs" dxfId="106" priority="401" stopIfTrue="1" operator="greaterThanOrEqual">
      <formula>4.5</formula>
    </cfRule>
    <cfRule type="cellIs" dxfId="105" priority="402" stopIfTrue="1" operator="between">
      <formula>4.5</formula>
      <formula>4.496</formula>
    </cfRule>
  </conditionalFormatting>
  <conditionalFormatting sqref="Q6:Q129">
    <cfRule type="containsBlanks" dxfId="104" priority="410" stopIfTrue="1">
      <formula>LEN(TRIM(Q6))=0</formula>
    </cfRule>
    <cfRule type="cellIs" dxfId="103" priority="411" stopIfTrue="1" operator="between">
      <formula>4.409</formula>
      <formula>$Q$128</formula>
    </cfRule>
    <cfRule type="cellIs" dxfId="102" priority="412" stopIfTrue="1" operator="lessThan">
      <formula>3.5</formula>
    </cfRule>
    <cfRule type="cellIs" dxfId="101" priority="413" stopIfTrue="1" operator="between">
      <formula>$Q$128</formula>
      <formula>3.5</formula>
    </cfRule>
    <cfRule type="cellIs" dxfId="100" priority="414" stopIfTrue="1" operator="between">
      <formula>4.496</formula>
      <formula>$Q$128</formula>
    </cfRule>
    <cfRule type="cellIs" dxfId="99" priority="415" stopIfTrue="1" operator="greaterThanOrEqual">
      <formula>4.5</formula>
    </cfRule>
  </conditionalFormatting>
  <conditionalFormatting sqref="T6:T129">
    <cfRule type="containsBlanks" dxfId="98" priority="422" stopIfTrue="1">
      <formula>LEN(TRIM(T6))=0</formula>
    </cfRule>
    <cfRule type="cellIs" dxfId="97" priority="423" stopIfTrue="1" operator="between">
      <formula>4.466</formula>
      <formula>$T$128</formula>
    </cfRule>
    <cfRule type="cellIs" dxfId="96" priority="424" stopIfTrue="1" operator="lessThan">
      <formula>3.5</formula>
    </cfRule>
    <cfRule type="cellIs" dxfId="95" priority="425" stopIfTrue="1" operator="between">
      <formula>$T$128</formula>
      <formula>3.5</formula>
    </cfRule>
    <cfRule type="cellIs" dxfId="94" priority="426" stopIfTrue="1" operator="between">
      <formula>4.496</formula>
      <formula>$T$128</formula>
    </cfRule>
    <cfRule type="cellIs" dxfId="93" priority="427" stopIfTrue="1" operator="greaterThanOrEqual">
      <formula>4.5</formula>
    </cfRule>
  </conditionalFormatting>
  <conditionalFormatting sqref="H6:H129">
    <cfRule type="containsBlanks" dxfId="92" priority="434" stopIfTrue="1">
      <formula>LEN(TRIM(H6))=0</formula>
    </cfRule>
    <cfRule type="cellIs" dxfId="91" priority="435" stopIfTrue="1" operator="between">
      <formula>3.795</formula>
      <formula>$H$128</formula>
    </cfRule>
    <cfRule type="cellIs" dxfId="90" priority="436" stopIfTrue="1" operator="lessThan">
      <formula>3.5</formula>
    </cfRule>
    <cfRule type="cellIs" dxfId="89" priority="437" stopIfTrue="1" operator="between">
      <formula>$H$128</formula>
      <formula>3.5</formula>
    </cfRule>
    <cfRule type="cellIs" dxfId="88" priority="438" stopIfTrue="1" operator="between">
      <formula>4.5</formula>
      <formula>$H$128</formula>
    </cfRule>
    <cfRule type="cellIs" dxfId="87" priority="439" stopIfTrue="1" operator="greaterThanOrEqual">
      <formula>4.5</formula>
    </cfRule>
  </conditionalFormatting>
  <conditionalFormatting sqref="K6:K129">
    <cfRule type="cellIs" dxfId="86" priority="446" operator="between">
      <formula>$K$128</formula>
      <formula>4.257</formula>
    </cfRule>
    <cfRule type="containsBlanks" dxfId="85" priority="447">
      <formula>LEN(TRIM(K6))=0</formula>
    </cfRule>
    <cfRule type="cellIs" dxfId="84" priority="448" operator="lessThan">
      <formula>3.5</formula>
    </cfRule>
    <cfRule type="cellIs" dxfId="83" priority="449" operator="between">
      <formula>$K$128</formula>
      <formula>3.5</formula>
    </cfRule>
    <cfRule type="cellIs" dxfId="82" priority="450" operator="between">
      <formula>4.495</formula>
      <formula>$K$128</formula>
    </cfRule>
    <cfRule type="cellIs" dxfId="81" priority="451" operator="greaterThanOrEqual">
      <formula>4.5</formula>
    </cfRule>
  </conditionalFormatting>
  <conditionalFormatting sqref="E6:E129">
    <cfRule type="cellIs" dxfId="80" priority="1" operator="between">
      <formula>$E$128</formula>
      <formula>4.14</formula>
    </cfRule>
    <cfRule type="containsBlanks" dxfId="79" priority="2">
      <formula>LEN(TRIM(E6))=0</formula>
    </cfRule>
    <cfRule type="cellIs" dxfId="78" priority="3" operator="lessThan">
      <formula>3.5</formula>
    </cfRule>
    <cfRule type="cellIs" dxfId="77" priority="4" operator="between">
      <formula>$E$128</formula>
      <formula>3.5</formula>
    </cfRule>
    <cfRule type="cellIs" dxfId="76" priority="5" operator="between">
      <formula>4.5</formula>
      <formula>$E$128</formula>
    </cfRule>
    <cfRule type="cellIs" dxfId="75" priority="6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4" width="8.7109375" customWidth="1"/>
    <col min="5" max="5" width="8.7109375" style="2" customWidth="1"/>
    <col min="6" max="6" width="7.85546875" customWidth="1"/>
  </cols>
  <sheetData>
    <row r="1" spans="1:12" ht="15" customHeight="1" x14ac:dyDescent="0.25">
      <c r="G1" s="124"/>
      <c r="H1" s="36" t="s">
        <v>119</v>
      </c>
    </row>
    <row r="2" spans="1:12" ht="15" customHeight="1" x14ac:dyDescent="0.25">
      <c r="A2" s="4"/>
      <c r="B2" s="4"/>
      <c r="C2" s="119" t="s">
        <v>8</v>
      </c>
      <c r="D2" s="119"/>
      <c r="E2" s="123">
        <v>2021</v>
      </c>
      <c r="F2" s="4"/>
      <c r="G2" s="125"/>
      <c r="H2" s="36" t="s">
        <v>120</v>
      </c>
    </row>
    <row r="3" spans="1:12" ht="15" customHeight="1" thickBot="1" x14ac:dyDescent="0.3">
      <c r="A3" s="4"/>
      <c r="B3" s="4"/>
      <c r="C3" s="4"/>
      <c r="D3" s="4"/>
      <c r="E3" s="5"/>
      <c r="F3" s="4"/>
      <c r="G3" s="295"/>
      <c r="H3" s="36" t="s">
        <v>121</v>
      </c>
    </row>
    <row r="4" spans="1:12" ht="15" customHeight="1" x14ac:dyDescent="0.25">
      <c r="A4" s="589" t="s">
        <v>0</v>
      </c>
      <c r="B4" s="591" t="s">
        <v>10</v>
      </c>
      <c r="C4" s="591" t="s">
        <v>11</v>
      </c>
      <c r="D4" s="579" t="s">
        <v>12</v>
      </c>
      <c r="E4" s="587" t="s">
        <v>156</v>
      </c>
      <c r="F4" s="4"/>
      <c r="G4" s="37"/>
      <c r="H4" s="36" t="s">
        <v>122</v>
      </c>
    </row>
    <row r="5" spans="1:12" ht="27" customHeight="1" thickBot="1" x14ac:dyDescent="0.3">
      <c r="A5" s="590"/>
      <c r="B5" s="592"/>
      <c r="C5" s="592"/>
      <c r="D5" s="580"/>
      <c r="E5" s="588"/>
      <c r="F5" s="4"/>
    </row>
    <row r="6" spans="1:12" ht="15" customHeight="1" thickBot="1" x14ac:dyDescent="0.3">
      <c r="A6" s="127"/>
      <c r="B6" s="128"/>
      <c r="C6" s="128" t="s">
        <v>134</v>
      </c>
      <c r="D6" s="129">
        <f>SUM(D7:D118)</f>
        <v>12476</v>
      </c>
      <c r="E6" s="157">
        <f>AVERAGE(E7:E118)</f>
        <v>4.1370660714285714</v>
      </c>
      <c r="F6" s="168"/>
      <c r="G6" s="160"/>
      <c r="H6" s="160"/>
      <c r="K6" s="160"/>
      <c r="L6" s="158"/>
    </row>
    <row r="7" spans="1:12" ht="15" customHeight="1" x14ac:dyDescent="0.25">
      <c r="A7" s="655">
        <v>1</v>
      </c>
      <c r="B7" s="22" t="s">
        <v>1</v>
      </c>
      <c r="C7" s="29" t="s">
        <v>16</v>
      </c>
      <c r="D7" s="512">
        <v>108</v>
      </c>
      <c r="E7" s="140">
        <v>4.8332999999999995</v>
      </c>
      <c r="F7" s="166"/>
      <c r="G7" s="165"/>
      <c r="H7" s="162"/>
      <c r="I7" s="162"/>
      <c r="K7" s="160"/>
      <c r="L7" s="160"/>
    </row>
    <row r="8" spans="1:12" s="1" customFormat="1" ht="15" customHeight="1" x14ac:dyDescent="0.25">
      <c r="A8" s="35">
        <v>2</v>
      </c>
      <c r="B8" s="28" t="s">
        <v>2</v>
      </c>
      <c r="C8" s="38" t="s">
        <v>110</v>
      </c>
      <c r="D8" s="438">
        <v>96</v>
      </c>
      <c r="E8" s="142">
        <v>4.781200000000001</v>
      </c>
      <c r="F8" s="168"/>
      <c r="G8" s="161"/>
      <c r="H8" s="161"/>
      <c r="K8" s="161"/>
      <c r="L8" s="161"/>
    </row>
    <row r="9" spans="1:12" s="1" customFormat="1" ht="15" customHeight="1" x14ac:dyDescent="0.25">
      <c r="A9" s="24">
        <v>3</v>
      </c>
      <c r="B9" s="6" t="s">
        <v>6</v>
      </c>
      <c r="C9" s="38" t="s">
        <v>71</v>
      </c>
      <c r="D9" s="438">
        <v>102</v>
      </c>
      <c r="E9" s="141">
        <v>4.6667000000000005</v>
      </c>
      <c r="F9" s="168"/>
      <c r="G9" s="161"/>
      <c r="H9" s="161"/>
      <c r="K9" s="161"/>
      <c r="L9" s="161"/>
    </row>
    <row r="10" spans="1:12" s="1" customFormat="1" ht="15" customHeight="1" x14ac:dyDescent="0.25">
      <c r="A10" s="24">
        <v>4</v>
      </c>
      <c r="B10" s="6" t="s">
        <v>7</v>
      </c>
      <c r="C10" s="47" t="s">
        <v>153</v>
      </c>
      <c r="D10" s="438">
        <v>240</v>
      </c>
      <c r="E10" s="141">
        <v>4.5999999999999996</v>
      </c>
      <c r="F10" s="168"/>
      <c r="G10" s="161"/>
      <c r="H10" s="161"/>
      <c r="K10" s="161"/>
      <c r="L10" s="161"/>
    </row>
    <row r="11" spans="1:12" s="1" customFormat="1" ht="15" customHeight="1" x14ac:dyDescent="0.25">
      <c r="A11" s="24">
        <v>5</v>
      </c>
      <c r="B11" s="13" t="s">
        <v>3</v>
      </c>
      <c r="C11" s="38" t="s">
        <v>23</v>
      </c>
      <c r="D11" s="438">
        <v>161</v>
      </c>
      <c r="E11" s="145">
        <v>4.5900999999999996</v>
      </c>
      <c r="F11" s="168"/>
      <c r="G11" s="161"/>
      <c r="H11" s="161"/>
      <c r="K11" s="161"/>
      <c r="L11" s="161"/>
    </row>
    <row r="12" spans="1:12" s="1" customFormat="1" ht="15" customHeight="1" x14ac:dyDescent="0.25">
      <c r="A12" s="24">
        <v>6</v>
      </c>
      <c r="B12" s="6" t="s">
        <v>2</v>
      </c>
      <c r="C12" s="38" t="s">
        <v>114</v>
      </c>
      <c r="D12" s="438">
        <v>70</v>
      </c>
      <c r="E12" s="141">
        <v>4.5713999999999997</v>
      </c>
      <c r="F12" s="168"/>
      <c r="G12" s="161"/>
      <c r="H12" s="161"/>
      <c r="K12" s="161"/>
      <c r="L12" s="161"/>
    </row>
    <row r="13" spans="1:12" s="1" customFormat="1" ht="15" customHeight="1" x14ac:dyDescent="0.25">
      <c r="A13" s="24">
        <v>7</v>
      </c>
      <c r="B13" s="6" t="s">
        <v>5</v>
      </c>
      <c r="C13" s="38" t="s">
        <v>145</v>
      </c>
      <c r="D13" s="438">
        <v>112</v>
      </c>
      <c r="E13" s="141">
        <v>4.5535000000000005</v>
      </c>
      <c r="F13" s="168"/>
      <c r="G13" s="161"/>
      <c r="H13" s="161"/>
      <c r="K13" s="161"/>
      <c r="L13" s="161"/>
    </row>
    <row r="14" spans="1:12" s="1" customFormat="1" ht="15" customHeight="1" x14ac:dyDescent="0.25">
      <c r="A14" s="24">
        <v>8</v>
      </c>
      <c r="B14" s="6" t="s">
        <v>2</v>
      </c>
      <c r="C14" s="38" t="s">
        <v>143</v>
      </c>
      <c r="D14" s="438">
        <v>77</v>
      </c>
      <c r="E14" s="141">
        <v>4.5454000000000008</v>
      </c>
      <c r="F14" s="168"/>
      <c r="G14" s="161"/>
      <c r="H14" s="161"/>
      <c r="K14" s="161"/>
      <c r="L14" s="161"/>
    </row>
    <row r="15" spans="1:12" s="1" customFormat="1" ht="15" customHeight="1" x14ac:dyDescent="0.25">
      <c r="A15" s="24">
        <v>9</v>
      </c>
      <c r="B15" s="6" t="s">
        <v>5</v>
      </c>
      <c r="C15" s="38" t="s">
        <v>56</v>
      </c>
      <c r="D15" s="283">
        <v>60</v>
      </c>
      <c r="E15" s="141">
        <v>4.5503999999999998</v>
      </c>
      <c r="F15" s="168"/>
      <c r="G15" s="161"/>
      <c r="H15" s="161"/>
      <c r="L15" s="161"/>
    </row>
    <row r="16" spans="1:12" s="1" customFormat="1" ht="15" customHeight="1" thickBot="1" x14ac:dyDescent="0.3">
      <c r="A16" s="25">
        <v>10</v>
      </c>
      <c r="B16" s="26" t="s">
        <v>5</v>
      </c>
      <c r="C16" s="429" t="s">
        <v>64</v>
      </c>
      <c r="D16" s="430">
        <v>184</v>
      </c>
      <c r="E16" s="143">
        <v>4.5381000000000009</v>
      </c>
      <c r="F16" s="168"/>
      <c r="G16" s="161"/>
      <c r="H16" s="161"/>
      <c r="L16" s="161"/>
    </row>
    <row r="17" spans="1:12" s="1" customFormat="1" ht="15" customHeight="1" x14ac:dyDescent="0.25">
      <c r="A17" s="21">
        <v>11</v>
      </c>
      <c r="B17" s="22" t="s">
        <v>1</v>
      </c>
      <c r="C17" s="29" t="s">
        <v>17</v>
      </c>
      <c r="D17" s="512">
        <v>182</v>
      </c>
      <c r="E17" s="140">
        <v>4.5439999999999996</v>
      </c>
      <c r="F17" s="169"/>
      <c r="G17" s="161"/>
      <c r="H17" s="161"/>
      <c r="L17" s="161"/>
    </row>
    <row r="18" spans="1:12" s="1" customFormat="1" ht="15" customHeight="1" x14ac:dyDescent="0.25">
      <c r="A18" s="35">
        <v>12</v>
      </c>
      <c r="B18" s="6" t="s">
        <v>1</v>
      </c>
      <c r="C18" s="38" t="s">
        <v>19</v>
      </c>
      <c r="D18" s="431">
        <v>117</v>
      </c>
      <c r="E18" s="141">
        <v>4.5124000000000004</v>
      </c>
      <c r="F18" s="169"/>
      <c r="G18" s="161"/>
      <c r="H18" s="161"/>
      <c r="L18" s="161"/>
    </row>
    <row r="19" spans="1:12" s="1" customFormat="1" ht="15" customHeight="1" x14ac:dyDescent="0.25">
      <c r="A19" s="35">
        <v>13</v>
      </c>
      <c r="B19" s="6" t="s">
        <v>6</v>
      </c>
      <c r="C19" s="38" t="s">
        <v>85</v>
      </c>
      <c r="D19" s="283">
        <v>123</v>
      </c>
      <c r="E19" s="141">
        <v>4.4874999999999998</v>
      </c>
      <c r="F19" s="169"/>
      <c r="G19" s="161"/>
      <c r="H19" s="161"/>
      <c r="L19" s="161"/>
    </row>
    <row r="20" spans="1:12" s="1" customFormat="1" ht="15" customHeight="1" x14ac:dyDescent="0.25">
      <c r="A20" s="24">
        <v>14</v>
      </c>
      <c r="B20" s="6" t="s">
        <v>3</v>
      </c>
      <c r="C20" s="38" t="s">
        <v>34</v>
      </c>
      <c r="D20" s="283">
        <v>95</v>
      </c>
      <c r="E20" s="141">
        <v>4.4737</v>
      </c>
      <c r="F20" s="169"/>
      <c r="G20" s="161"/>
      <c r="H20" s="161"/>
      <c r="L20" s="161"/>
    </row>
    <row r="21" spans="1:12" s="1" customFormat="1" ht="15" customHeight="1" x14ac:dyDescent="0.25">
      <c r="A21" s="24">
        <v>15</v>
      </c>
      <c r="B21" s="6" t="s">
        <v>1</v>
      </c>
      <c r="C21" s="38" t="s">
        <v>15</v>
      </c>
      <c r="D21" s="431">
        <v>50</v>
      </c>
      <c r="E21" s="141">
        <v>4.46</v>
      </c>
      <c r="F21" s="169"/>
      <c r="G21" s="161"/>
      <c r="H21" s="161"/>
      <c r="L21" s="161"/>
    </row>
    <row r="22" spans="1:12" s="1" customFormat="1" ht="15" customHeight="1" x14ac:dyDescent="0.25">
      <c r="A22" s="24">
        <v>16</v>
      </c>
      <c r="B22" s="6" t="s">
        <v>7</v>
      </c>
      <c r="C22" s="38" t="s">
        <v>90</v>
      </c>
      <c r="D22" s="283">
        <v>107</v>
      </c>
      <c r="E22" s="141">
        <v>4.4490000000000007</v>
      </c>
      <c r="F22" s="169"/>
      <c r="G22" s="161"/>
      <c r="H22" s="161"/>
    </row>
    <row r="23" spans="1:12" s="1" customFormat="1" ht="15" customHeight="1" x14ac:dyDescent="0.25">
      <c r="A23" s="24">
        <v>17</v>
      </c>
      <c r="B23" s="6" t="s">
        <v>1</v>
      </c>
      <c r="C23" s="38" t="s">
        <v>13</v>
      </c>
      <c r="D23" s="431">
        <v>73</v>
      </c>
      <c r="E23" s="141">
        <v>4.4520000000000008</v>
      </c>
      <c r="F23" s="169"/>
      <c r="G23" s="161"/>
      <c r="H23" s="161"/>
    </row>
    <row r="24" spans="1:12" s="1" customFormat="1" ht="15" customHeight="1" x14ac:dyDescent="0.25">
      <c r="A24" s="24">
        <v>18</v>
      </c>
      <c r="B24" s="6" t="s">
        <v>3</v>
      </c>
      <c r="C24" s="38" t="s">
        <v>26</v>
      </c>
      <c r="D24" s="283">
        <v>143</v>
      </c>
      <c r="E24" s="141">
        <v>4.4404999999999992</v>
      </c>
      <c r="F24" s="169"/>
      <c r="G24" s="161"/>
      <c r="H24" s="161"/>
    </row>
    <row r="25" spans="1:12" s="1" customFormat="1" ht="15" customHeight="1" x14ac:dyDescent="0.25">
      <c r="A25" s="24">
        <v>19</v>
      </c>
      <c r="B25" s="6" t="s">
        <v>7</v>
      </c>
      <c r="C25" s="38" t="s">
        <v>151</v>
      </c>
      <c r="D25" s="283">
        <v>155</v>
      </c>
      <c r="E25" s="141">
        <v>4.4253999999999998</v>
      </c>
      <c r="F25" s="169"/>
      <c r="G25" s="161"/>
      <c r="H25" s="161"/>
    </row>
    <row r="26" spans="1:12" s="1" customFormat="1" ht="15" customHeight="1" thickBot="1" x14ac:dyDescent="0.3">
      <c r="A26" s="656">
        <v>20</v>
      </c>
      <c r="B26" s="26" t="s">
        <v>6</v>
      </c>
      <c r="C26" s="44" t="s">
        <v>83</v>
      </c>
      <c r="D26" s="285">
        <v>94</v>
      </c>
      <c r="E26" s="143">
        <v>4.4256000000000002</v>
      </c>
      <c r="F26" s="169"/>
      <c r="G26" s="161"/>
      <c r="H26" s="161"/>
    </row>
    <row r="27" spans="1:12" s="1" customFormat="1" ht="15" customHeight="1" x14ac:dyDescent="0.25">
      <c r="A27" s="21">
        <v>21</v>
      </c>
      <c r="B27" s="22" t="s">
        <v>7</v>
      </c>
      <c r="C27" s="190" t="s">
        <v>152</v>
      </c>
      <c r="D27" s="281">
        <v>262</v>
      </c>
      <c r="E27" s="140">
        <v>4.4085000000000001</v>
      </c>
      <c r="F27" s="169"/>
    </row>
    <row r="28" spans="1:12" s="1" customFormat="1" ht="15" customHeight="1" x14ac:dyDescent="0.25">
      <c r="A28" s="24">
        <v>22</v>
      </c>
      <c r="B28" s="13" t="s">
        <v>7</v>
      </c>
      <c r="C28" s="191" t="s">
        <v>94</v>
      </c>
      <c r="D28" s="283">
        <v>50</v>
      </c>
      <c r="E28" s="141">
        <v>4.4000000000000004</v>
      </c>
      <c r="F28" s="169"/>
    </row>
    <row r="29" spans="1:12" s="1" customFormat="1" ht="15" customHeight="1" x14ac:dyDescent="0.25">
      <c r="A29" s="24">
        <v>23</v>
      </c>
      <c r="B29" s="6" t="s">
        <v>7</v>
      </c>
      <c r="C29" s="433" t="s">
        <v>93</v>
      </c>
      <c r="D29" s="283">
        <v>186</v>
      </c>
      <c r="E29" s="141">
        <v>4.3925000000000001</v>
      </c>
      <c r="F29" s="169"/>
    </row>
    <row r="30" spans="1:12" s="1" customFormat="1" ht="15" customHeight="1" x14ac:dyDescent="0.25">
      <c r="A30" s="35">
        <v>24</v>
      </c>
      <c r="B30" s="28" t="s">
        <v>4</v>
      </c>
      <c r="C30" s="434" t="s">
        <v>51</v>
      </c>
      <c r="D30" s="282">
        <v>107</v>
      </c>
      <c r="E30" s="142">
        <v>4.3908999999999994</v>
      </c>
      <c r="F30" s="170"/>
    </row>
    <row r="31" spans="1:12" s="1" customFormat="1" ht="15" customHeight="1" x14ac:dyDescent="0.25">
      <c r="A31" s="24">
        <v>25</v>
      </c>
      <c r="B31" s="6" t="s">
        <v>7</v>
      </c>
      <c r="C31" s="433" t="s">
        <v>150</v>
      </c>
      <c r="D31" s="283">
        <v>270</v>
      </c>
      <c r="E31" s="141">
        <v>4.3777999999999997</v>
      </c>
      <c r="F31" s="170"/>
    </row>
    <row r="32" spans="1:12" s="1" customFormat="1" ht="15" customHeight="1" x14ac:dyDescent="0.25">
      <c r="A32" s="24">
        <v>26</v>
      </c>
      <c r="B32" s="13" t="s">
        <v>5</v>
      </c>
      <c r="C32" s="433" t="s">
        <v>69</v>
      </c>
      <c r="D32" s="144">
        <v>118</v>
      </c>
      <c r="E32" s="145">
        <v>4.3812999999999995</v>
      </c>
      <c r="F32" s="170"/>
    </row>
    <row r="33" spans="1:6" s="1" customFormat="1" ht="15" customHeight="1" x14ac:dyDescent="0.25">
      <c r="A33" s="24">
        <v>27</v>
      </c>
      <c r="B33" s="6" t="s">
        <v>3</v>
      </c>
      <c r="C33" s="433" t="s">
        <v>33</v>
      </c>
      <c r="D33" s="283">
        <v>126</v>
      </c>
      <c r="E33" s="141">
        <v>4.3654999999999999</v>
      </c>
      <c r="F33" s="170"/>
    </row>
    <row r="34" spans="1:6" s="1" customFormat="1" ht="15" customHeight="1" x14ac:dyDescent="0.25">
      <c r="A34" s="24">
        <v>28</v>
      </c>
      <c r="B34" s="6" t="s">
        <v>5</v>
      </c>
      <c r="C34" s="433" t="s">
        <v>54</v>
      </c>
      <c r="D34" s="283">
        <v>242</v>
      </c>
      <c r="E34" s="141">
        <v>4.3636999999999997</v>
      </c>
      <c r="F34" s="170"/>
    </row>
    <row r="35" spans="1:6" s="1" customFormat="1" ht="15" customHeight="1" x14ac:dyDescent="0.25">
      <c r="A35" s="24">
        <v>29</v>
      </c>
      <c r="B35" s="6" t="s">
        <v>5</v>
      </c>
      <c r="C35" s="433" t="s">
        <v>116</v>
      </c>
      <c r="D35" s="283">
        <v>150</v>
      </c>
      <c r="E35" s="141">
        <v>4.3465999999999996</v>
      </c>
      <c r="F35" s="170"/>
    </row>
    <row r="36" spans="1:6" s="1" customFormat="1" ht="15" customHeight="1" thickBot="1" x14ac:dyDescent="0.3">
      <c r="A36" s="25">
        <v>30</v>
      </c>
      <c r="B36" s="26" t="s">
        <v>5</v>
      </c>
      <c r="C36" s="435" t="s">
        <v>59</v>
      </c>
      <c r="D36" s="285">
        <v>105</v>
      </c>
      <c r="E36" s="143">
        <v>4.3525</v>
      </c>
      <c r="F36" s="170"/>
    </row>
    <row r="37" spans="1:6" s="1" customFormat="1" ht="15" customHeight="1" x14ac:dyDescent="0.25">
      <c r="A37" s="21">
        <v>31</v>
      </c>
      <c r="B37" s="22" t="s">
        <v>7</v>
      </c>
      <c r="C37" s="191" t="s">
        <v>89</v>
      </c>
      <c r="D37" s="282">
        <v>105</v>
      </c>
      <c r="E37" s="142">
        <v>4.3523000000000005</v>
      </c>
      <c r="F37" s="170"/>
    </row>
    <row r="38" spans="1:6" s="1" customFormat="1" ht="15" customHeight="1" x14ac:dyDescent="0.25">
      <c r="A38" s="24">
        <v>32</v>
      </c>
      <c r="B38" s="6" t="s">
        <v>7</v>
      </c>
      <c r="C38" s="38" t="s">
        <v>154</v>
      </c>
      <c r="D38" s="283">
        <v>217</v>
      </c>
      <c r="E38" s="141">
        <v>4.3367999999999993</v>
      </c>
      <c r="F38" s="170"/>
    </row>
    <row r="39" spans="1:6" s="1" customFormat="1" ht="15" customHeight="1" x14ac:dyDescent="0.25">
      <c r="A39" s="24">
        <v>33</v>
      </c>
      <c r="B39" s="6" t="s">
        <v>7</v>
      </c>
      <c r="C39" s="38" t="s">
        <v>99</v>
      </c>
      <c r="D39" s="283">
        <v>85</v>
      </c>
      <c r="E39" s="141">
        <v>4.3293999999999997</v>
      </c>
      <c r="F39" s="170"/>
    </row>
    <row r="40" spans="1:6" s="1" customFormat="1" ht="15" customHeight="1" x14ac:dyDescent="0.25">
      <c r="A40" s="24">
        <v>34</v>
      </c>
      <c r="B40" s="6" t="s">
        <v>7</v>
      </c>
      <c r="C40" s="38" t="s">
        <v>166</v>
      </c>
      <c r="D40" s="283">
        <v>60</v>
      </c>
      <c r="E40" s="141">
        <v>4.3333000000000004</v>
      </c>
      <c r="F40" s="170"/>
    </row>
    <row r="41" spans="1:6" s="1" customFormat="1" ht="15" customHeight="1" x14ac:dyDescent="0.25">
      <c r="A41" s="24">
        <v>35</v>
      </c>
      <c r="B41" s="6" t="s">
        <v>3</v>
      </c>
      <c r="C41" s="38" t="s">
        <v>22</v>
      </c>
      <c r="D41" s="283">
        <v>84</v>
      </c>
      <c r="E41" s="141">
        <v>4.3214999999999995</v>
      </c>
      <c r="F41" s="170"/>
    </row>
    <row r="42" spans="1:6" s="1" customFormat="1" ht="15" customHeight="1" x14ac:dyDescent="0.25">
      <c r="A42" s="24">
        <v>36</v>
      </c>
      <c r="B42" s="6" t="s">
        <v>4</v>
      </c>
      <c r="C42" s="38" t="s">
        <v>42</v>
      </c>
      <c r="D42" s="283">
        <v>113</v>
      </c>
      <c r="E42" s="141">
        <v>4.3099999999999996</v>
      </c>
      <c r="F42" s="170"/>
    </row>
    <row r="43" spans="1:6" s="1" customFormat="1" ht="15" customHeight="1" x14ac:dyDescent="0.25">
      <c r="A43" s="24">
        <v>37</v>
      </c>
      <c r="B43" s="6" t="s">
        <v>7</v>
      </c>
      <c r="C43" s="38" t="s">
        <v>106</v>
      </c>
      <c r="D43" s="283">
        <v>102</v>
      </c>
      <c r="E43" s="141">
        <v>4.3137999999999996</v>
      </c>
      <c r="F43" s="170"/>
    </row>
    <row r="44" spans="1:6" s="1" customFormat="1" ht="15" customHeight="1" x14ac:dyDescent="0.25">
      <c r="A44" s="24">
        <v>38</v>
      </c>
      <c r="B44" s="6" t="s">
        <v>2</v>
      </c>
      <c r="C44" s="38" t="s">
        <v>112</v>
      </c>
      <c r="D44" s="283">
        <v>76</v>
      </c>
      <c r="E44" s="141">
        <v>4.3025000000000002</v>
      </c>
      <c r="F44" s="170"/>
    </row>
    <row r="45" spans="1:6" s="1" customFormat="1" ht="15" customHeight="1" x14ac:dyDescent="0.25">
      <c r="A45" s="24">
        <v>39</v>
      </c>
      <c r="B45" s="6" t="s">
        <v>2</v>
      </c>
      <c r="C45" s="30" t="s">
        <v>111</v>
      </c>
      <c r="D45" s="283">
        <v>71</v>
      </c>
      <c r="E45" s="141">
        <v>4.2957999999999998</v>
      </c>
      <c r="F45" s="170"/>
    </row>
    <row r="46" spans="1:6" s="1" customFormat="1" ht="15" customHeight="1" thickBot="1" x14ac:dyDescent="0.3">
      <c r="A46" s="25">
        <v>40</v>
      </c>
      <c r="B46" s="26" t="s">
        <v>6</v>
      </c>
      <c r="C46" s="44" t="s">
        <v>81</v>
      </c>
      <c r="D46" s="285">
        <v>237</v>
      </c>
      <c r="E46" s="143">
        <v>4.2827000000000002</v>
      </c>
      <c r="F46" s="170"/>
    </row>
    <row r="47" spans="1:6" s="1" customFormat="1" ht="15" customHeight="1" x14ac:dyDescent="0.25">
      <c r="A47" s="21">
        <v>41</v>
      </c>
      <c r="B47" s="22" t="s">
        <v>6</v>
      </c>
      <c r="C47" s="29" t="s">
        <v>73</v>
      </c>
      <c r="D47" s="281">
        <v>178</v>
      </c>
      <c r="E47" s="140">
        <v>4.2695999999999996</v>
      </c>
      <c r="F47" s="170"/>
    </row>
    <row r="48" spans="1:6" s="1" customFormat="1" ht="15" customHeight="1" x14ac:dyDescent="0.25">
      <c r="A48" s="159">
        <v>42</v>
      </c>
      <c r="B48" s="6" t="s">
        <v>7</v>
      </c>
      <c r="C48" s="38" t="s">
        <v>108</v>
      </c>
      <c r="D48" s="283">
        <v>104</v>
      </c>
      <c r="E48" s="141">
        <v>4.2692000000000005</v>
      </c>
      <c r="F48" s="170"/>
    </row>
    <row r="49" spans="1:6" s="1" customFormat="1" ht="15" customHeight="1" x14ac:dyDescent="0.25">
      <c r="A49" s="35">
        <v>43</v>
      </c>
      <c r="B49" s="28" t="s">
        <v>1</v>
      </c>
      <c r="C49" s="30" t="s">
        <v>14</v>
      </c>
      <c r="D49" s="660">
        <v>99</v>
      </c>
      <c r="E49" s="142">
        <v>4.2723000000000004</v>
      </c>
      <c r="F49" s="169"/>
    </row>
    <row r="50" spans="1:6" s="1" customFormat="1" ht="15" customHeight="1" x14ac:dyDescent="0.25">
      <c r="A50" s="72">
        <v>44</v>
      </c>
      <c r="B50" s="6" t="s">
        <v>2</v>
      </c>
      <c r="C50" s="38" t="s">
        <v>113</v>
      </c>
      <c r="D50" s="283">
        <v>71</v>
      </c>
      <c r="E50" s="141">
        <v>4.2675999999999998</v>
      </c>
      <c r="F50" s="169"/>
    </row>
    <row r="51" spans="1:6" s="1" customFormat="1" ht="15" customHeight="1" x14ac:dyDescent="0.25">
      <c r="A51" s="72">
        <v>45</v>
      </c>
      <c r="B51" s="6" t="s">
        <v>5</v>
      </c>
      <c r="C51" s="38" t="s">
        <v>149</v>
      </c>
      <c r="D51" s="283">
        <v>115</v>
      </c>
      <c r="E51" s="141">
        <v>4.2518000000000002</v>
      </c>
      <c r="F51" s="169"/>
    </row>
    <row r="52" spans="1:6" s="1" customFormat="1" ht="15" customHeight="1" x14ac:dyDescent="0.25">
      <c r="A52" s="72">
        <v>46</v>
      </c>
      <c r="B52" s="6" t="s">
        <v>7</v>
      </c>
      <c r="C52" s="38" t="s">
        <v>107</v>
      </c>
      <c r="D52" s="283">
        <v>282</v>
      </c>
      <c r="E52" s="141">
        <v>4.2414999999999994</v>
      </c>
      <c r="F52" s="169"/>
    </row>
    <row r="53" spans="1:6" s="1" customFormat="1" ht="15" customHeight="1" x14ac:dyDescent="0.25">
      <c r="A53" s="72">
        <v>47</v>
      </c>
      <c r="B53" s="6" t="s">
        <v>6</v>
      </c>
      <c r="C53" s="38" t="s">
        <v>75</v>
      </c>
      <c r="D53" s="283">
        <v>114</v>
      </c>
      <c r="E53" s="141">
        <v>4.2365000000000004</v>
      </c>
      <c r="F53" s="169"/>
    </row>
    <row r="54" spans="1:6" s="1" customFormat="1" ht="15" customHeight="1" x14ac:dyDescent="0.25">
      <c r="A54" s="72">
        <v>48</v>
      </c>
      <c r="B54" s="6" t="s">
        <v>5</v>
      </c>
      <c r="C54" s="38" t="s">
        <v>58</v>
      </c>
      <c r="D54" s="283">
        <v>109</v>
      </c>
      <c r="E54" s="141">
        <v>4.2381000000000002</v>
      </c>
      <c r="F54" s="169"/>
    </row>
    <row r="55" spans="1:6" s="1" customFormat="1" ht="15" customHeight="1" x14ac:dyDescent="0.25">
      <c r="A55" s="72">
        <v>49</v>
      </c>
      <c r="B55" s="6" t="s">
        <v>6</v>
      </c>
      <c r="C55" s="38" t="s">
        <v>118</v>
      </c>
      <c r="D55" s="431">
        <v>115</v>
      </c>
      <c r="E55" s="141">
        <v>4.2347999999999999</v>
      </c>
      <c r="F55" s="169"/>
    </row>
    <row r="56" spans="1:6" s="1" customFormat="1" ht="15" customHeight="1" thickBot="1" x14ac:dyDescent="0.3">
      <c r="A56" s="74">
        <v>50</v>
      </c>
      <c r="B56" s="26" t="s">
        <v>3</v>
      </c>
      <c r="C56" s="44" t="s">
        <v>24</v>
      </c>
      <c r="D56" s="285">
        <v>71</v>
      </c>
      <c r="E56" s="143">
        <v>4.2253999999999996</v>
      </c>
      <c r="F56" s="169"/>
    </row>
    <row r="57" spans="1:6" s="1" customFormat="1" ht="15" customHeight="1" x14ac:dyDescent="0.25">
      <c r="A57" s="70">
        <v>51</v>
      </c>
      <c r="B57" s="22" t="s">
        <v>7</v>
      </c>
      <c r="C57" s="29" t="s">
        <v>100</v>
      </c>
      <c r="D57" s="281">
        <v>160</v>
      </c>
      <c r="E57" s="140">
        <v>4.2065999999999999</v>
      </c>
      <c r="F57" s="169"/>
    </row>
    <row r="58" spans="1:6" s="1" customFormat="1" ht="15" customHeight="1" x14ac:dyDescent="0.25">
      <c r="A58" s="72">
        <v>52</v>
      </c>
      <c r="B58" s="6" t="s">
        <v>7</v>
      </c>
      <c r="C58" s="439" t="s">
        <v>104</v>
      </c>
      <c r="D58" s="283">
        <v>140</v>
      </c>
      <c r="E58" s="141">
        <v>4.2139999999999995</v>
      </c>
      <c r="F58" s="169"/>
    </row>
    <row r="59" spans="1:6" s="1" customFormat="1" ht="15" customHeight="1" x14ac:dyDescent="0.25">
      <c r="A59" s="72">
        <v>53</v>
      </c>
      <c r="B59" s="6" t="s">
        <v>4</v>
      </c>
      <c r="C59" s="38" t="s">
        <v>37</v>
      </c>
      <c r="D59" s="283">
        <v>134</v>
      </c>
      <c r="E59" s="141">
        <v>4.1945999999999994</v>
      </c>
      <c r="F59" s="169"/>
    </row>
    <row r="60" spans="1:6" s="1" customFormat="1" ht="15" customHeight="1" x14ac:dyDescent="0.25">
      <c r="A60" s="72">
        <v>54</v>
      </c>
      <c r="B60" s="6" t="s">
        <v>3</v>
      </c>
      <c r="C60" s="38" t="s">
        <v>30</v>
      </c>
      <c r="D60" s="283">
        <v>106</v>
      </c>
      <c r="E60" s="141">
        <v>4.1793000000000005</v>
      </c>
      <c r="F60" s="169"/>
    </row>
    <row r="61" spans="1:6" s="1" customFormat="1" ht="15" customHeight="1" x14ac:dyDescent="0.25">
      <c r="A61" s="72">
        <v>55</v>
      </c>
      <c r="B61" s="6" t="s">
        <v>2</v>
      </c>
      <c r="C61" s="38" t="s">
        <v>115</v>
      </c>
      <c r="D61" s="283">
        <v>48</v>
      </c>
      <c r="E61" s="141">
        <v>4.1665999999999999</v>
      </c>
      <c r="F61" s="169"/>
    </row>
    <row r="62" spans="1:6" s="1" customFormat="1" ht="15" customHeight="1" x14ac:dyDescent="0.25">
      <c r="A62" s="72">
        <v>56</v>
      </c>
      <c r="B62" s="6" t="s">
        <v>7</v>
      </c>
      <c r="C62" s="38" t="s">
        <v>97</v>
      </c>
      <c r="D62" s="283">
        <v>118</v>
      </c>
      <c r="E62" s="141">
        <v>4.1608999999999998</v>
      </c>
      <c r="F62" s="169"/>
    </row>
    <row r="63" spans="1:6" s="1" customFormat="1" ht="15" customHeight="1" x14ac:dyDescent="0.25">
      <c r="A63" s="72">
        <v>57</v>
      </c>
      <c r="B63" s="6" t="s">
        <v>6</v>
      </c>
      <c r="C63" s="38" t="s">
        <v>167</v>
      </c>
      <c r="D63" s="283">
        <v>26</v>
      </c>
      <c r="E63" s="141">
        <v>4.1539000000000001</v>
      </c>
      <c r="F63" s="169"/>
    </row>
    <row r="64" spans="1:6" s="1" customFormat="1" ht="15" customHeight="1" x14ac:dyDescent="0.25">
      <c r="A64" s="72">
        <v>58</v>
      </c>
      <c r="B64" s="6" t="s">
        <v>2</v>
      </c>
      <c r="C64" s="38" t="s">
        <v>163</v>
      </c>
      <c r="D64" s="283">
        <v>385</v>
      </c>
      <c r="E64" s="141">
        <v>4.1375999999999999</v>
      </c>
      <c r="F64" s="169"/>
    </row>
    <row r="65" spans="1:6" s="1" customFormat="1" ht="15" customHeight="1" x14ac:dyDescent="0.25">
      <c r="A65" s="72">
        <v>59</v>
      </c>
      <c r="B65" s="6" t="s">
        <v>7</v>
      </c>
      <c r="C65" s="38" t="s">
        <v>91</v>
      </c>
      <c r="D65" s="283">
        <v>136</v>
      </c>
      <c r="E65" s="141">
        <v>4.1397000000000004</v>
      </c>
      <c r="F65" s="169"/>
    </row>
    <row r="66" spans="1:6" s="1" customFormat="1" ht="15" customHeight="1" thickBot="1" x14ac:dyDescent="0.3">
      <c r="A66" s="656">
        <v>60</v>
      </c>
      <c r="B66" s="26" t="s">
        <v>5</v>
      </c>
      <c r="C66" s="44" t="s">
        <v>55</v>
      </c>
      <c r="D66" s="285">
        <v>232</v>
      </c>
      <c r="E66" s="143">
        <v>4.1292999999999997</v>
      </c>
      <c r="F66" s="169"/>
    </row>
    <row r="67" spans="1:6" s="1" customFormat="1" ht="15" customHeight="1" x14ac:dyDescent="0.25">
      <c r="A67" s="70">
        <v>61</v>
      </c>
      <c r="B67" s="22" t="s">
        <v>4</v>
      </c>
      <c r="C67" s="29" t="s">
        <v>47</v>
      </c>
      <c r="D67" s="281">
        <v>109</v>
      </c>
      <c r="E67" s="140">
        <v>4.1336000000000004</v>
      </c>
      <c r="F67" s="169"/>
    </row>
    <row r="68" spans="1:6" s="1" customFormat="1" ht="15" customHeight="1" x14ac:dyDescent="0.25">
      <c r="A68" s="35">
        <v>62</v>
      </c>
      <c r="B68" s="6" t="s">
        <v>6</v>
      </c>
      <c r="C68" s="38" t="s">
        <v>78</v>
      </c>
      <c r="D68" s="283">
        <v>106</v>
      </c>
      <c r="E68" s="141">
        <v>4.1321000000000003</v>
      </c>
      <c r="F68" s="169"/>
    </row>
    <row r="69" spans="1:6" s="1" customFormat="1" ht="15" customHeight="1" x14ac:dyDescent="0.25">
      <c r="A69" s="24">
        <v>63</v>
      </c>
      <c r="B69" s="6" t="s">
        <v>5</v>
      </c>
      <c r="C69" s="38" t="s">
        <v>146</v>
      </c>
      <c r="D69" s="283">
        <v>26</v>
      </c>
      <c r="E69" s="141">
        <v>4.1157000000000004</v>
      </c>
      <c r="F69" s="169"/>
    </row>
    <row r="70" spans="1:6" s="1" customFormat="1" ht="15" customHeight="1" x14ac:dyDescent="0.25">
      <c r="A70" s="24">
        <v>64</v>
      </c>
      <c r="B70" s="6" t="s">
        <v>7</v>
      </c>
      <c r="C70" s="38" t="s">
        <v>102</v>
      </c>
      <c r="D70" s="283">
        <v>72</v>
      </c>
      <c r="E70" s="141">
        <v>4.1109999999999998</v>
      </c>
      <c r="F70" s="169"/>
    </row>
    <row r="71" spans="1:6" s="1" customFormat="1" ht="15" customHeight="1" x14ac:dyDescent="0.25">
      <c r="A71" s="24">
        <v>65</v>
      </c>
      <c r="B71" s="6" t="s">
        <v>2</v>
      </c>
      <c r="C71" s="38" t="s">
        <v>165</v>
      </c>
      <c r="D71" s="283">
        <v>108</v>
      </c>
      <c r="E71" s="141">
        <v>4.1017999999999999</v>
      </c>
      <c r="F71" s="169"/>
    </row>
    <row r="72" spans="1:6" s="1" customFormat="1" ht="15" customHeight="1" x14ac:dyDescent="0.25">
      <c r="A72" s="24">
        <v>66</v>
      </c>
      <c r="B72" s="6" t="s">
        <v>7</v>
      </c>
      <c r="C72" s="38" t="s">
        <v>109</v>
      </c>
      <c r="D72" s="283">
        <v>117</v>
      </c>
      <c r="E72" s="141">
        <v>4.0851999999999995</v>
      </c>
      <c r="F72" s="169"/>
    </row>
    <row r="73" spans="1:6" s="1" customFormat="1" ht="15" customHeight="1" x14ac:dyDescent="0.25">
      <c r="A73" s="24">
        <v>67</v>
      </c>
      <c r="B73" s="6" t="s">
        <v>7</v>
      </c>
      <c r="C73" s="38" t="s">
        <v>87</v>
      </c>
      <c r="D73" s="283">
        <v>92</v>
      </c>
      <c r="E73" s="141">
        <v>4.0867000000000004</v>
      </c>
      <c r="F73" s="169"/>
    </row>
    <row r="74" spans="1:6" s="1" customFormat="1" ht="15" customHeight="1" x14ac:dyDescent="0.25">
      <c r="A74" s="24">
        <v>68</v>
      </c>
      <c r="B74" s="6" t="s">
        <v>5</v>
      </c>
      <c r="C74" s="38" t="s">
        <v>65</v>
      </c>
      <c r="D74" s="283">
        <v>32</v>
      </c>
      <c r="E74" s="141">
        <v>4.0941999999999998</v>
      </c>
      <c r="F74" s="169"/>
    </row>
    <row r="75" spans="1:6" s="1" customFormat="1" ht="15" customHeight="1" x14ac:dyDescent="0.25">
      <c r="A75" s="24">
        <v>69</v>
      </c>
      <c r="B75" s="6" t="s">
        <v>7</v>
      </c>
      <c r="C75" s="38" t="s">
        <v>86</v>
      </c>
      <c r="D75" s="283">
        <v>89</v>
      </c>
      <c r="E75" s="141">
        <v>4.0787000000000004</v>
      </c>
      <c r="F75" s="169"/>
    </row>
    <row r="76" spans="1:6" s="1" customFormat="1" ht="15" customHeight="1" thickBot="1" x14ac:dyDescent="0.3">
      <c r="A76" s="25">
        <v>70</v>
      </c>
      <c r="B76" s="26" t="s">
        <v>7</v>
      </c>
      <c r="C76" s="659" t="s">
        <v>103</v>
      </c>
      <c r="D76" s="285">
        <v>85</v>
      </c>
      <c r="E76" s="143">
        <v>4.0823</v>
      </c>
      <c r="F76" s="169"/>
    </row>
    <row r="77" spans="1:6" s="1" customFormat="1" ht="15" customHeight="1" x14ac:dyDescent="0.25">
      <c r="A77" s="21">
        <v>71</v>
      </c>
      <c r="B77" s="22" t="s">
        <v>1</v>
      </c>
      <c r="C77" s="29" t="s">
        <v>148</v>
      </c>
      <c r="D77" s="512">
        <v>100</v>
      </c>
      <c r="E77" s="140">
        <v>4.07</v>
      </c>
      <c r="F77" s="169"/>
    </row>
    <row r="78" spans="1:6" s="1" customFormat="1" ht="15" customHeight="1" x14ac:dyDescent="0.25">
      <c r="A78" s="24">
        <v>72</v>
      </c>
      <c r="B78" s="6" t="s">
        <v>4</v>
      </c>
      <c r="C78" s="436" t="s">
        <v>36</v>
      </c>
      <c r="D78" s="438">
        <v>100</v>
      </c>
      <c r="E78" s="141">
        <v>4.07</v>
      </c>
      <c r="F78" s="169"/>
    </row>
    <row r="79" spans="1:6" s="1" customFormat="1" ht="15" customHeight="1" x14ac:dyDescent="0.25">
      <c r="A79" s="24">
        <v>73</v>
      </c>
      <c r="B79" s="6" t="s">
        <v>7</v>
      </c>
      <c r="C79" s="30" t="s">
        <v>101</v>
      </c>
      <c r="D79" s="282">
        <v>84</v>
      </c>
      <c r="E79" s="142">
        <v>4.0713999999999997</v>
      </c>
      <c r="F79" s="169"/>
    </row>
    <row r="80" spans="1:6" s="1" customFormat="1" ht="15" customHeight="1" x14ac:dyDescent="0.25">
      <c r="A80" s="24">
        <v>74</v>
      </c>
      <c r="B80" s="6" t="s">
        <v>6</v>
      </c>
      <c r="C80" s="38" t="s">
        <v>79</v>
      </c>
      <c r="D80" s="283">
        <v>159</v>
      </c>
      <c r="E80" s="141">
        <v>4.0625</v>
      </c>
      <c r="F80" s="169"/>
    </row>
    <row r="81" spans="1:6" s="1" customFormat="1" ht="15" customHeight="1" x14ac:dyDescent="0.25">
      <c r="A81" s="159">
        <v>75</v>
      </c>
      <c r="B81" s="6" t="s">
        <v>4</v>
      </c>
      <c r="C81" s="38" t="s">
        <v>45</v>
      </c>
      <c r="D81" s="283">
        <v>145</v>
      </c>
      <c r="E81" s="141">
        <v>4.0599999999999996</v>
      </c>
      <c r="F81" s="169"/>
    </row>
    <row r="82" spans="1:6" s="1" customFormat="1" ht="15" customHeight="1" x14ac:dyDescent="0.25">
      <c r="A82" s="432">
        <v>76</v>
      </c>
      <c r="B82" s="6" t="s">
        <v>7</v>
      </c>
      <c r="C82" s="47" t="s">
        <v>155</v>
      </c>
      <c r="D82" s="144">
        <v>138</v>
      </c>
      <c r="E82" s="145">
        <v>4.0506999999999991</v>
      </c>
      <c r="F82" s="169"/>
    </row>
    <row r="83" spans="1:6" s="1" customFormat="1" ht="15" customHeight="1" x14ac:dyDescent="0.25">
      <c r="A83" s="159">
        <v>77</v>
      </c>
      <c r="B83" s="6" t="s">
        <v>5</v>
      </c>
      <c r="C83" s="38" t="s">
        <v>68</v>
      </c>
      <c r="D83" s="283">
        <v>85</v>
      </c>
      <c r="E83" s="141">
        <v>4.0353000000000003</v>
      </c>
      <c r="F83" s="169"/>
    </row>
    <row r="84" spans="1:6" s="1" customFormat="1" ht="15" customHeight="1" x14ac:dyDescent="0.25">
      <c r="A84" s="72">
        <v>78</v>
      </c>
      <c r="B84" s="6" t="s">
        <v>5</v>
      </c>
      <c r="C84" s="38" t="s">
        <v>63</v>
      </c>
      <c r="D84" s="283">
        <v>69</v>
      </c>
      <c r="E84" s="141">
        <v>4.0438999999999998</v>
      </c>
      <c r="F84" s="169"/>
    </row>
    <row r="85" spans="1:6" s="1" customFormat="1" ht="15" customHeight="1" x14ac:dyDescent="0.25">
      <c r="A85" s="72">
        <v>79</v>
      </c>
      <c r="B85" s="6" t="s">
        <v>3</v>
      </c>
      <c r="C85" s="38" t="s">
        <v>35</v>
      </c>
      <c r="D85" s="283">
        <v>56</v>
      </c>
      <c r="E85" s="141">
        <v>4.0179</v>
      </c>
      <c r="F85" s="169"/>
    </row>
    <row r="86" spans="1:6" s="1" customFormat="1" ht="15" customHeight="1" thickBot="1" x14ac:dyDescent="0.3">
      <c r="A86" s="74">
        <v>80</v>
      </c>
      <c r="B86" s="26" t="s">
        <v>3</v>
      </c>
      <c r="C86" s="44" t="s">
        <v>32</v>
      </c>
      <c r="D86" s="285">
        <v>89</v>
      </c>
      <c r="E86" s="143">
        <v>4.0114000000000001</v>
      </c>
      <c r="F86" s="169"/>
    </row>
    <row r="87" spans="1:6" s="1" customFormat="1" ht="15" customHeight="1" x14ac:dyDescent="0.25">
      <c r="A87" s="70">
        <v>81</v>
      </c>
      <c r="B87" s="22" t="s">
        <v>7</v>
      </c>
      <c r="C87" s="29" t="s">
        <v>96</v>
      </c>
      <c r="D87" s="281">
        <v>33</v>
      </c>
      <c r="E87" s="140">
        <v>4</v>
      </c>
      <c r="F87" s="169"/>
    </row>
    <row r="88" spans="1:6" s="1" customFormat="1" ht="15" customHeight="1" x14ac:dyDescent="0.25">
      <c r="A88" s="72">
        <v>82</v>
      </c>
      <c r="B88" s="6" t="s">
        <v>6</v>
      </c>
      <c r="C88" s="38" t="s">
        <v>77</v>
      </c>
      <c r="D88" s="283">
        <v>83</v>
      </c>
      <c r="E88" s="141">
        <v>3.9879999999999995</v>
      </c>
      <c r="F88" s="169"/>
    </row>
    <row r="89" spans="1:6" s="1" customFormat="1" ht="15" customHeight="1" x14ac:dyDescent="0.25">
      <c r="A89" s="72">
        <v>83</v>
      </c>
      <c r="B89" s="6" t="s">
        <v>3</v>
      </c>
      <c r="C89" s="38" t="s">
        <v>27</v>
      </c>
      <c r="D89" s="283">
        <v>107</v>
      </c>
      <c r="E89" s="141">
        <v>3.9813999999999998</v>
      </c>
      <c r="F89" s="169"/>
    </row>
    <row r="90" spans="1:6" s="1" customFormat="1" ht="15" customHeight="1" x14ac:dyDescent="0.25">
      <c r="A90" s="72">
        <v>84</v>
      </c>
      <c r="B90" s="6" t="s">
        <v>3</v>
      </c>
      <c r="C90" s="38" t="s">
        <v>25</v>
      </c>
      <c r="D90" s="283">
        <v>81</v>
      </c>
      <c r="E90" s="141">
        <v>3.9758</v>
      </c>
      <c r="F90" s="169"/>
    </row>
    <row r="91" spans="1:6" s="1" customFormat="1" ht="15" customHeight="1" x14ac:dyDescent="0.25">
      <c r="A91" s="72">
        <v>85</v>
      </c>
      <c r="B91" s="6" t="s">
        <v>4</v>
      </c>
      <c r="C91" s="38" t="s">
        <v>147</v>
      </c>
      <c r="D91" s="283">
        <v>118</v>
      </c>
      <c r="E91" s="141">
        <v>3.9731999999999998</v>
      </c>
      <c r="F91" s="169"/>
    </row>
    <row r="92" spans="1:6" s="1" customFormat="1" ht="15" customHeight="1" x14ac:dyDescent="0.25">
      <c r="A92" s="72">
        <v>86</v>
      </c>
      <c r="B92" s="28" t="s">
        <v>7</v>
      </c>
      <c r="C92" s="30" t="s">
        <v>164</v>
      </c>
      <c r="D92" s="282">
        <v>170</v>
      </c>
      <c r="E92" s="142">
        <v>3.9645999999999999</v>
      </c>
      <c r="F92" s="169"/>
    </row>
    <row r="93" spans="1:6" s="1" customFormat="1" ht="15" customHeight="1" x14ac:dyDescent="0.25">
      <c r="A93" s="72">
        <v>87</v>
      </c>
      <c r="B93" s="6" t="s">
        <v>6</v>
      </c>
      <c r="C93" s="38" t="s">
        <v>72</v>
      </c>
      <c r="D93" s="283">
        <v>75</v>
      </c>
      <c r="E93" s="141">
        <v>3.95</v>
      </c>
      <c r="F93" s="169"/>
    </row>
    <row r="94" spans="1:6" s="1" customFormat="1" ht="15" customHeight="1" x14ac:dyDescent="0.25">
      <c r="A94" s="72">
        <v>88</v>
      </c>
      <c r="B94" s="6" t="s">
        <v>5</v>
      </c>
      <c r="C94" s="38" t="s">
        <v>61</v>
      </c>
      <c r="D94" s="283">
        <v>40</v>
      </c>
      <c r="E94" s="141">
        <v>3.95</v>
      </c>
      <c r="F94" s="169"/>
    </row>
    <row r="95" spans="1:6" s="1" customFormat="1" ht="15" customHeight="1" x14ac:dyDescent="0.25">
      <c r="A95" s="72">
        <v>89</v>
      </c>
      <c r="B95" s="6" t="s">
        <v>4</v>
      </c>
      <c r="C95" s="38" t="s">
        <v>40</v>
      </c>
      <c r="D95" s="283">
        <v>66</v>
      </c>
      <c r="E95" s="141">
        <v>3.9251</v>
      </c>
      <c r="F95" s="169"/>
    </row>
    <row r="96" spans="1:6" s="1" customFormat="1" ht="15" customHeight="1" thickBot="1" x14ac:dyDescent="0.3">
      <c r="A96" s="74">
        <v>90</v>
      </c>
      <c r="B96" s="26" t="s">
        <v>4</v>
      </c>
      <c r="C96" s="44" t="s">
        <v>46</v>
      </c>
      <c r="D96" s="285">
        <v>100</v>
      </c>
      <c r="E96" s="143">
        <v>3.9171000000000005</v>
      </c>
      <c r="F96" s="169"/>
    </row>
    <row r="97" spans="1:6" s="1" customFormat="1" ht="15" customHeight="1" x14ac:dyDescent="0.25">
      <c r="A97" s="70">
        <v>91</v>
      </c>
      <c r="B97" s="22" t="s">
        <v>1</v>
      </c>
      <c r="C97" s="29" t="s">
        <v>18</v>
      </c>
      <c r="D97" s="288">
        <v>85</v>
      </c>
      <c r="E97" s="140">
        <v>3.9179999999999997</v>
      </c>
      <c r="F97" s="169"/>
    </row>
    <row r="98" spans="1:6" s="1" customFormat="1" ht="15" customHeight="1" x14ac:dyDescent="0.25">
      <c r="A98" s="72">
        <v>92</v>
      </c>
      <c r="B98" s="6" t="s">
        <v>4</v>
      </c>
      <c r="C98" s="38" t="s">
        <v>50</v>
      </c>
      <c r="D98" s="283">
        <v>58</v>
      </c>
      <c r="E98" s="141">
        <v>3.9154999999999998</v>
      </c>
      <c r="F98" s="169"/>
    </row>
    <row r="99" spans="1:6" s="1" customFormat="1" ht="15" customHeight="1" x14ac:dyDescent="0.25">
      <c r="A99" s="72">
        <v>93</v>
      </c>
      <c r="B99" s="6" t="s">
        <v>6</v>
      </c>
      <c r="C99" s="38" t="s">
        <v>82</v>
      </c>
      <c r="D99" s="283">
        <v>154</v>
      </c>
      <c r="E99" s="141">
        <v>3.9093999999999998</v>
      </c>
      <c r="F99" s="169"/>
    </row>
    <row r="100" spans="1:6" s="1" customFormat="1" ht="15" customHeight="1" x14ac:dyDescent="0.25">
      <c r="A100" s="35">
        <v>94</v>
      </c>
      <c r="B100" s="6" t="s">
        <v>7</v>
      </c>
      <c r="C100" s="38" t="s">
        <v>88</v>
      </c>
      <c r="D100" s="283">
        <v>83</v>
      </c>
      <c r="E100" s="141">
        <v>3.9036</v>
      </c>
      <c r="F100" s="169"/>
    </row>
    <row r="101" spans="1:6" s="1" customFormat="1" ht="15" customHeight="1" x14ac:dyDescent="0.25">
      <c r="A101" s="24">
        <v>95</v>
      </c>
      <c r="B101" s="6" t="s">
        <v>4</v>
      </c>
      <c r="C101" s="38" t="s">
        <v>38</v>
      </c>
      <c r="D101" s="283">
        <v>59</v>
      </c>
      <c r="E101" s="141">
        <v>3.8961000000000001</v>
      </c>
      <c r="F101" s="169"/>
    </row>
    <row r="102" spans="1:6" s="1" customFormat="1" ht="15" customHeight="1" x14ac:dyDescent="0.25">
      <c r="A102" s="35">
        <v>96</v>
      </c>
      <c r="B102" s="6" t="s">
        <v>7</v>
      </c>
      <c r="C102" s="38" t="s">
        <v>105</v>
      </c>
      <c r="D102" s="283">
        <v>104</v>
      </c>
      <c r="E102" s="141">
        <v>3.8938999999999999</v>
      </c>
      <c r="F102" s="169"/>
    </row>
    <row r="103" spans="1:6" s="1" customFormat="1" ht="15" customHeight="1" x14ac:dyDescent="0.25">
      <c r="A103" s="24">
        <v>97</v>
      </c>
      <c r="B103" s="6" t="s">
        <v>4</v>
      </c>
      <c r="C103" s="38" t="s">
        <v>44</v>
      </c>
      <c r="D103" s="283">
        <v>42</v>
      </c>
      <c r="E103" s="141">
        <v>3.8761999999999999</v>
      </c>
      <c r="F103" s="169"/>
    </row>
    <row r="104" spans="1:6" s="1" customFormat="1" ht="15" customHeight="1" x14ac:dyDescent="0.25">
      <c r="A104" s="24">
        <v>98</v>
      </c>
      <c r="B104" s="6" t="s">
        <v>7</v>
      </c>
      <c r="C104" s="38" t="s">
        <v>98</v>
      </c>
      <c r="D104" s="283">
        <v>87</v>
      </c>
      <c r="E104" s="141">
        <v>3.8738999999999999</v>
      </c>
      <c r="F104" s="169"/>
    </row>
    <row r="105" spans="1:6" s="1" customFormat="1" ht="15" customHeight="1" x14ac:dyDescent="0.25">
      <c r="A105" s="24">
        <v>99</v>
      </c>
      <c r="B105" s="6" t="s">
        <v>7</v>
      </c>
      <c r="C105" s="38" t="s">
        <v>95</v>
      </c>
      <c r="D105" s="283">
        <v>66</v>
      </c>
      <c r="E105" s="141">
        <v>3.8483999999999998</v>
      </c>
      <c r="F105" s="169"/>
    </row>
    <row r="106" spans="1:6" s="1" customFormat="1" ht="15" customHeight="1" thickBot="1" x14ac:dyDescent="0.3">
      <c r="A106" s="25">
        <v>100</v>
      </c>
      <c r="B106" s="26" t="s">
        <v>4</v>
      </c>
      <c r="C106" s="44" t="s">
        <v>39</v>
      </c>
      <c r="D106" s="285">
        <v>154</v>
      </c>
      <c r="E106" s="143">
        <v>3.8337000000000008</v>
      </c>
      <c r="F106" s="169"/>
    </row>
    <row r="107" spans="1:6" s="1" customFormat="1" ht="15" customHeight="1" x14ac:dyDescent="0.25">
      <c r="A107" s="21">
        <v>101</v>
      </c>
      <c r="B107" s="22" t="s">
        <v>4</v>
      </c>
      <c r="C107" s="29" t="s">
        <v>52</v>
      </c>
      <c r="D107" s="281">
        <v>100</v>
      </c>
      <c r="E107" s="140">
        <v>3.8305999999999996</v>
      </c>
      <c r="F107" s="169"/>
    </row>
    <row r="108" spans="1:6" s="1" customFormat="1" ht="15" customHeight="1" x14ac:dyDescent="0.25">
      <c r="A108" s="24">
        <v>102</v>
      </c>
      <c r="B108" s="6" t="s">
        <v>5</v>
      </c>
      <c r="C108" s="38" t="s">
        <v>66</v>
      </c>
      <c r="D108" s="283">
        <v>95</v>
      </c>
      <c r="E108" s="141">
        <v>3.8319000000000001</v>
      </c>
      <c r="F108" s="169"/>
    </row>
    <row r="109" spans="1:6" s="1" customFormat="1" ht="15" customHeight="1" x14ac:dyDescent="0.25">
      <c r="A109" s="24">
        <v>103</v>
      </c>
      <c r="B109" s="6" t="s">
        <v>5</v>
      </c>
      <c r="C109" s="38" t="s">
        <v>67</v>
      </c>
      <c r="D109" s="283">
        <v>84</v>
      </c>
      <c r="E109" s="141">
        <v>3.8334000000000001</v>
      </c>
      <c r="F109" s="169"/>
    </row>
    <row r="110" spans="1:6" s="1" customFormat="1" ht="15" customHeight="1" x14ac:dyDescent="0.25">
      <c r="A110" s="24">
        <v>104</v>
      </c>
      <c r="B110" s="6" t="s">
        <v>6</v>
      </c>
      <c r="C110" s="38" t="s">
        <v>74</v>
      </c>
      <c r="D110" s="283">
        <v>71</v>
      </c>
      <c r="E110" s="141">
        <v>3.8308999999999997</v>
      </c>
      <c r="F110" s="169"/>
    </row>
    <row r="111" spans="1:6" s="1" customFormat="1" ht="15" customHeight="1" x14ac:dyDescent="0.25">
      <c r="A111" s="33">
        <v>105</v>
      </c>
      <c r="B111" s="6" t="s">
        <v>4</v>
      </c>
      <c r="C111" s="47" t="s">
        <v>53</v>
      </c>
      <c r="D111" s="144">
        <v>105</v>
      </c>
      <c r="E111" s="145">
        <v>3.81</v>
      </c>
      <c r="F111" s="169"/>
    </row>
    <row r="112" spans="1:6" s="1" customFormat="1" ht="15" customHeight="1" x14ac:dyDescent="0.25">
      <c r="A112" s="24">
        <v>106</v>
      </c>
      <c r="B112" s="6" t="s">
        <v>1</v>
      </c>
      <c r="C112" s="38" t="s">
        <v>20</v>
      </c>
      <c r="D112" s="431">
        <v>100</v>
      </c>
      <c r="E112" s="141">
        <v>3.77</v>
      </c>
      <c r="F112" s="169"/>
    </row>
    <row r="113" spans="1:6" s="1" customFormat="1" ht="15" customHeight="1" x14ac:dyDescent="0.25">
      <c r="A113" s="35">
        <v>107</v>
      </c>
      <c r="B113" s="28" t="s">
        <v>5</v>
      </c>
      <c r="C113" s="30" t="s">
        <v>62</v>
      </c>
      <c r="D113" s="282">
        <v>37</v>
      </c>
      <c r="E113" s="142">
        <v>3.7567000000000004</v>
      </c>
      <c r="F113" s="169"/>
    </row>
    <row r="114" spans="1:6" s="1" customFormat="1" ht="15" customHeight="1" x14ac:dyDescent="0.25">
      <c r="A114" s="35">
        <v>108</v>
      </c>
      <c r="B114" s="6" t="s">
        <v>4</v>
      </c>
      <c r="C114" s="38" t="s">
        <v>48</v>
      </c>
      <c r="D114" s="283">
        <v>90</v>
      </c>
      <c r="E114" s="141">
        <v>3.7414000000000001</v>
      </c>
      <c r="F114" s="169"/>
    </row>
    <row r="115" spans="1:6" s="1" customFormat="1" ht="15" customHeight="1" x14ac:dyDescent="0.25">
      <c r="A115" s="35">
        <v>109</v>
      </c>
      <c r="B115" s="6" t="s">
        <v>6</v>
      </c>
      <c r="C115" s="38" t="s">
        <v>80</v>
      </c>
      <c r="D115" s="283">
        <v>76</v>
      </c>
      <c r="E115" s="141">
        <v>3.6845999999999997</v>
      </c>
      <c r="F115" s="169"/>
    </row>
    <row r="116" spans="1:6" s="1" customFormat="1" ht="15" customHeight="1" thickBot="1" x14ac:dyDescent="0.3">
      <c r="A116" s="25">
        <v>110</v>
      </c>
      <c r="B116" s="26" t="s">
        <v>4</v>
      </c>
      <c r="C116" s="44" t="s">
        <v>41</v>
      </c>
      <c r="D116" s="285">
        <v>93</v>
      </c>
      <c r="E116" s="143">
        <v>3.6667000000000001</v>
      </c>
      <c r="F116" s="169"/>
    </row>
    <row r="117" spans="1:6" s="1" customFormat="1" ht="15" customHeight="1" x14ac:dyDescent="0.25">
      <c r="A117" s="657">
        <v>111</v>
      </c>
      <c r="B117" s="22" t="s">
        <v>5</v>
      </c>
      <c r="C117" s="29" t="s">
        <v>60</v>
      </c>
      <c r="D117" s="281">
        <v>50</v>
      </c>
      <c r="E117" s="140">
        <v>3.54</v>
      </c>
      <c r="F117" s="169"/>
    </row>
    <row r="118" spans="1:6" s="1" customFormat="1" ht="15" customHeight="1" thickBot="1" x14ac:dyDescent="0.3">
      <c r="A118" s="658">
        <v>112</v>
      </c>
      <c r="B118" s="26" t="s">
        <v>3</v>
      </c>
      <c r="C118" s="44" t="s">
        <v>29</v>
      </c>
      <c r="D118" s="285">
        <v>91</v>
      </c>
      <c r="E118" s="143">
        <v>0</v>
      </c>
      <c r="F118" s="169"/>
    </row>
    <row r="119" spans="1:6" ht="15" customHeight="1" x14ac:dyDescent="0.25">
      <c r="A119" s="437"/>
      <c r="B119" s="10"/>
      <c r="C119" s="10"/>
      <c r="D119" s="79" t="s">
        <v>129</v>
      </c>
      <c r="E119" s="46">
        <f>E6</f>
        <v>4.1370660714285714</v>
      </c>
      <c r="F119" s="4"/>
    </row>
    <row r="120" spans="1:6" ht="15" customHeight="1" x14ac:dyDescent="0.25">
      <c r="A120" s="19"/>
      <c r="B120" s="10"/>
      <c r="C120" s="10"/>
      <c r="D120" s="120" t="s">
        <v>117</v>
      </c>
      <c r="E120" s="156">
        <v>4.17</v>
      </c>
      <c r="F120" s="4"/>
    </row>
    <row r="121" spans="1:6" ht="15" customHeight="1" x14ac:dyDescent="0.25">
      <c r="A121" s="10"/>
      <c r="B121" s="10"/>
      <c r="C121" s="10"/>
      <c r="D121" s="10"/>
      <c r="E121" s="18"/>
      <c r="F121" s="4"/>
    </row>
    <row r="122" spans="1:6" ht="15" customHeight="1" x14ac:dyDescent="0.25">
      <c r="A122" s="10"/>
      <c r="B122" s="10"/>
      <c r="C122" s="10"/>
      <c r="D122" s="10"/>
      <c r="E122" s="18"/>
      <c r="F122" s="4"/>
    </row>
    <row r="123" spans="1:6" x14ac:dyDescent="0.25">
      <c r="A123" s="4"/>
      <c r="B123" s="4"/>
      <c r="C123" s="4"/>
      <c r="D123" s="4"/>
      <c r="E123" s="5"/>
      <c r="F123" s="4"/>
    </row>
  </sheetData>
  <mergeCells count="5">
    <mergeCell ref="E4:E5"/>
    <mergeCell ref="A4:A5"/>
    <mergeCell ref="B4:B5"/>
    <mergeCell ref="C4:C5"/>
    <mergeCell ref="D4:D5"/>
  </mergeCells>
  <conditionalFormatting sqref="E6:E120">
    <cfRule type="cellIs" dxfId="74" priority="513" stopIfTrue="1" operator="between">
      <formula>$E$119</formula>
      <formula>4.14</formula>
    </cfRule>
    <cfRule type="cellIs" dxfId="73" priority="514" stopIfTrue="1" operator="lessThan">
      <formula>3.5</formula>
    </cfRule>
    <cfRule type="cellIs" dxfId="72" priority="515" stopIfTrue="1" operator="between">
      <formula>$E$119</formula>
      <formula>3.5</formula>
    </cfRule>
    <cfRule type="cellIs" dxfId="71" priority="516" stopIfTrue="1" operator="between">
      <formula>4.5</formula>
      <formula>$E$119</formula>
    </cfRule>
    <cfRule type="cellIs" dxfId="70" priority="517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2" max="16" width="9.28515625" customWidth="1"/>
  </cols>
  <sheetData>
    <row r="1" spans="1:16" ht="15" customHeight="1" x14ac:dyDescent="0.25">
      <c r="K1" s="124"/>
      <c r="L1" s="36" t="s">
        <v>119</v>
      </c>
    </row>
    <row r="2" spans="1:16" ht="15" customHeight="1" x14ac:dyDescent="0.25">
      <c r="A2" s="4"/>
      <c r="B2" s="4"/>
      <c r="C2" s="584" t="s">
        <v>8</v>
      </c>
      <c r="D2" s="584"/>
      <c r="E2" s="202"/>
      <c r="F2" s="202"/>
      <c r="G2" s="202"/>
      <c r="H2" s="202"/>
      <c r="I2" s="123">
        <v>2021</v>
      </c>
      <c r="J2" s="4"/>
      <c r="K2" s="125"/>
      <c r="L2" s="36" t="s">
        <v>120</v>
      </c>
    </row>
    <row r="3" spans="1:16" ht="15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295"/>
      <c r="L3" s="36" t="s">
        <v>121</v>
      </c>
    </row>
    <row r="4" spans="1:16" ht="15" customHeight="1" x14ac:dyDescent="0.25">
      <c r="A4" s="589" t="s">
        <v>0</v>
      </c>
      <c r="B4" s="591" t="s">
        <v>9</v>
      </c>
      <c r="C4" s="591" t="s">
        <v>11</v>
      </c>
      <c r="D4" s="579" t="s">
        <v>12</v>
      </c>
      <c r="E4" s="594" t="s">
        <v>162</v>
      </c>
      <c r="F4" s="595"/>
      <c r="G4" s="595"/>
      <c r="H4" s="596"/>
      <c r="I4" s="587" t="s">
        <v>133</v>
      </c>
      <c r="J4" s="4"/>
      <c r="K4" s="37"/>
      <c r="L4" s="36" t="s">
        <v>122</v>
      </c>
    </row>
    <row r="5" spans="1:16" ht="30" customHeight="1" thickBot="1" x14ac:dyDescent="0.3">
      <c r="A5" s="590"/>
      <c r="B5" s="592"/>
      <c r="C5" s="592"/>
      <c r="D5" s="580"/>
      <c r="E5" s="3">
        <v>2</v>
      </c>
      <c r="F5" s="3">
        <v>3</v>
      </c>
      <c r="G5" s="3">
        <v>4</v>
      </c>
      <c r="H5" s="3">
        <v>5</v>
      </c>
      <c r="I5" s="588"/>
      <c r="J5" s="4"/>
    </row>
    <row r="6" spans="1:16" ht="15" customHeight="1" thickBot="1" x14ac:dyDescent="0.3">
      <c r="A6" s="127"/>
      <c r="B6" s="128"/>
      <c r="C6" s="128" t="s">
        <v>134</v>
      </c>
      <c r="D6" s="129">
        <f>D7+D8+D18+D31+D49+D69+D84+D116</f>
        <v>12476</v>
      </c>
      <c r="E6" s="505">
        <v>3.24</v>
      </c>
      <c r="F6" s="506">
        <v>16.940000000000001</v>
      </c>
      <c r="G6" s="506">
        <v>41.98</v>
      </c>
      <c r="H6" s="507">
        <v>38.42</v>
      </c>
      <c r="I6" s="157">
        <v>4.17</v>
      </c>
      <c r="J6" s="45"/>
      <c r="K6" s="160"/>
      <c r="L6" s="160"/>
      <c r="O6" s="160"/>
      <c r="P6" s="158"/>
    </row>
    <row r="7" spans="1:16" ht="15" customHeight="1" thickBot="1" x14ac:dyDescent="0.3">
      <c r="A7" s="146">
        <v>1</v>
      </c>
      <c r="B7" s="163">
        <v>50050</v>
      </c>
      <c r="C7" s="126" t="s">
        <v>72</v>
      </c>
      <c r="D7" s="404">
        <v>75</v>
      </c>
      <c r="E7" s="405"/>
      <c r="F7" s="405">
        <v>26.67</v>
      </c>
      <c r="G7" s="405">
        <v>52</v>
      </c>
      <c r="H7" s="405">
        <v>21.33</v>
      </c>
      <c r="I7" s="164">
        <f>(E7*2+F7*3+G7*4+H7*5)/100</f>
        <v>3.9465999999999997</v>
      </c>
      <c r="J7" s="166"/>
      <c r="K7" s="165"/>
      <c r="L7" s="162"/>
      <c r="M7" s="166"/>
      <c r="N7" s="160"/>
      <c r="O7" s="160"/>
      <c r="P7" s="160"/>
    </row>
    <row r="8" spans="1:16" ht="15" customHeight="1" thickBot="1" x14ac:dyDescent="0.3">
      <c r="A8" s="130"/>
      <c r="B8" s="83"/>
      <c r="C8" s="131" t="s">
        <v>135</v>
      </c>
      <c r="D8" s="132">
        <f>SUM(D9:D17)</f>
        <v>914</v>
      </c>
      <c r="E8" s="499">
        <f t="shared" ref="E8:H8" si="0">AVERAGE(E9:E17)</f>
        <v>2.06</v>
      </c>
      <c r="F8" s="499">
        <f t="shared" si="0"/>
        <v>15.61125</v>
      </c>
      <c r="G8" s="499">
        <f t="shared" si="0"/>
        <v>38.714444444444446</v>
      </c>
      <c r="H8" s="499">
        <f t="shared" si="0"/>
        <v>46.721111111111114</v>
      </c>
      <c r="I8" s="139">
        <f>AVERAGE(I9:I17)</f>
        <v>4.3146666666666667</v>
      </c>
      <c r="J8" s="45"/>
      <c r="K8" s="160"/>
      <c r="L8" s="160"/>
      <c r="M8" s="293"/>
      <c r="N8" s="293"/>
      <c r="O8" s="293"/>
      <c r="P8" s="293"/>
    </row>
    <row r="9" spans="1:16" s="1" customFormat="1" ht="15" customHeight="1" x14ac:dyDescent="0.25">
      <c r="A9" s="21">
        <v>1</v>
      </c>
      <c r="B9" s="148">
        <v>10003</v>
      </c>
      <c r="C9" s="29" t="s">
        <v>15</v>
      </c>
      <c r="D9" s="288">
        <v>50</v>
      </c>
      <c r="E9" s="288"/>
      <c r="F9" s="504">
        <v>2</v>
      </c>
      <c r="G9" s="504">
        <v>50</v>
      </c>
      <c r="H9" s="504">
        <v>48</v>
      </c>
      <c r="I9" s="140">
        <f>(E9*2+F9*3+G9*4+H9*5)/100</f>
        <v>4.46</v>
      </c>
      <c r="J9" s="45"/>
      <c r="K9" s="161"/>
      <c r="L9" s="161"/>
      <c r="M9" s="161"/>
      <c r="N9" s="161"/>
      <c r="O9" s="161"/>
      <c r="P9" s="161"/>
    </row>
    <row r="10" spans="1:16" s="1" customFormat="1" ht="15" customHeight="1" x14ac:dyDescent="0.25">
      <c r="A10" s="24">
        <v>2</v>
      </c>
      <c r="B10" s="147">
        <v>10002</v>
      </c>
      <c r="C10" s="38" t="s">
        <v>14</v>
      </c>
      <c r="D10" s="404">
        <v>99</v>
      </c>
      <c r="E10" s="405"/>
      <c r="F10" s="405">
        <v>16.16</v>
      </c>
      <c r="G10" s="405">
        <v>40.4</v>
      </c>
      <c r="H10" s="405">
        <v>43.43</v>
      </c>
      <c r="I10" s="141">
        <f>(E10*2+F10*3+G10*4+H10*5)/100</f>
        <v>4.2723000000000004</v>
      </c>
      <c r="J10" s="45"/>
      <c r="K10" s="161"/>
      <c r="L10" s="161"/>
      <c r="M10" s="161"/>
      <c r="N10" s="161"/>
      <c r="O10" s="161"/>
      <c r="P10" s="161"/>
    </row>
    <row r="11" spans="1:16" s="1" customFormat="1" ht="15" customHeight="1" x14ac:dyDescent="0.25">
      <c r="A11" s="24">
        <v>3</v>
      </c>
      <c r="B11" s="147">
        <v>10090</v>
      </c>
      <c r="C11" s="38" t="s">
        <v>17</v>
      </c>
      <c r="D11" s="404">
        <v>182</v>
      </c>
      <c r="E11" s="405"/>
      <c r="F11" s="405">
        <v>8.7899999999999991</v>
      </c>
      <c r="G11" s="405">
        <v>28.02</v>
      </c>
      <c r="H11" s="405">
        <v>63.19</v>
      </c>
      <c r="I11" s="141">
        <f t="shared" ref="I11:I71" si="1">(E11*2+F11*3+G11*4+H11*5)/100</f>
        <v>4.5439999999999996</v>
      </c>
      <c r="J11" s="45"/>
      <c r="K11" s="161"/>
      <c r="L11" s="161"/>
      <c r="M11" s="161"/>
      <c r="N11" s="161"/>
      <c r="O11" s="161"/>
      <c r="P11" s="161"/>
    </row>
    <row r="12" spans="1:16" s="1" customFormat="1" ht="15" customHeight="1" x14ac:dyDescent="0.25">
      <c r="A12" s="24">
        <v>4</v>
      </c>
      <c r="B12" s="149">
        <v>10004</v>
      </c>
      <c r="C12" s="47" t="s">
        <v>16</v>
      </c>
      <c r="D12" s="404">
        <v>108</v>
      </c>
      <c r="E12" s="405"/>
      <c r="F12" s="405"/>
      <c r="G12" s="405">
        <v>16.670000000000002</v>
      </c>
      <c r="H12" s="405">
        <v>83.33</v>
      </c>
      <c r="I12" s="145">
        <f t="shared" si="1"/>
        <v>4.8332999999999995</v>
      </c>
      <c r="J12" s="45"/>
      <c r="K12" s="161"/>
      <c r="L12" s="161"/>
      <c r="M12" s="161"/>
      <c r="N12" s="161"/>
      <c r="O12" s="161"/>
      <c r="P12" s="161"/>
    </row>
    <row r="13" spans="1:16" s="1" customFormat="1" ht="14.25" customHeight="1" x14ac:dyDescent="0.25">
      <c r="A13" s="24">
        <v>5</v>
      </c>
      <c r="B13" s="147">
        <v>10001</v>
      </c>
      <c r="C13" s="38" t="s">
        <v>13</v>
      </c>
      <c r="D13" s="404">
        <v>73</v>
      </c>
      <c r="E13" s="405"/>
      <c r="F13" s="405">
        <v>5.48</v>
      </c>
      <c r="G13" s="405">
        <v>43.84</v>
      </c>
      <c r="H13" s="405">
        <v>50.68</v>
      </c>
      <c r="I13" s="141">
        <f t="shared" si="1"/>
        <v>4.4520000000000008</v>
      </c>
      <c r="J13" s="45"/>
      <c r="K13" s="161"/>
      <c r="L13" s="161"/>
      <c r="M13" s="161"/>
      <c r="N13" s="161"/>
      <c r="O13" s="161"/>
      <c r="P13" s="161"/>
    </row>
    <row r="14" spans="1:16" s="1" customFormat="1" ht="15" customHeight="1" x14ac:dyDescent="0.25">
      <c r="A14" s="24">
        <v>6</v>
      </c>
      <c r="B14" s="147">
        <v>10120</v>
      </c>
      <c r="C14" s="38" t="s">
        <v>18</v>
      </c>
      <c r="D14" s="404">
        <v>85</v>
      </c>
      <c r="E14" s="405">
        <v>1.18</v>
      </c>
      <c r="F14" s="405">
        <v>27.06</v>
      </c>
      <c r="G14" s="405">
        <v>50.59</v>
      </c>
      <c r="H14" s="405">
        <v>21.18</v>
      </c>
      <c r="I14" s="141">
        <f t="shared" si="1"/>
        <v>3.9179999999999997</v>
      </c>
      <c r="J14" s="45"/>
      <c r="K14" s="161"/>
      <c r="L14" s="161"/>
      <c r="M14" s="161"/>
      <c r="N14" s="161"/>
      <c r="O14" s="161"/>
      <c r="P14" s="161"/>
    </row>
    <row r="15" spans="1:16" s="1" customFormat="1" ht="15" customHeight="1" x14ac:dyDescent="0.25">
      <c r="A15" s="24">
        <v>7</v>
      </c>
      <c r="B15" s="147">
        <v>10190</v>
      </c>
      <c r="C15" s="38" t="s">
        <v>19</v>
      </c>
      <c r="D15" s="404">
        <v>117</v>
      </c>
      <c r="E15" s="405"/>
      <c r="F15" s="405">
        <v>9.4</v>
      </c>
      <c r="G15" s="405">
        <v>29.91</v>
      </c>
      <c r="H15" s="405">
        <v>60.68</v>
      </c>
      <c r="I15" s="141">
        <f t="shared" si="1"/>
        <v>4.5124000000000004</v>
      </c>
      <c r="J15" s="45"/>
      <c r="K15" s="161"/>
      <c r="L15" s="161"/>
      <c r="M15" s="292"/>
      <c r="N15" s="161"/>
      <c r="O15" s="292"/>
      <c r="P15" s="292"/>
    </row>
    <row r="16" spans="1:16" s="1" customFormat="1" ht="15" customHeight="1" x14ac:dyDescent="0.25">
      <c r="A16" s="24">
        <v>8</v>
      </c>
      <c r="B16" s="147">
        <v>10320</v>
      </c>
      <c r="C16" s="38" t="s">
        <v>20</v>
      </c>
      <c r="D16" s="404">
        <v>100</v>
      </c>
      <c r="E16" s="405">
        <v>4</v>
      </c>
      <c r="F16" s="405">
        <v>33</v>
      </c>
      <c r="G16" s="405">
        <v>45</v>
      </c>
      <c r="H16" s="405">
        <v>18</v>
      </c>
      <c r="I16" s="141">
        <f t="shared" si="1"/>
        <v>3.77</v>
      </c>
      <c r="J16" s="45"/>
      <c r="K16" s="161"/>
      <c r="L16" s="161"/>
      <c r="M16" s="161"/>
      <c r="N16" s="161"/>
      <c r="O16" s="161"/>
      <c r="P16" s="161"/>
    </row>
    <row r="17" spans="1:16" s="1" customFormat="1" ht="15" customHeight="1" thickBot="1" x14ac:dyDescent="0.3">
      <c r="A17" s="25">
        <v>9</v>
      </c>
      <c r="B17" s="151">
        <v>10860</v>
      </c>
      <c r="C17" s="44" t="s">
        <v>148</v>
      </c>
      <c r="D17" s="406">
        <v>100</v>
      </c>
      <c r="E17" s="407">
        <v>1</v>
      </c>
      <c r="F17" s="407">
        <v>23</v>
      </c>
      <c r="G17" s="407">
        <v>44</v>
      </c>
      <c r="H17" s="407">
        <v>32</v>
      </c>
      <c r="I17" s="143">
        <f t="shared" si="1"/>
        <v>4.07</v>
      </c>
      <c r="J17" s="45"/>
      <c r="K17" s="161"/>
      <c r="L17" s="161"/>
      <c r="M17" s="161"/>
      <c r="N17" s="161"/>
      <c r="O17" s="161"/>
      <c r="P17" s="161"/>
    </row>
    <row r="18" spans="1:16" s="1" customFormat="1" ht="15" customHeight="1" thickBot="1" x14ac:dyDescent="0.3">
      <c r="A18" s="133"/>
      <c r="B18" s="150"/>
      <c r="C18" s="135" t="s">
        <v>136</v>
      </c>
      <c r="D18" s="134">
        <f>SUM(D19:D30)</f>
        <v>1210</v>
      </c>
      <c r="E18" s="136">
        <f t="shared" ref="E18:H18" si="2">AVERAGE(E19:E30)</f>
        <v>2.9966666666666666</v>
      </c>
      <c r="F18" s="136">
        <f t="shared" si="2"/>
        <v>16.238181818181815</v>
      </c>
      <c r="G18" s="136">
        <f t="shared" si="2"/>
        <v>39.151818181818172</v>
      </c>
      <c r="H18" s="136">
        <f t="shared" si="2"/>
        <v>42.977272727272727</v>
      </c>
      <c r="I18" s="137">
        <f>AVERAGE(I19:I30)</f>
        <v>3.8818749999999995</v>
      </c>
      <c r="J18" s="45"/>
      <c r="K18" s="161"/>
      <c r="L18" s="161"/>
      <c r="P18" s="161"/>
    </row>
    <row r="19" spans="1:16" s="1" customFormat="1" ht="15" customHeight="1" x14ac:dyDescent="0.25">
      <c r="A19" s="21">
        <v>1</v>
      </c>
      <c r="B19" s="148">
        <v>20040</v>
      </c>
      <c r="C19" s="29" t="s">
        <v>22</v>
      </c>
      <c r="D19" s="404">
        <v>84</v>
      </c>
      <c r="E19" s="405">
        <v>1.19</v>
      </c>
      <c r="F19" s="405">
        <v>11.9</v>
      </c>
      <c r="G19" s="405">
        <v>40.479999999999997</v>
      </c>
      <c r="H19" s="405">
        <v>46.43</v>
      </c>
      <c r="I19" s="140">
        <f t="shared" si="1"/>
        <v>4.3214999999999995</v>
      </c>
      <c r="J19" s="45"/>
      <c r="K19" s="161"/>
      <c r="L19" s="161"/>
      <c r="P19" s="161"/>
    </row>
    <row r="20" spans="1:16" s="1" customFormat="1" ht="15" customHeight="1" x14ac:dyDescent="0.25">
      <c r="A20" s="35">
        <v>2</v>
      </c>
      <c r="B20" s="147">
        <v>20061</v>
      </c>
      <c r="C20" s="38" t="s">
        <v>24</v>
      </c>
      <c r="D20" s="404">
        <v>71</v>
      </c>
      <c r="E20" s="405"/>
      <c r="F20" s="405">
        <v>14.08</v>
      </c>
      <c r="G20" s="405">
        <v>49.3</v>
      </c>
      <c r="H20" s="405">
        <v>36.619999999999997</v>
      </c>
      <c r="I20" s="141">
        <f t="shared" si="1"/>
        <v>4.2253999999999996</v>
      </c>
      <c r="J20" s="45"/>
      <c r="K20" s="161"/>
      <c r="L20" s="161"/>
      <c r="P20" s="161"/>
    </row>
    <row r="21" spans="1:16" s="1" customFormat="1" ht="15" customHeight="1" x14ac:dyDescent="0.25">
      <c r="A21" s="35">
        <v>3</v>
      </c>
      <c r="B21" s="147">
        <v>21020</v>
      </c>
      <c r="C21" s="38" t="s">
        <v>34</v>
      </c>
      <c r="D21" s="404">
        <v>95</v>
      </c>
      <c r="E21" s="405"/>
      <c r="F21" s="405">
        <v>8.42</v>
      </c>
      <c r="G21" s="405">
        <v>35.79</v>
      </c>
      <c r="H21" s="405">
        <v>55.79</v>
      </c>
      <c r="I21" s="141">
        <f t="shared" si="1"/>
        <v>4.4737</v>
      </c>
      <c r="J21" s="45"/>
      <c r="K21" s="161"/>
      <c r="L21" s="161"/>
      <c r="P21" s="161"/>
    </row>
    <row r="22" spans="1:16" s="1" customFormat="1" ht="15" customHeight="1" x14ac:dyDescent="0.25">
      <c r="A22" s="24">
        <v>4</v>
      </c>
      <c r="B22" s="147">
        <v>20060</v>
      </c>
      <c r="C22" s="38" t="s">
        <v>23</v>
      </c>
      <c r="D22" s="404">
        <v>161</v>
      </c>
      <c r="E22" s="405"/>
      <c r="F22" s="405">
        <v>6.21</v>
      </c>
      <c r="G22" s="405">
        <v>28.57</v>
      </c>
      <c r="H22" s="405">
        <v>65.22</v>
      </c>
      <c r="I22" s="141">
        <f t="shared" si="1"/>
        <v>4.5900999999999996</v>
      </c>
      <c r="J22" s="45"/>
      <c r="K22" s="161"/>
      <c r="L22" s="161"/>
      <c r="P22" s="161"/>
    </row>
    <row r="23" spans="1:16" s="1" customFormat="1" ht="15" customHeight="1" x14ac:dyDescent="0.25">
      <c r="A23" s="24">
        <v>5</v>
      </c>
      <c r="B23" s="147">
        <v>20400</v>
      </c>
      <c r="C23" s="38" t="s">
        <v>26</v>
      </c>
      <c r="D23" s="404">
        <v>143</v>
      </c>
      <c r="E23" s="405"/>
      <c r="F23" s="405">
        <v>11.19</v>
      </c>
      <c r="G23" s="405">
        <v>33.57</v>
      </c>
      <c r="H23" s="405">
        <v>55.24</v>
      </c>
      <c r="I23" s="141">
        <f t="shared" si="1"/>
        <v>4.4404999999999992</v>
      </c>
      <c r="J23" s="45"/>
      <c r="K23" s="161"/>
      <c r="L23" s="161"/>
      <c r="P23" s="161"/>
    </row>
    <row r="24" spans="1:16" s="1" customFormat="1" ht="15" customHeight="1" x14ac:dyDescent="0.25">
      <c r="A24" s="24">
        <v>6</v>
      </c>
      <c r="B24" s="147">
        <v>20080</v>
      </c>
      <c r="C24" s="38" t="s">
        <v>25</v>
      </c>
      <c r="D24" s="404">
        <v>81</v>
      </c>
      <c r="E24" s="405">
        <v>1.23</v>
      </c>
      <c r="F24" s="405">
        <v>28.4</v>
      </c>
      <c r="G24" s="405">
        <v>41.98</v>
      </c>
      <c r="H24" s="405">
        <v>28.4</v>
      </c>
      <c r="I24" s="141">
        <f t="shared" si="1"/>
        <v>3.9758</v>
      </c>
      <c r="J24" s="45"/>
      <c r="K24" s="161"/>
      <c r="L24" s="161"/>
    </row>
    <row r="25" spans="1:16" s="1" customFormat="1" ht="15" customHeight="1" x14ac:dyDescent="0.25">
      <c r="A25" s="24">
        <v>7</v>
      </c>
      <c r="B25" s="147">
        <v>20460</v>
      </c>
      <c r="C25" s="38" t="s">
        <v>27</v>
      </c>
      <c r="D25" s="404">
        <v>107</v>
      </c>
      <c r="E25" s="405">
        <v>4.67</v>
      </c>
      <c r="F25" s="405">
        <v>24.3</v>
      </c>
      <c r="G25" s="405">
        <v>39.25</v>
      </c>
      <c r="H25" s="405">
        <v>31.78</v>
      </c>
      <c r="I25" s="141">
        <f t="shared" si="1"/>
        <v>3.9813999999999998</v>
      </c>
      <c r="J25" s="45"/>
      <c r="K25" s="161"/>
      <c r="L25" s="161"/>
    </row>
    <row r="26" spans="1:16" s="1" customFormat="1" ht="15" customHeight="1" x14ac:dyDescent="0.25">
      <c r="A26" s="24">
        <v>8</v>
      </c>
      <c r="B26" s="147">
        <v>20550</v>
      </c>
      <c r="C26" s="38" t="s">
        <v>29</v>
      </c>
      <c r="D26" s="404">
        <v>91</v>
      </c>
      <c r="E26" s="405"/>
      <c r="F26" s="405"/>
      <c r="G26" s="405"/>
      <c r="H26" s="405"/>
      <c r="I26" s="141">
        <f t="shared" si="1"/>
        <v>0</v>
      </c>
      <c r="J26" s="45"/>
      <c r="K26" s="161"/>
      <c r="L26" s="161"/>
    </row>
    <row r="27" spans="1:16" s="1" customFormat="1" ht="15" customHeight="1" x14ac:dyDescent="0.25">
      <c r="A27" s="24">
        <v>9</v>
      </c>
      <c r="B27" s="147">
        <v>20630</v>
      </c>
      <c r="C27" s="38" t="s">
        <v>30</v>
      </c>
      <c r="D27" s="404">
        <v>106</v>
      </c>
      <c r="E27" s="405">
        <v>2.83</v>
      </c>
      <c r="F27" s="405">
        <v>14.15</v>
      </c>
      <c r="G27" s="405">
        <v>45.28</v>
      </c>
      <c r="H27" s="405">
        <v>37.74</v>
      </c>
      <c r="I27" s="141">
        <f t="shared" si="1"/>
        <v>4.1793000000000005</v>
      </c>
      <c r="J27" s="45"/>
      <c r="K27" s="161"/>
      <c r="L27" s="161"/>
    </row>
    <row r="28" spans="1:16" s="1" customFormat="1" ht="15" customHeight="1" x14ac:dyDescent="0.25">
      <c r="A28" s="24">
        <v>10</v>
      </c>
      <c r="B28" s="147">
        <v>20810</v>
      </c>
      <c r="C28" s="38" t="s">
        <v>32</v>
      </c>
      <c r="D28" s="404">
        <v>89</v>
      </c>
      <c r="E28" s="405">
        <v>4.49</v>
      </c>
      <c r="F28" s="405">
        <v>25.84</v>
      </c>
      <c r="G28" s="405">
        <v>33.71</v>
      </c>
      <c r="H28" s="405">
        <v>35.96</v>
      </c>
      <c r="I28" s="141">
        <f t="shared" si="1"/>
        <v>4.0114000000000001</v>
      </c>
      <c r="J28" s="45"/>
      <c r="K28" s="161"/>
    </row>
    <row r="29" spans="1:16" s="1" customFormat="1" ht="15" customHeight="1" x14ac:dyDescent="0.25">
      <c r="A29" s="24">
        <v>11</v>
      </c>
      <c r="B29" s="147">
        <v>20900</v>
      </c>
      <c r="C29" s="38" t="s">
        <v>33</v>
      </c>
      <c r="D29" s="404">
        <v>126</v>
      </c>
      <c r="E29" s="405"/>
      <c r="F29" s="405">
        <v>12.7</v>
      </c>
      <c r="G29" s="405">
        <v>38.1</v>
      </c>
      <c r="H29" s="405">
        <v>49.21</v>
      </c>
      <c r="I29" s="141">
        <f t="shared" si="1"/>
        <v>4.3654999999999999</v>
      </c>
      <c r="J29" s="45"/>
      <c r="K29" s="161"/>
    </row>
    <row r="30" spans="1:16" s="1" customFormat="1" ht="15" customHeight="1" thickBot="1" x14ac:dyDescent="0.3">
      <c r="A30" s="25">
        <v>12</v>
      </c>
      <c r="B30" s="151">
        <v>21350</v>
      </c>
      <c r="C30" s="44" t="s">
        <v>35</v>
      </c>
      <c r="D30" s="408">
        <v>56</v>
      </c>
      <c r="E30" s="409">
        <v>3.57</v>
      </c>
      <c r="F30" s="409">
        <v>21.43</v>
      </c>
      <c r="G30" s="409">
        <v>44.64</v>
      </c>
      <c r="H30" s="410">
        <v>30.36</v>
      </c>
      <c r="I30" s="143">
        <f t="shared" si="1"/>
        <v>4.0179</v>
      </c>
      <c r="J30" s="45"/>
      <c r="M30" s="291"/>
    </row>
    <row r="31" spans="1:16" s="1" customFormat="1" ht="15" customHeight="1" thickBot="1" x14ac:dyDescent="0.3">
      <c r="A31" s="133"/>
      <c r="B31" s="150"/>
      <c r="C31" s="135" t="s">
        <v>137</v>
      </c>
      <c r="D31" s="134">
        <f>SUM(D32:D48)</f>
        <v>1693</v>
      </c>
      <c r="E31" s="136">
        <f t="shared" ref="E31:H31" si="3">AVERAGE(E32:E48)</f>
        <v>3.6528571428571435</v>
      </c>
      <c r="F31" s="136">
        <f t="shared" si="3"/>
        <v>23.404117647058825</v>
      </c>
      <c r="G31" s="136">
        <f t="shared" si="3"/>
        <v>43.316470588235291</v>
      </c>
      <c r="H31" s="136">
        <f t="shared" si="3"/>
        <v>30.271764705882354</v>
      </c>
      <c r="I31" s="137">
        <f>AVERAGE(I32:I48)</f>
        <v>4.0085352941176469</v>
      </c>
      <c r="J31" s="45"/>
    </row>
    <row r="32" spans="1:16" s="1" customFormat="1" ht="15" customHeight="1" x14ac:dyDescent="0.25">
      <c r="A32" s="21">
        <v>1</v>
      </c>
      <c r="B32" s="148">
        <v>30070</v>
      </c>
      <c r="C32" s="29" t="s">
        <v>37</v>
      </c>
      <c r="D32" s="411">
        <v>134</v>
      </c>
      <c r="E32" s="412">
        <v>0.75</v>
      </c>
      <c r="F32" s="412">
        <v>11.19</v>
      </c>
      <c r="G32" s="412">
        <v>34.33</v>
      </c>
      <c r="H32" s="412">
        <v>53.73</v>
      </c>
      <c r="I32" s="140">
        <f t="shared" si="1"/>
        <v>4.4103999999999992</v>
      </c>
      <c r="J32" s="16"/>
      <c r="K32" s="161"/>
    </row>
    <row r="33" spans="1:14" s="1" customFormat="1" ht="15" customHeight="1" x14ac:dyDescent="0.25">
      <c r="A33" s="24">
        <v>2</v>
      </c>
      <c r="B33" s="147">
        <v>30480</v>
      </c>
      <c r="C33" s="38" t="s">
        <v>147</v>
      </c>
      <c r="D33" s="404">
        <v>118</v>
      </c>
      <c r="E33" s="405">
        <v>1.69</v>
      </c>
      <c r="F33" s="405">
        <v>16.100000000000001</v>
      </c>
      <c r="G33" s="405">
        <v>43.22</v>
      </c>
      <c r="H33" s="405">
        <v>38.979999999999997</v>
      </c>
      <c r="I33" s="141">
        <f t="shared" si="1"/>
        <v>4.1945999999999994</v>
      </c>
      <c r="J33" s="16"/>
      <c r="K33" s="291"/>
    </row>
    <row r="34" spans="1:14" s="1" customFormat="1" ht="15" customHeight="1" x14ac:dyDescent="0.25">
      <c r="A34" s="24">
        <v>3</v>
      </c>
      <c r="B34" s="149">
        <v>30460</v>
      </c>
      <c r="C34" s="47" t="s">
        <v>42</v>
      </c>
      <c r="D34" s="404">
        <v>113</v>
      </c>
      <c r="E34" s="405">
        <v>0.88</v>
      </c>
      <c r="F34" s="405">
        <v>18.579999999999998</v>
      </c>
      <c r="G34" s="405">
        <v>62.83</v>
      </c>
      <c r="H34" s="405">
        <v>17.7</v>
      </c>
      <c r="I34" s="145">
        <f t="shared" si="1"/>
        <v>3.9731999999999998</v>
      </c>
      <c r="J34" s="16"/>
      <c r="K34" s="291"/>
    </row>
    <row r="35" spans="1:14" s="1" customFormat="1" ht="15" customHeight="1" x14ac:dyDescent="0.25">
      <c r="A35" s="24">
        <v>4</v>
      </c>
      <c r="B35" s="147">
        <v>30030</v>
      </c>
      <c r="C35" s="38" t="s">
        <v>36</v>
      </c>
      <c r="D35" s="404">
        <v>100</v>
      </c>
      <c r="E35" s="405"/>
      <c r="F35" s="405">
        <v>17</v>
      </c>
      <c r="G35" s="405">
        <v>35</v>
      </c>
      <c r="H35" s="405">
        <v>48</v>
      </c>
      <c r="I35" s="141">
        <f t="shared" si="1"/>
        <v>4.3099999999999996</v>
      </c>
      <c r="J35" s="16"/>
      <c r="K35" s="291"/>
      <c r="M35" s="161"/>
    </row>
    <row r="36" spans="1:14" s="1" customFormat="1" ht="15" customHeight="1" x14ac:dyDescent="0.25">
      <c r="A36" s="24">
        <v>5</v>
      </c>
      <c r="B36" s="147">
        <v>31000</v>
      </c>
      <c r="C36" s="38" t="s">
        <v>52</v>
      </c>
      <c r="D36" s="404">
        <v>100</v>
      </c>
      <c r="E36" s="405">
        <v>2</v>
      </c>
      <c r="F36" s="405">
        <v>22</v>
      </c>
      <c r="G36" s="405">
        <v>43</v>
      </c>
      <c r="H36" s="405">
        <v>33</v>
      </c>
      <c r="I36" s="141">
        <f t="shared" si="1"/>
        <v>4.07</v>
      </c>
      <c r="J36" s="16"/>
      <c r="K36" s="291"/>
    </row>
    <row r="37" spans="1:14" s="1" customFormat="1" ht="15" customHeight="1" x14ac:dyDescent="0.25">
      <c r="A37" s="24">
        <v>6</v>
      </c>
      <c r="B37" s="147">
        <v>30130</v>
      </c>
      <c r="C37" s="38" t="s">
        <v>38</v>
      </c>
      <c r="D37" s="404">
        <v>59</v>
      </c>
      <c r="E37" s="405">
        <v>8.4700000000000006</v>
      </c>
      <c r="F37" s="405">
        <v>23.73</v>
      </c>
      <c r="G37" s="405">
        <v>44.07</v>
      </c>
      <c r="H37" s="405">
        <v>23.73</v>
      </c>
      <c r="I37" s="141">
        <f t="shared" si="1"/>
        <v>3.8305999999999996</v>
      </c>
      <c r="J37" s="16"/>
      <c r="K37" s="291"/>
    </row>
    <row r="38" spans="1:14" s="1" customFormat="1" ht="15" customHeight="1" x14ac:dyDescent="0.25">
      <c r="A38" s="24">
        <v>7</v>
      </c>
      <c r="B38" s="147">
        <v>30160</v>
      </c>
      <c r="C38" s="38" t="s">
        <v>39</v>
      </c>
      <c r="D38" s="404">
        <v>154</v>
      </c>
      <c r="E38" s="405">
        <v>1.3</v>
      </c>
      <c r="F38" s="405">
        <v>29.22</v>
      </c>
      <c r="G38" s="405">
        <v>48.05</v>
      </c>
      <c r="H38" s="405">
        <v>21.43</v>
      </c>
      <c r="I38" s="141">
        <f t="shared" si="1"/>
        <v>3.8961000000000001</v>
      </c>
      <c r="J38" s="16"/>
      <c r="K38" s="291"/>
    </row>
    <row r="39" spans="1:14" s="1" customFormat="1" ht="15" customHeight="1" x14ac:dyDescent="0.25">
      <c r="A39" s="24">
        <v>8</v>
      </c>
      <c r="B39" s="147">
        <v>30310</v>
      </c>
      <c r="C39" s="38" t="s">
        <v>40</v>
      </c>
      <c r="D39" s="404">
        <v>66</v>
      </c>
      <c r="E39" s="405">
        <v>1.52</v>
      </c>
      <c r="F39" s="405">
        <v>30.3</v>
      </c>
      <c r="G39" s="405">
        <v>51.52</v>
      </c>
      <c r="H39" s="405">
        <v>16.670000000000002</v>
      </c>
      <c r="I39" s="141">
        <f t="shared" si="1"/>
        <v>3.8337000000000008</v>
      </c>
      <c r="J39" s="16"/>
      <c r="K39" s="291"/>
    </row>
    <row r="40" spans="1:14" s="1" customFormat="1" ht="15" customHeight="1" x14ac:dyDescent="0.25">
      <c r="A40" s="24">
        <v>9</v>
      </c>
      <c r="B40" s="147">
        <v>30440</v>
      </c>
      <c r="C40" s="38" t="s">
        <v>41</v>
      </c>
      <c r="D40" s="404">
        <v>93</v>
      </c>
      <c r="E40" s="405">
        <v>3.23</v>
      </c>
      <c r="F40" s="405">
        <v>24.73</v>
      </c>
      <c r="G40" s="405">
        <v>48.39</v>
      </c>
      <c r="H40" s="405">
        <v>23.66</v>
      </c>
      <c r="I40" s="141">
        <f t="shared" si="1"/>
        <v>3.9251</v>
      </c>
      <c r="J40" s="16"/>
      <c r="K40" s="291"/>
    </row>
    <row r="41" spans="1:14" s="1" customFormat="1" ht="15" customHeight="1" x14ac:dyDescent="0.25">
      <c r="A41" s="24">
        <v>10</v>
      </c>
      <c r="B41" s="147">
        <v>30500</v>
      </c>
      <c r="C41" s="38" t="s">
        <v>44</v>
      </c>
      <c r="D41" s="404">
        <v>42</v>
      </c>
      <c r="E41" s="405">
        <v>2.38</v>
      </c>
      <c r="F41" s="405">
        <v>45.24</v>
      </c>
      <c r="G41" s="405">
        <v>35.71</v>
      </c>
      <c r="H41" s="405">
        <v>16.670000000000002</v>
      </c>
      <c r="I41" s="141">
        <f t="shared" si="1"/>
        <v>3.6667000000000001</v>
      </c>
      <c r="J41" s="16"/>
      <c r="K41" s="291"/>
    </row>
    <row r="42" spans="1:14" s="1" customFormat="1" ht="15" customHeight="1" x14ac:dyDescent="0.25">
      <c r="A42" s="24">
        <v>11</v>
      </c>
      <c r="B42" s="147">
        <v>30530</v>
      </c>
      <c r="C42" s="38" t="s">
        <v>45</v>
      </c>
      <c r="D42" s="404">
        <v>145</v>
      </c>
      <c r="E42" s="405">
        <v>9.66</v>
      </c>
      <c r="F42" s="405">
        <v>19.309999999999999</v>
      </c>
      <c r="G42" s="405">
        <v>44.83</v>
      </c>
      <c r="H42" s="405">
        <v>26.21</v>
      </c>
      <c r="I42" s="141">
        <f t="shared" si="1"/>
        <v>3.8761999999999999</v>
      </c>
      <c r="J42" s="16"/>
      <c r="K42" s="291"/>
    </row>
    <row r="43" spans="1:14" s="1" customFormat="1" ht="15" customHeight="1" x14ac:dyDescent="0.25">
      <c r="A43" s="24">
        <v>12</v>
      </c>
      <c r="B43" s="147">
        <v>30640</v>
      </c>
      <c r="C43" s="38" t="s">
        <v>46</v>
      </c>
      <c r="D43" s="404">
        <v>100</v>
      </c>
      <c r="E43" s="405"/>
      <c r="F43" s="405">
        <v>22</v>
      </c>
      <c r="G43" s="405">
        <v>50</v>
      </c>
      <c r="H43" s="405">
        <v>28</v>
      </c>
      <c r="I43" s="141">
        <f t="shared" si="1"/>
        <v>4.0599999999999996</v>
      </c>
      <c r="J43" s="16"/>
      <c r="K43" s="291"/>
    </row>
    <row r="44" spans="1:14" s="1" customFormat="1" ht="15" customHeight="1" x14ac:dyDescent="0.25">
      <c r="A44" s="24">
        <v>13</v>
      </c>
      <c r="B44" s="147">
        <v>30650</v>
      </c>
      <c r="C44" s="38" t="s">
        <v>47</v>
      </c>
      <c r="D44" s="404">
        <v>109</v>
      </c>
      <c r="E44" s="405">
        <v>2.75</v>
      </c>
      <c r="F44" s="405">
        <v>27.52</v>
      </c>
      <c r="G44" s="405">
        <v>44.95</v>
      </c>
      <c r="H44" s="405">
        <v>24.77</v>
      </c>
      <c r="I44" s="141">
        <f t="shared" si="1"/>
        <v>3.9171000000000005</v>
      </c>
      <c r="J44" s="16"/>
      <c r="K44" s="291"/>
    </row>
    <row r="45" spans="1:14" s="1" customFormat="1" ht="15" customHeight="1" x14ac:dyDescent="0.25">
      <c r="A45" s="24">
        <v>14</v>
      </c>
      <c r="B45" s="147">
        <v>30790</v>
      </c>
      <c r="C45" s="38" t="s">
        <v>48</v>
      </c>
      <c r="D45" s="404">
        <v>90</v>
      </c>
      <c r="E45" s="405">
        <v>6.67</v>
      </c>
      <c r="F45" s="405">
        <v>15.56</v>
      </c>
      <c r="G45" s="405">
        <v>35.56</v>
      </c>
      <c r="H45" s="405">
        <v>42.22</v>
      </c>
      <c r="I45" s="141">
        <f t="shared" si="1"/>
        <v>4.1336000000000004</v>
      </c>
      <c r="J45" s="16"/>
      <c r="K45" s="291"/>
      <c r="L45" s="161"/>
      <c r="M45" s="161"/>
      <c r="N45" s="161"/>
    </row>
    <row r="46" spans="1:14" s="1" customFormat="1" ht="15" customHeight="1" x14ac:dyDescent="0.25">
      <c r="A46" s="24">
        <v>15</v>
      </c>
      <c r="B46" s="147">
        <v>30890</v>
      </c>
      <c r="C46" s="38" t="s">
        <v>50</v>
      </c>
      <c r="D46" s="404">
        <v>58</v>
      </c>
      <c r="E46" s="405">
        <v>5.17</v>
      </c>
      <c r="F46" s="405">
        <v>39.659999999999997</v>
      </c>
      <c r="G46" s="405">
        <v>31.03</v>
      </c>
      <c r="H46" s="405">
        <v>24.14</v>
      </c>
      <c r="I46" s="141">
        <f t="shared" si="1"/>
        <v>3.7414000000000001</v>
      </c>
      <c r="J46" s="16"/>
      <c r="K46" s="291"/>
    </row>
    <row r="47" spans="1:14" s="1" customFormat="1" ht="15" customHeight="1" x14ac:dyDescent="0.25">
      <c r="A47" s="24">
        <v>16</v>
      </c>
      <c r="B47" s="147">
        <v>30940</v>
      </c>
      <c r="C47" s="38" t="s">
        <v>51</v>
      </c>
      <c r="D47" s="404">
        <v>107</v>
      </c>
      <c r="E47" s="405">
        <v>4.67</v>
      </c>
      <c r="F47" s="405">
        <v>24.3</v>
      </c>
      <c r="G47" s="405">
        <v>45.79</v>
      </c>
      <c r="H47" s="405">
        <v>25.23</v>
      </c>
      <c r="I47" s="141">
        <f t="shared" si="1"/>
        <v>3.9154999999999998</v>
      </c>
      <c r="J47" s="16"/>
      <c r="K47" s="291"/>
    </row>
    <row r="48" spans="1:14" s="1" customFormat="1" ht="15" customHeight="1" thickBot="1" x14ac:dyDescent="0.3">
      <c r="A48" s="24">
        <v>17</v>
      </c>
      <c r="B48" s="151">
        <v>31480</v>
      </c>
      <c r="C48" s="44" t="s">
        <v>53</v>
      </c>
      <c r="D48" s="408">
        <v>105</v>
      </c>
      <c r="E48" s="409"/>
      <c r="F48" s="409">
        <v>11.43</v>
      </c>
      <c r="G48" s="409">
        <v>38.1</v>
      </c>
      <c r="H48" s="410">
        <v>50.48</v>
      </c>
      <c r="I48" s="143">
        <f t="shared" si="1"/>
        <v>4.3908999999999994</v>
      </c>
      <c r="J48" s="16"/>
      <c r="K48" s="291"/>
      <c r="N48" s="161"/>
    </row>
    <row r="49" spans="1:14" s="1" customFormat="1" ht="15" customHeight="1" thickBot="1" x14ac:dyDescent="0.3">
      <c r="A49" s="133"/>
      <c r="B49" s="150"/>
      <c r="C49" s="135" t="s">
        <v>138</v>
      </c>
      <c r="D49" s="134">
        <f>SUM(D50:D68)</f>
        <v>1945</v>
      </c>
      <c r="E49" s="500">
        <f t="shared" ref="E49:H49" si="4">AVERAGE(E50:E68)</f>
        <v>4.4349999999999996</v>
      </c>
      <c r="F49" s="500">
        <f t="shared" si="4"/>
        <v>17.425789473684208</v>
      </c>
      <c r="G49" s="500">
        <f t="shared" si="4"/>
        <v>44.257368421052639</v>
      </c>
      <c r="H49" s="500">
        <f t="shared" si="4"/>
        <v>36.451052631578946</v>
      </c>
      <c r="I49" s="139">
        <f>AVERAGE(I50:I68)</f>
        <v>4.1529684210526323</v>
      </c>
      <c r="J49" s="45"/>
      <c r="K49" s="161"/>
    </row>
    <row r="50" spans="1:14" s="1" customFormat="1" ht="15" customHeight="1" x14ac:dyDescent="0.25">
      <c r="A50" s="159">
        <v>1</v>
      </c>
      <c r="B50" s="148">
        <v>40010</v>
      </c>
      <c r="C50" s="29" t="s">
        <v>54</v>
      </c>
      <c r="D50" s="411">
        <v>242</v>
      </c>
      <c r="E50" s="412">
        <v>0.41</v>
      </c>
      <c r="F50" s="412">
        <v>10.33</v>
      </c>
      <c r="G50" s="412">
        <v>41.74</v>
      </c>
      <c r="H50" s="412">
        <v>47.52</v>
      </c>
      <c r="I50" s="140">
        <f t="shared" si="1"/>
        <v>4.3636999999999997</v>
      </c>
      <c r="J50" s="45"/>
      <c r="K50" s="161"/>
    </row>
    <row r="51" spans="1:14" s="1" customFormat="1" ht="15" customHeight="1" x14ac:dyDescent="0.25">
      <c r="A51" s="72">
        <v>2</v>
      </c>
      <c r="B51" s="147">
        <v>40030</v>
      </c>
      <c r="C51" s="38" t="s">
        <v>56</v>
      </c>
      <c r="D51" s="404">
        <v>60</v>
      </c>
      <c r="E51" s="405"/>
      <c r="F51" s="405">
        <v>6.67</v>
      </c>
      <c r="G51" s="405">
        <v>31.67</v>
      </c>
      <c r="H51" s="405">
        <v>61.67</v>
      </c>
      <c r="I51" s="141">
        <f t="shared" si="1"/>
        <v>4.5503999999999998</v>
      </c>
      <c r="J51" s="45"/>
      <c r="K51" s="161"/>
    </row>
    <row r="52" spans="1:14" s="1" customFormat="1" ht="15" customHeight="1" x14ac:dyDescent="0.25">
      <c r="A52" s="72">
        <v>3</v>
      </c>
      <c r="B52" s="147">
        <v>40410</v>
      </c>
      <c r="C52" s="38" t="s">
        <v>64</v>
      </c>
      <c r="D52" s="404">
        <v>184</v>
      </c>
      <c r="E52" s="405"/>
      <c r="F52" s="405">
        <v>3.8</v>
      </c>
      <c r="G52" s="405">
        <v>38.590000000000003</v>
      </c>
      <c r="H52" s="405">
        <v>57.61</v>
      </c>
      <c r="I52" s="141">
        <f t="shared" si="1"/>
        <v>4.5381000000000009</v>
      </c>
      <c r="J52" s="45"/>
      <c r="K52" s="161"/>
    </row>
    <row r="53" spans="1:14" s="1" customFormat="1" ht="15" customHeight="1" x14ac:dyDescent="0.25">
      <c r="A53" s="72">
        <v>4</v>
      </c>
      <c r="B53" s="147">
        <v>40011</v>
      </c>
      <c r="C53" s="38" t="s">
        <v>55</v>
      </c>
      <c r="D53" s="404">
        <v>232</v>
      </c>
      <c r="E53" s="405">
        <v>3.45</v>
      </c>
      <c r="F53" s="405">
        <v>18.53</v>
      </c>
      <c r="G53" s="405">
        <v>39.659999999999997</v>
      </c>
      <c r="H53" s="405">
        <v>38.36</v>
      </c>
      <c r="I53" s="141">
        <f t="shared" si="1"/>
        <v>4.1292999999999997</v>
      </c>
      <c r="J53" s="45"/>
      <c r="K53" s="291"/>
      <c r="N53" s="291"/>
    </row>
    <row r="54" spans="1:14" s="1" customFormat="1" ht="15" customHeight="1" x14ac:dyDescent="0.25">
      <c r="A54" s="72">
        <v>5</v>
      </c>
      <c r="B54" s="147">
        <v>40080</v>
      </c>
      <c r="C54" s="38" t="s">
        <v>116</v>
      </c>
      <c r="D54" s="404">
        <v>150</v>
      </c>
      <c r="E54" s="405"/>
      <c r="F54" s="405">
        <v>10.67</v>
      </c>
      <c r="G54" s="405">
        <v>44</v>
      </c>
      <c r="H54" s="405">
        <v>45.33</v>
      </c>
      <c r="I54" s="141">
        <f t="shared" si="1"/>
        <v>4.3465999999999996</v>
      </c>
      <c r="J54" s="45"/>
      <c r="K54" s="291"/>
    </row>
    <row r="55" spans="1:14" s="1" customFormat="1" ht="15" customHeight="1" x14ac:dyDescent="0.25">
      <c r="A55" s="72">
        <v>6</v>
      </c>
      <c r="B55" s="147">
        <v>40100</v>
      </c>
      <c r="C55" s="38" t="s">
        <v>58</v>
      </c>
      <c r="D55" s="404">
        <v>109</v>
      </c>
      <c r="E55" s="405"/>
      <c r="F55" s="405">
        <v>13.76</v>
      </c>
      <c r="G55" s="405">
        <v>48.62</v>
      </c>
      <c r="H55" s="405">
        <v>37.61</v>
      </c>
      <c r="I55" s="141">
        <f t="shared" si="1"/>
        <v>4.2381000000000002</v>
      </c>
      <c r="J55" s="45"/>
      <c r="K55" s="161"/>
      <c r="M55" s="291"/>
    </row>
    <row r="56" spans="1:14" s="1" customFormat="1" ht="15" customHeight="1" x14ac:dyDescent="0.25">
      <c r="A56" s="72">
        <v>7</v>
      </c>
      <c r="B56" s="147">
        <v>40020</v>
      </c>
      <c r="C56" s="38" t="s">
        <v>146</v>
      </c>
      <c r="D56" s="404">
        <v>26</v>
      </c>
      <c r="E56" s="405">
        <v>3.85</v>
      </c>
      <c r="F56" s="405">
        <v>3.85</v>
      </c>
      <c r="G56" s="405">
        <v>69.23</v>
      </c>
      <c r="H56" s="405">
        <v>23.08</v>
      </c>
      <c r="I56" s="141">
        <f t="shared" si="1"/>
        <v>4.1157000000000004</v>
      </c>
      <c r="J56" s="45"/>
      <c r="K56" s="161"/>
      <c r="L56" s="291"/>
      <c r="M56" s="291"/>
      <c r="N56" s="291"/>
    </row>
    <row r="57" spans="1:14" s="1" customFormat="1" ht="15" customHeight="1" x14ac:dyDescent="0.25">
      <c r="A57" s="72">
        <v>8</v>
      </c>
      <c r="B57" s="147">
        <v>40031</v>
      </c>
      <c r="C57" s="38" t="s">
        <v>149</v>
      </c>
      <c r="D57" s="404">
        <v>115</v>
      </c>
      <c r="E57" s="405"/>
      <c r="F57" s="405">
        <v>11.3</v>
      </c>
      <c r="G57" s="405">
        <v>52.17</v>
      </c>
      <c r="H57" s="405">
        <v>36.520000000000003</v>
      </c>
      <c r="I57" s="141">
        <f t="shared" si="1"/>
        <v>4.2518000000000002</v>
      </c>
      <c r="J57" s="45"/>
      <c r="K57" s="161"/>
    </row>
    <row r="58" spans="1:14" s="1" customFormat="1" ht="15" customHeight="1" x14ac:dyDescent="0.25">
      <c r="A58" s="72">
        <v>9</v>
      </c>
      <c r="B58" s="147">
        <v>40210</v>
      </c>
      <c r="C58" s="38" t="s">
        <v>60</v>
      </c>
      <c r="D58" s="404">
        <v>50</v>
      </c>
      <c r="E58" s="405">
        <v>16</v>
      </c>
      <c r="F58" s="405">
        <v>30</v>
      </c>
      <c r="G58" s="405">
        <v>38</v>
      </c>
      <c r="H58" s="405">
        <v>16</v>
      </c>
      <c r="I58" s="141">
        <f t="shared" si="1"/>
        <v>3.54</v>
      </c>
      <c r="J58" s="45"/>
      <c r="L58" s="291"/>
    </row>
    <row r="59" spans="1:14" s="1" customFormat="1" ht="15" customHeight="1" x14ac:dyDescent="0.25">
      <c r="A59" s="72">
        <v>10</v>
      </c>
      <c r="B59" s="147">
        <v>40300</v>
      </c>
      <c r="C59" s="38" t="s">
        <v>61</v>
      </c>
      <c r="D59" s="404">
        <v>40</v>
      </c>
      <c r="E59" s="405"/>
      <c r="F59" s="405">
        <v>22.5</v>
      </c>
      <c r="G59" s="405">
        <v>60</v>
      </c>
      <c r="H59" s="405">
        <v>17.5</v>
      </c>
      <c r="I59" s="141">
        <f t="shared" si="1"/>
        <v>3.95</v>
      </c>
      <c r="J59" s="45"/>
      <c r="K59" s="161"/>
      <c r="L59" s="161"/>
      <c r="M59" s="161"/>
      <c r="N59" s="161"/>
    </row>
    <row r="60" spans="1:14" s="1" customFormat="1" ht="15" customHeight="1" x14ac:dyDescent="0.25">
      <c r="A60" s="72">
        <v>11</v>
      </c>
      <c r="B60" s="147">
        <v>40360</v>
      </c>
      <c r="C60" s="38" t="s">
        <v>62</v>
      </c>
      <c r="D60" s="404">
        <v>37</v>
      </c>
      <c r="E60" s="405">
        <v>5.41</v>
      </c>
      <c r="F60" s="405">
        <v>32.43</v>
      </c>
      <c r="G60" s="405">
        <v>43.24</v>
      </c>
      <c r="H60" s="405">
        <v>18.920000000000002</v>
      </c>
      <c r="I60" s="141">
        <f t="shared" si="1"/>
        <v>3.7567000000000004</v>
      </c>
      <c r="J60" s="45"/>
      <c r="K60" s="291"/>
      <c r="L60" s="161"/>
      <c r="M60" s="161"/>
    </row>
    <row r="61" spans="1:14" s="1" customFormat="1" ht="15" customHeight="1" x14ac:dyDescent="0.25">
      <c r="A61" s="72">
        <v>12</v>
      </c>
      <c r="B61" s="147">
        <v>40390</v>
      </c>
      <c r="C61" s="38" t="s">
        <v>63</v>
      </c>
      <c r="D61" s="404">
        <v>69</v>
      </c>
      <c r="E61" s="405"/>
      <c r="F61" s="405">
        <v>23.19</v>
      </c>
      <c r="G61" s="405">
        <v>49.28</v>
      </c>
      <c r="H61" s="405">
        <v>27.54</v>
      </c>
      <c r="I61" s="141">
        <f t="shared" si="1"/>
        <v>4.0438999999999998</v>
      </c>
      <c r="J61" s="45"/>
      <c r="K61" s="291"/>
    </row>
    <row r="62" spans="1:14" s="1" customFormat="1" ht="15" customHeight="1" x14ac:dyDescent="0.25">
      <c r="A62" s="72">
        <v>13</v>
      </c>
      <c r="B62" s="147">
        <v>40720</v>
      </c>
      <c r="C62" s="38" t="s">
        <v>145</v>
      </c>
      <c r="D62" s="404">
        <v>112</v>
      </c>
      <c r="E62" s="405"/>
      <c r="F62" s="405">
        <v>8.0399999999999991</v>
      </c>
      <c r="G62" s="405">
        <v>28.57</v>
      </c>
      <c r="H62" s="405">
        <v>63.39</v>
      </c>
      <c r="I62" s="141">
        <f t="shared" si="1"/>
        <v>4.5535000000000005</v>
      </c>
      <c r="J62" s="45"/>
      <c r="K62" s="291"/>
    </row>
    <row r="63" spans="1:14" s="1" customFormat="1" ht="15" customHeight="1" x14ac:dyDescent="0.25">
      <c r="A63" s="72">
        <v>14</v>
      </c>
      <c r="B63" s="147">
        <v>40730</v>
      </c>
      <c r="C63" s="38" t="s">
        <v>65</v>
      </c>
      <c r="D63" s="404">
        <v>32</v>
      </c>
      <c r="E63" s="405"/>
      <c r="F63" s="405">
        <v>18.75</v>
      </c>
      <c r="G63" s="405">
        <v>53.13</v>
      </c>
      <c r="H63" s="405">
        <v>28.13</v>
      </c>
      <c r="I63" s="141">
        <f t="shared" si="1"/>
        <v>4.0941999999999998</v>
      </c>
      <c r="J63" s="45"/>
      <c r="K63" s="291"/>
    </row>
    <row r="64" spans="1:14" s="1" customFormat="1" ht="15" customHeight="1" x14ac:dyDescent="0.25">
      <c r="A64" s="72">
        <v>15</v>
      </c>
      <c r="B64" s="147">
        <v>40820</v>
      </c>
      <c r="C64" s="38" t="s">
        <v>66</v>
      </c>
      <c r="D64" s="404">
        <v>95</v>
      </c>
      <c r="E64" s="405">
        <v>2.11</v>
      </c>
      <c r="F64" s="405">
        <v>31.58</v>
      </c>
      <c r="G64" s="405">
        <v>47.37</v>
      </c>
      <c r="H64" s="405">
        <v>18.95</v>
      </c>
      <c r="I64" s="141">
        <f t="shared" si="1"/>
        <v>3.8319000000000001</v>
      </c>
      <c r="J64" s="45"/>
      <c r="K64" s="291"/>
      <c r="M64" s="161"/>
    </row>
    <row r="65" spans="1:14" s="1" customFormat="1" ht="15" customHeight="1" x14ac:dyDescent="0.25">
      <c r="A65" s="72">
        <v>16</v>
      </c>
      <c r="B65" s="147">
        <v>40840</v>
      </c>
      <c r="C65" s="38" t="s">
        <v>67</v>
      </c>
      <c r="D65" s="404">
        <v>84</v>
      </c>
      <c r="E65" s="405"/>
      <c r="F65" s="405">
        <v>35.71</v>
      </c>
      <c r="G65" s="405">
        <v>45.24</v>
      </c>
      <c r="H65" s="405">
        <v>19.05</v>
      </c>
      <c r="I65" s="141">
        <f t="shared" si="1"/>
        <v>3.8334000000000001</v>
      </c>
      <c r="J65" s="45"/>
      <c r="K65" s="291"/>
      <c r="N65" s="161"/>
    </row>
    <row r="66" spans="1:14" s="1" customFormat="1" ht="15" customHeight="1" x14ac:dyDescent="0.25">
      <c r="A66" s="72">
        <v>17</v>
      </c>
      <c r="B66" s="147">
        <v>40950</v>
      </c>
      <c r="C66" s="38" t="s">
        <v>68</v>
      </c>
      <c r="D66" s="404">
        <v>85</v>
      </c>
      <c r="E66" s="405">
        <v>2.35</v>
      </c>
      <c r="F66" s="405">
        <v>21.18</v>
      </c>
      <c r="G66" s="405">
        <v>47.06</v>
      </c>
      <c r="H66" s="405">
        <v>29.41</v>
      </c>
      <c r="I66" s="141">
        <f t="shared" si="1"/>
        <v>4.0353000000000003</v>
      </c>
      <c r="J66" s="45"/>
      <c r="L66" s="291"/>
    </row>
    <row r="67" spans="1:14" s="1" customFormat="1" ht="15" customHeight="1" x14ac:dyDescent="0.25">
      <c r="A67" s="72">
        <v>18</v>
      </c>
      <c r="B67" s="149">
        <v>40990</v>
      </c>
      <c r="C67" s="47" t="s">
        <v>69</v>
      </c>
      <c r="D67" s="404">
        <v>118</v>
      </c>
      <c r="E67" s="405"/>
      <c r="F67" s="405">
        <v>13.56</v>
      </c>
      <c r="G67" s="405">
        <v>34.75</v>
      </c>
      <c r="H67" s="405">
        <v>51.69</v>
      </c>
      <c r="I67" s="145">
        <f t="shared" si="1"/>
        <v>4.3812999999999995</v>
      </c>
      <c r="J67" s="45"/>
    </row>
    <row r="68" spans="1:14" s="1" customFormat="1" ht="15" customHeight="1" thickBot="1" x14ac:dyDescent="0.3">
      <c r="A68" s="74">
        <v>19</v>
      </c>
      <c r="B68" s="147">
        <v>40133</v>
      </c>
      <c r="C68" s="38" t="s">
        <v>59</v>
      </c>
      <c r="D68" s="408">
        <v>105</v>
      </c>
      <c r="E68" s="409">
        <v>1.9</v>
      </c>
      <c r="F68" s="409">
        <v>15.24</v>
      </c>
      <c r="G68" s="409">
        <v>28.57</v>
      </c>
      <c r="H68" s="410">
        <v>54.29</v>
      </c>
      <c r="I68" s="141">
        <f t="shared" si="1"/>
        <v>4.3525</v>
      </c>
      <c r="J68" s="45"/>
      <c r="L68" s="291"/>
    </row>
    <row r="69" spans="1:14" s="1" customFormat="1" ht="15" customHeight="1" thickBot="1" x14ac:dyDescent="0.3">
      <c r="A69" s="133"/>
      <c r="B69" s="150"/>
      <c r="C69" s="135" t="s">
        <v>139</v>
      </c>
      <c r="D69" s="134">
        <f>SUM(D70:D83)</f>
        <v>1638</v>
      </c>
      <c r="E69" s="136">
        <f>AVERAGE(E70:E83)</f>
        <v>4.1566666666666663</v>
      </c>
      <c r="F69" s="136">
        <f>AVERAGE(F70:F83)</f>
        <v>17.201428571428568</v>
      </c>
      <c r="G69" s="136">
        <f>AVERAGE(G70:G83)</f>
        <v>43.357857142857135</v>
      </c>
      <c r="H69" s="136">
        <f>AVERAGE(H70:H83)</f>
        <v>37.658571428571427</v>
      </c>
      <c r="I69" s="137">
        <f>AVERAGE(I70:I83)</f>
        <v>4.1689142857142851</v>
      </c>
      <c r="J69" s="45"/>
      <c r="K69" s="291"/>
    </row>
    <row r="70" spans="1:14" s="1" customFormat="1" ht="15" customHeight="1" x14ac:dyDescent="0.25">
      <c r="A70" s="35">
        <v>1</v>
      </c>
      <c r="B70" s="147">
        <v>50040</v>
      </c>
      <c r="C70" s="38" t="s">
        <v>71</v>
      </c>
      <c r="D70" s="411">
        <v>102</v>
      </c>
      <c r="E70" s="412"/>
      <c r="F70" s="412">
        <v>2.94</v>
      </c>
      <c r="G70" s="412">
        <v>27.45</v>
      </c>
      <c r="H70" s="412">
        <v>69.61</v>
      </c>
      <c r="I70" s="141">
        <f t="shared" si="1"/>
        <v>4.6667000000000005</v>
      </c>
      <c r="J70" s="45"/>
      <c r="K70" s="291"/>
    </row>
    <row r="71" spans="1:14" s="1" customFormat="1" ht="15" customHeight="1" x14ac:dyDescent="0.25">
      <c r="A71" s="24">
        <v>2</v>
      </c>
      <c r="B71" s="147">
        <v>50003</v>
      </c>
      <c r="C71" s="38" t="s">
        <v>118</v>
      </c>
      <c r="D71" s="404">
        <v>115</v>
      </c>
      <c r="E71" s="405">
        <v>2.61</v>
      </c>
      <c r="F71" s="405">
        <v>10.43</v>
      </c>
      <c r="G71" s="405">
        <v>47.83</v>
      </c>
      <c r="H71" s="405">
        <v>39.130000000000003</v>
      </c>
      <c r="I71" s="141">
        <f t="shared" si="1"/>
        <v>4.2347999999999999</v>
      </c>
      <c r="J71" s="45"/>
      <c r="K71" s="291"/>
    </row>
    <row r="72" spans="1:14" s="1" customFormat="1" ht="15" customHeight="1" x14ac:dyDescent="0.25">
      <c r="A72" s="24">
        <v>3</v>
      </c>
      <c r="B72" s="147">
        <v>50060</v>
      </c>
      <c r="C72" s="38" t="s">
        <v>73</v>
      </c>
      <c r="D72" s="404">
        <v>178</v>
      </c>
      <c r="E72" s="405"/>
      <c r="F72" s="405">
        <v>11.8</v>
      </c>
      <c r="G72" s="405">
        <v>49.44</v>
      </c>
      <c r="H72" s="405">
        <v>38.76</v>
      </c>
      <c r="I72" s="141">
        <f t="shared" ref="I72:I125" si="5">(E72*2+F72*3+G72*4+H72*5)/100</f>
        <v>4.2695999999999996</v>
      </c>
      <c r="J72" s="45"/>
      <c r="K72" s="291"/>
    </row>
    <row r="73" spans="1:14" s="1" customFormat="1" ht="15" customHeight="1" x14ac:dyDescent="0.25">
      <c r="A73" s="24">
        <v>4</v>
      </c>
      <c r="B73" s="153">
        <v>50170</v>
      </c>
      <c r="C73" s="38" t="s">
        <v>74</v>
      </c>
      <c r="D73" s="404">
        <v>71</v>
      </c>
      <c r="E73" s="405">
        <v>11.27</v>
      </c>
      <c r="F73" s="405">
        <v>19.72</v>
      </c>
      <c r="G73" s="405">
        <v>43.66</v>
      </c>
      <c r="H73" s="405">
        <v>25.35</v>
      </c>
      <c r="I73" s="141">
        <f t="shared" si="5"/>
        <v>3.8308999999999997</v>
      </c>
      <c r="J73" s="45"/>
      <c r="K73" s="291"/>
    </row>
    <row r="74" spans="1:14" s="1" customFormat="1" ht="15" customHeight="1" x14ac:dyDescent="0.25">
      <c r="A74" s="24">
        <v>5</v>
      </c>
      <c r="B74" s="147">
        <v>50230</v>
      </c>
      <c r="C74" s="38" t="s">
        <v>75</v>
      </c>
      <c r="D74" s="404">
        <v>114</v>
      </c>
      <c r="E74" s="405">
        <v>1.75</v>
      </c>
      <c r="F74" s="405">
        <v>18.420000000000002</v>
      </c>
      <c r="G74" s="405">
        <v>34.21</v>
      </c>
      <c r="H74" s="405">
        <v>45.61</v>
      </c>
      <c r="I74" s="141">
        <f t="shared" si="5"/>
        <v>4.2365000000000004</v>
      </c>
      <c r="J74" s="45"/>
      <c r="K74" s="291"/>
    </row>
    <row r="75" spans="1:14" s="1" customFormat="1" ht="15" customHeight="1" x14ac:dyDescent="0.25">
      <c r="A75" s="24">
        <v>6</v>
      </c>
      <c r="B75" s="147">
        <v>50340</v>
      </c>
      <c r="C75" s="38" t="s">
        <v>77</v>
      </c>
      <c r="D75" s="404">
        <v>83</v>
      </c>
      <c r="E75" s="405"/>
      <c r="F75" s="405">
        <v>32.53</v>
      </c>
      <c r="G75" s="405">
        <v>36.14</v>
      </c>
      <c r="H75" s="405">
        <v>31.33</v>
      </c>
      <c r="I75" s="141">
        <f t="shared" si="5"/>
        <v>3.9879999999999995</v>
      </c>
      <c r="J75" s="45"/>
      <c r="K75" s="291"/>
    </row>
    <row r="76" spans="1:14" s="1" customFormat="1" ht="15" customHeight="1" x14ac:dyDescent="0.25">
      <c r="A76" s="24">
        <v>7</v>
      </c>
      <c r="B76" s="147">
        <v>50420</v>
      </c>
      <c r="C76" s="38" t="s">
        <v>78</v>
      </c>
      <c r="D76" s="404">
        <v>106</v>
      </c>
      <c r="E76" s="405"/>
      <c r="F76" s="405">
        <v>16.98</v>
      </c>
      <c r="G76" s="405">
        <v>52.83</v>
      </c>
      <c r="H76" s="405">
        <v>30.19</v>
      </c>
      <c r="I76" s="141">
        <f t="shared" si="5"/>
        <v>4.1321000000000003</v>
      </c>
      <c r="J76" s="45"/>
      <c r="K76" s="161"/>
      <c r="L76" s="292"/>
      <c r="M76" s="292"/>
      <c r="N76" s="292"/>
    </row>
    <row r="77" spans="1:14" s="1" customFormat="1" ht="15" customHeight="1" x14ac:dyDescent="0.25">
      <c r="A77" s="24">
        <v>8</v>
      </c>
      <c r="B77" s="147">
        <v>50450</v>
      </c>
      <c r="C77" s="38" t="s">
        <v>79</v>
      </c>
      <c r="D77" s="404">
        <v>159</v>
      </c>
      <c r="E77" s="405"/>
      <c r="F77" s="405">
        <v>20.75</v>
      </c>
      <c r="G77" s="405">
        <v>52.2</v>
      </c>
      <c r="H77" s="405">
        <v>27.04</v>
      </c>
      <c r="I77" s="141">
        <f t="shared" si="5"/>
        <v>4.0625</v>
      </c>
      <c r="J77" s="45"/>
      <c r="K77" s="291"/>
    </row>
    <row r="78" spans="1:14" s="1" customFormat="1" ht="15" customHeight="1" x14ac:dyDescent="0.25">
      <c r="A78" s="24">
        <v>9</v>
      </c>
      <c r="B78" s="147">
        <v>50620</v>
      </c>
      <c r="C78" s="38" t="s">
        <v>80</v>
      </c>
      <c r="D78" s="404">
        <v>76</v>
      </c>
      <c r="E78" s="405">
        <v>3.95</v>
      </c>
      <c r="F78" s="405">
        <v>40.79</v>
      </c>
      <c r="G78" s="405">
        <v>38.159999999999997</v>
      </c>
      <c r="H78" s="405">
        <v>17.11</v>
      </c>
      <c r="I78" s="141">
        <f t="shared" si="5"/>
        <v>3.6845999999999997</v>
      </c>
      <c r="J78" s="45"/>
      <c r="K78" s="161"/>
    </row>
    <row r="79" spans="1:14" s="1" customFormat="1" ht="15" customHeight="1" x14ac:dyDescent="0.25">
      <c r="A79" s="24">
        <v>10</v>
      </c>
      <c r="B79" s="147">
        <v>50760</v>
      </c>
      <c r="C79" s="38" t="s">
        <v>81</v>
      </c>
      <c r="D79" s="404">
        <v>237</v>
      </c>
      <c r="E79" s="405"/>
      <c r="F79" s="405">
        <v>10.97</v>
      </c>
      <c r="G79" s="405">
        <v>49.79</v>
      </c>
      <c r="H79" s="405">
        <v>39.24</v>
      </c>
      <c r="I79" s="141">
        <f t="shared" si="5"/>
        <v>4.2827000000000002</v>
      </c>
      <c r="J79" s="45"/>
      <c r="K79" s="161"/>
    </row>
    <row r="80" spans="1:14" s="1" customFormat="1" ht="15" customHeight="1" x14ac:dyDescent="0.25">
      <c r="A80" s="24">
        <v>11</v>
      </c>
      <c r="B80" s="147">
        <v>50780</v>
      </c>
      <c r="C80" s="38" t="s">
        <v>82</v>
      </c>
      <c r="D80" s="404">
        <v>154</v>
      </c>
      <c r="E80" s="405">
        <v>4.55</v>
      </c>
      <c r="F80" s="405">
        <v>23.38</v>
      </c>
      <c r="G80" s="405">
        <v>48.7</v>
      </c>
      <c r="H80" s="405">
        <v>23.38</v>
      </c>
      <c r="I80" s="141">
        <f t="shared" si="5"/>
        <v>3.9093999999999998</v>
      </c>
      <c r="J80" s="45"/>
    </row>
    <row r="81" spans="1:14" s="1" customFormat="1" ht="15" customHeight="1" x14ac:dyDescent="0.25">
      <c r="A81" s="24">
        <v>12</v>
      </c>
      <c r="B81" s="147">
        <v>50930</v>
      </c>
      <c r="C81" s="38" t="s">
        <v>83</v>
      </c>
      <c r="D81" s="404">
        <v>94</v>
      </c>
      <c r="E81" s="405"/>
      <c r="F81" s="405">
        <v>6.38</v>
      </c>
      <c r="G81" s="405">
        <v>44.68</v>
      </c>
      <c r="H81" s="405">
        <v>48.94</v>
      </c>
      <c r="I81" s="141">
        <f t="shared" si="5"/>
        <v>4.4256000000000002</v>
      </c>
      <c r="J81" s="45"/>
      <c r="K81" s="161"/>
    </row>
    <row r="82" spans="1:14" s="1" customFormat="1" ht="15" customHeight="1" x14ac:dyDescent="0.25">
      <c r="A82" s="33">
        <v>13</v>
      </c>
      <c r="B82" s="149">
        <v>51370</v>
      </c>
      <c r="C82" s="47" t="s">
        <v>85</v>
      </c>
      <c r="D82" s="508">
        <v>123</v>
      </c>
      <c r="E82" s="509">
        <v>0.81</v>
      </c>
      <c r="F82" s="509">
        <v>6.5</v>
      </c>
      <c r="G82" s="509">
        <v>35.770000000000003</v>
      </c>
      <c r="H82" s="510">
        <v>56.91</v>
      </c>
      <c r="I82" s="145">
        <f t="shared" ref="I82" si="6">(E82*2+F82*3+G82*4+H82*5)/100</f>
        <v>4.4874999999999998</v>
      </c>
      <c r="J82" s="45"/>
      <c r="K82" s="161"/>
    </row>
    <row r="83" spans="1:14" s="1" customFormat="1" ht="15" customHeight="1" thickBot="1" x14ac:dyDescent="0.3">
      <c r="A83" s="33">
        <v>14</v>
      </c>
      <c r="B83" s="149">
        <v>51580</v>
      </c>
      <c r="C83" s="47" t="s">
        <v>167</v>
      </c>
      <c r="D83" s="406">
        <v>26</v>
      </c>
      <c r="E83" s="407"/>
      <c r="F83" s="407">
        <v>19.23</v>
      </c>
      <c r="G83" s="407">
        <v>46.15</v>
      </c>
      <c r="H83" s="421">
        <v>34.619999999999997</v>
      </c>
      <c r="I83" s="145">
        <f t="shared" si="5"/>
        <v>4.1539000000000001</v>
      </c>
      <c r="J83" s="45"/>
      <c r="K83" s="161"/>
    </row>
    <row r="84" spans="1:14" s="1" customFormat="1" ht="15" customHeight="1" thickBot="1" x14ac:dyDescent="0.3">
      <c r="A84" s="133"/>
      <c r="B84" s="150"/>
      <c r="C84" s="135" t="s">
        <v>140</v>
      </c>
      <c r="D84" s="134">
        <f>SUM(D85:D115)</f>
        <v>3999</v>
      </c>
      <c r="E84" s="136">
        <f t="shared" ref="E84:H84" si="7">AVERAGE(E85:E115)</f>
        <v>2.704400000000001</v>
      </c>
      <c r="F84" s="136">
        <f t="shared" si="7"/>
        <v>15.251290322580644</v>
      </c>
      <c r="G84" s="136">
        <f t="shared" si="7"/>
        <v>43.596129032258069</v>
      </c>
      <c r="H84" s="136">
        <f t="shared" si="7"/>
        <v>38.971612903225797</v>
      </c>
      <c r="I84" s="137">
        <f>AVERAGE(I85:I115)</f>
        <v>4.1935838709677409</v>
      </c>
      <c r="J84" s="45"/>
      <c r="K84" s="291"/>
    </row>
    <row r="85" spans="1:14" s="1" customFormat="1" ht="15" customHeight="1" x14ac:dyDescent="0.25">
      <c r="A85" s="159">
        <v>1</v>
      </c>
      <c r="B85" s="152">
        <v>60010</v>
      </c>
      <c r="C85" s="38" t="s">
        <v>87</v>
      </c>
      <c r="D85" s="411">
        <v>92</v>
      </c>
      <c r="E85" s="412">
        <v>2.17</v>
      </c>
      <c r="F85" s="412">
        <v>16.3</v>
      </c>
      <c r="G85" s="412">
        <v>52.17</v>
      </c>
      <c r="H85" s="412">
        <v>29.35</v>
      </c>
      <c r="I85" s="141">
        <f t="shared" si="5"/>
        <v>4.0867000000000004</v>
      </c>
      <c r="J85" s="45"/>
      <c r="K85" s="291"/>
    </row>
    <row r="86" spans="1:14" s="1" customFormat="1" ht="15" customHeight="1" x14ac:dyDescent="0.25">
      <c r="A86" s="72">
        <v>2</v>
      </c>
      <c r="B86" s="147">
        <v>60020</v>
      </c>
      <c r="C86" s="38" t="s">
        <v>88</v>
      </c>
      <c r="D86" s="404">
        <v>83</v>
      </c>
      <c r="E86" s="405">
        <v>9.64</v>
      </c>
      <c r="F86" s="405">
        <v>18.07</v>
      </c>
      <c r="G86" s="405">
        <v>44.58</v>
      </c>
      <c r="H86" s="405">
        <v>27.71</v>
      </c>
      <c r="I86" s="141">
        <f t="shared" si="5"/>
        <v>3.9036</v>
      </c>
      <c r="J86" s="45"/>
      <c r="K86" s="161"/>
      <c r="M86" s="161"/>
    </row>
    <row r="87" spans="1:14" s="1" customFormat="1" ht="15" customHeight="1" x14ac:dyDescent="0.25">
      <c r="A87" s="72">
        <v>3</v>
      </c>
      <c r="B87" s="147">
        <v>60050</v>
      </c>
      <c r="C87" s="38" t="s">
        <v>89</v>
      </c>
      <c r="D87" s="404">
        <v>105</v>
      </c>
      <c r="E87" s="405">
        <v>2.86</v>
      </c>
      <c r="F87" s="405">
        <v>8.57</v>
      </c>
      <c r="G87" s="405">
        <v>39.049999999999997</v>
      </c>
      <c r="H87" s="405">
        <v>49.52</v>
      </c>
      <c r="I87" s="141">
        <f t="shared" si="5"/>
        <v>4.3523000000000005</v>
      </c>
      <c r="J87" s="45"/>
      <c r="K87" s="161"/>
    </row>
    <row r="88" spans="1:14" s="1" customFormat="1" ht="15" customHeight="1" x14ac:dyDescent="0.25">
      <c r="A88" s="72">
        <v>4</v>
      </c>
      <c r="B88" s="147">
        <v>60070</v>
      </c>
      <c r="C88" s="38" t="s">
        <v>90</v>
      </c>
      <c r="D88" s="404">
        <v>107</v>
      </c>
      <c r="E88" s="405"/>
      <c r="F88" s="405">
        <v>9.35</v>
      </c>
      <c r="G88" s="405">
        <v>36.450000000000003</v>
      </c>
      <c r="H88" s="405">
        <v>54.21</v>
      </c>
      <c r="I88" s="141">
        <f t="shared" si="5"/>
        <v>4.4490000000000007</v>
      </c>
      <c r="J88" s="45"/>
      <c r="K88" s="161"/>
    </row>
    <row r="89" spans="1:14" s="1" customFormat="1" ht="15" customHeight="1" x14ac:dyDescent="0.25">
      <c r="A89" s="72">
        <v>5</v>
      </c>
      <c r="B89" s="147">
        <v>60180</v>
      </c>
      <c r="C89" s="38" t="s">
        <v>91</v>
      </c>
      <c r="D89" s="404">
        <v>136</v>
      </c>
      <c r="E89" s="405">
        <v>1.47</v>
      </c>
      <c r="F89" s="405">
        <v>17.649999999999999</v>
      </c>
      <c r="G89" s="405">
        <v>46.32</v>
      </c>
      <c r="H89" s="405">
        <v>34.56</v>
      </c>
      <c r="I89" s="141">
        <f t="shared" si="5"/>
        <v>4.1397000000000004</v>
      </c>
      <c r="J89" s="45"/>
      <c r="L89" s="291"/>
      <c r="M89" s="291"/>
      <c r="N89" s="161"/>
    </row>
    <row r="90" spans="1:14" s="1" customFormat="1" ht="15" customHeight="1" x14ac:dyDescent="0.25">
      <c r="A90" s="72">
        <v>6</v>
      </c>
      <c r="B90" s="147">
        <v>60240</v>
      </c>
      <c r="C90" s="38" t="s">
        <v>93</v>
      </c>
      <c r="D90" s="404">
        <v>186</v>
      </c>
      <c r="E90" s="405">
        <v>2.69</v>
      </c>
      <c r="F90" s="405">
        <v>8.6</v>
      </c>
      <c r="G90" s="405">
        <v>35.479999999999997</v>
      </c>
      <c r="H90" s="405">
        <v>53.23</v>
      </c>
      <c r="I90" s="141">
        <f t="shared" si="5"/>
        <v>4.3925000000000001</v>
      </c>
      <c r="J90" s="45"/>
      <c r="L90" s="294"/>
    </row>
    <row r="91" spans="1:14" s="1" customFormat="1" ht="15" customHeight="1" x14ac:dyDescent="0.25">
      <c r="A91" s="72">
        <v>7</v>
      </c>
      <c r="B91" s="147">
        <v>60560</v>
      </c>
      <c r="C91" s="38" t="s">
        <v>94</v>
      </c>
      <c r="D91" s="404">
        <v>50</v>
      </c>
      <c r="E91" s="405"/>
      <c r="F91" s="405">
        <v>4</v>
      </c>
      <c r="G91" s="405">
        <v>52</v>
      </c>
      <c r="H91" s="405">
        <v>44</v>
      </c>
      <c r="I91" s="141">
        <f t="shared" si="5"/>
        <v>4.4000000000000004</v>
      </c>
      <c r="J91" s="45"/>
      <c r="K91" s="161"/>
      <c r="M91" s="161"/>
    </row>
    <row r="92" spans="1:14" s="1" customFormat="1" ht="15" customHeight="1" x14ac:dyDescent="0.25">
      <c r="A92" s="72">
        <v>8</v>
      </c>
      <c r="B92" s="147">
        <v>60660</v>
      </c>
      <c r="C92" s="38" t="s">
        <v>95</v>
      </c>
      <c r="D92" s="404">
        <v>66</v>
      </c>
      <c r="E92" s="405">
        <v>10.61</v>
      </c>
      <c r="F92" s="405">
        <v>21.21</v>
      </c>
      <c r="G92" s="405">
        <v>40.909999999999997</v>
      </c>
      <c r="H92" s="405">
        <v>27.27</v>
      </c>
      <c r="I92" s="141">
        <f t="shared" si="5"/>
        <v>3.8483999999999998</v>
      </c>
      <c r="J92" s="45"/>
      <c r="K92" s="161"/>
    </row>
    <row r="93" spans="1:14" s="1" customFormat="1" ht="15" customHeight="1" x14ac:dyDescent="0.25">
      <c r="A93" s="72">
        <v>9</v>
      </c>
      <c r="B93" s="154">
        <v>60001</v>
      </c>
      <c r="C93" s="30" t="s">
        <v>86</v>
      </c>
      <c r="D93" s="404">
        <v>89</v>
      </c>
      <c r="E93" s="405">
        <v>5.62</v>
      </c>
      <c r="F93" s="405">
        <v>16.850000000000001</v>
      </c>
      <c r="G93" s="405">
        <v>41.57</v>
      </c>
      <c r="H93" s="405">
        <v>35.96</v>
      </c>
      <c r="I93" s="141">
        <f t="shared" si="5"/>
        <v>4.0787000000000004</v>
      </c>
      <c r="J93" s="45"/>
    </row>
    <row r="94" spans="1:14" s="1" customFormat="1" ht="15" customHeight="1" x14ac:dyDescent="0.25">
      <c r="A94" s="72">
        <v>10</v>
      </c>
      <c r="B94" s="147">
        <v>60701</v>
      </c>
      <c r="C94" s="38" t="s">
        <v>96</v>
      </c>
      <c r="D94" s="404">
        <v>33</v>
      </c>
      <c r="E94" s="405"/>
      <c r="F94" s="405">
        <v>24.24</v>
      </c>
      <c r="G94" s="405">
        <v>51.52</v>
      </c>
      <c r="H94" s="405">
        <v>24.24</v>
      </c>
      <c r="I94" s="142">
        <f t="shared" si="5"/>
        <v>4</v>
      </c>
      <c r="J94" s="45"/>
    </row>
    <row r="95" spans="1:14" s="1" customFormat="1" ht="15" customHeight="1" x14ac:dyDescent="0.25">
      <c r="A95" s="72">
        <v>11</v>
      </c>
      <c r="B95" s="147">
        <v>60850</v>
      </c>
      <c r="C95" s="38" t="s">
        <v>97</v>
      </c>
      <c r="D95" s="404">
        <v>118</v>
      </c>
      <c r="E95" s="405">
        <v>0.85</v>
      </c>
      <c r="F95" s="405">
        <v>21.19</v>
      </c>
      <c r="G95" s="405">
        <v>38.979999999999997</v>
      </c>
      <c r="H95" s="405">
        <v>38.979999999999997</v>
      </c>
      <c r="I95" s="141">
        <f t="shared" si="5"/>
        <v>4.1608999999999998</v>
      </c>
      <c r="J95" s="45"/>
    </row>
    <row r="96" spans="1:14" s="1" customFormat="1" ht="15" customHeight="1" x14ac:dyDescent="0.25">
      <c r="A96" s="72">
        <v>12</v>
      </c>
      <c r="B96" s="147">
        <v>60910</v>
      </c>
      <c r="C96" s="38" t="s">
        <v>98</v>
      </c>
      <c r="D96" s="404">
        <v>87</v>
      </c>
      <c r="E96" s="405">
        <v>4.5999999999999996</v>
      </c>
      <c r="F96" s="405">
        <v>27.59</v>
      </c>
      <c r="G96" s="405">
        <v>43.68</v>
      </c>
      <c r="H96" s="405">
        <v>24.14</v>
      </c>
      <c r="I96" s="141">
        <f t="shared" si="5"/>
        <v>3.8738999999999999</v>
      </c>
      <c r="J96" s="45"/>
      <c r="K96" s="291"/>
    </row>
    <row r="97" spans="1:14" s="1" customFormat="1" ht="15" customHeight="1" x14ac:dyDescent="0.25">
      <c r="A97" s="72">
        <v>13</v>
      </c>
      <c r="B97" s="147">
        <v>60980</v>
      </c>
      <c r="C97" s="38" t="s">
        <v>99</v>
      </c>
      <c r="D97" s="404">
        <v>85</v>
      </c>
      <c r="E97" s="405">
        <v>2.35</v>
      </c>
      <c r="F97" s="405">
        <v>8.24</v>
      </c>
      <c r="G97" s="405">
        <v>43.53</v>
      </c>
      <c r="H97" s="405">
        <v>45.88</v>
      </c>
      <c r="I97" s="141">
        <f t="shared" si="5"/>
        <v>4.3293999999999997</v>
      </c>
      <c r="J97" s="45"/>
      <c r="K97" s="291"/>
    </row>
    <row r="98" spans="1:14" s="1" customFormat="1" ht="15" customHeight="1" x14ac:dyDescent="0.25">
      <c r="A98" s="72">
        <v>14</v>
      </c>
      <c r="B98" s="147">
        <v>61080</v>
      </c>
      <c r="C98" s="38" t="s">
        <v>100</v>
      </c>
      <c r="D98" s="404">
        <v>160</v>
      </c>
      <c r="E98" s="405">
        <v>3.13</v>
      </c>
      <c r="F98" s="405">
        <v>15</v>
      </c>
      <c r="G98" s="405">
        <v>40</v>
      </c>
      <c r="H98" s="405">
        <v>41.88</v>
      </c>
      <c r="I98" s="141">
        <f t="shared" si="5"/>
        <v>4.2065999999999999</v>
      </c>
      <c r="J98" s="45"/>
      <c r="K98" s="291"/>
    </row>
    <row r="99" spans="1:14" s="1" customFormat="1" ht="15" customHeight="1" x14ac:dyDescent="0.25">
      <c r="A99" s="72">
        <v>15</v>
      </c>
      <c r="B99" s="147">
        <v>61150</v>
      </c>
      <c r="C99" s="38" t="s">
        <v>101</v>
      </c>
      <c r="D99" s="404">
        <v>84</v>
      </c>
      <c r="E99" s="405">
        <v>2.38</v>
      </c>
      <c r="F99" s="405">
        <v>20.239999999999998</v>
      </c>
      <c r="G99" s="405">
        <v>45.24</v>
      </c>
      <c r="H99" s="405">
        <v>32.14</v>
      </c>
      <c r="I99" s="141">
        <f t="shared" si="5"/>
        <v>4.0713999999999997</v>
      </c>
      <c r="J99" s="45"/>
      <c r="K99" s="161"/>
      <c r="N99" s="161"/>
    </row>
    <row r="100" spans="1:14" s="1" customFormat="1" ht="15" customHeight="1" x14ac:dyDescent="0.25">
      <c r="A100" s="72">
        <v>16</v>
      </c>
      <c r="B100" s="147">
        <v>61210</v>
      </c>
      <c r="C100" s="38" t="s">
        <v>102</v>
      </c>
      <c r="D100" s="404">
        <v>72</v>
      </c>
      <c r="E100" s="405">
        <v>4.17</v>
      </c>
      <c r="F100" s="405">
        <v>13.89</v>
      </c>
      <c r="G100" s="405">
        <v>48.61</v>
      </c>
      <c r="H100" s="405">
        <v>33.33</v>
      </c>
      <c r="I100" s="141">
        <f t="shared" si="5"/>
        <v>4.1109999999999998</v>
      </c>
      <c r="J100" s="45"/>
      <c r="K100" s="161"/>
    </row>
    <row r="101" spans="1:14" s="1" customFormat="1" ht="15" customHeight="1" x14ac:dyDescent="0.25">
      <c r="A101" s="72">
        <v>17</v>
      </c>
      <c r="B101" s="147">
        <v>61290</v>
      </c>
      <c r="C101" s="38" t="s">
        <v>103</v>
      </c>
      <c r="D101" s="404">
        <v>85</v>
      </c>
      <c r="E101" s="405">
        <v>1.18</v>
      </c>
      <c r="F101" s="405">
        <v>25.88</v>
      </c>
      <c r="G101" s="405">
        <v>36.47</v>
      </c>
      <c r="H101" s="405">
        <v>36.47</v>
      </c>
      <c r="I101" s="141">
        <f t="shared" si="5"/>
        <v>4.0823</v>
      </c>
      <c r="J101" s="45"/>
      <c r="M101" s="294"/>
      <c r="N101" s="294"/>
    </row>
    <row r="102" spans="1:14" s="1" customFormat="1" ht="15" customHeight="1" x14ac:dyDescent="0.25">
      <c r="A102" s="72">
        <v>18</v>
      </c>
      <c r="B102" s="147">
        <v>61340</v>
      </c>
      <c r="C102" s="38" t="s">
        <v>104</v>
      </c>
      <c r="D102" s="404">
        <v>140</v>
      </c>
      <c r="E102" s="405">
        <v>0.71</v>
      </c>
      <c r="F102" s="405">
        <v>12.14</v>
      </c>
      <c r="G102" s="405">
        <v>52.14</v>
      </c>
      <c r="H102" s="405">
        <v>35</v>
      </c>
      <c r="I102" s="141">
        <f t="shared" si="5"/>
        <v>4.2139999999999995</v>
      </c>
      <c r="J102" s="45"/>
    </row>
    <row r="103" spans="1:14" s="1" customFormat="1" ht="15" customHeight="1" x14ac:dyDescent="0.25">
      <c r="A103" s="159">
        <v>19</v>
      </c>
      <c r="B103" s="147">
        <v>61390</v>
      </c>
      <c r="C103" s="38" t="s">
        <v>105</v>
      </c>
      <c r="D103" s="404">
        <v>104</v>
      </c>
      <c r="E103" s="405">
        <v>2.88</v>
      </c>
      <c r="F103" s="405">
        <v>25.96</v>
      </c>
      <c r="G103" s="405">
        <v>50</v>
      </c>
      <c r="H103" s="405">
        <v>21.15</v>
      </c>
      <c r="I103" s="141">
        <f t="shared" si="5"/>
        <v>3.8938999999999999</v>
      </c>
      <c r="J103" s="45"/>
    </row>
    <row r="104" spans="1:14" s="1" customFormat="1" ht="15" customHeight="1" x14ac:dyDescent="0.25">
      <c r="A104" s="35">
        <v>20</v>
      </c>
      <c r="B104" s="147">
        <v>61410</v>
      </c>
      <c r="C104" s="38" t="s">
        <v>106</v>
      </c>
      <c r="D104" s="404">
        <v>102</v>
      </c>
      <c r="E104" s="405"/>
      <c r="F104" s="405">
        <v>9.8000000000000007</v>
      </c>
      <c r="G104" s="405">
        <v>49.02</v>
      </c>
      <c r="H104" s="405">
        <v>41.18</v>
      </c>
      <c r="I104" s="141">
        <f t="shared" si="5"/>
        <v>4.3137999999999996</v>
      </c>
      <c r="J104" s="45"/>
      <c r="K104" s="291"/>
    </row>
    <row r="105" spans="1:14" s="1" customFormat="1" ht="15" customHeight="1" x14ac:dyDescent="0.25">
      <c r="A105" s="24">
        <v>21</v>
      </c>
      <c r="B105" s="147">
        <v>61430</v>
      </c>
      <c r="C105" s="38" t="s">
        <v>150</v>
      </c>
      <c r="D105" s="404">
        <v>270</v>
      </c>
      <c r="E105" s="405">
        <v>1.85</v>
      </c>
      <c r="F105" s="405">
        <v>7.41</v>
      </c>
      <c r="G105" s="405">
        <v>41.85</v>
      </c>
      <c r="H105" s="405">
        <v>48.89</v>
      </c>
      <c r="I105" s="141">
        <f t="shared" si="5"/>
        <v>4.3777999999999997</v>
      </c>
      <c r="J105" s="45"/>
      <c r="K105" s="291"/>
    </row>
    <row r="106" spans="1:14" s="1" customFormat="1" ht="15" customHeight="1" x14ac:dyDescent="0.25">
      <c r="A106" s="24">
        <v>22</v>
      </c>
      <c r="B106" s="147">
        <v>61440</v>
      </c>
      <c r="C106" s="38" t="s">
        <v>107</v>
      </c>
      <c r="D106" s="404">
        <v>282</v>
      </c>
      <c r="E106" s="405">
        <v>1.42</v>
      </c>
      <c r="F106" s="405">
        <v>12.06</v>
      </c>
      <c r="G106" s="405">
        <v>47.52</v>
      </c>
      <c r="H106" s="405">
        <v>39.01</v>
      </c>
      <c r="I106" s="141">
        <f t="shared" si="5"/>
        <v>4.2414999999999994</v>
      </c>
      <c r="J106" s="45"/>
      <c r="K106" s="291"/>
    </row>
    <row r="107" spans="1:14" s="1" customFormat="1" ht="15" customHeight="1" x14ac:dyDescent="0.25">
      <c r="A107" s="24">
        <v>23</v>
      </c>
      <c r="B107" s="147">
        <v>61450</v>
      </c>
      <c r="C107" s="38" t="s">
        <v>151</v>
      </c>
      <c r="D107" s="404">
        <v>155</v>
      </c>
      <c r="E107" s="405"/>
      <c r="F107" s="405">
        <v>9.0299999999999994</v>
      </c>
      <c r="G107" s="405">
        <v>39.35</v>
      </c>
      <c r="H107" s="405">
        <v>51.61</v>
      </c>
      <c r="I107" s="141">
        <f t="shared" si="5"/>
        <v>4.4253999999999998</v>
      </c>
      <c r="J107" s="45"/>
      <c r="K107" s="291"/>
    </row>
    <row r="108" spans="1:14" s="1" customFormat="1" ht="15" customHeight="1" x14ac:dyDescent="0.25">
      <c r="A108" s="24">
        <v>24</v>
      </c>
      <c r="B108" s="147">
        <v>61470</v>
      </c>
      <c r="C108" s="38" t="s">
        <v>108</v>
      </c>
      <c r="D108" s="404">
        <v>104</v>
      </c>
      <c r="E108" s="405"/>
      <c r="F108" s="405">
        <v>12.5</v>
      </c>
      <c r="G108" s="405">
        <v>48.08</v>
      </c>
      <c r="H108" s="405">
        <v>39.42</v>
      </c>
      <c r="I108" s="141">
        <f t="shared" si="5"/>
        <v>4.2692000000000005</v>
      </c>
      <c r="J108" s="45"/>
    </row>
    <row r="109" spans="1:14" s="1" customFormat="1" ht="15" customHeight="1" x14ac:dyDescent="0.25">
      <c r="A109" s="24">
        <v>25</v>
      </c>
      <c r="B109" s="147">
        <v>61490</v>
      </c>
      <c r="C109" s="38" t="s">
        <v>152</v>
      </c>
      <c r="D109" s="404">
        <v>262</v>
      </c>
      <c r="E109" s="405">
        <v>0.76</v>
      </c>
      <c r="F109" s="405">
        <v>11.83</v>
      </c>
      <c r="G109" s="405">
        <v>33.21</v>
      </c>
      <c r="H109" s="405">
        <v>54.2</v>
      </c>
      <c r="I109" s="141">
        <f t="shared" si="5"/>
        <v>4.4085000000000001</v>
      </c>
      <c r="J109" s="45"/>
    </row>
    <row r="110" spans="1:14" s="1" customFormat="1" ht="15" customHeight="1" x14ac:dyDescent="0.25">
      <c r="A110" s="24">
        <v>26</v>
      </c>
      <c r="B110" s="147">
        <v>61500</v>
      </c>
      <c r="C110" s="38" t="s">
        <v>153</v>
      </c>
      <c r="D110" s="404">
        <v>240</v>
      </c>
      <c r="E110" s="405">
        <v>1.25</v>
      </c>
      <c r="F110" s="405">
        <v>3.75</v>
      </c>
      <c r="G110" s="405">
        <v>28.75</v>
      </c>
      <c r="H110" s="405">
        <v>66.25</v>
      </c>
      <c r="I110" s="141">
        <f t="shared" si="5"/>
        <v>4.5999999999999996</v>
      </c>
      <c r="J110" s="45"/>
      <c r="K110" s="161"/>
      <c r="L110" s="161"/>
      <c r="M110" s="161"/>
      <c r="N110" s="161"/>
    </row>
    <row r="111" spans="1:14" s="1" customFormat="1" ht="15" customHeight="1" x14ac:dyDescent="0.25">
      <c r="A111" s="24">
        <v>27</v>
      </c>
      <c r="B111" s="147">
        <v>61510</v>
      </c>
      <c r="C111" s="38" t="s">
        <v>109</v>
      </c>
      <c r="D111" s="404">
        <v>117</v>
      </c>
      <c r="E111" s="405">
        <v>0.85</v>
      </c>
      <c r="F111" s="405">
        <v>18.8</v>
      </c>
      <c r="G111" s="405">
        <v>51.28</v>
      </c>
      <c r="H111" s="405">
        <v>29.06</v>
      </c>
      <c r="I111" s="167">
        <f t="shared" si="5"/>
        <v>4.0851999999999995</v>
      </c>
      <c r="J111" s="45"/>
      <c r="K111" s="291"/>
    </row>
    <row r="112" spans="1:14" s="1" customFormat="1" ht="15" customHeight="1" x14ac:dyDescent="0.25">
      <c r="A112" s="24">
        <v>28</v>
      </c>
      <c r="B112" s="149">
        <v>61520</v>
      </c>
      <c r="C112" s="47" t="s">
        <v>154</v>
      </c>
      <c r="D112" s="404">
        <v>217</v>
      </c>
      <c r="E112" s="405">
        <v>0.46</v>
      </c>
      <c r="F112" s="405">
        <v>14.29</v>
      </c>
      <c r="G112" s="405">
        <v>36.409999999999997</v>
      </c>
      <c r="H112" s="405">
        <v>48.85</v>
      </c>
      <c r="I112" s="141">
        <f t="shared" si="5"/>
        <v>4.3367999999999993</v>
      </c>
      <c r="J112" s="45"/>
      <c r="K112" s="291"/>
    </row>
    <row r="113" spans="1:14" s="1" customFormat="1" ht="15" customHeight="1" x14ac:dyDescent="0.25">
      <c r="A113" s="33">
        <v>29</v>
      </c>
      <c r="B113" s="149">
        <v>61540</v>
      </c>
      <c r="C113" s="47" t="s">
        <v>155</v>
      </c>
      <c r="D113" s="422">
        <v>138</v>
      </c>
      <c r="E113" s="423">
        <v>1.45</v>
      </c>
      <c r="F113" s="423">
        <v>18.84</v>
      </c>
      <c r="G113" s="423">
        <v>52.9</v>
      </c>
      <c r="H113" s="424">
        <v>26.81</v>
      </c>
      <c r="I113" s="145">
        <f t="shared" si="5"/>
        <v>4.0506999999999991</v>
      </c>
      <c r="J113" s="45"/>
      <c r="K113" s="291"/>
    </row>
    <row r="114" spans="1:14" s="1" customFormat="1" ht="15" customHeight="1" x14ac:dyDescent="0.25">
      <c r="A114" s="33">
        <v>30</v>
      </c>
      <c r="B114" s="149">
        <v>61560</v>
      </c>
      <c r="C114" s="47" t="s">
        <v>164</v>
      </c>
      <c r="D114" s="425">
        <v>170</v>
      </c>
      <c r="E114" s="425">
        <v>0.59</v>
      </c>
      <c r="F114" s="426">
        <v>31.18</v>
      </c>
      <c r="G114" s="425">
        <v>39.409999999999997</v>
      </c>
      <c r="H114" s="425">
        <v>28.82</v>
      </c>
      <c r="I114" s="145">
        <f t="shared" si="5"/>
        <v>3.9645999999999999</v>
      </c>
      <c r="J114" s="45"/>
      <c r="K114" s="291"/>
    </row>
    <row r="115" spans="1:14" s="1" customFormat="1" ht="15" customHeight="1" thickBot="1" x14ac:dyDescent="0.3">
      <c r="A115" s="25">
        <v>31</v>
      </c>
      <c r="B115" s="149">
        <v>61570</v>
      </c>
      <c r="C115" s="47" t="s">
        <v>166</v>
      </c>
      <c r="D115" s="427">
        <v>60</v>
      </c>
      <c r="E115" s="428">
        <v>1.67</v>
      </c>
      <c r="F115" s="415">
        <v>8.33</v>
      </c>
      <c r="G115" s="428">
        <v>45</v>
      </c>
      <c r="H115" s="511">
        <v>45</v>
      </c>
      <c r="I115" s="143">
        <f t="shared" si="5"/>
        <v>4.3333000000000004</v>
      </c>
      <c r="J115" s="45"/>
      <c r="K115" s="161"/>
      <c r="M115" s="161"/>
    </row>
    <row r="116" spans="1:14" s="1" customFormat="1" ht="15" customHeight="1" thickBot="1" x14ac:dyDescent="0.3">
      <c r="A116" s="138"/>
      <c r="B116" s="155"/>
      <c r="C116" s="135" t="s">
        <v>141</v>
      </c>
      <c r="D116" s="417">
        <f>SUM(D117:D125)</f>
        <v>1002</v>
      </c>
      <c r="E116" s="136">
        <f t="shared" ref="E116:H116" si="8">AVERAGE(E117:E125)</f>
        <v>3.5933333333333333</v>
      </c>
      <c r="F116" s="136">
        <f t="shared" si="8"/>
        <v>11.972222222222221</v>
      </c>
      <c r="G116" s="136">
        <f t="shared" si="8"/>
        <v>37.24111111111111</v>
      </c>
      <c r="H116" s="136">
        <f t="shared" si="8"/>
        <v>49.588888888888881</v>
      </c>
      <c r="I116" s="137">
        <f>AVERAGE(I117:I125)</f>
        <v>4.352211111111111</v>
      </c>
      <c r="J116" s="45"/>
      <c r="K116" s="291"/>
      <c r="L116" s="291"/>
    </row>
    <row r="117" spans="1:14" s="1" customFormat="1" ht="15" customHeight="1" x14ac:dyDescent="0.25">
      <c r="A117" s="21">
        <v>1</v>
      </c>
      <c r="B117" s="148">
        <v>70020</v>
      </c>
      <c r="C117" s="29" t="s">
        <v>110</v>
      </c>
      <c r="D117" s="418">
        <v>96</v>
      </c>
      <c r="E117" s="419"/>
      <c r="F117" s="419">
        <v>4.17</v>
      </c>
      <c r="G117" s="419">
        <v>13.54</v>
      </c>
      <c r="H117" s="419">
        <v>82.29</v>
      </c>
      <c r="I117" s="140">
        <f t="shared" si="5"/>
        <v>4.781200000000001</v>
      </c>
      <c r="J117" s="45"/>
      <c r="K117" s="161"/>
    </row>
    <row r="118" spans="1:14" s="1" customFormat="1" ht="15" customHeight="1" x14ac:dyDescent="0.25">
      <c r="A118" s="35">
        <v>2</v>
      </c>
      <c r="B118" s="147">
        <v>70110</v>
      </c>
      <c r="C118" s="38" t="s">
        <v>113</v>
      </c>
      <c r="D118" s="404">
        <v>71</v>
      </c>
      <c r="E118" s="405"/>
      <c r="F118" s="405">
        <v>16.899999999999999</v>
      </c>
      <c r="G118" s="405">
        <v>39.44</v>
      </c>
      <c r="H118" s="405">
        <v>43.66</v>
      </c>
      <c r="I118" s="141">
        <f t="shared" si="5"/>
        <v>4.2675999999999998</v>
      </c>
      <c r="J118" s="45"/>
      <c r="K118" s="161"/>
    </row>
    <row r="119" spans="1:14" s="1" customFormat="1" ht="15" customHeight="1" x14ac:dyDescent="0.25">
      <c r="A119" s="24">
        <v>3</v>
      </c>
      <c r="B119" s="147">
        <v>70021</v>
      </c>
      <c r="C119" s="38" t="s">
        <v>111</v>
      </c>
      <c r="D119" s="404">
        <v>71</v>
      </c>
      <c r="E119" s="405"/>
      <c r="F119" s="405">
        <v>9.86</v>
      </c>
      <c r="G119" s="405">
        <v>50.7</v>
      </c>
      <c r="H119" s="405">
        <v>39.44</v>
      </c>
      <c r="I119" s="141">
        <f t="shared" si="5"/>
        <v>4.2957999999999998</v>
      </c>
      <c r="J119" s="45"/>
      <c r="K119" s="161"/>
      <c r="N119" s="291"/>
    </row>
    <row r="120" spans="1:14" s="1" customFormat="1" ht="15" customHeight="1" x14ac:dyDescent="0.25">
      <c r="A120" s="24">
        <v>4</v>
      </c>
      <c r="B120" s="147">
        <v>70040</v>
      </c>
      <c r="C120" s="38" t="s">
        <v>112</v>
      </c>
      <c r="D120" s="404">
        <v>76</v>
      </c>
      <c r="E120" s="405">
        <v>1.32</v>
      </c>
      <c r="F120" s="405">
        <v>15.79</v>
      </c>
      <c r="G120" s="405">
        <v>34.21</v>
      </c>
      <c r="H120" s="405">
        <v>48.68</v>
      </c>
      <c r="I120" s="141">
        <f t="shared" si="5"/>
        <v>4.3025000000000002</v>
      </c>
      <c r="J120" s="45"/>
      <c r="K120" s="161"/>
    </row>
    <row r="121" spans="1:14" s="1" customFormat="1" ht="15" customHeight="1" x14ac:dyDescent="0.25">
      <c r="A121" s="24">
        <v>5</v>
      </c>
      <c r="B121" s="147">
        <v>70100</v>
      </c>
      <c r="C121" s="38" t="s">
        <v>143</v>
      </c>
      <c r="D121" s="404">
        <v>77</v>
      </c>
      <c r="E121" s="405"/>
      <c r="F121" s="405">
        <v>1.3</v>
      </c>
      <c r="G121" s="405">
        <v>42.86</v>
      </c>
      <c r="H121" s="405">
        <v>55.84</v>
      </c>
      <c r="I121" s="141">
        <f t="shared" si="5"/>
        <v>4.5454000000000008</v>
      </c>
      <c r="J121" s="45"/>
      <c r="K121" s="161"/>
      <c r="N121" s="161"/>
    </row>
    <row r="122" spans="1:14" s="1" customFormat="1" ht="15" customHeight="1" x14ac:dyDescent="0.25">
      <c r="A122" s="24">
        <v>6</v>
      </c>
      <c r="B122" s="147">
        <v>70270</v>
      </c>
      <c r="C122" s="38" t="s">
        <v>114</v>
      </c>
      <c r="D122" s="404">
        <v>70</v>
      </c>
      <c r="E122" s="405"/>
      <c r="F122" s="405">
        <v>2.86</v>
      </c>
      <c r="G122" s="405">
        <v>37.14</v>
      </c>
      <c r="H122" s="405">
        <v>60</v>
      </c>
      <c r="I122" s="141">
        <f t="shared" si="5"/>
        <v>4.5713999999999997</v>
      </c>
      <c r="J122" s="45"/>
      <c r="K122" s="291"/>
    </row>
    <row r="123" spans="1:14" s="1" customFormat="1" ht="15" customHeight="1" x14ac:dyDescent="0.25">
      <c r="A123" s="24">
        <v>7</v>
      </c>
      <c r="B123" s="147">
        <v>70510</v>
      </c>
      <c r="C123" s="38" t="s">
        <v>115</v>
      </c>
      <c r="D123" s="404">
        <v>48</v>
      </c>
      <c r="E123" s="405"/>
      <c r="F123" s="405">
        <v>22.92</v>
      </c>
      <c r="G123" s="405">
        <v>37.5</v>
      </c>
      <c r="H123" s="405">
        <v>39.58</v>
      </c>
      <c r="I123" s="141">
        <f t="shared" si="5"/>
        <v>4.1665999999999999</v>
      </c>
      <c r="J123" s="45"/>
      <c r="K123" s="291"/>
    </row>
    <row r="124" spans="1:14" s="1" customFormat="1" ht="15" customHeight="1" x14ac:dyDescent="0.25">
      <c r="A124" s="33">
        <v>8</v>
      </c>
      <c r="B124" s="149">
        <v>10880</v>
      </c>
      <c r="C124" s="47" t="s">
        <v>163</v>
      </c>
      <c r="D124" s="413">
        <v>385</v>
      </c>
      <c r="E124" s="414">
        <v>3.9</v>
      </c>
      <c r="F124" s="414">
        <v>16.36</v>
      </c>
      <c r="G124" s="414">
        <v>41.82</v>
      </c>
      <c r="H124" s="414">
        <v>37.92</v>
      </c>
      <c r="I124" s="145">
        <f t="shared" si="5"/>
        <v>4.1375999999999999</v>
      </c>
      <c r="J124" s="45"/>
      <c r="K124" s="291"/>
    </row>
    <row r="125" spans="1:14" s="1" customFormat="1" ht="15" customHeight="1" thickBot="1" x14ac:dyDescent="0.3">
      <c r="A125" s="25">
        <v>9</v>
      </c>
      <c r="B125" s="151">
        <v>10890</v>
      </c>
      <c r="C125" s="44" t="s">
        <v>165</v>
      </c>
      <c r="D125" s="420">
        <v>108</v>
      </c>
      <c r="E125" s="415">
        <v>5.56</v>
      </c>
      <c r="F125" s="415">
        <v>17.59</v>
      </c>
      <c r="G125" s="415">
        <v>37.96</v>
      </c>
      <c r="H125" s="416">
        <v>38.89</v>
      </c>
      <c r="I125" s="143">
        <f t="shared" si="5"/>
        <v>4.1017999999999999</v>
      </c>
      <c r="J125" s="45"/>
      <c r="K125" s="291"/>
    </row>
    <row r="126" spans="1:14" ht="15" customHeight="1" x14ac:dyDescent="0.25">
      <c r="A126" s="10"/>
      <c r="B126" s="10"/>
      <c r="C126" s="10"/>
      <c r="D126" s="593" t="s">
        <v>129</v>
      </c>
      <c r="E126" s="593"/>
      <c r="F126" s="593"/>
      <c r="G126" s="593"/>
      <c r="H126" s="593"/>
      <c r="I126" s="156">
        <f>AVERAGE(I7,I9:I17,I19:I30,I32:I48,I50:I68,I70:I83,I85:I115,I117:I125)</f>
        <v>4.1423964285714288</v>
      </c>
      <c r="J126" s="4"/>
    </row>
    <row r="127" spans="1:14" ht="15" customHeight="1" x14ac:dyDescent="0.25">
      <c r="A127" s="10"/>
      <c r="B127" s="10"/>
      <c r="C127" s="10"/>
      <c r="D127" s="10"/>
      <c r="E127" s="16"/>
      <c r="F127" s="16"/>
      <c r="G127" s="17"/>
      <c r="H127" s="17"/>
      <c r="I127" s="18"/>
      <c r="J127" s="4"/>
    </row>
  </sheetData>
  <mergeCells count="8">
    <mergeCell ref="I4:I5"/>
    <mergeCell ref="D126:H126"/>
    <mergeCell ref="C2:D2"/>
    <mergeCell ref="A4:A5"/>
    <mergeCell ref="B4:B5"/>
    <mergeCell ref="C4:C5"/>
    <mergeCell ref="D4:D5"/>
    <mergeCell ref="E4:H4"/>
  </mergeCells>
  <conditionalFormatting sqref="I6:I126">
    <cfRule type="cellIs" dxfId="69" priority="1" stopIfTrue="1" operator="between">
      <formula>$I$126</formula>
      <formula>4.137</formula>
    </cfRule>
    <cfRule type="cellIs" dxfId="68" priority="385" stopIfTrue="1" operator="lessThan">
      <formula>3.5</formula>
    </cfRule>
    <cfRule type="cellIs" dxfId="67" priority="386" stopIfTrue="1" operator="between">
      <formula>$I$126</formula>
      <formula>3.5</formula>
    </cfRule>
    <cfRule type="cellIs" dxfId="66" priority="387" stopIfTrue="1" operator="between">
      <formula>4.5</formula>
      <formula>$I$126</formula>
    </cfRule>
    <cfRule type="cellIs" dxfId="65" priority="388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Математ-4 диаграмма по районам</vt:lpstr>
      <vt:lpstr>Математ-4 диаграмма</vt:lpstr>
      <vt:lpstr>Рейтинги 2021 - 2016</vt:lpstr>
      <vt:lpstr>Рейтинг по сумме мест</vt:lpstr>
      <vt:lpstr>Математика-4 2021 Итоги</vt:lpstr>
      <vt:lpstr>Математика-4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2017-12-19T03:05:30Z</dcterms:created>
  <dcterms:modified xsi:type="dcterms:W3CDTF">2021-08-20T05:20:47Z</dcterms:modified>
</cp:coreProperties>
</file>