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60" windowWidth="20100" windowHeight="7890" tabRatio="575"/>
  </bookViews>
  <sheets>
    <sheet name="Русский-4 диаграмма по районам" sheetId="7" r:id="rId1"/>
    <sheet name="Русский-4 диаграмма" sheetId="4" r:id="rId2"/>
    <sheet name="Рейтинги 2021 - 2016" sheetId="3" r:id="rId3"/>
    <sheet name="Рейтинг по сумме мест" sheetId="1" r:id="rId4"/>
    <sheet name="Русский-4 2021 Итоги" sheetId="6" r:id="rId5"/>
    <sheet name="Русский-4 2021 расклад" sheetId="2" r:id="rId6"/>
  </sheets>
  <definedNames>
    <definedName name="_xlnm._FilterDatabase" localSheetId="2" hidden="1">'Рейтинги 2021 - 2016'!$V$5:$X$5</definedName>
  </definedNames>
  <calcPr calcId="145621" calcOnSave="0"/>
</workbook>
</file>

<file path=xl/calcChain.xml><?xml version="1.0" encoding="utf-8"?>
<calcChain xmlns="http://schemas.openxmlformats.org/spreadsheetml/2006/main">
  <c r="AA17" i="4" l="1"/>
  <c r="AA136" i="7"/>
  <c r="AA135" i="7"/>
  <c r="AA134" i="7"/>
  <c r="AA133" i="7"/>
  <c r="AA132" i="7"/>
  <c r="AA131" i="7"/>
  <c r="AA130" i="7"/>
  <c r="AA129" i="7"/>
  <c r="AA128" i="7"/>
  <c r="AA127" i="7"/>
  <c r="AA126" i="7"/>
  <c r="AA125" i="7"/>
  <c r="AA123" i="7"/>
  <c r="AA122" i="7"/>
  <c r="AA121" i="7"/>
  <c r="AA120" i="7"/>
  <c r="AA119" i="7"/>
  <c r="AA118" i="7"/>
  <c r="AA117" i="7"/>
  <c r="AA116" i="7"/>
  <c r="AA115" i="7"/>
  <c r="AA114" i="7"/>
  <c r="AA113" i="7"/>
  <c r="AA112" i="7"/>
  <c r="AA111" i="7"/>
  <c r="AA110" i="7"/>
  <c r="AA109" i="7"/>
  <c r="AA108" i="7"/>
  <c r="AA107" i="7"/>
  <c r="AA106" i="7"/>
  <c r="AA105" i="7"/>
  <c r="AA104" i="7"/>
  <c r="AA103" i="7"/>
  <c r="AA102" i="7"/>
  <c r="AA101" i="7"/>
  <c r="AA100" i="7"/>
  <c r="AA99" i="7"/>
  <c r="AA98" i="7"/>
  <c r="AA97" i="7"/>
  <c r="AA96" i="7"/>
  <c r="AA95" i="7"/>
  <c r="AA94" i="7"/>
  <c r="AA93" i="7"/>
  <c r="AA92" i="7"/>
  <c r="AA90" i="7"/>
  <c r="AA89" i="7"/>
  <c r="AA88" i="7"/>
  <c r="AA87" i="7"/>
  <c r="AA86" i="7"/>
  <c r="AA85" i="7"/>
  <c r="AA84" i="7"/>
  <c r="AA83" i="7"/>
  <c r="AA82" i="7"/>
  <c r="AA81" i="7"/>
  <c r="AA80" i="7"/>
  <c r="AA79" i="7"/>
  <c r="AA78" i="7"/>
  <c r="AA77" i="7"/>
  <c r="AA76" i="7"/>
  <c r="AA75" i="7"/>
  <c r="AA74" i="7"/>
  <c r="AA72" i="7"/>
  <c r="AA71" i="7"/>
  <c r="AA70" i="7"/>
  <c r="AA69" i="7"/>
  <c r="AA68" i="7"/>
  <c r="AA67" i="7"/>
  <c r="AA66" i="7"/>
  <c r="AA65" i="7"/>
  <c r="AA64" i="7"/>
  <c r="AA63" i="7"/>
  <c r="AA62" i="7"/>
  <c r="AA61" i="7"/>
  <c r="AA60" i="7"/>
  <c r="AA59" i="7"/>
  <c r="AA58" i="7"/>
  <c r="AA57" i="7"/>
  <c r="AA56" i="7"/>
  <c r="AA55" i="7"/>
  <c r="AA54" i="7"/>
  <c r="AA52" i="7"/>
  <c r="AA51" i="7"/>
  <c r="AA50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AA35" i="7"/>
  <c r="AA34" i="7"/>
  <c r="AA33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AA19" i="7"/>
  <c r="AA18" i="7"/>
  <c r="AA17" i="7"/>
  <c r="AA15" i="7"/>
  <c r="AA14" i="7"/>
  <c r="AA13" i="7"/>
  <c r="AA12" i="7"/>
  <c r="AA11" i="7"/>
  <c r="AA10" i="7"/>
  <c r="AA9" i="7"/>
  <c r="AA8" i="7"/>
  <c r="AA7" i="7"/>
  <c r="AA5" i="7"/>
  <c r="D124" i="7"/>
  <c r="C124" i="7"/>
  <c r="D91" i="7"/>
  <c r="C91" i="7"/>
  <c r="D73" i="7"/>
  <c r="C73" i="7"/>
  <c r="D53" i="7"/>
  <c r="C53" i="7"/>
  <c r="D32" i="7"/>
  <c r="C32" i="7"/>
  <c r="D16" i="7"/>
  <c r="C16" i="7"/>
  <c r="D6" i="7"/>
  <c r="C6" i="7"/>
  <c r="D4" i="7"/>
  <c r="D137" i="7" s="1"/>
  <c r="C4" i="7"/>
  <c r="AA136" i="4"/>
  <c r="AA135" i="4"/>
  <c r="AA134" i="4"/>
  <c r="AA133" i="4"/>
  <c r="AA132" i="4"/>
  <c r="AA131" i="4"/>
  <c r="AA130" i="4"/>
  <c r="AA129" i="4"/>
  <c r="AA128" i="4"/>
  <c r="AA127" i="4"/>
  <c r="AA126" i="4"/>
  <c r="AA125" i="4"/>
  <c r="AA123" i="4"/>
  <c r="AA122" i="4"/>
  <c r="AA121" i="4"/>
  <c r="AA120" i="4"/>
  <c r="AA119" i="4"/>
  <c r="AA118" i="4"/>
  <c r="AA117" i="4"/>
  <c r="AA116" i="4"/>
  <c r="AA115" i="4"/>
  <c r="AA114" i="4"/>
  <c r="AA113" i="4"/>
  <c r="AA112" i="4"/>
  <c r="AA111" i="4"/>
  <c r="AA110" i="4"/>
  <c r="AA109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A93" i="4"/>
  <c r="AA92" i="4"/>
  <c r="AA90" i="4"/>
  <c r="AA89" i="4"/>
  <c r="AA88" i="4"/>
  <c r="AA87" i="4"/>
  <c r="AA86" i="4"/>
  <c r="AA85" i="4"/>
  <c r="AA84" i="4"/>
  <c r="AA83" i="4"/>
  <c r="AA82" i="4"/>
  <c r="AA81" i="4"/>
  <c r="AA80" i="4"/>
  <c r="AA79" i="4"/>
  <c r="AA78" i="4"/>
  <c r="AA77" i="4"/>
  <c r="AA76" i="4"/>
  <c r="AA75" i="4"/>
  <c r="AA74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5" i="4"/>
  <c r="AA14" i="4"/>
  <c r="AA13" i="4"/>
  <c r="AA12" i="4"/>
  <c r="AA11" i="4"/>
  <c r="AA10" i="4"/>
  <c r="AA9" i="4"/>
  <c r="AA8" i="4"/>
  <c r="AA7" i="4"/>
  <c r="AA5" i="4"/>
  <c r="D124" i="4"/>
  <c r="C124" i="4"/>
  <c r="D91" i="4"/>
  <c r="C91" i="4"/>
  <c r="D73" i="4"/>
  <c r="C73" i="4"/>
  <c r="D53" i="4"/>
  <c r="C53" i="4"/>
  <c r="D32" i="4"/>
  <c r="C32" i="4"/>
  <c r="D16" i="4"/>
  <c r="C16" i="4"/>
  <c r="D6" i="4"/>
  <c r="C6" i="4"/>
  <c r="D4" i="4"/>
  <c r="D137" i="4" s="1"/>
  <c r="C4" i="4"/>
  <c r="AB6" i="1"/>
  <c r="AB128" i="1"/>
  <c r="H131" i="1"/>
  <c r="AB130" i="1"/>
  <c r="AB129" i="1"/>
  <c r="AB127" i="1"/>
  <c r="AB126" i="1"/>
  <c r="AB125" i="1"/>
  <c r="AB124" i="1"/>
  <c r="AB123" i="1"/>
  <c r="AB120" i="1"/>
  <c r="AB122" i="1"/>
  <c r="AB118" i="1"/>
  <c r="AB121" i="1"/>
  <c r="AB114" i="1"/>
  <c r="AB119" i="1"/>
  <c r="AB117" i="1"/>
  <c r="AB112" i="1"/>
  <c r="AB110" i="1"/>
  <c r="AB106" i="1"/>
  <c r="AB116" i="1"/>
  <c r="AB113" i="1"/>
  <c r="AB115" i="1"/>
  <c r="AB108" i="1"/>
  <c r="AB107" i="1"/>
  <c r="AB102" i="1"/>
  <c r="AB111" i="1"/>
  <c r="AB109" i="1"/>
  <c r="AB104" i="1"/>
  <c r="AB103" i="1"/>
  <c r="AB95" i="1"/>
  <c r="AB105" i="1"/>
  <c r="AB98" i="1"/>
  <c r="AB101" i="1"/>
  <c r="AB100" i="1"/>
  <c r="AB89" i="1"/>
  <c r="AB99" i="1"/>
  <c r="AB83" i="1"/>
  <c r="AB97" i="1"/>
  <c r="AB92" i="1"/>
  <c r="AB96" i="1"/>
  <c r="AB88" i="1"/>
  <c r="AB74" i="1"/>
  <c r="AB94" i="1"/>
  <c r="AB70" i="1"/>
  <c r="AB81" i="1"/>
  <c r="AB86" i="1"/>
  <c r="AB73" i="1"/>
  <c r="AB66" i="1"/>
  <c r="AB93" i="1"/>
  <c r="AB87" i="1"/>
  <c r="AB80" i="1"/>
  <c r="AB69" i="1"/>
  <c r="AB79" i="1"/>
  <c r="AB84" i="1"/>
  <c r="AB91" i="1"/>
  <c r="AB90" i="1"/>
  <c r="AB62" i="1"/>
  <c r="AB58" i="1"/>
  <c r="AB77" i="1"/>
  <c r="AB85" i="1"/>
  <c r="AB82" i="1"/>
  <c r="AB67" i="1"/>
  <c r="AB78" i="1"/>
  <c r="AB55" i="1"/>
  <c r="AB68" i="1"/>
  <c r="AB61" i="1"/>
  <c r="AB75" i="1"/>
  <c r="AB48" i="1"/>
  <c r="AB43" i="1"/>
  <c r="AB71" i="1"/>
  <c r="AB51" i="1"/>
  <c r="AB76" i="1"/>
  <c r="AB56" i="1"/>
  <c r="AB65" i="1"/>
  <c r="AB63" i="1"/>
  <c r="AB39" i="1"/>
  <c r="AB57" i="1"/>
  <c r="AB41" i="1"/>
  <c r="AB60" i="1"/>
  <c r="AB54" i="1"/>
  <c r="AB50" i="1"/>
  <c r="AB59" i="1"/>
  <c r="AB64" i="1"/>
  <c r="AB72" i="1"/>
  <c r="AB52" i="1"/>
  <c r="AB42" i="1"/>
  <c r="AB44" i="1"/>
  <c r="AB45" i="1"/>
  <c r="AB47" i="1"/>
  <c r="AB36" i="1"/>
  <c r="AB53" i="1"/>
  <c r="AB38" i="1"/>
  <c r="AB40" i="1"/>
  <c r="AB49" i="1"/>
  <c r="AB37" i="1"/>
  <c r="AB34" i="1"/>
  <c r="AB46" i="1"/>
  <c r="AB28" i="1"/>
  <c r="AB31" i="1"/>
  <c r="AB32" i="1"/>
  <c r="AB33" i="1"/>
  <c r="AB25" i="1"/>
  <c r="AB35" i="1"/>
  <c r="AB29" i="1"/>
  <c r="AB27" i="1"/>
  <c r="AB23" i="1"/>
  <c r="AB26" i="1"/>
  <c r="AB24" i="1"/>
  <c r="AB30" i="1"/>
  <c r="AB18" i="1"/>
  <c r="AB22" i="1"/>
  <c r="AB19" i="1"/>
  <c r="AB20" i="1"/>
  <c r="AB16" i="1"/>
  <c r="AB21" i="1"/>
  <c r="AB15" i="1"/>
  <c r="AB17" i="1"/>
  <c r="AB12" i="1"/>
  <c r="AB11" i="1"/>
  <c r="AB14" i="1"/>
  <c r="AB13" i="1"/>
  <c r="AB10" i="1"/>
  <c r="AB7" i="1"/>
  <c r="AB8" i="1"/>
  <c r="AB9" i="1"/>
  <c r="E131" i="1"/>
  <c r="D131" i="3" l="1"/>
  <c r="D84" i="2" l="1"/>
  <c r="D69" i="2"/>
  <c r="D49" i="2"/>
  <c r="D31" i="2"/>
  <c r="D18" i="2"/>
  <c r="D8" i="2"/>
  <c r="D116" i="2"/>
  <c r="D6" i="2"/>
  <c r="I82" i="2" l="1"/>
  <c r="H124" i="4" l="1"/>
  <c r="G124" i="4"/>
  <c r="H91" i="4"/>
  <c r="G91" i="4"/>
  <c r="H73" i="4"/>
  <c r="G73" i="4"/>
  <c r="H53" i="4"/>
  <c r="G53" i="4"/>
  <c r="H32" i="4"/>
  <c r="G32" i="4"/>
  <c r="H16" i="4"/>
  <c r="G16" i="4"/>
  <c r="H6" i="4"/>
  <c r="G6" i="4"/>
  <c r="H4" i="4"/>
  <c r="H137" i="4" s="1"/>
  <c r="G4" i="4"/>
  <c r="H124" i="7"/>
  <c r="G124" i="7"/>
  <c r="H91" i="7"/>
  <c r="G91" i="7"/>
  <c r="H73" i="7"/>
  <c r="G73" i="7"/>
  <c r="H53" i="7"/>
  <c r="G53" i="7"/>
  <c r="H32" i="7"/>
  <c r="G32" i="7"/>
  <c r="H16" i="7"/>
  <c r="G16" i="7"/>
  <c r="H6" i="7"/>
  <c r="G6" i="7"/>
  <c r="H4" i="7"/>
  <c r="H137" i="7" s="1"/>
  <c r="G4" i="7"/>
  <c r="H131" i="3" l="1"/>
  <c r="I111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2" i="2"/>
  <c r="I113" i="2"/>
  <c r="I114" i="2"/>
  <c r="I115" i="2"/>
  <c r="H69" i="2" l="1"/>
  <c r="H116" i="2"/>
  <c r="G116" i="2"/>
  <c r="F116" i="2"/>
  <c r="E116" i="2"/>
  <c r="H84" i="2"/>
  <c r="G84" i="2"/>
  <c r="F84" i="2"/>
  <c r="E84" i="2"/>
  <c r="G69" i="2"/>
  <c r="F69" i="2"/>
  <c r="E69" i="2"/>
  <c r="H49" i="2"/>
  <c r="G49" i="2"/>
  <c r="F49" i="2"/>
  <c r="E49" i="2"/>
  <c r="H31" i="2"/>
  <c r="G31" i="2"/>
  <c r="F31" i="2"/>
  <c r="E31" i="2"/>
  <c r="H18" i="2"/>
  <c r="G18" i="2"/>
  <c r="F18" i="2"/>
  <c r="E18" i="2"/>
  <c r="H8" i="2"/>
  <c r="G8" i="2"/>
  <c r="F8" i="2"/>
  <c r="E8" i="2"/>
  <c r="I124" i="2" l="1"/>
  <c r="L124" i="7" l="1"/>
  <c r="K124" i="7"/>
  <c r="L91" i="7"/>
  <c r="K91" i="7"/>
  <c r="L73" i="7"/>
  <c r="K73" i="7"/>
  <c r="L53" i="7"/>
  <c r="K53" i="7"/>
  <c r="L32" i="7"/>
  <c r="K32" i="7"/>
  <c r="L16" i="7"/>
  <c r="K16" i="7"/>
  <c r="L6" i="7"/>
  <c r="K6" i="7"/>
  <c r="L4" i="7"/>
  <c r="L137" i="7" s="1"/>
  <c r="K4" i="7"/>
  <c r="L124" i="4"/>
  <c r="K124" i="4"/>
  <c r="L91" i="4"/>
  <c r="K91" i="4"/>
  <c r="L73" i="4"/>
  <c r="K73" i="4"/>
  <c r="L53" i="4"/>
  <c r="K53" i="4"/>
  <c r="L32" i="4"/>
  <c r="K32" i="4"/>
  <c r="L16" i="4"/>
  <c r="K16" i="4"/>
  <c r="L6" i="4"/>
  <c r="K6" i="4"/>
  <c r="L4" i="4"/>
  <c r="L137" i="4" s="1"/>
  <c r="K4" i="4"/>
  <c r="K131" i="1"/>
  <c r="L131" i="3"/>
  <c r="I125" i="2" l="1"/>
  <c r="I123" i="2"/>
  <c r="I122" i="2"/>
  <c r="I121" i="2"/>
  <c r="I120" i="2"/>
  <c r="I119" i="2"/>
  <c r="I118" i="2"/>
  <c r="I117" i="2"/>
  <c r="I83" i="2"/>
  <c r="I81" i="2"/>
  <c r="I80" i="2"/>
  <c r="I79" i="2"/>
  <c r="I78" i="2"/>
  <c r="I77" i="2"/>
  <c r="I76" i="2"/>
  <c r="I75" i="2"/>
  <c r="I74" i="2"/>
  <c r="I73" i="2"/>
  <c r="I72" i="2"/>
  <c r="I71" i="2"/>
  <c r="I70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0" i="2"/>
  <c r="I29" i="2"/>
  <c r="I28" i="2"/>
  <c r="I27" i="2"/>
  <c r="I26" i="2"/>
  <c r="I25" i="2"/>
  <c r="I24" i="2"/>
  <c r="I23" i="2"/>
  <c r="I22" i="2"/>
  <c r="I21" i="2"/>
  <c r="I20" i="2"/>
  <c r="I19" i="2"/>
  <c r="I17" i="2"/>
  <c r="I16" i="2"/>
  <c r="I15" i="2"/>
  <c r="I14" i="2"/>
  <c r="I13" i="2"/>
  <c r="I12" i="2"/>
  <c r="I11" i="2"/>
  <c r="I10" i="2"/>
  <c r="I9" i="2"/>
  <c r="I7" i="2"/>
  <c r="I126" i="2" l="1"/>
  <c r="X4" i="7"/>
  <c r="X137" i="7" s="1"/>
  <c r="T4" i="7"/>
  <c r="T137" i="7" s="1"/>
  <c r="P4" i="7"/>
  <c r="P137" i="7" s="1"/>
  <c r="O124" i="7"/>
  <c r="X91" i="7"/>
  <c r="W91" i="7"/>
  <c r="T91" i="7"/>
  <c r="S91" i="7"/>
  <c r="P91" i="7"/>
  <c r="O91" i="7"/>
  <c r="X73" i="7"/>
  <c r="W73" i="7"/>
  <c r="T73" i="7"/>
  <c r="S73" i="7"/>
  <c r="P73" i="7"/>
  <c r="O73" i="7"/>
  <c r="X53" i="7"/>
  <c r="W53" i="7"/>
  <c r="T53" i="7"/>
  <c r="S53" i="7"/>
  <c r="P53" i="7"/>
  <c r="O53" i="7"/>
  <c r="X32" i="7"/>
  <c r="W32" i="7"/>
  <c r="T32" i="7"/>
  <c r="S32" i="7"/>
  <c r="P32" i="7"/>
  <c r="O32" i="7"/>
  <c r="X16" i="7"/>
  <c r="W16" i="7"/>
  <c r="T16" i="7"/>
  <c r="S16" i="7"/>
  <c r="P16" i="7"/>
  <c r="O16" i="7"/>
  <c r="X6" i="7"/>
  <c r="W6" i="7"/>
  <c r="T6" i="7"/>
  <c r="S6" i="7"/>
  <c r="P6" i="7"/>
  <c r="O6" i="7"/>
  <c r="X124" i="7"/>
  <c r="W124" i="7"/>
  <c r="W4" i="7" s="1"/>
  <c r="T124" i="7"/>
  <c r="S124" i="7"/>
  <c r="S4" i="7" s="1"/>
  <c r="P124" i="7"/>
  <c r="O4" i="7"/>
  <c r="X4" i="4" l="1"/>
  <c r="X137" i="4" s="1"/>
  <c r="T4" i="4"/>
  <c r="T137" i="4" s="1"/>
  <c r="P4" i="4"/>
  <c r="P137" i="4" s="1"/>
  <c r="X6" i="4"/>
  <c r="W6" i="4"/>
  <c r="T6" i="4"/>
  <c r="S6" i="4"/>
  <c r="X16" i="4"/>
  <c r="W16" i="4"/>
  <c r="T16" i="4"/>
  <c r="S16" i="4"/>
  <c r="X32" i="4"/>
  <c r="W32" i="4"/>
  <c r="T32" i="4"/>
  <c r="S32" i="4"/>
  <c r="X53" i="4"/>
  <c r="W53" i="4"/>
  <c r="T53" i="4"/>
  <c r="S53" i="4"/>
  <c r="X73" i="4"/>
  <c r="W73" i="4"/>
  <c r="T73" i="4"/>
  <c r="S73" i="4"/>
  <c r="X91" i="4"/>
  <c r="W91" i="4"/>
  <c r="T91" i="4"/>
  <c r="S91" i="4"/>
  <c r="X124" i="4"/>
  <c r="W124" i="4"/>
  <c r="T124" i="4"/>
  <c r="S124" i="4"/>
  <c r="O124" i="4"/>
  <c r="O91" i="4"/>
  <c r="P124" i="4"/>
  <c r="P91" i="4"/>
  <c r="P73" i="4"/>
  <c r="O73" i="4"/>
  <c r="O53" i="4"/>
  <c r="P53" i="4"/>
  <c r="P32" i="4"/>
  <c r="O32" i="4"/>
  <c r="O16" i="4"/>
  <c r="P16" i="4"/>
  <c r="P6" i="4"/>
  <c r="O6" i="4"/>
  <c r="N131" i="1"/>
  <c r="P131" i="3"/>
  <c r="O4" i="4" l="1"/>
  <c r="S4" i="4"/>
  <c r="W4" i="4"/>
  <c r="E6" i="6"/>
  <c r="D6" i="6"/>
  <c r="E119" i="6"/>
  <c r="X131" i="3" l="1"/>
  <c r="T131" i="3"/>
  <c r="Q131" i="1"/>
  <c r="T131" i="1"/>
  <c r="I116" i="2" l="1"/>
  <c r="I84" i="2"/>
  <c r="I69" i="2"/>
  <c r="I49" i="2"/>
  <c r="I31" i="2"/>
  <c r="I18" i="2"/>
  <c r="I8" i="2" l="1"/>
</calcChain>
</file>

<file path=xl/sharedStrings.xml><?xml version="1.0" encoding="utf-8"?>
<sst xmlns="http://schemas.openxmlformats.org/spreadsheetml/2006/main" count="2478" uniqueCount="178">
  <si>
    <t>№</t>
  </si>
  <si>
    <t>Железнодорожный</t>
  </si>
  <si>
    <t>Центральный</t>
  </si>
  <si>
    <t>Кировский</t>
  </si>
  <si>
    <t>Ленинский</t>
  </si>
  <si>
    <t>Октябрьский</t>
  </si>
  <si>
    <t>Свердловский</t>
  </si>
  <si>
    <t>Советский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</si>
  <si>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</si>
  <si>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</si>
  <si>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</si>
  <si>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Код ОУ по КИАСУО</t>
  </si>
  <si>
    <t>Район</t>
  </si>
  <si>
    <t>Наименование ОУ (кратко)</t>
  </si>
  <si>
    <t>Человек</t>
  </si>
  <si>
    <t>распределение баллов в %</t>
  </si>
  <si>
    <t>критично - меньше 3,5 баллов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</si>
  <si>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</si>
  <si>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</si>
  <si>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</si>
  <si>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</si>
  <si>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</si>
  <si>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</si>
  <si>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</si>
  <si>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</si>
  <si>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</si>
  <si>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</si>
  <si>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</si>
  <si>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</si>
  <si>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</si>
  <si>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МБОУ СШ № 49</t>
  </si>
  <si>
    <t>МАОУ СШ № 55</t>
  </si>
  <si>
    <t>МБОУ СШ № 63</t>
  </si>
  <si>
    <t>МБОУ СШ № 80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</si>
  <si>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</si>
  <si>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</si>
  <si>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</si>
  <si>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</si>
  <si>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</si>
  <si>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</si>
  <si>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</si>
  <si>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</si>
  <si>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</si>
  <si>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</si>
  <si>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</si>
  <si>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47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</si>
  <si>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</si>
  <si>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</si>
  <si>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</si>
  <si>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</si>
  <si>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</si>
  <si>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88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</si>
  <si>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</si>
  <si>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</si>
  <si>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</si>
  <si>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</si>
  <si>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</si>
  <si>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</si>
  <si>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</si>
  <si>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</si>
  <si>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</si>
  <si>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</si>
  <si>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</si>
  <si>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</si>
  <si>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</si>
  <si>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</si>
  <si>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</si>
  <si>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</si>
  <si>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</si>
  <si>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</si>
  <si>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</si>
  <si>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МБОУ СШ № 92</t>
  </si>
  <si>
    <t>МАОУ Лицей № 9 "Лидер"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</si>
  <si>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</si>
  <si>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</si>
  <si>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</si>
  <si>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</si>
  <si>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</si>
  <si>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ОШ № 25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</si>
  <si>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</si>
  <si>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</si>
  <si>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</si>
  <si>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</si>
  <si>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</si>
  <si>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</si>
  <si>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</si>
  <si>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МБОУ СШ № 97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</si>
  <si>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</si>
  <si>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</si>
  <si>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</si>
  <si>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</si>
  <si>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</si>
  <si>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</si>
  <si>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</si>
  <si>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</si>
  <si>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</si>
  <si>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</si>
  <si>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</si>
  <si>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</si>
  <si>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</si>
  <si>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</si>
  <si>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</si>
  <si>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</si>
  <si>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</si>
  <si>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</si>
  <si>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</si>
  <si>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</si>
  <si>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</si>
  <si>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</si>
  <si>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</si>
  <si>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</si>
  <si>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</si>
  <si>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</si>
  <si>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</si>
  <si>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</si>
  <si>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</si>
  <si>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</si>
  <si>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</si>
  <si>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Среднее значение по городу принято:</t>
  </si>
  <si>
    <t>РУССКИЙ ЯЗЫК, 4 класс</t>
  </si>
  <si>
    <t>место</t>
  </si>
  <si>
    <t>сумма мест</t>
  </si>
  <si>
    <t>чел.</t>
  </si>
  <si>
    <t>ср.балл ОУ</t>
  </si>
  <si>
    <t>ср. балл по городу</t>
  </si>
  <si>
    <t>чел</t>
  </si>
  <si>
    <t>КГБОУ "Красноярская школа № 11"</t>
  </si>
  <si>
    <t>КБОУ "Школа дистанционного образования"</t>
  </si>
  <si>
    <t>ЧОУ "Красноярская православная гимназия им. св. преподобного Сергия Радонежского"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</si>
  <si>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</si>
  <si>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</si>
  <si>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</si>
  <si>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</si>
  <si>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Сумма мест</t>
  </si>
  <si>
    <t>ср. балл ОУ</t>
  </si>
  <si>
    <t>ЖЕЛЕЗНОДОРОЖНЫЙ РАЙОН</t>
  </si>
  <si>
    <t>МБОУ СШ № 86</t>
  </si>
  <si>
    <t>КИРОВСКИЙ РАЙОН</t>
  </si>
  <si>
    <t>МАОУ Лицей № 6 "Перспектива"</t>
  </si>
  <si>
    <t>ЛЕНИНСКИЙ РАЙОН</t>
  </si>
  <si>
    <t>МАОУ Гимназия № 11</t>
  </si>
  <si>
    <t>ОКТЯБРЬСКИЙ РАЙОН</t>
  </si>
  <si>
    <t>МАОУ "КУГ № 1 – Универс"</t>
  </si>
  <si>
    <t>МБОУ Школа-интернат № 1</t>
  </si>
  <si>
    <t>МБОУ СШ № 72</t>
  </si>
  <si>
    <t>СВЕРДЛОВСКИЙ РАЙОН</t>
  </si>
  <si>
    <t>СОВЕТСКИЙ РАЙОН</t>
  </si>
  <si>
    <t>МБОУ СШ № 154</t>
  </si>
  <si>
    <t>ЦЕНТРАЛЬНЫЙ РАЙОН</t>
  </si>
  <si>
    <t>МБОУ СШ № 10</t>
  </si>
  <si>
    <t>МБОУ СШ № 14</t>
  </si>
  <si>
    <t>МАОУ Гимназия № 3</t>
  </si>
  <si>
    <t>МАОУ СШ № 145</t>
  </si>
  <si>
    <t>МАОУ СШ № 143</t>
  </si>
  <si>
    <t>МАОУ СШ № 149</t>
  </si>
  <si>
    <t>МАОУ СШ № 150</t>
  </si>
  <si>
    <t>МАОУ СШ № 152</t>
  </si>
  <si>
    <t>МАОУ СШ № 153</t>
  </si>
  <si>
    <t>МБОУ Гимназия № 12 "М и Т"</t>
  </si>
  <si>
    <t>по городу Красноярску</t>
  </si>
  <si>
    <t>средний балл принят</t>
  </si>
  <si>
    <t>Расчётное среднее значение среднего балла по ОУ</t>
  </si>
  <si>
    <t>Среднее значение среднего балла принято ГУО</t>
  </si>
  <si>
    <t xml:space="preserve">средний балл </t>
  </si>
  <si>
    <t>МАОУ СШ "Комплекс Покровский"</t>
  </si>
  <si>
    <t>МБОУ СШ № 156</t>
  </si>
  <si>
    <t>МАОУ СШ № 155</t>
  </si>
  <si>
    <t xml:space="preserve">МБОУ СШ № 86 </t>
  </si>
  <si>
    <t>МАОУ Лицей № 6 «Перспектива»</t>
  </si>
  <si>
    <t xml:space="preserve">МАОУ Гимназия № 11 </t>
  </si>
  <si>
    <t>МАОУ «КУГ № 1 – Универс»</t>
  </si>
  <si>
    <t xml:space="preserve">МБОУ Школа-интернат № 1 </t>
  </si>
  <si>
    <t xml:space="preserve">МБОУ СШ № 72 </t>
  </si>
  <si>
    <t xml:space="preserve">МБОУ СШ № 1 </t>
  </si>
  <si>
    <t>МБОУ СШ № 157</t>
  </si>
  <si>
    <t xml:space="preserve">МБОУ СШ № 10 </t>
  </si>
  <si>
    <t>МБОУ Гимназия № 3</t>
  </si>
  <si>
    <t>МАОУ СШ №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</si>
</sst>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164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20" fillId="0" borderId="0"/>
  </cellStyleXfs>
  <cellXfs count="733">
    <xf numFmtId="0" fontId="0" fillId="0" borderId="0" xfId="0"/>
    <xf numFmtId="0" fontId="0" fillId="0" borderId="0" xfId="0" applyAlignment="1"/>
    <xf numFmtId="0" fontId="0" fillId="0" borderId="0" xfId="0" applyFill="1"/>
    <xf numFmtId="0" fontId="3" fillId="3" borderId="0" xfId="0" applyFont="1" applyFill="1"/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5" fillId="2" borderId="1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2" fontId="0" fillId="0" borderId="0" xfId="0" applyNumberFormat="1" applyFont="1" applyAlignment="1"/>
    <xf numFmtId="0" fontId="5" fillId="2" borderId="17" xfId="0" applyFont="1" applyFill="1" applyBorder="1" applyAlignment="1">
      <alignment wrapText="1"/>
    </xf>
    <xf numFmtId="0" fontId="5" fillId="7" borderId="6" xfId="0" applyFont="1" applyFill="1" applyBorder="1" applyAlignment="1">
      <alignment wrapText="1"/>
    </xf>
    <xf numFmtId="2" fontId="5" fillId="2" borderId="6" xfId="0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wrapText="1"/>
    </xf>
    <xf numFmtId="0" fontId="5" fillId="7" borderId="11" xfId="0" applyFont="1" applyFill="1" applyBorder="1" applyAlignment="1">
      <alignment wrapText="1"/>
    </xf>
    <xf numFmtId="2" fontId="5" fillId="2" borderId="11" xfId="0" applyNumberFormat="1" applyFont="1" applyFill="1" applyBorder="1" applyAlignment="1">
      <alignment horizontal="center" wrapText="1"/>
    </xf>
    <xf numFmtId="0" fontId="5" fillId="2" borderId="14" xfId="0" applyFont="1" applyFill="1" applyBorder="1" applyAlignment="1">
      <alignment wrapText="1"/>
    </xf>
    <xf numFmtId="0" fontId="5" fillId="7" borderId="9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5" fillId="7" borderId="10" xfId="0" applyFont="1" applyFill="1" applyBorder="1" applyAlignment="1">
      <alignment wrapText="1"/>
    </xf>
    <xf numFmtId="2" fontId="5" fillId="2" borderId="10" xfId="0" applyNumberFormat="1" applyFont="1" applyFill="1" applyBorder="1" applyAlignment="1">
      <alignment horizontal="center"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 applyAlignment="1"/>
    <xf numFmtId="0" fontId="2" fillId="0" borderId="0" xfId="0" applyFont="1"/>
    <xf numFmtId="2" fontId="5" fillId="4" borderId="10" xfId="0" applyNumberFormat="1" applyFont="1" applyFill="1" applyBorder="1" applyAlignment="1">
      <alignment horizontal="center" wrapText="1"/>
    </xf>
    <xf numFmtId="2" fontId="5" fillId="8" borderId="6" xfId="0" applyNumberFormat="1" applyFont="1" applyFill="1" applyBorder="1" applyAlignment="1">
      <alignment horizontal="center" wrapText="1"/>
    </xf>
    <xf numFmtId="2" fontId="5" fillId="3" borderId="6" xfId="0" applyNumberFormat="1" applyFont="1" applyFill="1" applyBorder="1" applyAlignment="1">
      <alignment horizontal="center" wrapText="1"/>
    </xf>
    <xf numFmtId="2" fontId="5" fillId="4" borderId="6" xfId="0" applyNumberFormat="1" applyFont="1" applyFill="1" applyBorder="1" applyAlignment="1">
      <alignment horizontal="center" wrapText="1"/>
    </xf>
    <xf numFmtId="2" fontId="5" fillId="6" borderId="6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6" xfId="0" applyFont="1" applyBorder="1" applyAlignment="1">
      <alignment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9" xfId="0" applyFont="1" applyBorder="1" applyAlignment="1">
      <alignment wrapText="1"/>
    </xf>
    <xf numFmtId="2" fontId="5" fillId="0" borderId="9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0" borderId="3" xfId="0" applyNumberFormat="1" applyFont="1" applyFill="1" applyBorder="1" applyAlignment="1">
      <alignment horizontal="center" wrapText="1"/>
    </xf>
    <xf numFmtId="2" fontId="13" fillId="0" borderId="0" xfId="0" applyNumberFormat="1" applyFont="1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2" fillId="0" borderId="0" xfId="0" applyNumberFormat="1" applyFont="1"/>
    <xf numFmtId="2" fontId="5" fillId="3" borderId="3" xfId="0" applyNumberFormat="1" applyFont="1" applyFill="1" applyBorder="1" applyAlignment="1">
      <alignment horizontal="center" wrapText="1"/>
    </xf>
    <xf numFmtId="2" fontId="5" fillId="6" borderId="9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2" fontId="5" fillId="8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2" fontId="5" fillId="8" borderId="10" xfId="0" applyNumberFormat="1" applyFont="1" applyFill="1" applyBorder="1" applyAlignment="1">
      <alignment horizontal="center" wrapText="1"/>
    </xf>
    <xf numFmtId="2" fontId="5" fillId="8" borderId="3" xfId="0" applyNumberFormat="1" applyFont="1" applyFill="1" applyBorder="1" applyAlignment="1">
      <alignment horizontal="center" wrapText="1"/>
    </xf>
    <xf numFmtId="2" fontId="5" fillId="8" borderId="9" xfId="0" applyNumberFormat="1" applyFont="1" applyFill="1" applyBorder="1" applyAlignment="1">
      <alignment horizontal="center" wrapText="1"/>
    </xf>
    <xf numFmtId="2" fontId="5" fillId="4" borderId="9" xfId="0" applyNumberFormat="1" applyFont="1" applyFill="1" applyBorder="1" applyAlignment="1">
      <alignment horizontal="center" wrapText="1"/>
    </xf>
    <xf numFmtId="2" fontId="5" fillId="4" borderId="11" xfId="0" applyNumberFormat="1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0" fontId="5" fillId="7" borderId="4" xfId="0" applyFont="1" applyFill="1" applyBorder="1" applyAlignment="1">
      <alignment wrapText="1"/>
    </xf>
    <xf numFmtId="0" fontId="5" fillId="7" borderId="30" xfId="0" applyFont="1" applyFill="1" applyBorder="1" applyAlignment="1">
      <alignment wrapText="1"/>
    </xf>
    <xf numFmtId="0" fontId="5" fillId="7" borderId="31" xfId="0" applyFont="1" applyFill="1" applyBorder="1" applyAlignment="1">
      <alignment wrapText="1"/>
    </xf>
    <xf numFmtId="0" fontId="5" fillId="7" borderId="32" xfId="0" applyFont="1" applyFill="1" applyBorder="1" applyAlignment="1">
      <alignment wrapText="1"/>
    </xf>
    <xf numFmtId="0" fontId="5" fillId="7" borderId="33" xfId="0" applyFont="1" applyFill="1" applyBorder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/>
    <xf numFmtId="0" fontId="0" fillId="0" borderId="39" xfId="0" applyFont="1" applyBorder="1" applyAlignment="1"/>
    <xf numFmtId="0" fontId="0" fillId="0" borderId="40" xfId="0" applyFont="1" applyBorder="1" applyAlignment="1"/>
    <xf numFmtId="0" fontId="0" fillId="0" borderId="41" xfId="0" applyFont="1" applyBorder="1" applyAlignment="1"/>
    <xf numFmtId="0" fontId="0" fillId="0" borderId="42" xfId="0" applyFont="1" applyBorder="1" applyAlignment="1"/>
    <xf numFmtId="0" fontId="4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top" wrapText="1"/>
    </xf>
    <xf numFmtId="0" fontId="10" fillId="0" borderId="0" xfId="5"/>
    <xf numFmtId="0" fontId="2" fillId="0" borderId="14" xfId="5" applyFont="1" applyFill="1" applyBorder="1" applyAlignment="1">
      <alignment horizontal="center" vertical="center"/>
    </xf>
    <xf numFmtId="0" fontId="2" fillId="0" borderId="9" xfId="5" applyFont="1" applyBorder="1" applyAlignment="1">
      <alignment horizontal="center" vertical="center" wrapText="1"/>
    </xf>
    <xf numFmtId="0" fontId="10" fillId="0" borderId="12" xfId="5" applyBorder="1"/>
    <xf numFmtId="0" fontId="1" fillId="2" borderId="36" xfId="5" applyFont="1" applyFill="1" applyBorder="1" applyAlignment="1">
      <alignment horizontal="right"/>
    </xf>
    <xf numFmtId="0" fontId="3" fillId="0" borderId="0" xfId="5" applyFont="1"/>
    <xf numFmtId="2" fontId="10" fillId="0" borderId="0" xfId="5" applyNumberFormat="1"/>
    <xf numFmtId="0" fontId="10" fillId="0" borderId="17" xfId="5" applyBorder="1"/>
    <xf numFmtId="0" fontId="1" fillId="2" borderId="39" xfId="5" applyFont="1" applyFill="1" applyBorder="1" applyAlignment="1">
      <alignment horizontal="right"/>
    </xf>
    <xf numFmtId="0" fontId="3" fillId="6" borderId="0" xfId="5" applyFont="1" applyFill="1"/>
    <xf numFmtId="2" fontId="10" fillId="2" borderId="0" xfId="5" applyNumberFormat="1" applyFill="1"/>
    <xf numFmtId="0" fontId="1" fillId="2" borderId="41" xfId="5" applyFont="1" applyFill="1" applyBorder="1" applyAlignment="1">
      <alignment horizontal="right"/>
    </xf>
    <xf numFmtId="0" fontId="10" fillId="0" borderId="19" xfId="5" applyBorder="1"/>
    <xf numFmtId="0" fontId="0" fillId="0" borderId="11" xfId="6" applyFont="1" applyBorder="1" applyAlignment="1">
      <alignment horizontal="left"/>
    </xf>
    <xf numFmtId="0" fontId="1" fillId="2" borderId="42" xfId="5" applyFont="1" applyFill="1" applyBorder="1" applyAlignment="1">
      <alignment horizontal="right"/>
    </xf>
    <xf numFmtId="0" fontId="10" fillId="0" borderId="14" xfId="5" applyBorder="1"/>
    <xf numFmtId="0" fontId="1" fillId="2" borderId="40" xfId="5" applyFont="1" applyFill="1" applyBorder="1" applyAlignment="1">
      <alignment horizontal="right"/>
    </xf>
    <xf numFmtId="0" fontId="10" fillId="0" borderId="22" xfId="5" applyBorder="1"/>
    <xf numFmtId="0" fontId="10" fillId="0" borderId="7" xfId="5" applyBorder="1"/>
    <xf numFmtId="0" fontId="13" fillId="0" borderId="0" xfId="5" applyFont="1" applyFill="1" applyBorder="1" applyAlignment="1">
      <alignment horizontal="right" vertical="center"/>
    </xf>
    <xf numFmtId="0" fontId="14" fillId="0" borderId="0" xfId="5" applyFont="1" applyFill="1" applyBorder="1" applyAlignment="1">
      <alignment horizontal="left" vertical="center"/>
    </xf>
    <xf numFmtId="2" fontId="13" fillId="0" borderId="0" xfId="5" applyNumberFormat="1" applyFont="1"/>
    <xf numFmtId="2" fontId="2" fillId="0" borderId="0" xfId="5" applyNumberFormat="1" applyFont="1" applyFill="1" applyBorder="1"/>
    <xf numFmtId="0" fontId="2" fillId="0" borderId="0" xfId="0" applyFont="1" applyFill="1" applyAlignment="1">
      <alignment horizontal="center"/>
    </xf>
    <xf numFmtId="0" fontId="3" fillId="9" borderId="0" xfId="0" applyFont="1" applyFill="1"/>
    <xf numFmtId="0" fontId="3" fillId="10" borderId="0" xfId="0" applyFont="1" applyFill="1"/>
    <xf numFmtId="0" fontId="3" fillId="11" borderId="0" xfId="0" applyFont="1" applyFill="1"/>
    <xf numFmtId="0" fontId="16" fillId="0" borderId="43" xfId="0" applyFont="1" applyBorder="1" applyAlignment="1">
      <alignment horizontal="center" vertical="center" wrapText="1"/>
    </xf>
    <xf numFmtId="0" fontId="5" fillId="7" borderId="0" xfId="0" applyFont="1" applyFill="1" applyBorder="1" applyAlignment="1">
      <alignment wrapText="1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right" wrapText="1"/>
    </xf>
    <xf numFmtId="0" fontId="2" fillId="0" borderId="43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5" fillId="0" borderId="51" xfId="0" applyFont="1" applyBorder="1" applyAlignment="1">
      <alignment horizontal="right" vertical="center"/>
    </xf>
    <xf numFmtId="0" fontId="4" fillId="2" borderId="51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2" fontId="4" fillId="2" borderId="52" xfId="0" applyNumberFormat="1" applyFont="1" applyFill="1" applyBorder="1" applyAlignment="1">
      <alignment horizontal="left" vertical="center" wrapText="1"/>
    </xf>
    <xf numFmtId="2" fontId="4" fillId="2" borderId="53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vertical="top" wrapText="1"/>
    </xf>
    <xf numFmtId="2" fontId="5" fillId="2" borderId="16" xfId="0" applyNumberFormat="1" applyFont="1" applyFill="1" applyBorder="1" applyAlignment="1">
      <alignment horizontal="right" wrapText="1"/>
    </xf>
    <xf numFmtId="2" fontId="5" fillId="2" borderId="18" xfId="0" applyNumberFormat="1" applyFont="1" applyFill="1" applyBorder="1" applyAlignment="1">
      <alignment horizontal="right" wrapText="1"/>
    </xf>
    <xf numFmtId="2" fontId="5" fillId="2" borderId="21" xfId="0" applyNumberFormat="1" applyFont="1" applyFill="1" applyBorder="1" applyAlignment="1">
      <alignment horizontal="right" wrapText="1"/>
    </xf>
    <xf numFmtId="0" fontId="7" fillId="0" borderId="52" xfId="0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right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0" fillId="0" borderId="11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1" fillId="0" borderId="49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5" fillId="7" borderId="43" xfId="0" applyFont="1" applyFill="1" applyBorder="1" applyAlignment="1">
      <alignment wrapText="1"/>
    </xf>
    <xf numFmtId="0" fontId="5" fillId="7" borderId="55" xfId="0" applyFont="1" applyFill="1" applyBorder="1" applyAlignment="1">
      <alignment wrapText="1"/>
    </xf>
    <xf numFmtId="0" fontId="5" fillId="7" borderId="56" xfId="0" applyFont="1" applyFill="1" applyBorder="1" applyAlignment="1">
      <alignment wrapText="1"/>
    </xf>
    <xf numFmtId="0" fontId="5" fillId="7" borderId="57" xfId="0" applyFont="1" applyFill="1" applyBorder="1" applyAlignment="1">
      <alignment wrapText="1"/>
    </xf>
    <xf numFmtId="0" fontId="5" fillId="0" borderId="56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5" fillId="7" borderId="5" xfId="0" applyFont="1" applyFill="1" applyBorder="1" applyAlignment="1">
      <alignment wrapText="1"/>
    </xf>
    <xf numFmtId="0" fontId="1" fillId="0" borderId="52" xfId="6" applyFont="1" applyBorder="1" applyAlignment="1">
      <alignment horizontal="center"/>
    </xf>
    <xf numFmtId="0" fontId="0" fillId="0" borderId="52" xfId="6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right" wrapText="1"/>
    </xf>
    <xf numFmtId="2" fontId="4" fillId="0" borderId="53" xfId="0" applyNumberFormat="1" applyFont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left" vertical="center"/>
    </xf>
    <xf numFmtId="0" fontId="5" fillId="2" borderId="11" xfId="0" applyFont="1" applyFill="1" applyBorder="1" applyAlignment="1">
      <alignment horizontal="right" wrapText="1"/>
    </xf>
    <xf numFmtId="2" fontId="0" fillId="0" borderId="0" xfId="0" applyNumberFormat="1"/>
    <xf numFmtId="1" fontId="5" fillId="0" borderId="0" xfId="0" applyNumberFormat="1" applyFont="1" applyFill="1" applyBorder="1" applyAlignment="1">
      <alignment horizontal="right" vertical="center"/>
    </xf>
    <xf numFmtId="1" fontId="0" fillId="0" borderId="0" xfId="0" applyNumberFormat="1"/>
    <xf numFmtId="2" fontId="15" fillId="0" borderId="0" xfId="0" applyNumberFormat="1" applyFont="1" applyAlignment="1"/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2" fontId="4" fillId="2" borderId="6" xfId="0" applyNumberFormat="1" applyFont="1" applyFill="1" applyBorder="1" applyAlignment="1">
      <alignment horizontal="right" vertical="center" wrapText="1"/>
    </xf>
    <xf numFmtId="0" fontId="0" fillId="0" borderId="10" xfId="6" applyFont="1" applyBorder="1" applyAlignment="1">
      <alignment horizontal="left"/>
    </xf>
    <xf numFmtId="0" fontId="0" fillId="0" borderId="6" xfId="6" applyFont="1" applyBorder="1" applyAlignment="1">
      <alignment horizontal="left"/>
    </xf>
    <xf numFmtId="0" fontId="5" fillId="0" borderId="17" xfId="0" applyFont="1" applyBorder="1" applyAlignment="1">
      <alignment horizontal="right" vertical="center"/>
    </xf>
    <xf numFmtId="2" fontId="5" fillId="2" borderId="20" xfId="0" applyNumberFormat="1" applyFont="1" applyFill="1" applyBorder="1" applyAlignment="1">
      <alignment horizontal="right" wrapText="1"/>
    </xf>
    <xf numFmtId="2" fontId="7" fillId="0" borderId="53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2" fontId="5" fillId="2" borderId="23" xfId="0" applyNumberFormat="1" applyFont="1" applyFill="1" applyBorder="1" applyAlignment="1">
      <alignment horizontal="right" wrapText="1"/>
    </xf>
    <xf numFmtId="1" fontId="17" fillId="0" borderId="0" xfId="0" applyNumberFormat="1" applyFont="1" applyAlignment="1"/>
    <xf numFmtId="0" fontId="0" fillId="0" borderId="3" xfId="6" applyFont="1" applyBorder="1" applyAlignment="1">
      <alignment horizontal="left"/>
    </xf>
    <xf numFmtId="0" fontId="0" fillId="0" borderId="9" xfId="6" applyFont="1" applyBorder="1" applyAlignment="1">
      <alignment horizontal="left"/>
    </xf>
    <xf numFmtId="0" fontId="5" fillId="7" borderId="5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3" fillId="12" borderId="0" xfId="0" applyFont="1" applyFill="1"/>
    <xf numFmtId="0" fontId="18" fillId="0" borderId="1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2" fontId="5" fillId="2" borderId="30" xfId="0" applyNumberFormat="1" applyFont="1" applyFill="1" applyBorder="1" applyAlignment="1">
      <alignment horizontal="center" wrapText="1"/>
    </xf>
    <xf numFmtId="2" fontId="5" fillId="2" borderId="31" xfId="0" applyNumberFormat="1" applyFont="1" applyFill="1" applyBorder="1" applyAlignment="1">
      <alignment horizontal="center" wrapText="1"/>
    </xf>
    <xf numFmtId="2" fontId="5" fillId="2" borderId="32" xfId="0" applyNumberFormat="1" applyFont="1" applyFill="1" applyBorder="1" applyAlignment="1">
      <alignment horizont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2" borderId="33" xfId="0" applyNumberFormat="1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2" fontId="5" fillId="2" borderId="9" xfId="0" applyNumberFormat="1" applyFont="1" applyFill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center" wrapText="1"/>
    </xf>
    <xf numFmtId="0" fontId="5" fillId="7" borderId="36" xfId="0" applyFont="1" applyFill="1" applyBorder="1" applyAlignment="1">
      <alignment horizontal="center" wrapText="1"/>
    </xf>
    <xf numFmtId="0" fontId="5" fillId="7" borderId="39" xfId="0" applyFont="1" applyFill="1" applyBorder="1" applyAlignment="1">
      <alignment horizontal="center" wrapText="1"/>
    </xf>
    <xf numFmtId="0" fontId="5" fillId="7" borderId="40" xfId="0" applyFont="1" applyFill="1" applyBorder="1" applyAlignment="1">
      <alignment horizontal="center" wrapText="1"/>
    </xf>
    <xf numFmtId="0" fontId="5" fillId="7" borderId="41" xfId="0" applyFont="1" applyFill="1" applyBorder="1" applyAlignment="1">
      <alignment horizontal="center" wrapText="1"/>
    </xf>
    <xf numFmtId="0" fontId="5" fillId="7" borderId="4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 vertical="center"/>
    </xf>
    <xf numFmtId="2" fontId="13" fillId="0" borderId="0" xfId="0" applyNumberFormat="1" applyFont="1" applyBorder="1"/>
    <xf numFmtId="0" fontId="5" fillId="0" borderId="30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2" fontId="5" fillId="0" borderId="6" xfId="0" applyNumberFormat="1" applyFont="1" applyBorder="1" applyAlignment="1">
      <alignment horizontal="right" vertical="center" wrapText="1"/>
    </xf>
    <xf numFmtId="0" fontId="5" fillId="7" borderId="6" xfId="0" applyFont="1" applyFill="1" applyBorder="1" applyAlignment="1">
      <alignment horizont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0" fontId="5" fillId="2" borderId="62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 wrapText="1"/>
    </xf>
    <xf numFmtId="0" fontId="5" fillId="7" borderId="9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wrapText="1"/>
    </xf>
    <xf numFmtId="0" fontId="5" fillId="7" borderId="16" xfId="0" applyFont="1" applyFill="1" applyBorder="1" applyAlignment="1">
      <alignment horizontal="center" wrapText="1"/>
    </xf>
    <xf numFmtId="0" fontId="5" fillId="7" borderId="17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7" borderId="6" xfId="0" applyFont="1" applyFill="1" applyBorder="1" applyAlignment="1">
      <alignment horizontal="right" wrapText="1"/>
    </xf>
    <xf numFmtId="2" fontId="5" fillId="3" borderId="6" xfId="0" applyNumberFormat="1" applyFont="1" applyFill="1" applyBorder="1" applyAlignment="1">
      <alignment horizontal="right" wrapText="1"/>
    </xf>
    <xf numFmtId="2" fontId="5" fillId="0" borderId="6" xfId="0" applyNumberFormat="1" applyFont="1" applyFill="1" applyBorder="1" applyAlignment="1">
      <alignment horizontal="right" wrapText="1"/>
    </xf>
    <xf numFmtId="2" fontId="5" fillId="4" borderId="6" xfId="0" applyNumberFormat="1" applyFont="1" applyFill="1" applyBorder="1" applyAlignment="1">
      <alignment horizontal="right" wrapText="1"/>
    </xf>
    <xf numFmtId="2" fontId="5" fillId="8" borderId="6" xfId="0" applyNumberFormat="1" applyFont="1" applyFill="1" applyBorder="1" applyAlignment="1">
      <alignment horizontal="right" wrapText="1"/>
    </xf>
    <xf numFmtId="2" fontId="5" fillId="6" borderId="6" xfId="0" applyNumberFormat="1" applyFont="1" applyFill="1" applyBorder="1" applyAlignment="1">
      <alignment horizontal="right" wrapText="1"/>
    </xf>
    <xf numFmtId="0" fontId="1" fillId="2" borderId="45" xfId="5" applyFont="1" applyFill="1" applyBorder="1" applyAlignment="1">
      <alignment horizontal="right"/>
    </xf>
    <xf numFmtId="0" fontId="2" fillId="0" borderId="51" xfId="5" applyFont="1" applyBorder="1" applyAlignment="1">
      <alignment horizontal="left" vertical="center"/>
    </xf>
    <xf numFmtId="0" fontId="4" fillId="7" borderId="63" xfId="0" applyFont="1" applyFill="1" applyBorder="1" applyAlignment="1">
      <alignment horizontal="left" vertical="center" wrapText="1"/>
    </xf>
    <xf numFmtId="2" fontId="4" fillId="7" borderId="52" xfId="5" applyNumberFormat="1" applyFont="1" applyFill="1" applyBorder="1" applyAlignment="1">
      <alignment horizontal="left" vertical="center"/>
    </xf>
    <xf numFmtId="0" fontId="4" fillId="0" borderId="5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2" fontId="4" fillId="0" borderId="52" xfId="5" applyNumberFormat="1" applyFont="1" applyBorder="1" applyAlignment="1">
      <alignment horizontal="left" vertical="center"/>
    </xf>
    <xf numFmtId="0" fontId="4" fillId="7" borderId="53" xfId="0" applyFont="1" applyFill="1" applyBorder="1" applyAlignment="1">
      <alignment horizontal="left" vertical="center" wrapText="1"/>
    </xf>
    <xf numFmtId="0" fontId="2" fillId="2" borderId="47" xfId="5" applyFont="1" applyFill="1" applyBorder="1" applyAlignment="1">
      <alignment horizontal="left" vertical="center"/>
    </xf>
    <xf numFmtId="2" fontId="4" fillId="0" borderId="52" xfId="0" applyNumberFormat="1" applyFont="1" applyFill="1" applyBorder="1" applyAlignment="1">
      <alignment horizontal="left" vertical="center" wrapText="1"/>
    </xf>
    <xf numFmtId="0" fontId="2" fillId="0" borderId="51" xfId="5" applyFont="1" applyBorder="1" applyAlignment="1">
      <alignment horizontal="center" vertical="center"/>
    </xf>
    <xf numFmtId="0" fontId="4" fillId="0" borderId="63" xfId="5" applyFont="1" applyBorder="1" applyAlignment="1">
      <alignment horizontal="left" vertical="center" wrapText="1"/>
    </xf>
    <xf numFmtId="0" fontId="2" fillId="0" borderId="51" xfId="5" applyFont="1" applyFill="1" applyBorder="1" applyAlignment="1">
      <alignment horizontal="left" vertical="center"/>
    </xf>
    <xf numFmtId="0" fontId="2" fillId="0" borderId="52" xfId="5" applyFont="1" applyBorder="1" applyAlignment="1">
      <alignment horizontal="left" vertical="center" wrapText="1"/>
    </xf>
    <xf numFmtId="0" fontId="2" fillId="0" borderId="53" xfId="5" applyFont="1" applyBorder="1" applyAlignment="1">
      <alignment horizontal="left" vertical="center" wrapText="1"/>
    </xf>
    <xf numFmtId="0" fontId="2" fillId="0" borderId="47" xfId="5" applyFont="1" applyBorder="1" applyAlignment="1">
      <alignment horizontal="left" vertical="center" wrapText="1"/>
    </xf>
    <xf numFmtId="0" fontId="7" fillId="0" borderId="63" xfId="5" applyFont="1" applyBorder="1" applyAlignment="1">
      <alignment horizontal="center" vertical="center" wrapText="1"/>
    </xf>
    <xf numFmtId="0" fontId="16" fillId="0" borderId="51" xfId="5" applyFont="1" applyFill="1" applyBorder="1" applyAlignment="1">
      <alignment horizontal="center" vertical="center"/>
    </xf>
    <xf numFmtId="0" fontId="16" fillId="0" borderId="52" xfId="5" applyFont="1" applyBorder="1" applyAlignment="1">
      <alignment horizontal="center" vertical="center" wrapText="1"/>
    </xf>
    <xf numFmtId="0" fontId="16" fillId="0" borderId="53" xfId="5" applyFont="1" applyBorder="1" applyAlignment="1">
      <alignment horizontal="center" vertical="center" wrapText="1"/>
    </xf>
    <xf numFmtId="0" fontId="16" fillId="0" borderId="47" xfId="5" applyFont="1" applyBorder="1" applyAlignment="1">
      <alignment horizontal="center" vertical="center" wrapText="1"/>
    </xf>
    <xf numFmtId="0" fontId="2" fillId="0" borderId="40" xfId="5" applyFont="1" applyBorder="1" applyAlignment="1">
      <alignment horizontal="center" vertical="center" wrapText="1"/>
    </xf>
    <xf numFmtId="0" fontId="7" fillId="0" borderId="60" xfId="5" applyFont="1" applyBorder="1" applyAlignment="1">
      <alignment horizontal="center" vertical="center" wrapText="1"/>
    </xf>
    <xf numFmtId="0" fontId="4" fillId="0" borderId="60" xfId="5" applyFont="1" applyBorder="1" applyAlignment="1">
      <alignment horizontal="left" vertical="center" wrapText="1"/>
    </xf>
    <xf numFmtId="0" fontId="4" fillId="7" borderId="60" xfId="0" applyFont="1" applyFill="1" applyBorder="1" applyAlignment="1">
      <alignment horizontal="left" vertical="center" wrapText="1"/>
    </xf>
    <xf numFmtId="0" fontId="2" fillId="0" borderId="26" xfId="5" applyFont="1" applyBorder="1" applyAlignment="1">
      <alignment horizontal="center" vertical="center" wrapText="1"/>
    </xf>
    <xf numFmtId="0" fontId="7" fillId="0" borderId="59" xfId="5" applyFont="1" applyBorder="1" applyAlignment="1">
      <alignment horizontal="center" vertical="center" wrapText="1"/>
    </xf>
    <xf numFmtId="0" fontId="7" fillId="0" borderId="47" xfId="5" applyFont="1" applyBorder="1" applyAlignment="1">
      <alignment horizontal="center" vertical="center" wrapText="1"/>
    </xf>
    <xf numFmtId="0" fontId="4" fillId="0" borderId="59" xfId="5" applyFont="1" applyBorder="1" applyAlignment="1">
      <alignment horizontal="left" vertical="center" wrapText="1"/>
    </xf>
    <xf numFmtId="0" fontId="4" fillId="0" borderId="47" xfId="5" applyFont="1" applyBorder="1" applyAlignment="1">
      <alignment horizontal="left" vertical="center" wrapText="1"/>
    </xf>
    <xf numFmtId="0" fontId="4" fillId="7" borderId="59" xfId="0" applyFont="1" applyFill="1" applyBorder="1" applyAlignment="1">
      <alignment horizontal="left" vertical="center" wrapText="1"/>
    </xf>
    <xf numFmtId="0" fontId="4" fillId="7" borderId="47" xfId="0" applyFont="1" applyFill="1" applyBorder="1" applyAlignment="1">
      <alignment horizontal="left" vertical="center" wrapText="1"/>
    </xf>
    <xf numFmtId="0" fontId="2" fillId="0" borderId="0" xfId="5" applyFont="1"/>
    <xf numFmtId="0" fontId="1" fillId="2" borderId="39" xfId="5" applyFont="1" applyFill="1" applyBorder="1" applyAlignment="1">
      <alignment horizontal="right" vertical="center"/>
    </xf>
    <xf numFmtId="0" fontId="1" fillId="0" borderId="51" xfId="5" applyFont="1" applyBorder="1" applyAlignment="1">
      <alignment horizontal="right" vertical="center"/>
    </xf>
    <xf numFmtId="0" fontId="3" fillId="9" borderId="0" xfId="5" applyFont="1" applyFill="1"/>
    <xf numFmtId="0" fontId="3" fillId="11" borderId="0" xfId="5" applyFont="1" applyFill="1"/>
    <xf numFmtId="0" fontId="2" fillId="0" borderId="0" xfId="5" applyFont="1" applyFill="1" applyBorder="1" applyAlignment="1">
      <alignment horizontal="right" vertical="center"/>
    </xf>
    <xf numFmtId="2" fontId="4" fillId="13" borderId="52" xfId="0" applyNumberFormat="1" applyFont="1" applyFill="1" applyBorder="1" applyAlignment="1">
      <alignment horizontal="left" vertical="center" wrapText="1"/>
    </xf>
    <xf numFmtId="2" fontId="4" fillId="0" borderId="52" xfId="5" applyNumberFormat="1" applyFont="1" applyBorder="1" applyAlignment="1">
      <alignment horizontal="left" vertical="center" wrapText="1"/>
    </xf>
    <xf numFmtId="0" fontId="5" fillId="7" borderId="3" xfId="0" applyFont="1" applyFill="1" applyBorder="1" applyAlignment="1">
      <alignment horizontal="right" wrapText="1"/>
    </xf>
    <xf numFmtId="2" fontId="5" fillId="3" borderId="3" xfId="0" applyNumberFormat="1" applyFont="1" applyFill="1" applyBorder="1" applyAlignment="1">
      <alignment horizontal="right" wrapText="1"/>
    </xf>
    <xf numFmtId="2" fontId="5" fillId="0" borderId="3" xfId="0" applyNumberFormat="1" applyFont="1" applyFill="1" applyBorder="1" applyAlignment="1">
      <alignment horizontal="right" wrapText="1"/>
    </xf>
    <xf numFmtId="2" fontId="4" fillId="7" borderId="52" xfId="0" applyNumberFormat="1" applyFont="1" applyFill="1" applyBorder="1" applyAlignment="1">
      <alignment horizontal="left" vertical="center" wrapText="1"/>
    </xf>
    <xf numFmtId="0" fontId="1" fillId="2" borderId="38" xfId="5" applyFont="1" applyFill="1" applyBorder="1" applyAlignment="1">
      <alignment horizontal="right"/>
    </xf>
    <xf numFmtId="2" fontId="2" fillId="0" borderId="52" xfId="5" applyNumberFormat="1" applyFont="1" applyBorder="1" applyAlignment="1">
      <alignment horizontal="left" vertical="center" wrapText="1"/>
    </xf>
    <xf numFmtId="0" fontId="1" fillId="0" borderId="45" xfId="5" applyFont="1" applyBorder="1"/>
    <xf numFmtId="2" fontId="7" fillId="0" borderId="52" xfId="5" applyNumberFormat="1" applyFont="1" applyBorder="1" applyAlignment="1">
      <alignment horizontal="center" vertical="center" wrapText="1"/>
    </xf>
    <xf numFmtId="2" fontId="16" fillId="0" borderId="52" xfId="5" applyNumberFormat="1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0" fontId="5" fillId="7" borderId="17" xfId="0" applyFont="1" applyFill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2" fontId="13" fillId="0" borderId="0" xfId="5" applyNumberFormat="1" applyFont="1" applyFill="1" applyBorder="1" applyAlignment="1">
      <alignment horizontal="right" vertical="center"/>
    </xf>
    <xf numFmtId="0" fontId="1" fillId="0" borderId="12" xfId="5" applyFont="1" applyBorder="1" applyAlignment="1">
      <alignment horizontal="right" vertical="center"/>
    </xf>
    <xf numFmtId="0" fontId="1" fillId="0" borderId="17" xfId="5" applyFont="1" applyBorder="1" applyAlignment="1">
      <alignment horizontal="right" vertical="center"/>
    </xf>
    <xf numFmtId="0" fontId="2" fillId="0" borderId="17" xfId="5" applyFont="1" applyBorder="1" applyAlignment="1">
      <alignment horizontal="right" vertical="center"/>
    </xf>
    <xf numFmtId="0" fontId="10" fillId="0" borderId="25" xfId="5" applyBorder="1"/>
    <xf numFmtId="0" fontId="1" fillId="0" borderId="39" xfId="5" applyFont="1" applyBorder="1"/>
    <xf numFmtId="0" fontId="12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14" borderId="0" xfId="0" applyFont="1" applyFill="1"/>
    <xf numFmtId="0" fontId="0" fillId="0" borderId="12" xfId="6" applyFont="1" applyBorder="1" applyAlignment="1">
      <alignment horizontal="left"/>
    </xf>
    <xf numFmtId="0" fontId="0" fillId="0" borderId="17" xfId="6" applyFont="1" applyBorder="1" applyAlignment="1">
      <alignment horizontal="left"/>
    </xf>
    <xf numFmtId="0" fontId="0" fillId="0" borderId="14" xfId="6" applyFont="1" applyBorder="1" applyAlignment="1">
      <alignment horizontal="left"/>
    </xf>
    <xf numFmtId="0" fontId="0" fillId="0" borderId="22" xfId="6" applyFont="1" applyBorder="1" applyAlignment="1">
      <alignment horizontal="left"/>
    </xf>
    <xf numFmtId="0" fontId="0" fillId="0" borderId="19" xfId="6" applyFont="1" applyBorder="1" applyAlignment="1">
      <alignment horizontal="left"/>
    </xf>
    <xf numFmtId="0" fontId="0" fillId="0" borderId="17" xfId="6" applyFont="1" applyFill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13" fillId="0" borderId="0" xfId="0" applyFont="1"/>
    <xf numFmtId="0" fontId="5" fillId="7" borderId="62" xfId="0" applyFont="1" applyFill="1" applyBorder="1" applyAlignment="1">
      <alignment wrapText="1"/>
    </xf>
    <xf numFmtId="0" fontId="18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5" fillId="0" borderId="39" xfId="0" applyFont="1" applyFill="1" applyBorder="1" applyAlignment="1">
      <alignment horizontal="center" wrapText="1"/>
    </xf>
    <xf numFmtId="0" fontId="5" fillId="7" borderId="17" xfId="0" applyFont="1" applyFill="1" applyBorder="1" applyAlignment="1">
      <alignment wrapText="1"/>
    </xf>
    <xf numFmtId="0" fontId="5" fillId="7" borderId="14" xfId="0" applyFont="1" applyFill="1" applyBorder="1" applyAlignment="1">
      <alignment wrapText="1"/>
    </xf>
    <xf numFmtId="0" fontId="2" fillId="0" borderId="61" xfId="5" applyFont="1" applyFill="1" applyBorder="1" applyAlignment="1">
      <alignment horizontal="center" vertical="center"/>
    </xf>
    <xf numFmtId="0" fontId="3" fillId="14" borderId="0" xfId="5" applyFont="1" applyFill="1"/>
    <xf numFmtId="0" fontId="5" fillId="7" borderId="30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2" fontId="5" fillId="8" borderId="6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2" fontId="5" fillId="0" borderId="6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right" vertical="center"/>
    </xf>
    <xf numFmtId="2" fontId="5" fillId="2" borderId="6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wrapText="1"/>
    </xf>
    <xf numFmtId="0" fontId="5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right"/>
    </xf>
    <xf numFmtId="0" fontId="5" fillId="7" borderId="17" xfId="0" applyFont="1" applyFill="1" applyBorder="1" applyAlignment="1">
      <alignment horizontal="right" vertical="center" wrapText="1"/>
    </xf>
    <xf numFmtId="2" fontId="5" fillId="3" borderId="6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1" fillId="2" borderId="40" xfId="5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2" fontId="5" fillId="4" borderId="6" xfId="0" applyNumberFormat="1" applyFont="1" applyFill="1" applyBorder="1" applyAlignment="1">
      <alignment horizontal="right" vertical="center" wrapText="1"/>
    </xf>
    <xf numFmtId="2" fontId="5" fillId="6" borderId="6" xfId="0" applyNumberFormat="1" applyFont="1" applyFill="1" applyBorder="1" applyAlignment="1">
      <alignment horizontal="right" vertical="center" wrapText="1"/>
    </xf>
    <xf numFmtId="0" fontId="5" fillId="7" borderId="3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2" borderId="44" xfId="0" applyFont="1" applyFill="1" applyBorder="1" applyAlignment="1">
      <alignment wrapText="1"/>
    </xf>
    <xf numFmtId="2" fontId="5" fillId="2" borderId="50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wrapText="1"/>
    </xf>
    <xf numFmtId="2" fontId="5" fillId="2" borderId="64" xfId="0" applyNumberFormat="1" applyFont="1" applyFill="1" applyBorder="1" applyAlignment="1">
      <alignment horizontal="right" wrapText="1"/>
    </xf>
    <xf numFmtId="0" fontId="7" fillId="0" borderId="52" xfId="5" applyFont="1" applyBorder="1" applyAlignment="1">
      <alignment horizontal="center" vertical="center" wrapText="1"/>
    </xf>
    <xf numFmtId="0" fontId="4" fillId="0" borderId="52" xfId="5" applyFont="1" applyBorder="1" applyAlignment="1">
      <alignment horizontal="left" vertical="center" wrapText="1"/>
    </xf>
    <xf numFmtId="0" fontId="5" fillId="7" borderId="6" xfId="0" applyFont="1" applyFill="1" applyBorder="1" applyAlignment="1">
      <alignment vertical="center" wrapText="1"/>
    </xf>
    <xf numFmtId="0" fontId="4" fillId="7" borderId="52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vertical="center" wrapText="1"/>
    </xf>
    <xf numFmtId="0" fontId="5" fillId="7" borderId="39" xfId="0" applyFont="1" applyFill="1" applyBorder="1" applyAlignment="1">
      <alignment wrapText="1"/>
    </xf>
    <xf numFmtId="0" fontId="5" fillId="7" borderId="65" xfId="0" applyFont="1" applyFill="1" applyBorder="1" applyAlignment="1">
      <alignment wrapText="1"/>
    </xf>
    <xf numFmtId="0" fontId="5" fillId="7" borderId="41" xfId="0" applyFont="1" applyFill="1" applyBorder="1" applyAlignment="1">
      <alignment wrapText="1"/>
    </xf>
    <xf numFmtId="0" fontId="5" fillId="7" borderId="62" xfId="0" applyFont="1" applyFill="1" applyBorder="1" applyAlignment="1">
      <alignment vertical="center" wrapText="1"/>
    </xf>
    <xf numFmtId="0" fontId="5" fillId="7" borderId="39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7" borderId="66" xfId="0" applyFont="1" applyFill="1" applyBorder="1" applyAlignment="1">
      <alignment wrapText="1"/>
    </xf>
    <xf numFmtId="0" fontId="5" fillId="7" borderId="42" xfId="0" applyFont="1" applyFill="1" applyBorder="1" applyAlignment="1">
      <alignment wrapText="1"/>
    </xf>
    <xf numFmtId="0" fontId="5" fillId="7" borderId="66" xfId="0" applyFont="1" applyFill="1" applyBorder="1" applyAlignment="1">
      <alignment vertical="center" wrapText="1"/>
    </xf>
    <xf numFmtId="0" fontId="5" fillId="7" borderId="42" xfId="0" applyFont="1" applyFill="1" applyBorder="1" applyAlignment="1">
      <alignment vertical="center" wrapText="1"/>
    </xf>
    <xf numFmtId="0" fontId="5" fillId="7" borderId="35" xfId="0" applyFont="1" applyFill="1" applyBorder="1" applyAlignment="1">
      <alignment wrapText="1"/>
    </xf>
    <xf numFmtId="0" fontId="5" fillId="7" borderId="36" xfId="0" applyFont="1" applyFill="1" applyBorder="1" applyAlignment="1">
      <alignment wrapText="1"/>
    </xf>
    <xf numFmtId="0" fontId="5" fillId="7" borderId="29" xfId="0" applyFont="1" applyFill="1" applyBorder="1" applyAlignment="1">
      <alignment vertical="top" wrapText="1"/>
    </xf>
    <xf numFmtId="0" fontId="5" fillId="7" borderId="67" xfId="0" applyFont="1" applyFill="1" applyBorder="1" applyAlignment="1">
      <alignment vertical="top" wrapText="1"/>
    </xf>
    <xf numFmtId="0" fontId="5" fillId="7" borderId="8" xfId="0" applyFont="1" applyFill="1" applyBorder="1" applyAlignment="1">
      <alignment vertical="top" wrapText="1"/>
    </xf>
    <xf numFmtId="0" fontId="5" fillId="7" borderId="38" xfId="0" applyFont="1" applyFill="1" applyBorder="1" applyAlignment="1">
      <alignment vertical="top" wrapText="1"/>
    </xf>
    <xf numFmtId="0" fontId="5" fillId="7" borderId="7" xfId="0" applyFont="1" applyFill="1" applyBorder="1" applyAlignment="1">
      <alignment horizontal="right" vertical="center" wrapText="1"/>
    </xf>
    <xf numFmtId="0" fontId="5" fillId="7" borderId="8" xfId="0" applyFont="1" applyFill="1" applyBorder="1" applyAlignment="1">
      <alignment horizontal="right" vertical="center" wrapText="1"/>
    </xf>
    <xf numFmtId="0" fontId="0" fillId="0" borderId="64" xfId="0" applyFont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 wrapText="1"/>
    </xf>
    <xf numFmtId="2" fontId="5" fillId="8" borderId="8" xfId="0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0" fontId="1" fillId="2" borderId="38" xfId="5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 wrapText="1"/>
    </xf>
    <xf numFmtId="2" fontId="5" fillId="2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/>
    </xf>
    <xf numFmtId="2" fontId="5" fillId="8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7" borderId="61" xfId="0" applyFont="1" applyFill="1" applyBorder="1" applyAlignment="1">
      <alignment wrapText="1"/>
    </xf>
    <xf numFmtId="0" fontId="0" fillId="0" borderId="23" xfId="0" applyFont="1" applyBorder="1" applyAlignment="1">
      <alignment horizontal="right"/>
    </xf>
    <xf numFmtId="2" fontId="4" fillId="2" borderId="63" xfId="0" applyNumberFormat="1" applyFont="1" applyFill="1" applyBorder="1" applyAlignment="1">
      <alignment horizontal="left" vertical="center" wrapText="1"/>
    </xf>
    <xf numFmtId="2" fontId="4" fillId="2" borderId="47" xfId="0" applyNumberFormat="1" applyFont="1" applyFill="1" applyBorder="1" applyAlignment="1">
      <alignment horizontal="left" vertical="center" wrapText="1"/>
    </xf>
    <xf numFmtId="2" fontId="4" fillId="2" borderId="60" xfId="0" applyNumberFormat="1" applyFont="1" applyFill="1" applyBorder="1" applyAlignment="1">
      <alignment horizontal="left" vertical="center" wrapText="1"/>
    </xf>
    <xf numFmtId="2" fontId="0" fillId="0" borderId="69" xfId="0" applyNumberFormat="1" applyBorder="1"/>
    <xf numFmtId="2" fontId="0" fillId="0" borderId="68" xfId="0" applyNumberFormat="1" applyBorder="1"/>
    <xf numFmtId="2" fontId="0" fillId="0" borderId="70" xfId="0" applyNumberFormat="1" applyBorder="1"/>
    <xf numFmtId="2" fontId="0" fillId="0" borderId="71" xfId="0" applyNumberFormat="1" applyBorder="1"/>
    <xf numFmtId="2" fontId="0" fillId="0" borderId="72" xfId="0" applyNumberFormat="1" applyBorder="1"/>
    <xf numFmtId="0" fontId="5" fillId="13" borderId="4" xfId="0" applyFont="1" applyFill="1" applyBorder="1" applyAlignment="1">
      <alignment wrapText="1"/>
    </xf>
    <xf numFmtId="0" fontId="5" fillId="13" borderId="32" xfId="0" applyFont="1" applyFill="1" applyBorder="1" applyAlignment="1">
      <alignment wrapText="1"/>
    </xf>
    <xf numFmtId="0" fontId="5" fillId="13" borderId="30" xfId="0" applyFont="1" applyFill="1" applyBorder="1" applyAlignment="1">
      <alignment wrapText="1"/>
    </xf>
    <xf numFmtId="0" fontId="5" fillId="13" borderId="31" xfId="0" applyFont="1" applyFill="1" applyBorder="1" applyAlignment="1">
      <alignment wrapText="1"/>
    </xf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1" fillId="0" borderId="3" xfId="6" applyFont="1" applyBorder="1" applyAlignment="1">
      <alignment horizontal="center"/>
    </xf>
    <xf numFmtId="0" fontId="0" fillId="0" borderId="76" xfId="0" applyBorder="1"/>
    <xf numFmtId="2" fontId="0" fillId="0" borderId="77" xfId="0" applyNumberFormat="1" applyBorder="1"/>
    <xf numFmtId="0" fontId="5" fillId="7" borderId="82" xfId="0" applyFont="1" applyFill="1" applyBorder="1" applyAlignment="1">
      <alignment wrapText="1"/>
    </xf>
    <xf numFmtId="0" fontId="5" fillId="2" borderId="8" xfId="0" applyFont="1" applyFill="1" applyBorder="1" applyAlignment="1">
      <alignment horizontal="right" wrapText="1"/>
    </xf>
    <xf numFmtId="0" fontId="5" fillId="13" borderId="9" xfId="0" applyFont="1" applyFill="1" applyBorder="1" applyAlignment="1">
      <alignment wrapText="1"/>
    </xf>
    <xf numFmtId="0" fontId="5" fillId="13" borderId="6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0" fillId="0" borderId="6" xfId="0" applyBorder="1"/>
    <xf numFmtId="0" fontId="5" fillId="2" borderId="75" xfId="0" applyFont="1" applyFill="1" applyBorder="1" applyAlignment="1">
      <alignment horizontal="right" wrapText="1"/>
    </xf>
    <xf numFmtId="0" fontId="5" fillId="13" borderId="10" xfId="0" applyFont="1" applyFill="1" applyBorder="1" applyAlignment="1">
      <alignment wrapText="1"/>
    </xf>
    <xf numFmtId="0" fontId="5" fillId="7" borderId="84" xfId="0" applyFont="1" applyFill="1" applyBorder="1" applyAlignment="1">
      <alignment wrapText="1"/>
    </xf>
    <xf numFmtId="0" fontId="5" fillId="7" borderId="25" xfId="0" applyFont="1" applyFill="1" applyBorder="1" applyAlignment="1">
      <alignment wrapText="1"/>
    </xf>
    <xf numFmtId="0" fontId="5" fillId="7" borderId="24" xfId="0" applyFont="1" applyFill="1" applyBorder="1" applyAlignment="1">
      <alignment wrapText="1"/>
    </xf>
    <xf numFmtId="0" fontId="5" fillId="13" borderId="25" xfId="0" applyFont="1" applyFill="1" applyBorder="1" applyAlignment="1">
      <alignment wrapText="1"/>
    </xf>
    <xf numFmtId="0" fontId="5" fillId="7" borderId="34" xfId="0" applyFont="1" applyFill="1" applyBorder="1" applyAlignment="1">
      <alignment wrapText="1"/>
    </xf>
    <xf numFmtId="0" fontId="5" fillId="7" borderId="13" xfId="0" applyFont="1" applyFill="1" applyBorder="1" applyAlignment="1">
      <alignment wrapText="1"/>
    </xf>
    <xf numFmtId="0" fontId="5" fillId="13" borderId="34" xfId="0" applyFont="1" applyFill="1" applyBorder="1" applyAlignment="1">
      <alignment wrapText="1"/>
    </xf>
    <xf numFmtId="0" fontId="5" fillId="7" borderId="26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2" fontId="5" fillId="0" borderId="13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 wrapText="1"/>
    </xf>
    <xf numFmtId="2" fontId="5" fillId="0" borderId="24" xfId="0" applyNumberFormat="1" applyFont="1" applyBorder="1" applyAlignment="1">
      <alignment horizontal="center" wrapText="1"/>
    </xf>
    <xf numFmtId="2" fontId="5" fillId="0" borderId="34" xfId="0" applyNumberFormat="1" applyFont="1" applyBorder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wrapText="1"/>
    </xf>
    <xf numFmtId="0" fontId="5" fillId="7" borderId="19" xfId="0" applyFont="1" applyFill="1" applyBorder="1" applyAlignment="1">
      <alignment wrapText="1"/>
    </xf>
    <xf numFmtId="0" fontId="5" fillId="7" borderId="19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2" fontId="5" fillId="6" borderId="11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0" fillId="0" borderId="18" xfId="0" applyFont="1" applyBorder="1" applyAlignment="1"/>
    <xf numFmtId="0" fontId="5" fillId="0" borderId="14" xfId="0" applyFont="1" applyFill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0" fillId="0" borderId="21" xfId="0" applyFont="1" applyBorder="1" applyAlignment="1"/>
    <xf numFmtId="0" fontId="5" fillId="7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7" borderId="20" xfId="0" applyFont="1" applyFill="1" applyBorder="1" applyAlignment="1">
      <alignment wrapText="1"/>
    </xf>
    <xf numFmtId="0" fontId="5" fillId="7" borderId="21" xfId="0" applyFont="1" applyFill="1" applyBorder="1" applyAlignment="1">
      <alignment wrapText="1"/>
    </xf>
    <xf numFmtId="0" fontId="5" fillId="7" borderId="16" xfId="0" applyFont="1" applyFill="1" applyBorder="1" applyAlignment="1">
      <alignment wrapText="1"/>
    </xf>
    <xf numFmtId="0" fontId="5" fillId="7" borderId="22" xfId="0" applyFont="1" applyFill="1" applyBorder="1" applyAlignment="1">
      <alignment wrapText="1"/>
    </xf>
    <xf numFmtId="0" fontId="5" fillId="7" borderId="12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2" fontId="5" fillId="3" borderId="11" xfId="0" applyNumberFormat="1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wrapText="1"/>
    </xf>
    <xf numFmtId="0" fontId="5" fillId="7" borderId="22" xfId="0" applyFont="1" applyFill="1" applyBorder="1" applyAlignment="1">
      <alignment horizontal="center" wrapText="1"/>
    </xf>
    <xf numFmtId="0" fontId="5" fillId="7" borderId="35" xfId="0" applyFont="1" applyFill="1" applyBorder="1" applyAlignment="1">
      <alignment horizontal="center" wrapText="1"/>
    </xf>
    <xf numFmtId="0" fontId="5" fillId="7" borderId="65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5" fillId="7" borderId="61" xfId="0" applyFont="1" applyFill="1" applyBorder="1" applyAlignment="1">
      <alignment horizontal="center" wrapText="1"/>
    </xf>
    <xf numFmtId="0" fontId="5" fillId="0" borderId="6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2" fontId="5" fillId="7" borderId="3" xfId="0" applyNumberFormat="1" applyFont="1" applyFill="1" applyBorder="1" applyAlignment="1">
      <alignment horizontal="center" wrapText="1"/>
    </xf>
    <xf numFmtId="2" fontId="5" fillId="7" borderId="6" xfId="0" applyNumberFormat="1" applyFont="1" applyFill="1" applyBorder="1" applyAlignment="1">
      <alignment horizontal="center" wrapText="1"/>
    </xf>
    <xf numFmtId="2" fontId="5" fillId="7" borderId="10" xfId="0" applyNumberFormat="1" applyFont="1" applyFill="1" applyBorder="1" applyAlignment="1">
      <alignment horizontal="center" wrapText="1"/>
    </xf>
    <xf numFmtId="2" fontId="5" fillId="7" borderId="9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56" xfId="0" applyFont="1" applyFill="1" applyBorder="1" applyAlignment="1">
      <alignment horizontal="center" wrapText="1"/>
    </xf>
    <xf numFmtId="0" fontId="5" fillId="7" borderId="57" xfId="0" applyFont="1" applyFill="1" applyBorder="1" applyAlignment="1">
      <alignment horizontal="center" wrapText="1"/>
    </xf>
    <xf numFmtId="2" fontId="5" fillId="7" borderId="3" xfId="0" applyNumberFormat="1" applyFont="1" applyFill="1" applyBorder="1" applyAlignment="1">
      <alignment wrapText="1"/>
    </xf>
    <xf numFmtId="0" fontId="5" fillId="7" borderId="66" xfId="0" applyFont="1" applyFill="1" applyBorder="1" applyAlignment="1">
      <alignment horizontal="center" wrapText="1"/>
    </xf>
    <xf numFmtId="2" fontId="5" fillId="7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0" fontId="5" fillId="0" borderId="49" xfId="0" applyFont="1" applyBorder="1" applyAlignment="1">
      <alignment wrapText="1"/>
    </xf>
    <xf numFmtId="0" fontId="5" fillId="7" borderId="50" xfId="0" applyFont="1" applyFill="1" applyBorder="1" applyAlignment="1">
      <alignment wrapText="1"/>
    </xf>
    <xf numFmtId="2" fontId="5" fillId="7" borderId="49" xfId="0" applyNumberFormat="1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wrapText="1"/>
    </xf>
    <xf numFmtId="0" fontId="5" fillId="7" borderId="45" xfId="0" applyFont="1" applyFill="1" applyBorder="1" applyAlignment="1">
      <alignment horizontal="center" wrapText="1"/>
    </xf>
    <xf numFmtId="2" fontId="5" fillId="8" borderId="49" xfId="0" applyNumberFormat="1" applyFont="1" applyFill="1" applyBorder="1" applyAlignment="1">
      <alignment horizontal="center" wrapText="1"/>
    </xf>
    <xf numFmtId="0" fontId="0" fillId="0" borderId="50" xfId="0" applyFont="1" applyBorder="1" applyAlignment="1">
      <alignment horizontal="center"/>
    </xf>
    <xf numFmtId="0" fontId="5" fillId="0" borderId="44" xfId="0" applyFont="1" applyBorder="1" applyAlignment="1">
      <alignment horizontal="center" wrapText="1"/>
    </xf>
    <xf numFmtId="2" fontId="5" fillId="0" borderId="49" xfId="0" applyNumberFormat="1" applyFont="1" applyFill="1" applyBorder="1" applyAlignment="1">
      <alignment horizontal="center" wrapText="1"/>
    </xf>
    <xf numFmtId="0" fontId="0" fillId="0" borderId="45" xfId="0" applyFont="1" applyBorder="1" applyAlignment="1"/>
    <xf numFmtId="0" fontId="5" fillId="7" borderId="58" xfId="0" applyFont="1" applyFill="1" applyBorder="1" applyAlignment="1">
      <alignment horizontal="center" wrapText="1"/>
    </xf>
    <xf numFmtId="0" fontId="5" fillId="2" borderId="65" xfId="0" applyFont="1" applyFill="1" applyBorder="1" applyAlignment="1">
      <alignment horizontal="center" wrapText="1"/>
    </xf>
    <xf numFmtId="0" fontId="5" fillId="7" borderId="49" xfId="0" applyFont="1" applyFill="1" applyBorder="1" applyAlignment="1">
      <alignment wrapText="1"/>
    </xf>
    <xf numFmtId="2" fontId="5" fillId="7" borderId="6" xfId="0" applyNumberFormat="1" applyFont="1" applyFill="1" applyBorder="1" applyAlignment="1">
      <alignment wrapText="1"/>
    </xf>
    <xf numFmtId="0" fontId="5" fillId="7" borderId="34" xfId="0" applyFont="1" applyFill="1" applyBorder="1" applyAlignment="1">
      <alignment horizontal="center" wrapText="1"/>
    </xf>
    <xf numFmtId="0" fontId="0" fillId="0" borderId="42" xfId="0" applyFont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5" fillId="0" borderId="5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5" fillId="7" borderId="28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2" fontId="5" fillId="8" borderId="2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2" fontId="5" fillId="0" borderId="2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56" xfId="0" applyFont="1" applyFill="1" applyBorder="1" applyAlignment="1">
      <alignment horizontal="center" wrapText="1"/>
    </xf>
    <xf numFmtId="0" fontId="5" fillId="7" borderId="44" xfId="0" applyFont="1" applyFill="1" applyBorder="1" applyAlignment="1">
      <alignment wrapText="1"/>
    </xf>
    <xf numFmtId="0" fontId="5" fillId="7" borderId="44" xfId="0" applyFont="1" applyFill="1" applyBorder="1" applyAlignment="1">
      <alignment horizontal="center" wrapText="1"/>
    </xf>
    <xf numFmtId="0" fontId="5" fillId="7" borderId="49" xfId="0" applyFont="1" applyFill="1" applyBorder="1" applyAlignment="1">
      <alignment horizontal="center" wrapText="1"/>
    </xf>
    <xf numFmtId="0" fontId="5" fillId="7" borderId="18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right" wrapText="1"/>
    </xf>
    <xf numFmtId="2" fontId="5" fillId="7" borderId="10" xfId="0" applyNumberFormat="1" applyFont="1" applyFill="1" applyBorder="1" applyAlignment="1">
      <alignment wrapText="1"/>
    </xf>
    <xf numFmtId="2" fontId="5" fillId="7" borderId="6" xfId="0" applyNumberFormat="1" applyFont="1" applyFill="1" applyBorder="1" applyAlignment="1">
      <alignment vertical="center" wrapText="1"/>
    </xf>
    <xf numFmtId="2" fontId="5" fillId="0" borderId="6" xfId="0" applyNumberFormat="1" applyFont="1" applyFill="1" applyBorder="1" applyAlignment="1">
      <alignment wrapText="1"/>
    </xf>
    <xf numFmtId="2" fontId="5" fillId="7" borderId="11" xfId="0" applyNumberFormat="1" applyFont="1" applyFill="1" applyBorder="1" applyAlignment="1">
      <alignment wrapText="1"/>
    </xf>
    <xf numFmtId="2" fontId="5" fillId="7" borderId="11" xfId="0" applyNumberFormat="1" applyFont="1" applyFill="1" applyBorder="1" applyAlignment="1">
      <alignment vertical="center" wrapText="1"/>
    </xf>
    <xf numFmtId="2" fontId="5" fillId="7" borderId="8" xfId="0" applyNumberFormat="1" applyFont="1" applyFill="1" applyBorder="1" applyAlignment="1">
      <alignment vertical="top" wrapText="1"/>
    </xf>
    <xf numFmtId="2" fontId="13" fillId="0" borderId="0" xfId="5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wrapText="1"/>
    </xf>
    <xf numFmtId="0" fontId="7" fillId="7" borderId="52" xfId="0" applyFont="1" applyFill="1" applyBorder="1" applyAlignment="1">
      <alignment horizontal="center" wrapText="1"/>
    </xf>
    <xf numFmtId="0" fontId="1" fillId="0" borderId="44" xfId="5" applyFont="1" applyBorder="1" applyAlignment="1">
      <alignment horizontal="right" vertical="center"/>
    </xf>
    <xf numFmtId="0" fontId="5" fillId="7" borderId="81" xfId="0" applyFont="1" applyFill="1" applyBorder="1" applyAlignment="1">
      <alignment vertical="center" wrapText="1"/>
    </xf>
    <xf numFmtId="0" fontId="0" fillId="0" borderId="50" xfId="0" applyFont="1" applyBorder="1" applyAlignment="1">
      <alignment horizontal="right"/>
    </xf>
    <xf numFmtId="0" fontId="4" fillId="7" borderId="52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" fillId="2" borderId="42" xfId="5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8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0" fillId="0" borderId="83" xfId="0" applyBorder="1"/>
    <xf numFmtId="2" fontId="16" fillId="0" borderId="78" xfId="0" applyNumberFormat="1" applyFont="1" applyBorder="1" applyAlignment="1">
      <alignment horizontal="center"/>
    </xf>
    <xf numFmtId="2" fontId="16" fillId="0" borderId="79" xfId="0" applyNumberFormat="1" applyFont="1" applyBorder="1" applyAlignment="1">
      <alignment horizontal="center"/>
    </xf>
    <xf numFmtId="2" fontId="16" fillId="0" borderId="80" xfId="0" applyNumberFormat="1" applyFont="1" applyBorder="1" applyAlignment="1">
      <alignment horizontal="center"/>
    </xf>
    <xf numFmtId="0" fontId="0" fillId="0" borderId="85" xfId="0" applyBorder="1"/>
    <xf numFmtId="2" fontId="0" fillId="0" borderId="86" xfId="0" applyNumberFormat="1" applyBorder="1"/>
    <xf numFmtId="2" fontId="0" fillId="0" borderId="87" xfId="0" applyNumberFormat="1" applyBorder="1"/>
    <xf numFmtId="0" fontId="1" fillId="2" borderId="6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/>
    </xf>
    <xf numFmtId="0" fontId="0" fillId="0" borderId="73" xfId="0" applyBorder="1" applyAlignment="1">
      <alignment horizontal="right"/>
    </xf>
    <xf numFmtId="2" fontId="0" fillId="0" borderId="68" xfId="0" applyNumberForma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13" xfId="6" applyFont="1" applyBorder="1" applyAlignment="1">
      <alignment horizontal="left"/>
    </xf>
    <xf numFmtId="0" fontId="0" fillId="0" borderId="25" xfId="6" applyFont="1" applyBorder="1" applyAlignment="1">
      <alignment horizontal="left"/>
    </xf>
    <xf numFmtId="0" fontId="0" fillId="0" borderId="26" xfId="6" applyFont="1" applyBorder="1" applyAlignment="1">
      <alignment horizontal="left"/>
    </xf>
    <xf numFmtId="0" fontId="0" fillId="0" borderId="24" xfId="6" applyFont="1" applyBorder="1" applyAlignment="1">
      <alignment horizontal="left"/>
    </xf>
    <xf numFmtId="0" fontId="0" fillId="0" borderId="34" xfId="6" applyFont="1" applyBorder="1" applyAlignment="1">
      <alignment horizontal="left"/>
    </xf>
    <xf numFmtId="0" fontId="5" fillId="0" borderId="36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2" borderId="73" xfId="0" applyFont="1" applyFill="1" applyBorder="1" applyAlignment="1">
      <alignment horizontal="right" wrapText="1"/>
    </xf>
    <xf numFmtId="0" fontId="5" fillId="13" borderId="56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0" fillId="0" borderId="9" xfId="0" applyBorder="1"/>
    <xf numFmtId="2" fontId="5" fillId="0" borderId="21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wrapText="1"/>
    </xf>
    <xf numFmtId="2" fontId="5" fillId="0" borderId="25" xfId="0" applyNumberFormat="1" applyFont="1" applyBorder="1" applyAlignment="1">
      <alignment wrapText="1"/>
    </xf>
    <xf numFmtId="2" fontId="5" fillId="0" borderId="26" xfId="0" applyNumberFormat="1" applyFont="1" applyBorder="1" applyAlignment="1">
      <alignment wrapText="1"/>
    </xf>
    <xf numFmtId="2" fontId="5" fillId="0" borderId="24" xfId="0" applyNumberFormat="1" applyFont="1" applyBorder="1" applyAlignment="1">
      <alignment wrapText="1"/>
    </xf>
    <xf numFmtId="2" fontId="5" fillId="0" borderId="34" xfId="0" applyNumberFormat="1" applyFont="1" applyBorder="1" applyAlignment="1">
      <alignment wrapText="1"/>
    </xf>
    <xf numFmtId="0" fontId="19" fillId="0" borderId="58" xfId="0" applyFont="1" applyBorder="1" applyAlignment="1">
      <alignment horizontal="center" vertical="center" wrapText="1"/>
    </xf>
    <xf numFmtId="0" fontId="5" fillId="7" borderId="88" xfId="0" applyFont="1" applyFill="1" applyBorder="1" applyAlignment="1">
      <alignment wrapText="1"/>
    </xf>
    <xf numFmtId="0" fontId="5" fillId="7" borderId="23" xfId="0" applyFont="1" applyFill="1" applyBorder="1" applyAlignment="1">
      <alignment wrapText="1"/>
    </xf>
    <xf numFmtId="0" fontId="5" fillId="7" borderId="40" xfId="0" applyFont="1" applyFill="1" applyBorder="1" applyAlignment="1">
      <alignment wrapText="1"/>
    </xf>
    <xf numFmtId="0" fontId="5" fillId="7" borderId="55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2" fontId="5" fillId="6" borderId="3" xfId="0" applyNumberFormat="1" applyFont="1" applyFill="1" applyBorder="1" applyAlignment="1">
      <alignment horizontal="center" wrapText="1"/>
    </xf>
    <xf numFmtId="2" fontId="5" fillId="3" borderId="9" xfId="0" applyNumberFormat="1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" fontId="0" fillId="0" borderId="19" xfId="0" applyNumberFormat="1" applyFont="1" applyBorder="1" applyAlignment="1">
      <alignment horizontal="right"/>
    </xf>
    <xf numFmtId="1" fontId="0" fillId="0" borderId="44" xfId="0" applyNumberFormat="1" applyFont="1" applyBorder="1" applyAlignment="1">
      <alignment horizontal="right"/>
    </xf>
    <xf numFmtId="0" fontId="5" fillId="7" borderId="82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2" borderId="11" xfId="0" applyFont="1" applyFill="1" applyBorder="1" applyAlignment="1">
      <alignment horizontal="center" wrapText="1"/>
    </xf>
    <xf numFmtId="0" fontId="0" fillId="0" borderId="20" xfId="0" applyFont="1" applyBorder="1" applyAlignment="1"/>
    <xf numFmtId="0" fontId="5" fillId="7" borderId="64" xfId="0" applyFont="1" applyFill="1" applyBorder="1" applyAlignment="1">
      <alignment wrapText="1"/>
    </xf>
    <xf numFmtId="2" fontId="5" fillId="7" borderId="8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7" borderId="64" xfId="0" applyFont="1" applyFill="1" applyBorder="1" applyAlignment="1">
      <alignment horizontal="center" wrapText="1"/>
    </xf>
    <xf numFmtId="0" fontId="5" fillId="7" borderId="7" xfId="0" applyFont="1" applyFill="1" applyBorder="1" applyAlignment="1">
      <alignment wrapText="1"/>
    </xf>
    <xf numFmtId="0" fontId="5" fillId="7" borderId="8" xfId="0" applyFont="1" applyFill="1" applyBorder="1" applyAlignment="1">
      <alignment wrapText="1"/>
    </xf>
    <xf numFmtId="0" fontId="0" fillId="0" borderId="20" xfId="0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" fontId="0" fillId="0" borderId="36" xfId="0" applyNumberFormat="1" applyFont="1" applyBorder="1" applyAlignment="1"/>
    <xf numFmtId="0" fontId="5" fillId="0" borderId="11" xfId="0" applyFont="1" applyBorder="1" applyAlignment="1">
      <alignment horizontal="center" wrapText="1"/>
    </xf>
    <xf numFmtId="0" fontId="4" fillId="15" borderId="0" xfId="0" applyFont="1" applyFill="1" applyAlignment="1">
      <alignment horizontal="right" vertical="center"/>
    </xf>
    <xf numFmtId="0" fontId="4" fillId="0" borderId="67" xfId="5" applyFont="1" applyBorder="1" applyAlignment="1">
      <alignment horizontal="center" vertical="center" wrapText="1"/>
    </xf>
    <xf numFmtId="0" fontId="4" fillId="0" borderId="38" xfId="5" applyFont="1" applyBorder="1" applyAlignment="1">
      <alignment horizontal="center" vertical="center" wrapText="1"/>
    </xf>
    <xf numFmtId="0" fontId="4" fillId="0" borderId="60" xfId="5" applyFont="1" applyBorder="1" applyAlignment="1">
      <alignment horizontal="center" vertical="center" wrapText="1"/>
    </xf>
    <xf numFmtId="0" fontId="4" fillId="0" borderId="52" xfId="5" applyFont="1" applyBorder="1" applyAlignment="1">
      <alignment horizontal="center" vertical="center" wrapText="1"/>
    </xf>
    <xf numFmtId="0" fontId="5" fillId="7" borderId="88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wrapText="1"/>
    </xf>
    <xf numFmtId="0" fontId="5" fillId="7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7" borderId="26" xfId="0" applyFont="1" applyFill="1" applyBorder="1" applyAlignment="1">
      <alignment horizontal="center" wrapText="1"/>
    </xf>
    <xf numFmtId="0" fontId="2" fillId="0" borderId="0" xfId="5" applyFont="1" applyAlignment="1">
      <alignment horizontal="center"/>
    </xf>
    <xf numFmtId="0" fontId="1" fillId="2" borderId="89" xfId="5" applyFont="1" applyFill="1" applyBorder="1" applyAlignment="1">
      <alignment horizontal="right"/>
    </xf>
    <xf numFmtId="0" fontId="5" fillId="7" borderId="39" xfId="0" applyFont="1" applyFill="1" applyBorder="1" applyAlignment="1">
      <alignment horizontal="right" wrapText="1"/>
    </xf>
    <xf numFmtId="0" fontId="4" fillId="0" borderId="47" xfId="5" applyFont="1" applyBorder="1" applyAlignment="1">
      <alignment horizontal="right" vertical="center" wrapText="1"/>
    </xf>
    <xf numFmtId="0" fontId="5" fillId="7" borderId="41" xfId="0" applyFont="1" applyFill="1" applyBorder="1" applyAlignment="1">
      <alignment horizontal="right" wrapText="1"/>
    </xf>
    <xf numFmtId="0" fontId="5" fillId="7" borderId="39" xfId="0" applyFont="1" applyFill="1" applyBorder="1" applyAlignment="1">
      <alignment horizontal="right" vertical="center" wrapText="1"/>
    </xf>
    <xf numFmtId="0" fontId="4" fillId="7" borderId="47" xfId="0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right" wrapText="1"/>
    </xf>
    <xf numFmtId="0" fontId="5" fillId="7" borderId="42" xfId="0" applyFont="1" applyFill="1" applyBorder="1" applyAlignment="1">
      <alignment horizontal="right" wrapText="1"/>
    </xf>
    <xf numFmtId="0" fontId="5" fillId="7" borderId="42" xfId="0" applyFont="1" applyFill="1" applyBorder="1" applyAlignment="1">
      <alignment horizontal="right" vertical="center" wrapText="1"/>
    </xf>
    <xf numFmtId="0" fontId="5" fillId="7" borderId="36" xfId="0" applyFont="1" applyFill="1" applyBorder="1" applyAlignment="1">
      <alignment horizontal="right" wrapText="1"/>
    </xf>
    <xf numFmtId="0" fontId="5" fillId="7" borderId="38" xfId="0" applyFont="1" applyFill="1" applyBorder="1" applyAlignment="1">
      <alignment horizontal="right" vertical="top" wrapText="1"/>
    </xf>
    <xf numFmtId="0" fontId="5" fillId="7" borderId="45" xfId="0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right" wrapText="1"/>
    </xf>
    <xf numFmtId="0" fontId="5" fillId="7" borderId="40" xfId="0" applyFont="1" applyFill="1" applyBorder="1" applyAlignment="1">
      <alignment horizontal="right" wrapText="1"/>
    </xf>
    <xf numFmtId="2" fontId="5" fillId="7" borderId="49" xfId="0" applyNumberFormat="1" applyFont="1" applyFill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right" wrapText="1"/>
    </xf>
    <xf numFmtId="2" fontId="5" fillId="7" borderId="6" xfId="0" applyNumberFormat="1" applyFont="1" applyFill="1" applyBorder="1" applyAlignment="1">
      <alignment horizontal="right" wrapText="1"/>
    </xf>
    <xf numFmtId="0" fontId="5" fillId="7" borderId="25" xfId="0" applyFont="1" applyFill="1" applyBorder="1" applyAlignment="1">
      <alignment horizontal="right" wrapText="1"/>
    </xf>
    <xf numFmtId="0" fontId="5" fillId="7" borderId="65" xfId="0" applyFont="1" applyFill="1" applyBorder="1" applyAlignment="1">
      <alignment horizontal="right" wrapText="1"/>
    </xf>
    <xf numFmtId="2" fontId="5" fillId="7" borderId="10" xfId="0" applyNumberFormat="1" applyFont="1" applyFill="1" applyBorder="1" applyAlignment="1">
      <alignment horizontal="right" wrapText="1"/>
    </xf>
    <xf numFmtId="0" fontId="5" fillId="7" borderId="24" xfId="0" applyFont="1" applyFill="1" applyBorder="1" applyAlignment="1">
      <alignment horizontal="right" wrapText="1"/>
    </xf>
    <xf numFmtId="0" fontId="5" fillId="7" borderId="62" xfId="0" applyFont="1" applyFill="1" applyBorder="1" applyAlignment="1">
      <alignment horizontal="right" vertical="center" wrapText="1"/>
    </xf>
    <xf numFmtId="2" fontId="5" fillId="7" borderId="6" xfId="0" applyNumberFormat="1" applyFont="1" applyFill="1" applyBorder="1" applyAlignment="1">
      <alignment horizontal="right" vertical="center" wrapText="1"/>
    </xf>
    <xf numFmtId="0" fontId="5" fillId="7" borderId="25" xfId="0" applyFont="1" applyFill="1" applyBorder="1" applyAlignment="1">
      <alignment horizontal="right" vertical="center" wrapText="1"/>
    </xf>
    <xf numFmtId="0" fontId="5" fillId="0" borderId="62" xfId="0" applyFont="1" applyFill="1" applyBorder="1" applyAlignment="1">
      <alignment horizontal="right" wrapText="1"/>
    </xf>
    <xf numFmtId="0" fontId="5" fillId="0" borderId="25" xfId="0" applyFont="1" applyFill="1" applyBorder="1" applyAlignment="1">
      <alignment horizontal="right" wrapText="1"/>
    </xf>
    <xf numFmtId="0" fontId="5" fillId="7" borderId="66" xfId="0" applyFont="1" applyFill="1" applyBorder="1" applyAlignment="1">
      <alignment horizontal="right" wrapText="1"/>
    </xf>
    <xf numFmtId="0" fontId="5" fillId="7" borderId="11" xfId="0" applyFont="1" applyFill="1" applyBorder="1" applyAlignment="1">
      <alignment horizontal="right" wrapText="1"/>
    </xf>
    <xf numFmtId="0" fontId="5" fillId="7" borderId="34" xfId="0" applyFont="1" applyFill="1" applyBorder="1" applyAlignment="1">
      <alignment horizontal="right" wrapText="1"/>
    </xf>
    <xf numFmtId="0" fontId="5" fillId="7" borderId="66" xfId="0" applyFont="1" applyFill="1" applyBorder="1" applyAlignment="1">
      <alignment horizontal="right" vertical="center" wrapText="1"/>
    </xf>
    <xf numFmtId="0" fontId="5" fillId="7" borderId="11" xfId="0" applyFont="1" applyFill="1" applyBorder="1" applyAlignment="1">
      <alignment horizontal="right" vertical="center" wrapText="1"/>
    </xf>
    <xf numFmtId="0" fontId="5" fillId="7" borderId="34" xfId="0" applyFont="1" applyFill="1" applyBorder="1" applyAlignment="1">
      <alignment horizontal="right" vertical="center" wrapText="1"/>
    </xf>
    <xf numFmtId="0" fontId="5" fillId="7" borderId="35" xfId="0" applyFont="1" applyFill="1" applyBorder="1" applyAlignment="1">
      <alignment horizontal="right" wrapText="1"/>
    </xf>
    <xf numFmtId="0" fontId="5" fillId="7" borderId="13" xfId="0" applyFont="1" applyFill="1" applyBorder="1" applyAlignment="1">
      <alignment horizontal="right" wrapText="1"/>
    </xf>
    <xf numFmtId="0" fontId="5" fillId="7" borderId="67" xfId="0" applyFont="1" applyFill="1" applyBorder="1" applyAlignment="1">
      <alignment horizontal="right" vertical="top" wrapText="1"/>
    </xf>
    <xf numFmtId="0" fontId="5" fillId="7" borderId="84" xfId="0" applyFont="1" applyFill="1" applyBorder="1" applyAlignment="1">
      <alignment horizontal="right" vertical="top" wrapText="1"/>
    </xf>
    <xf numFmtId="2" fontId="5" fillId="7" borderId="3" xfId="0" applyNumberFormat="1" applyFont="1" applyFill="1" applyBorder="1" applyAlignment="1">
      <alignment horizontal="right" wrapText="1"/>
    </xf>
    <xf numFmtId="2" fontId="5" fillId="7" borderId="8" xfId="0" applyNumberFormat="1" applyFont="1" applyFill="1" applyBorder="1" applyAlignment="1">
      <alignment horizontal="right" vertical="top" wrapText="1"/>
    </xf>
    <xf numFmtId="0" fontId="2" fillId="0" borderId="37" xfId="5" applyFont="1" applyBorder="1" applyAlignment="1">
      <alignment horizontal="center" vertical="center" wrapText="1"/>
    </xf>
    <xf numFmtId="0" fontId="2" fillId="0" borderId="38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 wrapText="1"/>
    </xf>
    <xf numFmtId="0" fontId="4" fillId="0" borderId="29" xfId="5" applyFont="1" applyBorder="1" applyAlignment="1">
      <alignment horizontal="center" vertical="center" wrapText="1"/>
    </xf>
    <xf numFmtId="0" fontId="2" fillId="0" borderId="46" xfId="5" applyFont="1" applyBorder="1" applyAlignment="1">
      <alignment horizontal="center" vertical="center" wrapText="1"/>
    </xf>
    <xf numFmtId="0" fontId="2" fillId="0" borderId="48" xfId="5" applyFont="1" applyBorder="1" applyAlignment="1">
      <alignment horizontal="center" vertical="center" wrapText="1"/>
    </xf>
    <xf numFmtId="0" fontId="2" fillId="0" borderId="46" xfId="5" applyFont="1" applyBorder="1" applyAlignment="1">
      <alignment horizontal="center" vertical="center"/>
    </xf>
    <xf numFmtId="0" fontId="2" fillId="0" borderId="48" xfId="5" applyFont="1" applyBorder="1" applyAlignment="1">
      <alignment horizontal="center" vertical="center"/>
    </xf>
    <xf numFmtId="0" fontId="2" fillId="0" borderId="37" xfId="5" applyFont="1" applyBorder="1" applyAlignment="1">
      <alignment horizontal="center" vertical="center"/>
    </xf>
    <xf numFmtId="0" fontId="4" fillId="0" borderId="59" xfId="5" applyFont="1" applyBorder="1" applyAlignment="1">
      <alignment horizontal="center" vertical="center" wrapText="1"/>
    </xf>
    <xf numFmtId="0" fontId="4" fillId="0" borderId="43" xfId="5" applyFont="1" applyBorder="1" applyAlignment="1">
      <alignment horizontal="center" vertical="center" wrapText="1"/>
    </xf>
    <xf numFmtId="0" fontId="4" fillId="0" borderId="47" xfId="5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Excel Built-in Normal" xfId="1"/>
    <cellStyle name="Excel Built-in Normal 1" xfId="2"/>
    <cellStyle name="Excel Built-in Normal 2" xfId="3"/>
    <cellStyle name="TableStyleLight1" xfId="4"/>
    <cellStyle name="Обычный" xfId="0" builtinId="0"/>
    <cellStyle name="Обычный 2" xfId="5"/>
    <cellStyle name="Обычный 2 2" xfId="6"/>
    <cellStyle name="Обычный 3" xfId="7"/>
  </cellStyles>
  <dxfs count="145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A5AAA0"/>
      <color rgb="FFFFCCCC"/>
      <color rgb="FFCCFF99"/>
      <color rgb="FFFFFF66"/>
      <color rgb="FFEE1CEC"/>
      <color rgb="FFFF990D"/>
      <color rgb="FFEE6CF8"/>
      <color rgb="FF960BAD"/>
      <color rgb="FFFCB70C"/>
      <color rgb="FF9D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Русский язык </a:t>
            </a:r>
            <a:r>
              <a:rPr lang="ru-RU" b="1" baseline="0"/>
              <a:t> 4 кл. </a:t>
            </a:r>
            <a:r>
              <a:rPr lang="en-US" b="1" baseline="0"/>
              <a:t>2</a:t>
            </a:r>
            <a:r>
              <a:rPr lang="ru-RU" b="1" baseline="0"/>
              <a:t>021 - 2016</a:t>
            </a:r>
            <a:endParaRPr lang="ru-RU" b="1"/>
          </a:p>
        </c:rich>
      </c:tx>
      <c:layout>
        <c:manualLayout>
          <c:xMode val="edge"/>
          <c:yMode val="edge"/>
          <c:x val="3.5577564390052371E-2"/>
          <c:y val="9.47162769899495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104042754019915E-2"/>
          <c:y val="6.5882331206739517E-2"/>
          <c:w val="0.97670389886280062"/>
          <c:h val="0.5714110860129592"/>
        </c:manualLayout>
      </c:layout>
      <c:lineChart>
        <c:grouping val="standard"/>
        <c:varyColors val="0"/>
        <c:ser>
          <c:idx val="11"/>
          <c:order val="0"/>
          <c:tx>
            <c:v>2021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'Русский-4 диаграмма по районам'!$B$5:$B$136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КГБОУ "Красноярская школа № 11"</c:v>
                </c:pt>
                <c:pt idx="48">
                  <c:v>ОКТЯБРЬСКИЙ РАЙОН</c:v>
                </c:pt>
                <c:pt idx="49">
                  <c:v>МАОУ "КУГ № 1 – Универс"</c:v>
                </c:pt>
                <c:pt idx="50">
                  <c:v>МБОУ Гимназия № 3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Школа-интернат № 1</c:v>
                </c:pt>
                <c:pt idx="56">
                  <c:v>МБОУ СШ № 3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73</c:v>
                </c:pt>
                <c:pt idx="63">
                  <c:v>МБОУ СШ № 82</c:v>
                </c:pt>
                <c:pt idx="64">
                  <c:v>МБОУ СШ № 84</c:v>
                </c:pt>
                <c:pt idx="65">
                  <c:v>МБОУ СШ № 95</c:v>
                </c:pt>
                <c:pt idx="66">
                  <c:v>МБОУ СШ № 99</c:v>
                </c:pt>
                <c:pt idx="67">
                  <c:v>МБОУ СШ № 133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МАОУ СШ № 23</c:v>
                </c:pt>
                <c:pt idx="74">
                  <c:v>МБОУ ОШ № 25</c:v>
                </c:pt>
                <c:pt idx="75">
                  <c:v>МБОУ СШ № 34</c:v>
                </c:pt>
                <c:pt idx="76">
                  <c:v>МБОУ СШ № 42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78</c:v>
                </c:pt>
                <c:pt idx="81">
                  <c:v>МБОУ СШ № 92</c:v>
                </c:pt>
                <c:pt idx="82">
                  <c:v>МБОУ СШ № 93</c:v>
                </c:pt>
                <c:pt idx="83">
                  <c:v>МБОУ СШ № 97</c:v>
                </c:pt>
                <c:pt idx="84">
                  <c:v>МАОУ СШ № 137</c:v>
                </c:pt>
                <c:pt idx="85">
                  <c:v>МАОУ СШ № 158</c:v>
                </c:pt>
                <c:pt idx="86">
                  <c:v>СОВЕТСКИЙ РАЙОН</c:v>
                </c:pt>
                <c:pt idx="87">
                  <c:v>МБОУ СШ № 1</c:v>
                </c:pt>
                <c:pt idx="88">
                  <c:v>МБОУ СШ № 2</c:v>
                </c:pt>
                <c:pt idx="89">
                  <c:v>МБОУ СШ № 5</c:v>
                </c:pt>
                <c:pt idx="90">
                  <c:v>МБОУ СШ № 7</c:v>
                </c:pt>
                <c:pt idx="91">
                  <c:v>МБОУ СШ № 18</c:v>
                </c:pt>
                <c:pt idx="92">
                  <c:v>МБОУ СШ № 22</c:v>
                </c:pt>
                <c:pt idx="93">
                  <c:v>МБОУ СШ № 24</c:v>
                </c:pt>
                <c:pt idx="94">
                  <c:v>МБОУ СШ № 56</c:v>
                </c:pt>
                <c:pt idx="95">
                  <c:v>МБОУ СШ № 66</c:v>
                </c:pt>
                <c:pt idx="96">
                  <c:v>МБОУ СШ № 69</c:v>
                </c:pt>
                <c:pt idx="97">
                  <c:v>МБОУ СШ № 70</c:v>
                </c:pt>
                <c:pt idx="98">
                  <c:v>МБОУ СШ № 85</c:v>
                </c:pt>
                <c:pt idx="99">
                  <c:v>МБОУ СШ № 91</c:v>
                </c:pt>
                <c:pt idx="100">
                  <c:v>МБОУ СШ № 98</c:v>
                </c:pt>
                <c:pt idx="101">
                  <c:v>МБОУ СШ № 108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129</c:v>
                </c:pt>
                <c:pt idx="105">
                  <c:v>МБОУ СШ № 134</c:v>
                </c:pt>
                <c:pt idx="106">
                  <c:v>МБОУ СШ № 139</c:v>
                </c:pt>
                <c:pt idx="107">
                  <c:v>МБОУ СШ № 141</c:v>
                </c:pt>
                <c:pt idx="108">
                  <c:v>МАОУ СШ № 143</c:v>
                </c:pt>
                <c:pt idx="109">
                  <c:v>МБОУ СШ № 144</c:v>
                </c:pt>
                <c:pt idx="110">
                  <c:v>МАОУ СШ № 145</c:v>
                </c:pt>
                <c:pt idx="111">
                  <c:v>МБОУ СШ № 147</c:v>
                </c:pt>
                <c:pt idx="112">
                  <c:v>МАОУ СШ № 149</c:v>
                </c:pt>
                <c:pt idx="113">
                  <c:v>МАОУ СШ № 150</c:v>
                </c:pt>
                <c:pt idx="114">
                  <c:v>МАОУ СШ № 151</c:v>
                </c:pt>
                <c:pt idx="115">
                  <c:v>МАОУ СШ № 152</c:v>
                </c:pt>
                <c:pt idx="116">
                  <c:v>МБОУ СШ № 154</c:v>
                </c:pt>
                <c:pt idx="117">
                  <c:v>МБОУ СШ № 156</c:v>
                </c:pt>
                <c:pt idx="118">
                  <c:v>МБОУ СШ № 157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  <c:pt idx="124">
                  <c:v>МБОУ СШ № 4</c:v>
                </c:pt>
                <c:pt idx="125">
                  <c:v>МБОУ СШ № 10</c:v>
                </c:pt>
                <c:pt idx="126">
                  <c:v>МБОУ СШ № 14</c:v>
                </c:pt>
                <c:pt idx="127">
                  <c:v>МБОУ СШ № 27</c:v>
                </c:pt>
                <c:pt idx="128">
                  <c:v>МБОУ СШ № 51</c:v>
                </c:pt>
                <c:pt idx="129">
                  <c:v>МАОУ СШ "Комплекс Покровский"</c:v>
                </c:pt>
                <c:pt idx="130">
                  <c:v>МАОУ СШ № 155</c:v>
                </c:pt>
                <c:pt idx="131">
                  <c:v>КБОУ "Школа дистанционного образования"</c:v>
                </c:pt>
              </c:strCache>
            </c:strRef>
          </c:cat>
          <c:val>
            <c:numRef>
              <c:f>'Русский-4 диаграмма по районам'!$E$5:$E$136</c:f>
              <c:numCache>
                <c:formatCode>Основной</c:formatCode>
                <c:ptCount val="132"/>
                <c:pt idx="0">
                  <c:v>3.88</c:v>
                </c:pt>
                <c:pt idx="1">
                  <c:v>3.88</c:v>
                </c:pt>
                <c:pt idx="2">
                  <c:v>3.88</c:v>
                </c:pt>
                <c:pt idx="3">
                  <c:v>3.88</c:v>
                </c:pt>
                <c:pt idx="4">
                  <c:v>3.88</c:v>
                </c:pt>
                <c:pt idx="5">
                  <c:v>3.88</c:v>
                </c:pt>
                <c:pt idx="6">
                  <c:v>3.88</c:v>
                </c:pt>
                <c:pt idx="7">
                  <c:v>3.88</c:v>
                </c:pt>
                <c:pt idx="8">
                  <c:v>3.88</c:v>
                </c:pt>
                <c:pt idx="9">
                  <c:v>3.88</c:v>
                </c:pt>
                <c:pt idx="10">
                  <c:v>3.88</c:v>
                </c:pt>
                <c:pt idx="11">
                  <c:v>3.88</c:v>
                </c:pt>
                <c:pt idx="12">
                  <c:v>3.88</c:v>
                </c:pt>
                <c:pt idx="13">
                  <c:v>3.88</c:v>
                </c:pt>
                <c:pt idx="14">
                  <c:v>3.88</c:v>
                </c:pt>
                <c:pt idx="15">
                  <c:v>3.88</c:v>
                </c:pt>
                <c:pt idx="16">
                  <c:v>3.88</c:v>
                </c:pt>
                <c:pt idx="17">
                  <c:v>3.88</c:v>
                </c:pt>
                <c:pt idx="18">
                  <c:v>3.88</c:v>
                </c:pt>
                <c:pt idx="19">
                  <c:v>3.88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  <c:pt idx="24">
                  <c:v>3.88</c:v>
                </c:pt>
                <c:pt idx="25">
                  <c:v>3.88</c:v>
                </c:pt>
                <c:pt idx="26">
                  <c:v>3.88</c:v>
                </c:pt>
                <c:pt idx="27">
                  <c:v>3.88</c:v>
                </c:pt>
                <c:pt idx="28">
                  <c:v>3.88</c:v>
                </c:pt>
                <c:pt idx="29">
                  <c:v>3.88</c:v>
                </c:pt>
                <c:pt idx="30">
                  <c:v>3.88</c:v>
                </c:pt>
                <c:pt idx="31">
                  <c:v>3.88</c:v>
                </c:pt>
                <c:pt idx="32">
                  <c:v>3.88</c:v>
                </c:pt>
                <c:pt idx="33">
                  <c:v>3.88</c:v>
                </c:pt>
                <c:pt idx="34">
                  <c:v>3.88</c:v>
                </c:pt>
                <c:pt idx="35">
                  <c:v>3.88</c:v>
                </c:pt>
                <c:pt idx="36">
                  <c:v>3.88</c:v>
                </c:pt>
                <c:pt idx="37">
                  <c:v>3.88</c:v>
                </c:pt>
                <c:pt idx="38">
                  <c:v>3.88</c:v>
                </c:pt>
                <c:pt idx="39">
                  <c:v>3.88</c:v>
                </c:pt>
                <c:pt idx="40">
                  <c:v>3.88</c:v>
                </c:pt>
                <c:pt idx="41">
                  <c:v>3.88</c:v>
                </c:pt>
                <c:pt idx="42">
                  <c:v>3.88</c:v>
                </c:pt>
                <c:pt idx="43">
                  <c:v>3.88</c:v>
                </c:pt>
                <c:pt idx="44">
                  <c:v>3.88</c:v>
                </c:pt>
                <c:pt idx="45">
                  <c:v>3.88</c:v>
                </c:pt>
                <c:pt idx="46">
                  <c:v>3.88</c:v>
                </c:pt>
                <c:pt idx="47">
                  <c:v>3.88</c:v>
                </c:pt>
                <c:pt idx="48">
                  <c:v>3.88</c:v>
                </c:pt>
                <c:pt idx="49">
                  <c:v>3.88</c:v>
                </c:pt>
                <c:pt idx="50">
                  <c:v>3.88</c:v>
                </c:pt>
                <c:pt idx="51">
                  <c:v>3.88</c:v>
                </c:pt>
                <c:pt idx="52">
                  <c:v>3.88</c:v>
                </c:pt>
                <c:pt idx="53">
                  <c:v>3.88</c:v>
                </c:pt>
                <c:pt idx="54">
                  <c:v>3.88</c:v>
                </c:pt>
                <c:pt idx="55">
                  <c:v>3.88</c:v>
                </c:pt>
                <c:pt idx="56">
                  <c:v>3.88</c:v>
                </c:pt>
                <c:pt idx="57">
                  <c:v>3.88</c:v>
                </c:pt>
                <c:pt idx="58">
                  <c:v>3.88</c:v>
                </c:pt>
                <c:pt idx="59">
                  <c:v>3.88</c:v>
                </c:pt>
                <c:pt idx="60">
                  <c:v>3.88</c:v>
                </c:pt>
                <c:pt idx="61">
                  <c:v>3.88</c:v>
                </c:pt>
                <c:pt idx="62">
                  <c:v>3.88</c:v>
                </c:pt>
                <c:pt idx="63">
                  <c:v>3.88</c:v>
                </c:pt>
                <c:pt idx="64">
                  <c:v>3.88</c:v>
                </c:pt>
                <c:pt idx="65">
                  <c:v>3.88</c:v>
                </c:pt>
                <c:pt idx="66">
                  <c:v>3.88</c:v>
                </c:pt>
                <c:pt idx="67">
                  <c:v>3.88</c:v>
                </c:pt>
                <c:pt idx="68">
                  <c:v>3.88</c:v>
                </c:pt>
                <c:pt idx="69">
                  <c:v>3.88</c:v>
                </c:pt>
                <c:pt idx="70">
                  <c:v>3.88</c:v>
                </c:pt>
                <c:pt idx="71">
                  <c:v>3.88</c:v>
                </c:pt>
                <c:pt idx="72">
                  <c:v>3.88</c:v>
                </c:pt>
                <c:pt idx="73">
                  <c:v>3.88</c:v>
                </c:pt>
                <c:pt idx="74">
                  <c:v>3.88</c:v>
                </c:pt>
                <c:pt idx="75">
                  <c:v>3.88</c:v>
                </c:pt>
                <c:pt idx="76">
                  <c:v>3.88</c:v>
                </c:pt>
                <c:pt idx="77">
                  <c:v>3.88</c:v>
                </c:pt>
                <c:pt idx="78">
                  <c:v>3.88</c:v>
                </c:pt>
                <c:pt idx="79">
                  <c:v>3.88</c:v>
                </c:pt>
                <c:pt idx="80">
                  <c:v>3.88</c:v>
                </c:pt>
                <c:pt idx="81">
                  <c:v>3.88</c:v>
                </c:pt>
                <c:pt idx="82">
                  <c:v>3.88</c:v>
                </c:pt>
                <c:pt idx="83">
                  <c:v>3.88</c:v>
                </c:pt>
                <c:pt idx="84">
                  <c:v>3.88</c:v>
                </c:pt>
                <c:pt idx="85">
                  <c:v>3.88</c:v>
                </c:pt>
                <c:pt idx="86">
                  <c:v>3.88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3.88</c:v>
                </c:pt>
                <c:pt idx="92">
                  <c:v>3.88</c:v>
                </c:pt>
                <c:pt idx="93">
                  <c:v>3.88</c:v>
                </c:pt>
                <c:pt idx="94">
                  <c:v>3.88</c:v>
                </c:pt>
                <c:pt idx="95">
                  <c:v>3.88</c:v>
                </c:pt>
                <c:pt idx="96">
                  <c:v>3.88</c:v>
                </c:pt>
                <c:pt idx="97">
                  <c:v>3.88</c:v>
                </c:pt>
                <c:pt idx="98">
                  <c:v>3.88</c:v>
                </c:pt>
                <c:pt idx="99">
                  <c:v>3.88</c:v>
                </c:pt>
                <c:pt idx="100">
                  <c:v>3.88</c:v>
                </c:pt>
                <c:pt idx="101">
                  <c:v>3.88</c:v>
                </c:pt>
                <c:pt idx="102">
                  <c:v>3.88</c:v>
                </c:pt>
                <c:pt idx="103">
                  <c:v>3.88</c:v>
                </c:pt>
                <c:pt idx="104">
                  <c:v>3.88</c:v>
                </c:pt>
                <c:pt idx="105">
                  <c:v>3.88</c:v>
                </c:pt>
                <c:pt idx="106">
                  <c:v>3.88</c:v>
                </c:pt>
                <c:pt idx="107">
                  <c:v>3.88</c:v>
                </c:pt>
                <c:pt idx="108">
                  <c:v>3.88</c:v>
                </c:pt>
                <c:pt idx="109">
                  <c:v>3.88</c:v>
                </c:pt>
                <c:pt idx="110">
                  <c:v>3.88</c:v>
                </c:pt>
                <c:pt idx="111">
                  <c:v>3.88</c:v>
                </c:pt>
                <c:pt idx="112">
                  <c:v>3.88</c:v>
                </c:pt>
                <c:pt idx="113">
                  <c:v>3.88</c:v>
                </c:pt>
                <c:pt idx="114">
                  <c:v>3.88</c:v>
                </c:pt>
                <c:pt idx="115">
                  <c:v>3.88</c:v>
                </c:pt>
                <c:pt idx="116">
                  <c:v>3.88</c:v>
                </c:pt>
                <c:pt idx="117">
                  <c:v>3.88</c:v>
                </c:pt>
                <c:pt idx="118">
                  <c:v>3.88</c:v>
                </c:pt>
                <c:pt idx="119">
                  <c:v>3.88</c:v>
                </c:pt>
                <c:pt idx="120">
                  <c:v>3.88</c:v>
                </c:pt>
                <c:pt idx="121">
                  <c:v>3.88</c:v>
                </c:pt>
                <c:pt idx="122">
                  <c:v>3.88</c:v>
                </c:pt>
                <c:pt idx="123">
                  <c:v>3.88</c:v>
                </c:pt>
                <c:pt idx="124">
                  <c:v>3.88</c:v>
                </c:pt>
                <c:pt idx="125">
                  <c:v>3.88</c:v>
                </c:pt>
                <c:pt idx="126">
                  <c:v>3.88</c:v>
                </c:pt>
                <c:pt idx="127">
                  <c:v>3.88</c:v>
                </c:pt>
                <c:pt idx="128">
                  <c:v>3.88</c:v>
                </c:pt>
                <c:pt idx="129">
                  <c:v>3.88</c:v>
                </c:pt>
                <c:pt idx="130">
                  <c:v>3.88</c:v>
                </c:pt>
                <c:pt idx="131">
                  <c:v>3.88</c:v>
                </c:pt>
              </c:numCache>
            </c:numRef>
          </c:val>
          <c:smooth val="0"/>
        </c:ser>
        <c:ser>
          <c:idx val="10"/>
          <c:order val="1"/>
          <c:tx>
            <c:v>2021 ср. балл ОУ</c:v>
          </c:tx>
          <c:spPr>
            <a:ln w="25400">
              <a:solidFill>
                <a:srgbClr val="A5AAA0"/>
              </a:solidFill>
            </a:ln>
          </c:spPr>
          <c:marker>
            <c:symbol val="none"/>
          </c:marker>
          <c:cat>
            <c:strRef>
              <c:f>'Русский-4 диаграмма по районам'!$B$5:$B$136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КГБОУ "Красноярская школа № 11"</c:v>
                </c:pt>
                <c:pt idx="48">
                  <c:v>ОКТЯБРЬСКИЙ РАЙОН</c:v>
                </c:pt>
                <c:pt idx="49">
                  <c:v>МАОУ "КУГ № 1 – Универс"</c:v>
                </c:pt>
                <c:pt idx="50">
                  <c:v>МБОУ Гимназия № 3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Школа-интернат № 1</c:v>
                </c:pt>
                <c:pt idx="56">
                  <c:v>МБОУ СШ № 3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73</c:v>
                </c:pt>
                <c:pt idx="63">
                  <c:v>МБОУ СШ № 82</c:v>
                </c:pt>
                <c:pt idx="64">
                  <c:v>МБОУ СШ № 84</c:v>
                </c:pt>
                <c:pt idx="65">
                  <c:v>МБОУ СШ № 95</c:v>
                </c:pt>
                <c:pt idx="66">
                  <c:v>МБОУ СШ № 99</c:v>
                </c:pt>
                <c:pt idx="67">
                  <c:v>МБОУ СШ № 133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МАОУ СШ № 23</c:v>
                </c:pt>
                <c:pt idx="74">
                  <c:v>МБОУ ОШ № 25</c:v>
                </c:pt>
                <c:pt idx="75">
                  <c:v>МБОУ СШ № 34</c:v>
                </c:pt>
                <c:pt idx="76">
                  <c:v>МБОУ СШ № 42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78</c:v>
                </c:pt>
                <c:pt idx="81">
                  <c:v>МБОУ СШ № 92</c:v>
                </c:pt>
                <c:pt idx="82">
                  <c:v>МБОУ СШ № 93</c:v>
                </c:pt>
                <c:pt idx="83">
                  <c:v>МБОУ СШ № 97</c:v>
                </c:pt>
                <c:pt idx="84">
                  <c:v>МАОУ СШ № 137</c:v>
                </c:pt>
                <c:pt idx="85">
                  <c:v>МАОУ СШ № 158</c:v>
                </c:pt>
                <c:pt idx="86">
                  <c:v>СОВЕТСКИЙ РАЙОН</c:v>
                </c:pt>
                <c:pt idx="87">
                  <c:v>МБОУ СШ № 1</c:v>
                </c:pt>
                <c:pt idx="88">
                  <c:v>МБОУ СШ № 2</c:v>
                </c:pt>
                <c:pt idx="89">
                  <c:v>МБОУ СШ № 5</c:v>
                </c:pt>
                <c:pt idx="90">
                  <c:v>МБОУ СШ № 7</c:v>
                </c:pt>
                <c:pt idx="91">
                  <c:v>МБОУ СШ № 18</c:v>
                </c:pt>
                <c:pt idx="92">
                  <c:v>МБОУ СШ № 22</c:v>
                </c:pt>
                <c:pt idx="93">
                  <c:v>МБОУ СШ № 24</c:v>
                </c:pt>
                <c:pt idx="94">
                  <c:v>МБОУ СШ № 56</c:v>
                </c:pt>
                <c:pt idx="95">
                  <c:v>МБОУ СШ № 66</c:v>
                </c:pt>
                <c:pt idx="96">
                  <c:v>МБОУ СШ № 69</c:v>
                </c:pt>
                <c:pt idx="97">
                  <c:v>МБОУ СШ № 70</c:v>
                </c:pt>
                <c:pt idx="98">
                  <c:v>МБОУ СШ № 85</c:v>
                </c:pt>
                <c:pt idx="99">
                  <c:v>МБОУ СШ № 91</c:v>
                </c:pt>
                <c:pt idx="100">
                  <c:v>МБОУ СШ № 98</c:v>
                </c:pt>
                <c:pt idx="101">
                  <c:v>МБОУ СШ № 108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129</c:v>
                </c:pt>
                <c:pt idx="105">
                  <c:v>МБОУ СШ № 134</c:v>
                </c:pt>
                <c:pt idx="106">
                  <c:v>МБОУ СШ № 139</c:v>
                </c:pt>
                <c:pt idx="107">
                  <c:v>МБОУ СШ № 141</c:v>
                </c:pt>
                <c:pt idx="108">
                  <c:v>МАОУ СШ № 143</c:v>
                </c:pt>
                <c:pt idx="109">
                  <c:v>МБОУ СШ № 144</c:v>
                </c:pt>
                <c:pt idx="110">
                  <c:v>МАОУ СШ № 145</c:v>
                </c:pt>
                <c:pt idx="111">
                  <c:v>МБОУ СШ № 147</c:v>
                </c:pt>
                <c:pt idx="112">
                  <c:v>МАОУ СШ № 149</c:v>
                </c:pt>
                <c:pt idx="113">
                  <c:v>МАОУ СШ № 150</c:v>
                </c:pt>
                <c:pt idx="114">
                  <c:v>МАОУ СШ № 151</c:v>
                </c:pt>
                <c:pt idx="115">
                  <c:v>МАОУ СШ № 152</c:v>
                </c:pt>
                <c:pt idx="116">
                  <c:v>МБОУ СШ № 154</c:v>
                </c:pt>
                <c:pt idx="117">
                  <c:v>МБОУ СШ № 156</c:v>
                </c:pt>
                <c:pt idx="118">
                  <c:v>МБОУ СШ № 157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  <c:pt idx="124">
                  <c:v>МБОУ СШ № 4</c:v>
                </c:pt>
                <c:pt idx="125">
                  <c:v>МБОУ СШ № 10</c:v>
                </c:pt>
                <c:pt idx="126">
                  <c:v>МБОУ СШ № 14</c:v>
                </c:pt>
                <c:pt idx="127">
                  <c:v>МБОУ СШ № 27</c:v>
                </c:pt>
                <c:pt idx="128">
                  <c:v>МБОУ СШ № 51</c:v>
                </c:pt>
                <c:pt idx="129">
                  <c:v>МАОУ СШ "Комплекс Покровский"</c:v>
                </c:pt>
                <c:pt idx="130">
                  <c:v>МАОУ СШ № 155</c:v>
                </c:pt>
                <c:pt idx="131">
                  <c:v>КБОУ "Школа дистанционного образования"</c:v>
                </c:pt>
              </c:strCache>
            </c:strRef>
          </c:cat>
          <c:val>
            <c:numRef>
              <c:f>'Русский-4 диаграмма по районам'!$D$5:$D$136</c:f>
              <c:numCache>
                <c:formatCode>0,00</c:formatCode>
                <c:ptCount val="132"/>
                <c:pt idx="0">
                  <c:v>3.97</c:v>
                </c:pt>
                <c:pt idx="1">
                  <c:v>3.9628444444444448</c:v>
                </c:pt>
                <c:pt idx="2">
                  <c:v>4.3673999999999999</c:v>
                </c:pt>
                <c:pt idx="3">
                  <c:v>3.7858000000000001</c:v>
                </c:pt>
                <c:pt idx="4">
                  <c:v>4.1271000000000004</c:v>
                </c:pt>
                <c:pt idx="5">
                  <c:v>4.3509000000000002</c:v>
                </c:pt>
                <c:pt idx="6">
                  <c:v>4.2816999999999998</c:v>
                </c:pt>
                <c:pt idx="7">
                  <c:v>3.6502999999999997</c:v>
                </c:pt>
                <c:pt idx="8">
                  <c:v>4.0256999999999996</c:v>
                </c:pt>
                <c:pt idx="9">
                  <c:v>3.4138000000000006</c:v>
                </c:pt>
                <c:pt idx="10">
                  <c:v>3.6629</c:v>
                </c:pt>
                <c:pt idx="11">
                  <c:v>3.8766000000000003</c:v>
                </c:pt>
                <c:pt idx="12">
                  <c:v>3.8597000000000001</c:v>
                </c:pt>
                <c:pt idx="13">
                  <c:v>4.0151000000000003</c:v>
                </c:pt>
                <c:pt idx="14">
                  <c:v>4.1808999999999994</c:v>
                </c:pt>
                <c:pt idx="15">
                  <c:v>4.3038999999999996</c:v>
                </c:pt>
                <c:pt idx="16">
                  <c:v>4.2082999999999995</c:v>
                </c:pt>
                <c:pt idx="17">
                  <c:v>3.6124999999999998</c:v>
                </c:pt>
                <c:pt idx="18">
                  <c:v>3.58</c:v>
                </c:pt>
                <c:pt idx="20">
                  <c:v>3.6021000000000005</c:v>
                </c:pt>
                <c:pt idx="21">
                  <c:v>3.7960000000000003</c:v>
                </c:pt>
                <c:pt idx="23">
                  <c:v>3.5505</c:v>
                </c:pt>
                <c:pt idx="24">
                  <c:v>3.9681000000000002</c:v>
                </c:pt>
                <c:pt idx="25">
                  <c:v>3.8421000000000003</c:v>
                </c:pt>
                <c:pt idx="27">
                  <c:v>3.6757823529411766</c:v>
                </c:pt>
                <c:pt idx="28">
                  <c:v>3.8358999999999996</c:v>
                </c:pt>
                <c:pt idx="29">
                  <c:v>3.7804000000000002</c:v>
                </c:pt>
                <c:pt idx="30">
                  <c:v>3.7456</c:v>
                </c:pt>
                <c:pt idx="31">
                  <c:v>3.8906999999999998</c:v>
                </c:pt>
                <c:pt idx="32">
                  <c:v>3.5754000000000001</c:v>
                </c:pt>
                <c:pt idx="33">
                  <c:v>3.5326</c:v>
                </c:pt>
                <c:pt idx="34">
                  <c:v>3.5625999999999998</c:v>
                </c:pt>
                <c:pt idx="35">
                  <c:v>3.4921999999999995</c:v>
                </c:pt>
                <c:pt idx="36">
                  <c:v>3.3980999999999999</c:v>
                </c:pt>
                <c:pt idx="38">
                  <c:v>3.7</c:v>
                </c:pt>
                <c:pt idx="39">
                  <c:v>3.4794000000000005</c:v>
                </c:pt>
                <c:pt idx="40">
                  <c:v>3.9163000000000001</c:v>
                </c:pt>
                <c:pt idx="41">
                  <c:v>3.7664</c:v>
                </c:pt>
                <c:pt idx="42">
                  <c:v>3.7609000000000004</c:v>
                </c:pt>
                <c:pt idx="44">
                  <c:v>3.5087999999999999</c:v>
                </c:pt>
                <c:pt idx="45">
                  <c:v>3.5049000000000001</c:v>
                </c:pt>
                <c:pt idx="46">
                  <c:v>4.0381</c:v>
                </c:pt>
                <c:pt idx="48">
                  <c:v>3.7623315789473688</c:v>
                </c:pt>
                <c:pt idx="49">
                  <c:v>3.8147000000000002</c:v>
                </c:pt>
                <c:pt idx="50">
                  <c:v>4.0172999999999996</c:v>
                </c:pt>
                <c:pt idx="51">
                  <c:v>3.9887999999999999</c:v>
                </c:pt>
                <c:pt idx="52">
                  <c:v>3.8018000000000001</c:v>
                </c:pt>
                <c:pt idx="53">
                  <c:v>4.0615999999999994</c:v>
                </c:pt>
                <c:pt idx="54">
                  <c:v>3.7478000000000002</c:v>
                </c:pt>
                <c:pt idx="55">
                  <c:v>3.7856999999999998</c:v>
                </c:pt>
                <c:pt idx="56">
                  <c:v>4.1038999999999994</c:v>
                </c:pt>
                <c:pt idx="57">
                  <c:v>2.72</c:v>
                </c:pt>
                <c:pt idx="58">
                  <c:v>3.8714</c:v>
                </c:pt>
                <c:pt idx="59">
                  <c:v>3.4215</c:v>
                </c:pt>
                <c:pt idx="60">
                  <c:v>3.8406000000000002</c:v>
                </c:pt>
                <c:pt idx="61">
                  <c:v>3.8635999999999999</c:v>
                </c:pt>
                <c:pt idx="62">
                  <c:v>3.6454999999999997</c:v>
                </c:pt>
                <c:pt idx="63">
                  <c:v>3.6989000000000001</c:v>
                </c:pt>
                <c:pt idx="64">
                  <c:v>3.6019999999999994</c:v>
                </c:pt>
                <c:pt idx="65">
                  <c:v>3.7674000000000003</c:v>
                </c:pt>
                <c:pt idx="66">
                  <c:v>3.9466999999999994</c:v>
                </c:pt>
                <c:pt idx="67">
                  <c:v>3.7850999999999999</c:v>
                </c:pt>
                <c:pt idx="68">
                  <c:v>3.8894928571428573</c:v>
                </c:pt>
                <c:pt idx="69">
                  <c:v>4.2866999999999997</c:v>
                </c:pt>
                <c:pt idx="70">
                  <c:v>4.2344000000000008</c:v>
                </c:pt>
                <c:pt idx="71">
                  <c:v>4</c:v>
                </c:pt>
                <c:pt idx="72">
                  <c:v>3.5348999999999999</c:v>
                </c:pt>
                <c:pt idx="73">
                  <c:v>4.0548999999999999</c:v>
                </c:pt>
                <c:pt idx="75">
                  <c:v>3.9039999999999999</c:v>
                </c:pt>
                <c:pt idx="76">
                  <c:v>3.9533</c:v>
                </c:pt>
                <c:pt idx="77">
                  <c:v>3.8527</c:v>
                </c:pt>
                <c:pt idx="78">
                  <c:v>3.3924000000000003</c:v>
                </c:pt>
                <c:pt idx="79">
                  <c:v>4.0982999999999992</c:v>
                </c:pt>
                <c:pt idx="80">
                  <c:v>3.5350000000000001</c:v>
                </c:pt>
                <c:pt idx="82">
                  <c:v>4.0639000000000003</c:v>
                </c:pt>
                <c:pt idx="84">
                  <c:v>3.9589999999999996</c:v>
                </c:pt>
                <c:pt idx="85">
                  <c:v>3.5834000000000001</c:v>
                </c:pt>
                <c:pt idx="86">
                  <c:v>3.8567387096774195</c:v>
                </c:pt>
                <c:pt idx="87">
                  <c:v>3.9676999999999998</c:v>
                </c:pt>
                <c:pt idx="88">
                  <c:v>3.7037</c:v>
                </c:pt>
                <c:pt idx="89">
                  <c:v>4.0857000000000001</c:v>
                </c:pt>
                <c:pt idx="90">
                  <c:v>4.0000999999999998</c:v>
                </c:pt>
                <c:pt idx="91">
                  <c:v>3.8815999999999997</c:v>
                </c:pt>
                <c:pt idx="93">
                  <c:v>3.8929</c:v>
                </c:pt>
                <c:pt idx="94">
                  <c:v>3.94</c:v>
                </c:pt>
                <c:pt idx="95">
                  <c:v>3.6521999999999997</c:v>
                </c:pt>
                <c:pt idx="96">
                  <c:v>3.5376999999999996</c:v>
                </c:pt>
                <c:pt idx="97">
                  <c:v>3.5482999999999998</c:v>
                </c:pt>
                <c:pt idx="98">
                  <c:v>3.6589000000000005</c:v>
                </c:pt>
                <c:pt idx="99">
                  <c:v>3.6861000000000002</c:v>
                </c:pt>
                <c:pt idx="100">
                  <c:v>3.9523999999999999</c:v>
                </c:pt>
                <c:pt idx="101">
                  <c:v>3.9816999999999996</c:v>
                </c:pt>
                <c:pt idx="102">
                  <c:v>3.7527000000000004</c:v>
                </c:pt>
                <c:pt idx="103">
                  <c:v>3.8956</c:v>
                </c:pt>
                <c:pt idx="104">
                  <c:v>3.8121000000000005</c:v>
                </c:pt>
                <c:pt idx="105">
                  <c:v>3.8508999999999998</c:v>
                </c:pt>
                <c:pt idx="106">
                  <c:v>3.5361000000000002</c:v>
                </c:pt>
                <c:pt idx="107">
                  <c:v>4.3429000000000002</c:v>
                </c:pt>
                <c:pt idx="108">
                  <c:v>4.2822000000000005</c:v>
                </c:pt>
                <c:pt idx="109">
                  <c:v>3.9688999999999997</c:v>
                </c:pt>
                <c:pt idx="110">
                  <c:v>4.1097000000000001</c:v>
                </c:pt>
                <c:pt idx="111">
                  <c:v>3.6819000000000002</c:v>
                </c:pt>
                <c:pt idx="112">
                  <c:v>4.2907000000000002</c:v>
                </c:pt>
                <c:pt idx="113">
                  <c:v>4.2401999999999997</c:v>
                </c:pt>
                <c:pt idx="114">
                  <c:v>3.7634000000000003</c:v>
                </c:pt>
                <c:pt idx="115">
                  <c:v>3.9146999999999998</c:v>
                </c:pt>
                <c:pt idx="116">
                  <c:v>3.7875000000000001</c:v>
                </c:pt>
                <c:pt idx="117">
                  <c:v>3.4763999999999999</c:v>
                </c:pt>
                <c:pt idx="118">
                  <c:v>3.3639999999999999</c:v>
                </c:pt>
                <c:pt idx="119">
                  <c:v>3.9947111111111107</c:v>
                </c:pt>
                <c:pt idx="120">
                  <c:v>4.4316000000000004</c:v>
                </c:pt>
                <c:pt idx="122">
                  <c:v>4.1352000000000002</c:v>
                </c:pt>
                <c:pt idx="123">
                  <c:v>4.1594000000000007</c:v>
                </c:pt>
                <c:pt idx="124">
                  <c:v>3.7870000000000004</c:v>
                </c:pt>
                <c:pt idx="125">
                  <c:v>4.1776</c:v>
                </c:pt>
                <c:pt idx="127">
                  <c:v>4.0556000000000001</c:v>
                </c:pt>
                <c:pt idx="128">
                  <c:v>3.7337000000000002</c:v>
                </c:pt>
                <c:pt idx="129">
                  <c:v>3.9769000000000001</c:v>
                </c:pt>
                <c:pt idx="130">
                  <c:v>3.4954000000000001</c:v>
                </c:pt>
              </c:numCache>
            </c:numRef>
          </c:val>
          <c:smooth val="0"/>
        </c:ser>
        <c:ser>
          <c:idx val="8"/>
          <c:order val="2"/>
          <c:tx>
            <c:v>2020 ср. балл по городу</c:v>
          </c:tx>
          <c:spPr>
            <a:ln w="25400">
              <a:solidFill>
                <a:srgbClr val="EE1CEC"/>
              </a:solidFill>
            </a:ln>
          </c:spPr>
          <c:marker>
            <c:symbol val="none"/>
          </c:marker>
          <c:cat>
            <c:strRef>
              <c:f>'Русский-4 диаграмма по районам'!$B$5:$B$136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КГБОУ "Красноярская школа № 11"</c:v>
                </c:pt>
                <c:pt idx="48">
                  <c:v>ОКТЯБРЬСКИЙ РАЙОН</c:v>
                </c:pt>
                <c:pt idx="49">
                  <c:v>МАОУ "КУГ № 1 – Универс"</c:v>
                </c:pt>
                <c:pt idx="50">
                  <c:v>МБОУ Гимназия № 3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Школа-интернат № 1</c:v>
                </c:pt>
                <c:pt idx="56">
                  <c:v>МБОУ СШ № 3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73</c:v>
                </c:pt>
                <c:pt idx="63">
                  <c:v>МБОУ СШ № 82</c:v>
                </c:pt>
                <c:pt idx="64">
                  <c:v>МБОУ СШ № 84</c:v>
                </c:pt>
                <c:pt idx="65">
                  <c:v>МБОУ СШ № 95</c:v>
                </c:pt>
                <c:pt idx="66">
                  <c:v>МБОУ СШ № 99</c:v>
                </c:pt>
                <c:pt idx="67">
                  <c:v>МБОУ СШ № 133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МАОУ СШ № 23</c:v>
                </c:pt>
                <c:pt idx="74">
                  <c:v>МБОУ ОШ № 25</c:v>
                </c:pt>
                <c:pt idx="75">
                  <c:v>МБОУ СШ № 34</c:v>
                </c:pt>
                <c:pt idx="76">
                  <c:v>МБОУ СШ № 42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78</c:v>
                </c:pt>
                <c:pt idx="81">
                  <c:v>МБОУ СШ № 92</c:v>
                </c:pt>
                <c:pt idx="82">
                  <c:v>МБОУ СШ № 93</c:v>
                </c:pt>
                <c:pt idx="83">
                  <c:v>МБОУ СШ № 97</c:v>
                </c:pt>
                <c:pt idx="84">
                  <c:v>МАОУ СШ № 137</c:v>
                </c:pt>
                <c:pt idx="85">
                  <c:v>МАОУ СШ № 158</c:v>
                </c:pt>
                <c:pt idx="86">
                  <c:v>СОВЕТСКИЙ РАЙОН</c:v>
                </c:pt>
                <c:pt idx="87">
                  <c:v>МБОУ СШ № 1</c:v>
                </c:pt>
                <c:pt idx="88">
                  <c:v>МБОУ СШ № 2</c:v>
                </c:pt>
                <c:pt idx="89">
                  <c:v>МБОУ СШ № 5</c:v>
                </c:pt>
                <c:pt idx="90">
                  <c:v>МБОУ СШ № 7</c:v>
                </c:pt>
                <c:pt idx="91">
                  <c:v>МБОУ СШ № 18</c:v>
                </c:pt>
                <c:pt idx="92">
                  <c:v>МБОУ СШ № 22</c:v>
                </c:pt>
                <c:pt idx="93">
                  <c:v>МБОУ СШ № 24</c:v>
                </c:pt>
                <c:pt idx="94">
                  <c:v>МБОУ СШ № 56</c:v>
                </c:pt>
                <c:pt idx="95">
                  <c:v>МБОУ СШ № 66</c:v>
                </c:pt>
                <c:pt idx="96">
                  <c:v>МБОУ СШ № 69</c:v>
                </c:pt>
                <c:pt idx="97">
                  <c:v>МБОУ СШ № 70</c:v>
                </c:pt>
                <c:pt idx="98">
                  <c:v>МБОУ СШ № 85</c:v>
                </c:pt>
                <c:pt idx="99">
                  <c:v>МБОУ СШ № 91</c:v>
                </c:pt>
                <c:pt idx="100">
                  <c:v>МБОУ СШ № 98</c:v>
                </c:pt>
                <c:pt idx="101">
                  <c:v>МБОУ СШ № 108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129</c:v>
                </c:pt>
                <c:pt idx="105">
                  <c:v>МБОУ СШ № 134</c:v>
                </c:pt>
                <c:pt idx="106">
                  <c:v>МБОУ СШ № 139</c:v>
                </c:pt>
                <c:pt idx="107">
                  <c:v>МБОУ СШ № 141</c:v>
                </c:pt>
                <c:pt idx="108">
                  <c:v>МАОУ СШ № 143</c:v>
                </c:pt>
                <c:pt idx="109">
                  <c:v>МБОУ СШ № 144</c:v>
                </c:pt>
                <c:pt idx="110">
                  <c:v>МАОУ СШ № 145</c:v>
                </c:pt>
                <c:pt idx="111">
                  <c:v>МБОУ СШ № 147</c:v>
                </c:pt>
                <c:pt idx="112">
                  <c:v>МАОУ СШ № 149</c:v>
                </c:pt>
                <c:pt idx="113">
                  <c:v>МАОУ СШ № 150</c:v>
                </c:pt>
                <c:pt idx="114">
                  <c:v>МАОУ СШ № 151</c:v>
                </c:pt>
                <c:pt idx="115">
                  <c:v>МАОУ СШ № 152</c:v>
                </c:pt>
                <c:pt idx="116">
                  <c:v>МБОУ СШ № 154</c:v>
                </c:pt>
                <c:pt idx="117">
                  <c:v>МБОУ СШ № 156</c:v>
                </c:pt>
                <c:pt idx="118">
                  <c:v>МБОУ СШ № 157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  <c:pt idx="124">
                  <c:v>МБОУ СШ № 4</c:v>
                </c:pt>
                <c:pt idx="125">
                  <c:v>МБОУ СШ № 10</c:v>
                </c:pt>
                <c:pt idx="126">
                  <c:v>МБОУ СШ № 14</c:v>
                </c:pt>
                <c:pt idx="127">
                  <c:v>МБОУ СШ № 27</c:v>
                </c:pt>
                <c:pt idx="128">
                  <c:v>МБОУ СШ № 51</c:v>
                </c:pt>
                <c:pt idx="129">
                  <c:v>МАОУ СШ "Комплекс Покровский"</c:v>
                </c:pt>
                <c:pt idx="130">
                  <c:v>МАОУ СШ № 155</c:v>
                </c:pt>
                <c:pt idx="131">
                  <c:v>КБОУ "Школа дистанционного образования"</c:v>
                </c:pt>
              </c:strCache>
            </c:strRef>
          </c:cat>
          <c:val>
            <c:numRef>
              <c:f>'Русский-4 диаграмма по районам'!$I$5:$I$136</c:f>
              <c:numCache>
                <c:formatCode>Основной</c:formatCode>
                <c:ptCount val="132"/>
                <c:pt idx="0">
                  <c:v>3.39</c:v>
                </c:pt>
                <c:pt idx="1">
                  <c:v>3.39</c:v>
                </c:pt>
                <c:pt idx="2">
                  <c:v>3.39</c:v>
                </c:pt>
                <c:pt idx="3">
                  <c:v>3.39</c:v>
                </c:pt>
                <c:pt idx="4">
                  <c:v>3.39</c:v>
                </c:pt>
                <c:pt idx="5">
                  <c:v>3.39</c:v>
                </c:pt>
                <c:pt idx="6">
                  <c:v>3.39</c:v>
                </c:pt>
                <c:pt idx="7">
                  <c:v>3.39</c:v>
                </c:pt>
                <c:pt idx="8">
                  <c:v>3.39</c:v>
                </c:pt>
                <c:pt idx="9">
                  <c:v>3.39</c:v>
                </c:pt>
                <c:pt idx="10">
                  <c:v>3.39</c:v>
                </c:pt>
                <c:pt idx="11">
                  <c:v>3.39</c:v>
                </c:pt>
                <c:pt idx="12">
                  <c:v>3.39</c:v>
                </c:pt>
                <c:pt idx="13">
                  <c:v>3.39</c:v>
                </c:pt>
                <c:pt idx="14">
                  <c:v>3.39</c:v>
                </c:pt>
                <c:pt idx="15">
                  <c:v>3.39</c:v>
                </c:pt>
                <c:pt idx="16">
                  <c:v>3.39</c:v>
                </c:pt>
                <c:pt idx="17">
                  <c:v>3.39</c:v>
                </c:pt>
                <c:pt idx="18">
                  <c:v>3.39</c:v>
                </c:pt>
                <c:pt idx="19">
                  <c:v>3.39</c:v>
                </c:pt>
                <c:pt idx="20">
                  <c:v>3.39</c:v>
                </c:pt>
                <c:pt idx="21">
                  <c:v>3.39</c:v>
                </c:pt>
                <c:pt idx="22">
                  <c:v>3.39</c:v>
                </c:pt>
                <c:pt idx="23">
                  <c:v>3.39</c:v>
                </c:pt>
                <c:pt idx="24">
                  <c:v>3.39</c:v>
                </c:pt>
                <c:pt idx="25">
                  <c:v>3.39</c:v>
                </c:pt>
                <c:pt idx="26">
                  <c:v>3.39</c:v>
                </c:pt>
                <c:pt idx="27">
                  <c:v>3.39</c:v>
                </c:pt>
                <c:pt idx="28">
                  <c:v>3.39</c:v>
                </c:pt>
                <c:pt idx="29">
                  <c:v>3.39</c:v>
                </c:pt>
                <c:pt idx="30">
                  <c:v>3.39</c:v>
                </c:pt>
                <c:pt idx="31">
                  <c:v>3.39</c:v>
                </c:pt>
                <c:pt idx="32">
                  <c:v>3.39</c:v>
                </c:pt>
                <c:pt idx="33">
                  <c:v>3.39</c:v>
                </c:pt>
                <c:pt idx="34">
                  <c:v>3.39</c:v>
                </c:pt>
                <c:pt idx="35">
                  <c:v>3.39</c:v>
                </c:pt>
                <c:pt idx="36">
                  <c:v>3.39</c:v>
                </c:pt>
                <c:pt idx="37">
                  <c:v>3.39</c:v>
                </c:pt>
                <c:pt idx="38">
                  <c:v>3.39</c:v>
                </c:pt>
                <c:pt idx="39">
                  <c:v>3.39</c:v>
                </c:pt>
                <c:pt idx="40">
                  <c:v>3.39</c:v>
                </c:pt>
                <c:pt idx="41">
                  <c:v>3.39</c:v>
                </c:pt>
                <c:pt idx="42">
                  <c:v>3.39</c:v>
                </c:pt>
                <c:pt idx="43">
                  <c:v>3.39</c:v>
                </c:pt>
                <c:pt idx="44">
                  <c:v>3.39</c:v>
                </c:pt>
                <c:pt idx="45">
                  <c:v>3.39</c:v>
                </c:pt>
                <c:pt idx="46">
                  <c:v>3.39</c:v>
                </c:pt>
                <c:pt idx="47">
                  <c:v>3.39</c:v>
                </c:pt>
                <c:pt idx="48">
                  <c:v>3.39</c:v>
                </c:pt>
                <c:pt idx="49">
                  <c:v>3.39</c:v>
                </c:pt>
                <c:pt idx="50">
                  <c:v>3.39</c:v>
                </c:pt>
                <c:pt idx="51">
                  <c:v>3.39</c:v>
                </c:pt>
                <c:pt idx="52">
                  <c:v>3.39</c:v>
                </c:pt>
                <c:pt idx="53">
                  <c:v>3.39</c:v>
                </c:pt>
                <c:pt idx="54">
                  <c:v>3.39</c:v>
                </c:pt>
                <c:pt idx="55">
                  <c:v>3.39</c:v>
                </c:pt>
                <c:pt idx="56">
                  <c:v>3.39</c:v>
                </c:pt>
                <c:pt idx="57">
                  <c:v>3.39</c:v>
                </c:pt>
                <c:pt idx="58">
                  <c:v>3.39</c:v>
                </c:pt>
                <c:pt idx="59">
                  <c:v>3.39</c:v>
                </c:pt>
                <c:pt idx="60">
                  <c:v>3.39</c:v>
                </c:pt>
                <c:pt idx="61">
                  <c:v>3.39</c:v>
                </c:pt>
                <c:pt idx="62">
                  <c:v>3.39</c:v>
                </c:pt>
                <c:pt idx="63">
                  <c:v>3.39</c:v>
                </c:pt>
                <c:pt idx="64">
                  <c:v>3.39</c:v>
                </c:pt>
                <c:pt idx="65">
                  <c:v>3.39</c:v>
                </c:pt>
                <c:pt idx="66">
                  <c:v>3.39</c:v>
                </c:pt>
                <c:pt idx="67">
                  <c:v>3.39</c:v>
                </c:pt>
                <c:pt idx="68">
                  <c:v>3.39</c:v>
                </c:pt>
                <c:pt idx="69">
                  <c:v>3.39</c:v>
                </c:pt>
                <c:pt idx="70">
                  <c:v>3.39</c:v>
                </c:pt>
                <c:pt idx="71">
                  <c:v>3.39</c:v>
                </c:pt>
                <c:pt idx="72">
                  <c:v>3.39</c:v>
                </c:pt>
                <c:pt idx="73">
                  <c:v>3.39</c:v>
                </c:pt>
                <c:pt idx="74">
                  <c:v>3.39</c:v>
                </c:pt>
                <c:pt idx="75">
                  <c:v>3.39</c:v>
                </c:pt>
                <c:pt idx="76">
                  <c:v>3.39</c:v>
                </c:pt>
                <c:pt idx="77">
                  <c:v>3.39</c:v>
                </c:pt>
                <c:pt idx="78">
                  <c:v>3.39</c:v>
                </c:pt>
                <c:pt idx="79">
                  <c:v>3.39</c:v>
                </c:pt>
                <c:pt idx="80">
                  <c:v>3.39</c:v>
                </c:pt>
                <c:pt idx="81">
                  <c:v>3.39</c:v>
                </c:pt>
                <c:pt idx="82">
                  <c:v>3.39</c:v>
                </c:pt>
                <c:pt idx="83">
                  <c:v>3.39</c:v>
                </c:pt>
                <c:pt idx="84">
                  <c:v>3.39</c:v>
                </c:pt>
                <c:pt idx="85">
                  <c:v>3.39</c:v>
                </c:pt>
                <c:pt idx="86">
                  <c:v>3.39</c:v>
                </c:pt>
                <c:pt idx="87">
                  <c:v>3.39</c:v>
                </c:pt>
                <c:pt idx="88">
                  <c:v>3.39</c:v>
                </c:pt>
                <c:pt idx="89">
                  <c:v>3.39</c:v>
                </c:pt>
                <c:pt idx="90">
                  <c:v>3.39</c:v>
                </c:pt>
                <c:pt idx="91">
                  <c:v>3.39</c:v>
                </c:pt>
                <c:pt idx="92">
                  <c:v>3.39</c:v>
                </c:pt>
                <c:pt idx="93">
                  <c:v>3.39</c:v>
                </c:pt>
                <c:pt idx="94">
                  <c:v>3.39</c:v>
                </c:pt>
                <c:pt idx="95">
                  <c:v>3.39</c:v>
                </c:pt>
                <c:pt idx="96">
                  <c:v>3.39</c:v>
                </c:pt>
                <c:pt idx="97">
                  <c:v>3.39</c:v>
                </c:pt>
                <c:pt idx="98">
                  <c:v>3.39</c:v>
                </c:pt>
                <c:pt idx="99">
                  <c:v>3.39</c:v>
                </c:pt>
                <c:pt idx="100">
                  <c:v>3.39</c:v>
                </c:pt>
                <c:pt idx="101">
                  <c:v>3.39</c:v>
                </c:pt>
                <c:pt idx="102">
                  <c:v>3.39</c:v>
                </c:pt>
                <c:pt idx="103">
                  <c:v>3.39</c:v>
                </c:pt>
                <c:pt idx="104">
                  <c:v>3.39</c:v>
                </c:pt>
                <c:pt idx="105">
                  <c:v>3.39</c:v>
                </c:pt>
                <c:pt idx="106">
                  <c:v>3.39</c:v>
                </c:pt>
                <c:pt idx="107">
                  <c:v>3.39</c:v>
                </c:pt>
                <c:pt idx="108">
                  <c:v>3.39</c:v>
                </c:pt>
                <c:pt idx="109">
                  <c:v>3.39</c:v>
                </c:pt>
                <c:pt idx="110">
                  <c:v>3.39</c:v>
                </c:pt>
                <c:pt idx="111">
                  <c:v>3.39</c:v>
                </c:pt>
                <c:pt idx="112">
                  <c:v>3.39</c:v>
                </c:pt>
                <c:pt idx="113">
                  <c:v>3.39</c:v>
                </c:pt>
                <c:pt idx="114">
                  <c:v>3.39</c:v>
                </c:pt>
                <c:pt idx="115">
                  <c:v>3.39</c:v>
                </c:pt>
                <c:pt idx="116">
                  <c:v>3.39</c:v>
                </c:pt>
                <c:pt idx="117">
                  <c:v>3.39</c:v>
                </c:pt>
                <c:pt idx="118">
                  <c:v>3.39</c:v>
                </c:pt>
                <c:pt idx="119">
                  <c:v>3.39</c:v>
                </c:pt>
                <c:pt idx="120">
                  <c:v>3.39</c:v>
                </c:pt>
                <c:pt idx="121">
                  <c:v>3.39</c:v>
                </c:pt>
                <c:pt idx="122">
                  <c:v>3.39</c:v>
                </c:pt>
                <c:pt idx="123">
                  <c:v>3.39</c:v>
                </c:pt>
                <c:pt idx="124">
                  <c:v>3.39</c:v>
                </c:pt>
                <c:pt idx="125">
                  <c:v>3.39</c:v>
                </c:pt>
                <c:pt idx="126">
                  <c:v>3.39</c:v>
                </c:pt>
                <c:pt idx="127">
                  <c:v>3.39</c:v>
                </c:pt>
                <c:pt idx="128">
                  <c:v>3.39</c:v>
                </c:pt>
                <c:pt idx="129">
                  <c:v>3.39</c:v>
                </c:pt>
                <c:pt idx="130">
                  <c:v>3.39</c:v>
                </c:pt>
                <c:pt idx="131">
                  <c:v>3.39</c:v>
                </c:pt>
              </c:numCache>
            </c:numRef>
          </c:val>
          <c:smooth val="0"/>
        </c:ser>
        <c:ser>
          <c:idx val="9"/>
          <c:order val="3"/>
          <c:tx>
            <c:v>2020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'Русский-4 диаграмма по районам'!$B$5:$B$136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КГБОУ "Красноярская школа № 11"</c:v>
                </c:pt>
                <c:pt idx="48">
                  <c:v>ОКТЯБРЬСКИЙ РАЙОН</c:v>
                </c:pt>
                <c:pt idx="49">
                  <c:v>МАОУ "КУГ № 1 – Универс"</c:v>
                </c:pt>
                <c:pt idx="50">
                  <c:v>МБОУ Гимназия № 3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Школа-интернат № 1</c:v>
                </c:pt>
                <c:pt idx="56">
                  <c:v>МБОУ СШ № 3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73</c:v>
                </c:pt>
                <c:pt idx="63">
                  <c:v>МБОУ СШ № 82</c:v>
                </c:pt>
                <c:pt idx="64">
                  <c:v>МБОУ СШ № 84</c:v>
                </c:pt>
                <c:pt idx="65">
                  <c:v>МБОУ СШ № 95</c:v>
                </c:pt>
                <c:pt idx="66">
                  <c:v>МБОУ СШ № 99</c:v>
                </c:pt>
                <c:pt idx="67">
                  <c:v>МБОУ СШ № 133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МАОУ СШ № 23</c:v>
                </c:pt>
                <c:pt idx="74">
                  <c:v>МБОУ ОШ № 25</c:v>
                </c:pt>
                <c:pt idx="75">
                  <c:v>МБОУ СШ № 34</c:v>
                </c:pt>
                <c:pt idx="76">
                  <c:v>МБОУ СШ № 42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78</c:v>
                </c:pt>
                <c:pt idx="81">
                  <c:v>МБОУ СШ № 92</c:v>
                </c:pt>
                <c:pt idx="82">
                  <c:v>МБОУ СШ № 93</c:v>
                </c:pt>
                <c:pt idx="83">
                  <c:v>МБОУ СШ № 97</c:v>
                </c:pt>
                <c:pt idx="84">
                  <c:v>МАОУ СШ № 137</c:v>
                </c:pt>
                <c:pt idx="85">
                  <c:v>МАОУ СШ № 158</c:v>
                </c:pt>
                <c:pt idx="86">
                  <c:v>СОВЕТСКИЙ РАЙОН</c:v>
                </c:pt>
                <c:pt idx="87">
                  <c:v>МБОУ СШ № 1</c:v>
                </c:pt>
                <c:pt idx="88">
                  <c:v>МБОУ СШ № 2</c:v>
                </c:pt>
                <c:pt idx="89">
                  <c:v>МБОУ СШ № 5</c:v>
                </c:pt>
                <c:pt idx="90">
                  <c:v>МБОУ СШ № 7</c:v>
                </c:pt>
                <c:pt idx="91">
                  <c:v>МБОУ СШ № 18</c:v>
                </c:pt>
                <c:pt idx="92">
                  <c:v>МБОУ СШ № 22</c:v>
                </c:pt>
                <c:pt idx="93">
                  <c:v>МБОУ СШ № 24</c:v>
                </c:pt>
                <c:pt idx="94">
                  <c:v>МБОУ СШ № 56</c:v>
                </c:pt>
                <c:pt idx="95">
                  <c:v>МБОУ СШ № 66</c:v>
                </c:pt>
                <c:pt idx="96">
                  <c:v>МБОУ СШ № 69</c:v>
                </c:pt>
                <c:pt idx="97">
                  <c:v>МБОУ СШ № 70</c:v>
                </c:pt>
                <c:pt idx="98">
                  <c:v>МБОУ СШ № 85</c:v>
                </c:pt>
                <c:pt idx="99">
                  <c:v>МБОУ СШ № 91</c:v>
                </c:pt>
                <c:pt idx="100">
                  <c:v>МБОУ СШ № 98</c:v>
                </c:pt>
                <c:pt idx="101">
                  <c:v>МБОУ СШ № 108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129</c:v>
                </c:pt>
                <c:pt idx="105">
                  <c:v>МБОУ СШ № 134</c:v>
                </c:pt>
                <c:pt idx="106">
                  <c:v>МБОУ СШ № 139</c:v>
                </c:pt>
                <c:pt idx="107">
                  <c:v>МБОУ СШ № 141</c:v>
                </c:pt>
                <c:pt idx="108">
                  <c:v>МАОУ СШ № 143</c:v>
                </c:pt>
                <c:pt idx="109">
                  <c:v>МБОУ СШ № 144</c:v>
                </c:pt>
                <c:pt idx="110">
                  <c:v>МАОУ СШ № 145</c:v>
                </c:pt>
                <c:pt idx="111">
                  <c:v>МБОУ СШ № 147</c:v>
                </c:pt>
                <c:pt idx="112">
                  <c:v>МАОУ СШ № 149</c:v>
                </c:pt>
                <c:pt idx="113">
                  <c:v>МАОУ СШ № 150</c:v>
                </c:pt>
                <c:pt idx="114">
                  <c:v>МАОУ СШ № 151</c:v>
                </c:pt>
                <c:pt idx="115">
                  <c:v>МАОУ СШ № 152</c:v>
                </c:pt>
                <c:pt idx="116">
                  <c:v>МБОУ СШ № 154</c:v>
                </c:pt>
                <c:pt idx="117">
                  <c:v>МБОУ СШ № 156</c:v>
                </c:pt>
                <c:pt idx="118">
                  <c:v>МБОУ СШ № 157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  <c:pt idx="124">
                  <c:v>МБОУ СШ № 4</c:v>
                </c:pt>
                <c:pt idx="125">
                  <c:v>МБОУ СШ № 10</c:v>
                </c:pt>
                <c:pt idx="126">
                  <c:v>МБОУ СШ № 14</c:v>
                </c:pt>
                <c:pt idx="127">
                  <c:v>МБОУ СШ № 27</c:v>
                </c:pt>
                <c:pt idx="128">
                  <c:v>МБОУ СШ № 51</c:v>
                </c:pt>
                <c:pt idx="129">
                  <c:v>МАОУ СШ "Комплекс Покровский"</c:v>
                </c:pt>
                <c:pt idx="130">
                  <c:v>МАОУ СШ № 155</c:v>
                </c:pt>
                <c:pt idx="131">
                  <c:v>КБОУ "Школа дистанционного образования"</c:v>
                </c:pt>
              </c:strCache>
            </c:strRef>
          </c:cat>
          <c:val>
            <c:numRef>
              <c:f>'Русский-4 диаграмма по районам'!$H$5:$H$136</c:f>
              <c:numCache>
                <c:formatCode>0,00</c:formatCode>
                <c:ptCount val="132"/>
                <c:pt idx="0">
                  <c:v>3.95</c:v>
                </c:pt>
                <c:pt idx="1">
                  <c:v>3.1383999999999999</c:v>
                </c:pt>
                <c:pt idx="3">
                  <c:v>3.2988999999999997</c:v>
                </c:pt>
                <c:pt idx="4">
                  <c:v>0</c:v>
                </c:pt>
                <c:pt idx="5">
                  <c:v>4.1591999999999993</c:v>
                </c:pt>
                <c:pt idx="6">
                  <c:v>3.6724999999999999</c:v>
                </c:pt>
                <c:pt idx="7">
                  <c:v>3.2002999999999999</c:v>
                </c:pt>
                <c:pt idx="8">
                  <c:v>3.2999000000000001</c:v>
                </c:pt>
                <c:pt idx="9">
                  <c:v>3.7792999999999997</c:v>
                </c:pt>
                <c:pt idx="10">
                  <c:v>3.6970999999999998</c:v>
                </c:pt>
                <c:pt idx="11">
                  <c:v>3.4266583333333336</c:v>
                </c:pt>
                <c:pt idx="12">
                  <c:v>3.6212999999999997</c:v>
                </c:pt>
                <c:pt idx="13">
                  <c:v>3.5397000000000003</c:v>
                </c:pt>
                <c:pt idx="14">
                  <c:v>3.6183999999999998</c:v>
                </c:pt>
                <c:pt idx="15">
                  <c:v>3.7322999999999995</c:v>
                </c:pt>
                <c:pt idx="16">
                  <c:v>3.1329999999999996</c:v>
                </c:pt>
                <c:pt idx="17">
                  <c:v>3.3428000000000004</c:v>
                </c:pt>
                <c:pt idx="18">
                  <c:v>3.4</c:v>
                </c:pt>
                <c:pt idx="20">
                  <c:v>3.5254000000000003</c:v>
                </c:pt>
                <c:pt idx="21">
                  <c:v>3.1609000000000003</c:v>
                </c:pt>
                <c:pt idx="23">
                  <c:v>3.4167000000000001</c:v>
                </c:pt>
                <c:pt idx="24">
                  <c:v>3.24</c:v>
                </c:pt>
                <c:pt idx="25">
                  <c:v>3.3894000000000002</c:v>
                </c:pt>
                <c:pt idx="27">
                  <c:v>3.2319999999999998</c:v>
                </c:pt>
                <c:pt idx="28">
                  <c:v>3.2176999999999998</c:v>
                </c:pt>
                <c:pt idx="29">
                  <c:v>3.9520000000000004</c:v>
                </c:pt>
                <c:pt idx="30">
                  <c:v>3.0954000000000002</c:v>
                </c:pt>
                <c:pt idx="31">
                  <c:v>3.4084999999999996</c:v>
                </c:pt>
                <c:pt idx="32">
                  <c:v>3.83</c:v>
                </c:pt>
                <c:pt idx="33">
                  <c:v>2.7954000000000003</c:v>
                </c:pt>
                <c:pt idx="34">
                  <c:v>2.4423000000000004</c:v>
                </c:pt>
                <c:pt idx="35">
                  <c:v>3.2940000000000005</c:v>
                </c:pt>
                <c:pt idx="36">
                  <c:v>2.8472999999999997</c:v>
                </c:pt>
                <c:pt idx="38">
                  <c:v>3.3513000000000002</c:v>
                </c:pt>
                <c:pt idx="39">
                  <c:v>2.9492000000000007</c:v>
                </c:pt>
                <c:pt idx="40">
                  <c:v>3.2783999999999995</c:v>
                </c:pt>
                <c:pt idx="41">
                  <c:v>3.1091000000000002</c:v>
                </c:pt>
                <c:pt idx="42">
                  <c:v>3.3274999999999992</c:v>
                </c:pt>
                <c:pt idx="44">
                  <c:v>3.48</c:v>
                </c:pt>
                <c:pt idx="45">
                  <c:v>3.2149999999999999</c:v>
                </c:pt>
                <c:pt idx="46">
                  <c:v>3.3508999999999998</c:v>
                </c:pt>
                <c:pt idx="48">
                  <c:v>3.4762421052631574</c:v>
                </c:pt>
                <c:pt idx="49">
                  <c:v>3.6095999999999999</c:v>
                </c:pt>
                <c:pt idx="50">
                  <c:v>3.6227</c:v>
                </c:pt>
                <c:pt idx="51">
                  <c:v>4.0225999999999997</c:v>
                </c:pt>
                <c:pt idx="52">
                  <c:v>3.5202</c:v>
                </c:pt>
                <c:pt idx="53">
                  <c:v>3.7642000000000002</c:v>
                </c:pt>
                <c:pt idx="54">
                  <c:v>3.383</c:v>
                </c:pt>
                <c:pt idx="55">
                  <c:v>3.84</c:v>
                </c:pt>
                <c:pt idx="56">
                  <c:v>3.4018000000000002</c:v>
                </c:pt>
                <c:pt idx="57">
                  <c:v>3.6135000000000002</c:v>
                </c:pt>
                <c:pt idx="58">
                  <c:v>4.1996000000000002</c:v>
                </c:pt>
                <c:pt idx="59">
                  <c:v>3.0930999999999993</c:v>
                </c:pt>
                <c:pt idx="60">
                  <c:v>3.2367000000000004</c:v>
                </c:pt>
                <c:pt idx="61">
                  <c:v>3.4105999999999996</c:v>
                </c:pt>
                <c:pt idx="62">
                  <c:v>2.9285000000000001</c:v>
                </c:pt>
                <c:pt idx="63">
                  <c:v>3.8549000000000002</c:v>
                </c:pt>
                <c:pt idx="64">
                  <c:v>2.7811000000000003</c:v>
                </c:pt>
                <c:pt idx="65">
                  <c:v>3.0861000000000001</c:v>
                </c:pt>
                <c:pt idx="66">
                  <c:v>3.6412</c:v>
                </c:pt>
                <c:pt idx="67">
                  <c:v>3.0392000000000001</c:v>
                </c:pt>
                <c:pt idx="68">
                  <c:v>3.5004071428571426</c:v>
                </c:pt>
                <c:pt idx="69">
                  <c:v>3.9139999999999997</c:v>
                </c:pt>
                <c:pt idx="70">
                  <c:v>3.7919000000000005</c:v>
                </c:pt>
                <c:pt idx="71">
                  <c:v>3.7891000000000004</c:v>
                </c:pt>
                <c:pt idx="72">
                  <c:v>3.5945999999999998</c:v>
                </c:pt>
                <c:pt idx="73">
                  <c:v>2.9421999999999997</c:v>
                </c:pt>
                <c:pt idx="75">
                  <c:v>3.7999000000000001</c:v>
                </c:pt>
                <c:pt idx="76">
                  <c:v>3.9011</c:v>
                </c:pt>
                <c:pt idx="77">
                  <c:v>3.5399000000000003</c:v>
                </c:pt>
                <c:pt idx="78">
                  <c:v>3.1225000000000001</c:v>
                </c:pt>
                <c:pt idx="79">
                  <c:v>3.1242999999999999</c:v>
                </c:pt>
                <c:pt idx="80">
                  <c:v>2.7100999999999997</c:v>
                </c:pt>
                <c:pt idx="81">
                  <c:v>3.8177999999999996</c:v>
                </c:pt>
                <c:pt idx="82">
                  <c:v>3.5660000000000003</c:v>
                </c:pt>
                <c:pt idx="84">
                  <c:v>3.3922999999999996</c:v>
                </c:pt>
                <c:pt idx="86">
                  <c:v>3.3893233333333339</c:v>
                </c:pt>
                <c:pt idx="87">
                  <c:v>3.4838999999999998</c:v>
                </c:pt>
                <c:pt idx="88">
                  <c:v>3.1943999999999999</c:v>
                </c:pt>
                <c:pt idx="89">
                  <c:v>3.4742999999999999</c:v>
                </c:pt>
                <c:pt idx="90">
                  <c:v>3.6017000000000001</c:v>
                </c:pt>
                <c:pt idx="91">
                  <c:v>3.3900999999999999</c:v>
                </c:pt>
                <c:pt idx="93">
                  <c:v>3.3839999999999999</c:v>
                </c:pt>
                <c:pt idx="94">
                  <c:v>3.653</c:v>
                </c:pt>
                <c:pt idx="95">
                  <c:v>3.6</c:v>
                </c:pt>
                <c:pt idx="96">
                  <c:v>2.8662999999999998</c:v>
                </c:pt>
                <c:pt idx="97">
                  <c:v>2.4390999999999998</c:v>
                </c:pt>
                <c:pt idx="98">
                  <c:v>3.2307000000000001</c:v>
                </c:pt>
                <c:pt idx="99">
                  <c:v>3.3823000000000003</c:v>
                </c:pt>
                <c:pt idx="100">
                  <c:v>3.3365999999999998</c:v>
                </c:pt>
                <c:pt idx="101">
                  <c:v>3.7011000000000003</c:v>
                </c:pt>
                <c:pt idx="102">
                  <c:v>3.3999000000000001</c:v>
                </c:pt>
                <c:pt idx="103">
                  <c:v>3.0164999999999997</c:v>
                </c:pt>
                <c:pt idx="104">
                  <c:v>3.1670000000000003</c:v>
                </c:pt>
                <c:pt idx="105">
                  <c:v>3.0334999999999996</c:v>
                </c:pt>
                <c:pt idx="106">
                  <c:v>3.1973999999999996</c:v>
                </c:pt>
                <c:pt idx="107">
                  <c:v>3.4935999999999994</c:v>
                </c:pt>
                <c:pt idx="108">
                  <c:v>3.5395000000000003</c:v>
                </c:pt>
                <c:pt idx="109">
                  <c:v>3.2930999999999999</c:v>
                </c:pt>
                <c:pt idx="110">
                  <c:v>3.4523000000000001</c:v>
                </c:pt>
                <c:pt idx="111">
                  <c:v>3.6406000000000005</c:v>
                </c:pt>
                <c:pt idx="112">
                  <c:v>3.9262999999999999</c:v>
                </c:pt>
                <c:pt idx="113">
                  <c:v>3.5029999999999997</c:v>
                </c:pt>
                <c:pt idx="115">
                  <c:v>4.0048000000000004</c:v>
                </c:pt>
                <c:pt idx="116">
                  <c:v>3.6246000000000005</c:v>
                </c:pt>
                <c:pt idx="117">
                  <c:v>3.4281999999999999</c:v>
                </c:pt>
                <c:pt idx="118">
                  <c:v>3.2218999999999998</c:v>
                </c:pt>
                <c:pt idx="119">
                  <c:v>3.4898777777777776</c:v>
                </c:pt>
                <c:pt idx="120">
                  <c:v>3.8055000000000003</c:v>
                </c:pt>
                <c:pt idx="122">
                  <c:v>3.7300999999999997</c:v>
                </c:pt>
                <c:pt idx="123">
                  <c:v>3.2614999999999998</c:v>
                </c:pt>
                <c:pt idx="124">
                  <c:v>3.6189999999999998</c:v>
                </c:pt>
                <c:pt idx="125">
                  <c:v>3.4422000000000001</c:v>
                </c:pt>
                <c:pt idx="127">
                  <c:v>3.7834000000000003</c:v>
                </c:pt>
                <c:pt idx="128">
                  <c:v>3.0417000000000001</c:v>
                </c:pt>
                <c:pt idx="129">
                  <c:v>3.4190999999999998</c:v>
                </c:pt>
                <c:pt idx="130">
                  <c:v>3.3064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'Русский-4 диаграмма по районам'!$B$5:$B$136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КГБОУ "Красноярская школа № 11"</c:v>
                </c:pt>
                <c:pt idx="48">
                  <c:v>ОКТЯБРЬСКИЙ РАЙОН</c:v>
                </c:pt>
                <c:pt idx="49">
                  <c:v>МАОУ "КУГ № 1 – Универс"</c:v>
                </c:pt>
                <c:pt idx="50">
                  <c:v>МБОУ Гимназия № 3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Школа-интернат № 1</c:v>
                </c:pt>
                <c:pt idx="56">
                  <c:v>МБОУ СШ № 3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73</c:v>
                </c:pt>
                <c:pt idx="63">
                  <c:v>МБОУ СШ № 82</c:v>
                </c:pt>
                <c:pt idx="64">
                  <c:v>МБОУ СШ № 84</c:v>
                </c:pt>
                <c:pt idx="65">
                  <c:v>МБОУ СШ № 95</c:v>
                </c:pt>
                <c:pt idx="66">
                  <c:v>МБОУ СШ № 99</c:v>
                </c:pt>
                <c:pt idx="67">
                  <c:v>МБОУ СШ № 133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МАОУ СШ № 23</c:v>
                </c:pt>
                <c:pt idx="74">
                  <c:v>МБОУ ОШ № 25</c:v>
                </c:pt>
                <c:pt idx="75">
                  <c:v>МБОУ СШ № 34</c:v>
                </c:pt>
                <c:pt idx="76">
                  <c:v>МБОУ СШ № 42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78</c:v>
                </c:pt>
                <c:pt idx="81">
                  <c:v>МБОУ СШ № 92</c:v>
                </c:pt>
                <c:pt idx="82">
                  <c:v>МБОУ СШ № 93</c:v>
                </c:pt>
                <c:pt idx="83">
                  <c:v>МБОУ СШ № 97</c:v>
                </c:pt>
                <c:pt idx="84">
                  <c:v>МАОУ СШ № 137</c:v>
                </c:pt>
                <c:pt idx="85">
                  <c:v>МАОУ СШ № 158</c:v>
                </c:pt>
                <c:pt idx="86">
                  <c:v>СОВЕТСКИЙ РАЙОН</c:v>
                </c:pt>
                <c:pt idx="87">
                  <c:v>МБОУ СШ № 1</c:v>
                </c:pt>
                <c:pt idx="88">
                  <c:v>МБОУ СШ № 2</c:v>
                </c:pt>
                <c:pt idx="89">
                  <c:v>МБОУ СШ № 5</c:v>
                </c:pt>
                <c:pt idx="90">
                  <c:v>МБОУ СШ № 7</c:v>
                </c:pt>
                <c:pt idx="91">
                  <c:v>МБОУ СШ № 18</c:v>
                </c:pt>
                <c:pt idx="92">
                  <c:v>МБОУ СШ № 22</c:v>
                </c:pt>
                <c:pt idx="93">
                  <c:v>МБОУ СШ № 24</c:v>
                </c:pt>
                <c:pt idx="94">
                  <c:v>МБОУ СШ № 56</c:v>
                </c:pt>
                <c:pt idx="95">
                  <c:v>МБОУ СШ № 66</c:v>
                </c:pt>
                <c:pt idx="96">
                  <c:v>МБОУ СШ № 69</c:v>
                </c:pt>
                <c:pt idx="97">
                  <c:v>МБОУ СШ № 70</c:v>
                </c:pt>
                <c:pt idx="98">
                  <c:v>МБОУ СШ № 85</c:v>
                </c:pt>
                <c:pt idx="99">
                  <c:v>МБОУ СШ № 91</c:v>
                </c:pt>
                <c:pt idx="100">
                  <c:v>МБОУ СШ № 98</c:v>
                </c:pt>
                <c:pt idx="101">
                  <c:v>МБОУ СШ № 108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129</c:v>
                </c:pt>
                <c:pt idx="105">
                  <c:v>МБОУ СШ № 134</c:v>
                </c:pt>
                <c:pt idx="106">
                  <c:v>МБОУ СШ № 139</c:v>
                </c:pt>
                <c:pt idx="107">
                  <c:v>МБОУ СШ № 141</c:v>
                </c:pt>
                <c:pt idx="108">
                  <c:v>МАОУ СШ № 143</c:v>
                </c:pt>
                <c:pt idx="109">
                  <c:v>МБОУ СШ № 144</c:v>
                </c:pt>
                <c:pt idx="110">
                  <c:v>МАОУ СШ № 145</c:v>
                </c:pt>
                <c:pt idx="111">
                  <c:v>МБОУ СШ № 147</c:v>
                </c:pt>
                <c:pt idx="112">
                  <c:v>МАОУ СШ № 149</c:v>
                </c:pt>
                <c:pt idx="113">
                  <c:v>МАОУ СШ № 150</c:v>
                </c:pt>
                <c:pt idx="114">
                  <c:v>МАОУ СШ № 151</c:v>
                </c:pt>
                <c:pt idx="115">
                  <c:v>МАОУ СШ № 152</c:v>
                </c:pt>
                <c:pt idx="116">
                  <c:v>МБОУ СШ № 154</c:v>
                </c:pt>
                <c:pt idx="117">
                  <c:v>МБОУ СШ № 156</c:v>
                </c:pt>
                <c:pt idx="118">
                  <c:v>МБОУ СШ № 157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  <c:pt idx="124">
                  <c:v>МБОУ СШ № 4</c:v>
                </c:pt>
                <c:pt idx="125">
                  <c:v>МБОУ СШ № 10</c:v>
                </c:pt>
                <c:pt idx="126">
                  <c:v>МБОУ СШ № 14</c:v>
                </c:pt>
                <c:pt idx="127">
                  <c:v>МБОУ СШ № 27</c:v>
                </c:pt>
                <c:pt idx="128">
                  <c:v>МБОУ СШ № 51</c:v>
                </c:pt>
                <c:pt idx="129">
                  <c:v>МАОУ СШ "Комплекс Покровский"</c:v>
                </c:pt>
                <c:pt idx="130">
                  <c:v>МАОУ СШ № 155</c:v>
                </c:pt>
                <c:pt idx="131">
                  <c:v>КБОУ "Школа дистанционного образования"</c:v>
                </c:pt>
              </c:strCache>
            </c:strRef>
          </c:cat>
          <c:val>
            <c:numRef>
              <c:f>'Русский-4 диаграмма по районам'!$M$5:$M$136</c:f>
              <c:numCache>
                <c:formatCode>Основной</c:formatCode>
                <c:ptCount val="132"/>
                <c:pt idx="0">
                  <c:v>4.01</c:v>
                </c:pt>
                <c:pt idx="1">
                  <c:v>4.01</c:v>
                </c:pt>
                <c:pt idx="2">
                  <c:v>4.01</c:v>
                </c:pt>
                <c:pt idx="3">
                  <c:v>4.01</c:v>
                </c:pt>
                <c:pt idx="4">
                  <c:v>4.01</c:v>
                </c:pt>
                <c:pt idx="5">
                  <c:v>4.01</c:v>
                </c:pt>
                <c:pt idx="6">
                  <c:v>4.01</c:v>
                </c:pt>
                <c:pt idx="7">
                  <c:v>4.01</c:v>
                </c:pt>
                <c:pt idx="8">
                  <c:v>4.01</c:v>
                </c:pt>
                <c:pt idx="9">
                  <c:v>4.01</c:v>
                </c:pt>
                <c:pt idx="10">
                  <c:v>4.01</c:v>
                </c:pt>
                <c:pt idx="11">
                  <c:v>4.01</c:v>
                </c:pt>
                <c:pt idx="12">
                  <c:v>4.01</c:v>
                </c:pt>
                <c:pt idx="13">
                  <c:v>4.01</c:v>
                </c:pt>
                <c:pt idx="14">
                  <c:v>4.01</c:v>
                </c:pt>
                <c:pt idx="15">
                  <c:v>4.01</c:v>
                </c:pt>
                <c:pt idx="16">
                  <c:v>4.01</c:v>
                </c:pt>
                <c:pt idx="17">
                  <c:v>4.01</c:v>
                </c:pt>
                <c:pt idx="18">
                  <c:v>4.01</c:v>
                </c:pt>
                <c:pt idx="19">
                  <c:v>4.01</c:v>
                </c:pt>
                <c:pt idx="20">
                  <c:v>4.01</c:v>
                </c:pt>
                <c:pt idx="21">
                  <c:v>4.01</c:v>
                </c:pt>
                <c:pt idx="22">
                  <c:v>4.01</c:v>
                </c:pt>
                <c:pt idx="23">
                  <c:v>4.01</c:v>
                </c:pt>
                <c:pt idx="24">
                  <c:v>4.01</c:v>
                </c:pt>
                <c:pt idx="25">
                  <c:v>4.01</c:v>
                </c:pt>
                <c:pt idx="26">
                  <c:v>4.01</c:v>
                </c:pt>
                <c:pt idx="27">
                  <c:v>4.01</c:v>
                </c:pt>
                <c:pt idx="28">
                  <c:v>4.01</c:v>
                </c:pt>
                <c:pt idx="29">
                  <c:v>4.01</c:v>
                </c:pt>
                <c:pt idx="30">
                  <c:v>4.01</c:v>
                </c:pt>
                <c:pt idx="31">
                  <c:v>4.01</c:v>
                </c:pt>
                <c:pt idx="32">
                  <c:v>4.01</c:v>
                </c:pt>
                <c:pt idx="33">
                  <c:v>4.01</c:v>
                </c:pt>
                <c:pt idx="34">
                  <c:v>4.01</c:v>
                </c:pt>
                <c:pt idx="35">
                  <c:v>4.01</c:v>
                </c:pt>
                <c:pt idx="36">
                  <c:v>4.01</c:v>
                </c:pt>
                <c:pt idx="37">
                  <c:v>4.01</c:v>
                </c:pt>
                <c:pt idx="38">
                  <c:v>4.01</c:v>
                </c:pt>
                <c:pt idx="39">
                  <c:v>4.01</c:v>
                </c:pt>
                <c:pt idx="40">
                  <c:v>4.01</c:v>
                </c:pt>
                <c:pt idx="41">
                  <c:v>4.01</c:v>
                </c:pt>
                <c:pt idx="42">
                  <c:v>4.01</c:v>
                </c:pt>
                <c:pt idx="43">
                  <c:v>4.01</c:v>
                </c:pt>
                <c:pt idx="44">
                  <c:v>4.01</c:v>
                </c:pt>
                <c:pt idx="45">
                  <c:v>4.01</c:v>
                </c:pt>
                <c:pt idx="46">
                  <c:v>4.01</c:v>
                </c:pt>
                <c:pt idx="47">
                  <c:v>4.01</c:v>
                </c:pt>
                <c:pt idx="48">
                  <c:v>4.01</c:v>
                </c:pt>
                <c:pt idx="49">
                  <c:v>4.01</c:v>
                </c:pt>
                <c:pt idx="50">
                  <c:v>4.01</c:v>
                </c:pt>
                <c:pt idx="51">
                  <c:v>4.01</c:v>
                </c:pt>
                <c:pt idx="52">
                  <c:v>4.01</c:v>
                </c:pt>
                <c:pt idx="53">
                  <c:v>4.01</c:v>
                </c:pt>
                <c:pt idx="54">
                  <c:v>4.01</c:v>
                </c:pt>
                <c:pt idx="55">
                  <c:v>4.01</c:v>
                </c:pt>
                <c:pt idx="56">
                  <c:v>4.01</c:v>
                </c:pt>
                <c:pt idx="57">
                  <c:v>4.01</c:v>
                </c:pt>
                <c:pt idx="58">
                  <c:v>4.01</c:v>
                </c:pt>
                <c:pt idx="59">
                  <c:v>4.01</c:v>
                </c:pt>
                <c:pt idx="60">
                  <c:v>4.01</c:v>
                </c:pt>
                <c:pt idx="61">
                  <c:v>4.01</c:v>
                </c:pt>
                <c:pt idx="62">
                  <c:v>4.01</c:v>
                </c:pt>
                <c:pt idx="63">
                  <c:v>4.01</c:v>
                </c:pt>
                <c:pt idx="64">
                  <c:v>4.01</c:v>
                </c:pt>
                <c:pt idx="65">
                  <c:v>4.01</c:v>
                </c:pt>
                <c:pt idx="66">
                  <c:v>4.01</c:v>
                </c:pt>
                <c:pt idx="67">
                  <c:v>4.01</c:v>
                </c:pt>
                <c:pt idx="68">
                  <c:v>4.01</c:v>
                </c:pt>
                <c:pt idx="69">
                  <c:v>4.01</c:v>
                </c:pt>
                <c:pt idx="70">
                  <c:v>4.01</c:v>
                </c:pt>
                <c:pt idx="71">
                  <c:v>4.01</c:v>
                </c:pt>
                <c:pt idx="72">
                  <c:v>4.01</c:v>
                </c:pt>
                <c:pt idx="73">
                  <c:v>4.01</c:v>
                </c:pt>
                <c:pt idx="74">
                  <c:v>4.01</c:v>
                </c:pt>
                <c:pt idx="75">
                  <c:v>4.01</c:v>
                </c:pt>
                <c:pt idx="76">
                  <c:v>4.01</c:v>
                </c:pt>
                <c:pt idx="77">
                  <c:v>4.01</c:v>
                </c:pt>
                <c:pt idx="78">
                  <c:v>4.01</c:v>
                </c:pt>
                <c:pt idx="79">
                  <c:v>4.01</c:v>
                </c:pt>
                <c:pt idx="80">
                  <c:v>4.01</c:v>
                </c:pt>
                <c:pt idx="81">
                  <c:v>4.01</c:v>
                </c:pt>
                <c:pt idx="82">
                  <c:v>4.01</c:v>
                </c:pt>
                <c:pt idx="83">
                  <c:v>4.01</c:v>
                </c:pt>
                <c:pt idx="84">
                  <c:v>4.01</c:v>
                </c:pt>
                <c:pt idx="85">
                  <c:v>4.01</c:v>
                </c:pt>
                <c:pt idx="86">
                  <c:v>4.01</c:v>
                </c:pt>
                <c:pt idx="87">
                  <c:v>4.01</c:v>
                </c:pt>
                <c:pt idx="88">
                  <c:v>4.01</c:v>
                </c:pt>
                <c:pt idx="89">
                  <c:v>4.01</c:v>
                </c:pt>
                <c:pt idx="90">
                  <c:v>4.01</c:v>
                </c:pt>
                <c:pt idx="91">
                  <c:v>4.01</c:v>
                </c:pt>
                <c:pt idx="92">
                  <c:v>4.01</c:v>
                </c:pt>
                <c:pt idx="93">
                  <c:v>4.01</c:v>
                </c:pt>
                <c:pt idx="94">
                  <c:v>4.01</c:v>
                </c:pt>
                <c:pt idx="95">
                  <c:v>4.01</c:v>
                </c:pt>
                <c:pt idx="96">
                  <c:v>4.01</c:v>
                </c:pt>
                <c:pt idx="97">
                  <c:v>4.01</c:v>
                </c:pt>
                <c:pt idx="98">
                  <c:v>4.01</c:v>
                </c:pt>
                <c:pt idx="99">
                  <c:v>4.01</c:v>
                </c:pt>
                <c:pt idx="100">
                  <c:v>4.01</c:v>
                </c:pt>
                <c:pt idx="101">
                  <c:v>4.01</c:v>
                </c:pt>
                <c:pt idx="102">
                  <c:v>4.01</c:v>
                </c:pt>
                <c:pt idx="103">
                  <c:v>4.01</c:v>
                </c:pt>
                <c:pt idx="104">
                  <c:v>4.01</c:v>
                </c:pt>
                <c:pt idx="105">
                  <c:v>4.01</c:v>
                </c:pt>
                <c:pt idx="106">
                  <c:v>4.01</c:v>
                </c:pt>
                <c:pt idx="107">
                  <c:v>4.01</c:v>
                </c:pt>
                <c:pt idx="108">
                  <c:v>4.01</c:v>
                </c:pt>
                <c:pt idx="109">
                  <c:v>4.01</c:v>
                </c:pt>
                <c:pt idx="110">
                  <c:v>4.01</c:v>
                </c:pt>
                <c:pt idx="111">
                  <c:v>4.01</c:v>
                </c:pt>
                <c:pt idx="112">
                  <c:v>4.01</c:v>
                </c:pt>
                <c:pt idx="113">
                  <c:v>4.01</c:v>
                </c:pt>
                <c:pt idx="114">
                  <c:v>4.01</c:v>
                </c:pt>
                <c:pt idx="115">
                  <c:v>4.01</c:v>
                </c:pt>
                <c:pt idx="116">
                  <c:v>4.01</c:v>
                </c:pt>
                <c:pt idx="117">
                  <c:v>4.01</c:v>
                </c:pt>
                <c:pt idx="118">
                  <c:v>4.01</c:v>
                </c:pt>
                <c:pt idx="119">
                  <c:v>4.01</c:v>
                </c:pt>
                <c:pt idx="120">
                  <c:v>4.01</c:v>
                </c:pt>
                <c:pt idx="121">
                  <c:v>4.01</c:v>
                </c:pt>
                <c:pt idx="122">
                  <c:v>4.01</c:v>
                </c:pt>
                <c:pt idx="123">
                  <c:v>4.01</c:v>
                </c:pt>
                <c:pt idx="124">
                  <c:v>4.01</c:v>
                </c:pt>
                <c:pt idx="125">
                  <c:v>4.01</c:v>
                </c:pt>
                <c:pt idx="126">
                  <c:v>4.01</c:v>
                </c:pt>
                <c:pt idx="127">
                  <c:v>4.01</c:v>
                </c:pt>
                <c:pt idx="128">
                  <c:v>4.01</c:v>
                </c:pt>
                <c:pt idx="129">
                  <c:v>4.01</c:v>
                </c:pt>
                <c:pt idx="130">
                  <c:v>4.01</c:v>
                </c:pt>
                <c:pt idx="131">
                  <c:v>4.01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'Русский-4 диаграмма по районам'!$B$5:$B$136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КГБОУ "Красноярская школа № 11"</c:v>
                </c:pt>
                <c:pt idx="48">
                  <c:v>ОКТЯБРЬСКИЙ РАЙОН</c:v>
                </c:pt>
                <c:pt idx="49">
                  <c:v>МАОУ "КУГ № 1 – Универс"</c:v>
                </c:pt>
                <c:pt idx="50">
                  <c:v>МБОУ Гимназия № 3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Школа-интернат № 1</c:v>
                </c:pt>
                <c:pt idx="56">
                  <c:v>МБОУ СШ № 3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73</c:v>
                </c:pt>
                <c:pt idx="63">
                  <c:v>МБОУ СШ № 82</c:v>
                </c:pt>
                <c:pt idx="64">
                  <c:v>МБОУ СШ № 84</c:v>
                </c:pt>
                <c:pt idx="65">
                  <c:v>МБОУ СШ № 95</c:v>
                </c:pt>
                <c:pt idx="66">
                  <c:v>МБОУ СШ № 99</c:v>
                </c:pt>
                <c:pt idx="67">
                  <c:v>МБОУ СШ № 133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МАОУ СШ № 23</c:v>
                </c:pt>
                <c:pt idx="74">
                  <c:v>МБОУ ОШ № 25</c:v>
                </c:pt>
                <c:pt idx="75">
                  <c:v>МБОУ СШ № 34</c:v>
                </c:pt>
                <c:pt idx="76">
                  <c:v>МБОУ СШ № 42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78</c:v>
                </c:pt>
                <c:pt idx="81">
                  <c:v>МБОУ СШ № 92</c:v>
                </c:pt>
                <c:pt idx="82">
                  <c:v>МБОУ СШ № 93</c:v>
                </c:pt>
                <c:pt idx="83">
                  <c:v>МБОУ СШ № 97</c:v>
                </c:pt>
                <c:pt idx="84">
                  <c:v>МАОУ СШ № 137</c:v>
                </c:pt>
                <c:pt idx="85">
                  <c:v>МАОУ СШ № 158</c:v>
                </c:pt>
                <c:pt idx="86">
                  <c:v>СОВЕТСКИЙ РАЙОН</c:v>
                </c:pt>
                <c:pt idx="87">
                  <c:v>МБОУ СШ № 1</c:v>
                </c:pt>
                <c:pt idx="88">
                  <c:v>МБОУ СШ № 2</c:v>
                </c:pt>
                <c:pt idx="89">
                  <c:v>МБОУ СШ № 5</c:v>
                </c:pt>
                <c:pt idx="90">
                  <c:v>МБОУ СШ № 7</c:v>
                </c:pt>
                <c:pt idx="91">
                  <c:v>МБОУ СШ № 18</c:v>
                </c:pt>
                <c:pt idx="92">
                  <c:v>МБОУ СШ № 22</c:v>
                </c:pt>
                <c:pt idx="93">
                  <c:v>МБОУ СШ № 24</c:v>
                </c:pt>
                <c:pt idx="94">
                  <c:v>МБОУ СШ № 56</c:v>
                </c:pt>
                <c:pt idx="95">
                  <c:v>МБОУ СШ № 66</c:v>
                </c:pt>
                <c:pt idx="96">
                  <c:v>МБОУ СШ № 69</c:v>
                </c:pt>
                <c:pt idx="97">
                  <c:v>МБОУ СШ № 70</c:v>
                </c:pt>
                <c:pt idx="98">
                  <c:v>МБОУ СШ № 85</c:v>
                </c:pt>
                <c:pt idx="99">
                  <c:v>МБОУ СШ № 91</c:v>
                </c:pt>
                <c:pt idx="100">
                  <c:v>МБОУ СШ № 98</c:v>
                </c:pt>
                <c:pt idx="101">
                  <c:v>МБОУ СШ № 108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129</c:v>
                </c:pt>
                <c:pt idx="105">
                  <c:v>МБОУ СШ № 134</c:v>
                </c:pt>
                <c:pt idx="106">
                  <c:v>МБОУ СШ № 139</c:v>
                </c:pt>
                <c:pt idx="107">
                  <c:v>МБОУ СШ № 141</c:v>
                </c:pt>
                <c:pt idx="108">
                  <c:v>МАОУ СШ № 143</c:v>
                </c:pt>
                <c:pt idx="109">
                  <c:v>МБОУ СШ № 144</c:v>
                </c:pt>
                <c:pt idx="110">
                  <c:v>МАОУ СШ № 145</c:v>
                </c:pt>
                <c:pt idx="111">
                  <c:v>МБОУ СШ № 147</c:v>
                </c:pt>
                <c:pt idx="112">
                  <c:v>МАОУ СШ № 149</c:v>
                </c:pt>
                <c:pt idx="113">
                  <c:v>МАОУ СШ № 150</c:v>
                </c:pt>
                <c:pt idx="114">
                  <c:v>МАОУ СШ № 151</c:v>
                </c:pt>
                <c:pt idx="115">
                  <c:v>МАОУ СШ № 152</c:v>
                </c:pt>
                <c:pt idx="116">
                  <c:v>МБОУ СШ № 154</c:v>
                </c:pt>
                <c:pt idx="117">
                  <c:v>МБОУ СШ № 156</c:v>
                </c:pt>
                <c:pt idx="118">
                  <c:v>МБОУ СШ № 157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  <c:pt idx="124">
                  <c:v>МБОУ СШ № 4</c:v>
                </c:pt>
                <c:pt idx="125">
                  <c:v>МБОУ СШ № 10</c:v>
                </c:pt>
                <c:pt idx="126">
                  <c:v>МБОУ СШ № 14</c:v>
                </c:pt>
                <c:pt idx="127">
                  <c:v>МБОУ СШ № 27</c:v>
                </c:pt>
                <c:pt idx="128">
                  <c:v>МБОУ СШ № 51</c:v>
                </c:pt>
                <c:pt idx="129">
                  <c:v>МАОУ СШ "Комплекс Покровский"</c:v>
                </c:pt>
                <c:pt idx="130">
                  <c:v>МАОУ СШ № 155</c:v>
                </c:pt>
                <c:pt idx="131">
                  <c:v>КБОУ "Школа дистанционного образования"</c:v>
                </c:pt>
              </c:strCache>
            </c:strRef>
          </c:cat>
          <c:val>
            <c:numRef>
              <c:f>'Русский-4 диаграмма по районам'!$L$5:$L$136</c:f>
              <c:numCache>
                <c:formatCode>0,00</c:formatCode>
                <c:ptCount val="132"/>
                <c:pt idx="0">
                  <c:v>3.8941176470588235</c:v>
                </c:pt>
                <c:pt idx="1">
                  <c:v>4.0559081221586979</c:v>
                </c:pt>
                <c:pt idx="2">
                  <c:v>4.3466666666666667</c:v>
                </c:pt>
                <c:pt idx="3">
                  <c:v>4.0505050505050502</c:v>
                </c:pt>
                <c:pt idx="4">
                  <c:v>3.9855072463768115</c:v>
                </c:pt>
                <c:pt idx="5">
                  <c:v>4.3596491228070171</c:v>
                </c:pt>
                <c:pt idx="6">
                  <c:v>4.354166666666667</c:v>
                </c:pt>
                <c:pt idx="7">
                  <c:v>4.2467532467532472</c:v>
                </c:pt>
                <c:pt idx="8">
                  <c:v>3.8613861386138613</c:v>
                </c:pt>
                <c:pt idx="9">
                  <c:v>3.3374999999999999</c:v>
                </c:pt>
                <c:pt idx="10">
                  <c:v>3.9610389610389611</c:v>
                </c:pt>
                <c:pt idx="11">
                  <c:v>4.0945971461497201</c:v>
                </c:pt>
                <c:pt idx="12">
                  <c:v>4.3255813953488369</c:v>
                </c:pt>
                <c:pt idx="13">
                  <c:v>4.4313725490196081</c:v>
                </c:pt>
                <c:pt idx="14">
                  <c:v>4.3762376237623766</c:v>
                </c:pt>
                <c:pt idx="15">
                  <c:v>4.225806451612903</c:v>
                </c:pt>
                <c:pt idx="16">
                  <c:v>3.8959999999999999</c:v>
                </c:pt>
                <c:pt idx="17">
                  <c:v>3.9509803921568629</c:v>
                </c:pt>
                <c:pt idx="18">
                  <c:v>4.0930232558139537</c:v>
                </c:pt>
                <c:pt idx="19">
                  <c:v>4</c:v>
                </c:pt>
                <c:pt idx="20">
                  <c:v>4.2307692307692308</c:v>
                </c:pt>
                <c:pt idx="21">
                  <c:v>3.6470588235294117</c:v>
                </c:pt>
                <c:pt idx="23">
                  <c:v>3.6704545454545454</c:v>
                </c:pt>
                <c:pt idx="24">
                  <c:v>4.2435897435897436</c:v>
                </c:pt>
                <c:pt idx="25">
                  <c:v>4.1388888888888893</c:v>
                </c:pt>
                <c:pt idx="27">
                  <c:v>3.80061549927591</c:v>
                </c:pt>
                <c:pt idx="28">
                  <c:v>3.8</c:v>
                </c:pt>
                <c:pt idx="29">
                  <c:v>4.0218978102189782</c:v>
                </c:pt>
                <c:pt idx="30">
                  <c:v>4.1913043478260867</c:v>
                </c:pt>
                <c:pt idx="31">
                  <c:v>3.3783783783783785</c:v>
                </c:pt>
                <c:pt idx="32">
                  <c:v>3.693877551020408</c:v>
                </c:pt>
                <c:pt idx="33">
                  <c:v>3.38</c:v>
                </c:pt>
                <c:pt idx="34">
                  <c:v>3.3975903614457832</c:v>
                </c:pt>
                <c:pt idx="35">
                  <c:v>3.9178082191780823</c:v>
                </c:pt>
                <c:pt idx="36">
                  <c:v>3.5061728395061729</c:v>
                </c:pt>
                <c:pt idx="37">
                  <c:v>4.1060606060606064</c:v>
                </c:pt>
                <c:pt idx="38">
                  <c:v>3.7692307692307692</c:v>
                </c:pt>
                <c:pt idx="39">
                  <c:v>3.5060240963855422</c:v>
                </c:pt>
                <c:pt idx="40">
                  <c:v>4.0526315789473681</c:v>
                </c:pt>
                <c:pt idx="41">
                  <c:v>3.7739130434782608</c:v>
                </c:pt>
                <c:pt idx="42">
                  <c:v>3.6875</c:v>
                </c:pt>
                <c:pt idx="43">
                  <c:v>3.842857142857143</c:v>
                </c:pt>
                <c:pt idx="44">
                  <c:v>3.971830985915493</c:v>
                </c:pt>
                <c:pt idx="45">
                  <c:v>3.9509803921568629</c:v>
                </c:pt>
                <c:pt idx="46">
                  <c:v>4.2636363636363637</c:v>
                </c:pt>
                <c:pt idx="48">
                  <c:v>3.9015831501033289</c:v>
                </c:pt>
                <c:pt idx="49">
                  <c:v>4.2692307692307692</c:v>
                </c:pt>
                <c:pt idx="50">
                  <c:v>4.4400000000000004</c:v>
                </c:pt>
                <c:pt idx="51">
                  <c:v>4.3048128342245988</c:v>
                </c:pt>
                <c:pt idx="52">
                  <c:v>4.2321428571428568</c:v>
                </c:pt>
                <c:pt idx="53">
                  <c:v>4.12</c:v>
                </c:pt>
                <c:pt idx="54">
                  <c:v>4</c:v>
                </c:pt>
                <c:pt idx="55">
                  <c:v>4.166666666666667</c:v>
                </c:pt>
                <c:pt idx="56">
                  <c:v>3.9237288135593222</c:v>
                </c:pt>
                <c:pt idx="57">
                  <c:v>3.5</c:v>
                </c:pt>
                <c:pt idx="58">
                  <c:v>3.36</c:v>
                </c:pt>
                <c:pt idx="59">
                  <c:v>3.9090909090909092</c:v>
                </c:pt>
                <c:pt idx="60">
                  <c:v>3.564516129032258</c:v>
                </c:pt>
                <c:pt idx="61">
                  <c:v>3.9285714285714284</c:v>
                </c:pt>
                <c:pt idx="62">
                  <c:v>3</c:v>
                </c:pt>
                <c:pt idx="63">
                  <c:v>4.253333333333333</c:v>
                </c:pt>
                <c:pt idx="64">
                  <c:v>3.46875</c:v>
                </c:pt>
                <c:pt idx="65">
                  <c:v>3.7407407407407409</c:v>
                </c:pt>
                <c:pt idx="66">
                  <c:v>3.8703703703703702</c:v>
                </c:pt>
                <c:pt idx="67">
                  <c:v>4.078125</c:v>
                </c:pt>
                <c:pt idx="68">
                  <c:v>4.0192052837769356</c:v>
                </c:pt>
                <c:pt idx="69">
                  <c:v>4.21</c:v>
                </c:pt>
                <c:pt idx="70">
                  <c:v>4.3416666666666668</c:v>
                </c:pt>
                <c:pt idx="71">
                  <c:v>4.3866666666666667</c:v>
                </c:pt>
                <c:pt idx="72">
                  <c:v>3.7702702702702702</c:v>
                </c:pt>
                <c:pt idx="73">
                  <c:v>3.9736842105263159</c:v>
                </c:pt>
                <c:pt idx="75">
                  <c:v>4.0172413793103452</c:v>
                </c:pt>
                <c:pt idx="76">
                  <c:v>4.0125000000000002</c:v>
                </c:pt>
                <c:pt idx="77">
                  <c:v>3.643939393939394</c:v>
                </c:pt>
                <c:pt idx="78">
                  <c:v>3.9615384615384617</c:v>
                </c:pt>
                <c:pt idx="79">
                  <c:v>3.7704918032786887</c:v>
                </c:pt>
                <c:pt idx="80">
                  <c:v>4.1567164179104479</c:v>
                </c:pt>
                <c:pt idx="81">
                  <c:v>3.986842105263158</c:v>
                </c:pt>
                <c:pt idx="82">
                  <c:v>4.0843373493975905</c:v>
                </c:pt>
                <c:pt idx="83">
                  <c:v>4.1363636363636367</c:v>
                </c:pt>
                <c:pt idx="84">
                  <c:v>3.8358208955223883</c:v>
                </c:pt>
                <c:pt idx="86">
                  <c:v>3.9841644240790046</c:v>
                </c:pt>
                <c:pt idx="87">
                  <c:v>4.3365384615384617</c:v>
                </c:pt>
                <c:pt idx="88">
                  <c:v>2.9857142857142858</c:v>
                </c:pt>
                <c:pt idx="89">
                  <c:v>3.9117647058823528</c:v>
                </c:pt>
                <c:pt idx="90">
                  <c:v>4.2457627118644066</c:v>
                </c:pt>
                <c:pt idx="91">
                  <c:v>4.2547770700636942</c:v>
                </c:pt>
                <c:pt idx="92">
                  <c:v>3.9452054794520546</c:v>
                </c:pt>
                <c:pt idx="93">
                  <c:v>4.1776315789473681</c:v>
                </c:pt>
                <c:pt idx="94">
                  <c:v>4.08</c:v>
                </c:pt>
                <c:pt idx="95">
                  <c:v>3.84</c:v>
                </c:pt>
                <c:pt idx="96">
                  <c:v>4.1100000000000003</c:v>
                </c:pt>
                <c:pt idx="97">
                  <c:v>3.6666666666666665</c:v>
                </c:pt>
                <c:pt idx="98">
                  <c:v>3.847826086956522</c:v>
                </c:pt>
                <c:pt idx="99">
                  <c:v>3.4597701149425286</c:v>
                </c:pt>
                <c:pt idx="100">
                  <c:v>4.0232558139534884</c:v>
                </c:pt>
                <c:pt idx="101">
                  <c:v>3.9830508474576272</c:v>
                </c:pt>
                <c:pt idx="102">
                  <c:v>3.9054054054054053</c:v>
                </c:pt>
                <c:pt idx="103">
                  <c:v>4.0136986301369859</c:v>
                </c:pt>
                <c:pt idx="104">
                  <c:v>3.5074626865671643</c:v>
                </c:pt>
                <c:pt idx="105">
                  <c:v>4.140845070422535</c:v>
                </c:pt>
                <c:pt idx="106">
                  <c:v>3.436893203883495</c:v>
                </c:pt>
                <c:pt idx="107">
                  <c:v>4.166666666666667</c:v>
                </c:pt>
                <c:pt idx="108">
                  <c:v>4.2746781115879831</c:v>
                </c:pt>
                <c:pt idx="109">
                  <c:v>4.1031746031746028</c:v>
                </c:pt>
                <c:pt idx="110">
                  <c:v>4.298013245033113</c:v>
                </c:pt>
                <c:pt idx="111">
                  <c:v>4</c:v>
                </c:pt>
                <c:pt idx="112">
                  <c:v>4.28</c:v>
                </c:pt>
                <c:pt idx="113">
                  <c:v>4.2155963302752291</c:v>
                </c:pt>
                <c:pt idx="114">
                  <c:v>4.0812499999999998</c:v>
                </c:pt>
                <c:pt idx="115">
                  <c:v>4.1924686192468616</c:v>
                </c:pt>
                <c:pt idx="116">
                  <c:v>4.0408163265306118</c:v>
                </c:pt>
                <c:pt idx="119">
                  <c:v>4.0094569172223791</c:v>
                </c:pt>
                <c:pt idx="120">
                  <c:v>4.4761904761904763</c:v>
                </c:pt>
                <c:pt idx="122">
                  <c:v>4.4305555555555554</c:v>
                </c:pt>
                <c:pt idx="123">
                  <c:v>4.2692307692307692</c:v>
                </c:pt>
                <c:pt idx="124">
                  <c:v>4.0925925925925926</c:v>
                </c:pt>
                <c:pt idx="125">
                  <c:v>3.8645833333333335</c:v>
                </c:pt>
                <c:pt idx="127">
                  <c:v>3.3731343283582089</c:v>
                </c:pt>
                <c:pt idx="128">
                  <c:v>3.6595744680851063</c:v>
                </c:pt>
                <c:pt idx="129">
                  <c:v>3.9097938144329896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6"/>
          <c:tx>
            <c:v>2018 ср. балл по городу</c:v>
          </c:tx>
          <c:spPr>
            <a:ln w="2540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'Русский-4 диаграмма по районам'!$B$5:$B$136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КГБОУ "Красноярская школа № 11"</c:v>
                </c:pt>
                <c:pt idx="48">
                  <c:v>ОКТЯБРЬСКИЙ РАЙОН</c:v>
                </c:pt>
                <c:pt idx="49">
                  <c:v>МАОУ "КУГ № 1 – Универс"</c:v>
                </c:pt>
                <c:pt idx="50">
                  <c:v>МБОУ Гимназия № 3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Школа-интернат № 1</c:v>
                </c:pt>
                <c:pt idx="56">
                  <c:v>МБОУ СШ № 3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73</c:v>
                </c:pt>
                <c:pt idx="63">
                  <c:v>МБОУ СШ № 82</c:v>
                </c:pt>
                <c:pt idx="64">
                  <c:v>МБОУ СШ № 84</c:v>
                </c:pt>
                <c:pt idx="65">
                  <c:v>МБОУ СШ № 95</c:v>
                </c:pt>
                <c:pt idx="66">
                  <c:v>МБОУ СШ № 99</c:v>
                </c:pt>
                <c:pt idx="67">
                  <c:v>МБОУ СШ № 133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МАОУ СШ № 23</c:v>
                </c:pt>
                <c:pt idx="74">
                  <c:v>МБОУ ОШ № 25</c:v>
                </c:pt>
                <c:pt idx="75">
                  <c:v>МБОУ СШ № 34</c:v>
                </c:pt>
                <c:pt idx="76">
                  <c:v>МБОУ СШ № 42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78</c:v>
                </c:pt>
                <c:pt idx="81">
                  <c:v>МБОУ СШ № 92</c:v>
                </c:pt>
                <c:pt idx="82">
                  <c:v>МБОУ СШ № 93</c:v>
                </c:pt>
                <c:pt idx="83">
                  <c:v>МБОУ СШ № 97</c:v>
                </c:pt>
                <c:pt idx="84">
                  <c:v>МАОУ СШ № 137</c:v>
                </c:pt>
                <c:pt idx="85">
                  <c:v>МАОУ СШ № 158</c:v>
                </c:pt>
                <c:pt idx="86">
                  <c:v>СОВЕТСКИЙ РАЙОН</c:v>
                </c:pt>
                <c:pt idx="87">
                  <c:v>МБОУ СШ № 1</c:v>
                </c:pt>
                <c:pt idx="88">
                  <c:v>МБОУ СШ № 2</c:v>
                </c:pt>
                <c:pt idx="89">
                  <c:v>МБОУ СШ № 5</c:v>
                </c:pt>
                <c:pt idx="90">
                  <c:v>МБОУ СШ № 7</c:v>
                </c:pt>
                <c:pt idx="91">
                  <c:v>МБОУ СШ № 18</c:v>
                </c:pt>
                <c:pt idx="92">
                  <c:v>МБОУ СШ № 22</c:v>
                </c:pt>
                <c:pt idx="93">
                  <c:v>МБОУ СШ № 24</c:v>
                </c:pt>
                <c:pt idx="94">
                  <c:v>МБОУ СШ № 56</c:v>
                </c:pt>
                <c:pt idx="95">
                  <c:v>МБОУ СШ № 66</c:v>
                </c:pt>
                <c:pt idx="96">
                  <c:v>МБОУ СШ № 69</c:v>
                </c:pt>
                <c:pt idx="97">
                  <c:v>МБОУ СШ № 70</c:v>
                </c:pt>
                <c:pt idx="98">
                  <c:v>МБОУ СШ № 85</c:v>
                </c:pt>
                <c:pt idx="99">
                  <c:v>МБОУ СШ № 91</c:v>
                </c:pt>
                <c:pt idx="100">
                  <c:v>МБОУ СШ № 98</c:v>
                </c:pt>
                <c:pt idx="101">
                  <c:v>МБОУ СШ № 108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129</c:v>
                </c:pt>
                <c:pt idx="105">
                  <c:v>МБОУ СШ № 134</c:v>
                </c:pt>
                <c:pt idx="106">
                  <c:v>МБОУ СШ № 139</c:v>
                </c:pt>
                <c:pt idx="107">
                  <c:v>МБОУ СШ № 141</c:v>
                </c:pt>
                <c:pt idx="108">
                  <c:v>МАОУ СШ № 143</c:v>
                </c:pt>
                <c:pt idx="109">
                  <c:v>МБОУ СШ № 144</c:v>
                </c:pt>
                <c:pt idx="110">
                  <c:v>МАОУ СШ № 145</c:v>
                </c:pt>
                <c:pt idx="111">
                  <c:v>МБОУ СШ № 147</c:v>
                </c:pt>
                <c:pt idx="112">
                  <c:v>МАОУ СШ № 149</c:v>
                </c:pt>
                <c:pt idx="113">
                  <c:v>МАОУ СШ № 150</c:v>
                </c:pt>
                <c:pt idx="114">
                  <c:v>МАОУ СШ № 151</c:v>
                </c:pt>
                <c:pt idx="115">
                  <c:v>МАОУ СШ № 152</c:v>
                </c:pt>
                <c:pt idx="116">
                  <c:v>МБОУ СШ № 154</c:v>
                </c:pt>
                <c:pt idx="117">
                  <c:v>МБОУ СШ № 156</c:v>
                </c:pt>
                <c:pt idx="118">
                  <c:v>МБОУ СШ № 157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  <c:pt idx="124">
                  <c:v>МБОУ СШ № 4</c:v>
                </c:pt>
                <c:pt idx="125">
                  <c:v>МБОУ СШ № 10</c:v>
                </c:pt>
                <c:pt idx="126">
                  <c:v>МБОУ СШ № 14</c:v>
                </c:pt>
                <c:pt idx="127">
                  <c:v>МБОУ СШ № 27</c:v>
                </c:pt>
                <c:pt idx="128">
                  <c:v>МБОУ СШ № 51</c:v>
                </c:pt>
                <c:pt idx="129">
                  <c:v>МАОУ СШ "Комплекс Покровский"</c:v>
                </c:pt>
                <c:pt idx="130">
                  <c:v>МАОУ СШ № 155</c:v>
                </c:pt>
                <c:pt idx="131">
                  <c:v>КБОУ "Школа дистанционного образования"</c:v>
                </c:pt>
              </c:strCache>
            </c:strRef>
          </c:cat>
          <c:val>
            <c:numRef>
              <c:f>'Русский-4 диаграмма по районам'!$Q$5:$Q$136</c:f>
              <c:numCache>
                <c:formatCode>Основной</c:formatCode>
                <c:ptCount val="132"/>
                <c:pt idx="0">
                  <c:v>4.1100000000000003</c:v>
                </c:pt>
                <c:pt idx="1">
                  <c:v>4.1100000000000003</c:v>
                </c:pt>
                <c:pt idx="2">
                  <c:v>4.1100000000000003</c:v>
                </c:pt>
                <c:pt idx="3">
                  <c:v>4.1100000000000003</c:v>
                </c:pt>
                <c:pt idx="4">
                  <c:v>4.1100000000000003</c:v>
                </c:pt>
                <c:pt idx="5">
                  <c:v>4.1100000000000003</c:v>
                </c:pt>
                <c:pt idx="6">
                  <c:v>4.1100000000000003</c:v>
                </c:pt>
                <c:pt idx="7">
                  <c:v>4.1100000000000003</c:v>
                </c:pt>
                <c:pt idx="8">
                  <c:v>4.1100000000000003</c:v>
                </c:pt>
                <c:pt idx="9">
                  <c:v>4.1100000000000003</c:v>
                </c:pt>
                <c:pt idx="10">
                  <c:v>4.1100000000000003</c:v>
                </c:pt>
                <c:pt idx="11">
                  <c:v>4.1100000000000003</c:v>
                </c:pt>
                <c:pt idx="12">
                  <c:v>4.1100000000000003</c:v>
                </c:pt>
                <c:pt idx="13">
                  <c:v>4.1100000000000003</c:v>
                </c:pt>
                <c:pt idx="14">
                  <c:v>4.1100000000000003</c:v>
                </c:pt>
                <c:pt idx="15">
                  <c:v>4.1100000000000003</c:v>
                </c:pt>
                <c:pt idx="16">
                  <c:v>4.1100000000000003</c:v>
                </c:pt>
                <c:pt idx="17">
                  <c:v>4.1100000000000003</c:v>
                </c:pt>
                <c:pt idx="18">
                  <c:v>4.1100000000000003</c:v>
                </c:pt>
                <c:pt idx="19">
                  <c:v>4.1100000000000003</c:v>
                </c:pt>
                <c:pt idx="20">
                  <c:v>4.1100000000000003</c:v>
                </c:pt>
                <c:pt idx="21">
                  <c:v>4.1100000000000003</c:v>
                </c:pt>
                <c:pt idx="22">
                  <c:v>4.1100000000000003</c:v>
                </c:pt>
                <c:pt idx="23">
                  <c:v>4.1100000000000003</c:v>
                </c:pt>
                <c:pt idx="24">
                  <c:v>4.1100000000000003</c:v>
                </c:pt>
                <c:pt idx="25">
                  <c:v>4.1100000000000003</c:v>
                </c:pt>
                <c:pt idx="26">
                  <c:v>4.1100000000000003</c:v>
                </c:pt>
                <c:pt idx="27">
                  <c:v>4.1100000000000003</c:v>
                </c:pt>
                <c:pt idx="28">
                  <c:v>4.1100000000000003</c:v>
                </c:pt>
                <c:pt idx="29">
                  <c:v>4.1100000000000003</c:v>
                </c:pt>
                <c:pt idx="30">
                  <c:v>4.1100000000000003</c:v>
                </c:pt>
                <c:pt idx="31">
                  <c:v>4.1100000000000003</c:v>
                </c:pt>
                <c:pt idx="32">
                  <c:v>4.1100000000000003</c:v>
                </c:pt>
                <c:pt idx="33">
                  <c:v>4.1100000000000003</c:v>
                </c:pt>
                <c:pt idx="34">
                  <c:v>4.1100000000000003</c:v>
                </c:pt>
                <c:pt idx="35">
                  <c:v>4.1100000000000003</c:v>
                </c:pt>
                <c:pt idx="36">
                  <c:v>4.1100000000000003</c:v>
                </c:pt>
                <c:pt idx="37">
                  <c:v>4.1100000000000003</c:v>
                </c:pt>
                <c:pt idx="38">
                  <c:v>4.1100000000000003</c:v>
                </c:pt>
                <c:pt idx="39">
                  <c:v>4.1100000000000003</c:v>
                </c:pt>
                <c:pt idx="40">
                  <c:v>4.1100000000000003</c:v>
                </c:pt>
                <c:pt idx="41">
                  <c:v>4.1100000000000003</c:v>
                </c:pt>
                <c:pt idx="42">
                  <c:v>4.1100000000000003</c:v>
                </c:pt>
                <c:pt idx="43">
                  <c:v>4.1100000000000003</c:v>
                </c:pt>
                <c:pt idx="44">
                  <c:v>4.1100000000000003</c:v>
                </c:pt>
                <c:pt idx="45">
                  <c:v>4.1100000000000003</c:v>
                </c:pt>
                <c:pt idx="46">
                  <c:v>4.1100000000000003</c:v>
                </c:pt>
                <c:pt idx="47">
                  <c:v>4.1100000000000003</c:v>
                </c:pt>
                <c:pt idx="48">
                  <c:v>4.1100000000000003</c:v>
                </c:pt>
                <c:pt idx="49">
                  <c:v>4.1100000000000003</c:v>
                </c:pt>
                <c:pt idx="50">
                  <c:v>4.1100000000000003</c:v>
                </c:pt>
                <c:pt idx="51">
                  <c:v>4.1100000000000003</c:v>
                </c:pt>
                <c:pt idx="52">
                  <c:v>4.1100000000000003</c:v>
                </c:pt>
                <c:pt idx="53">
                  <c:v>4.1100000000000003</c:v>
                </c:pt>
                <c:pt idx="54">
                  <c:v>4.1100000000000003</c:v>
                </c:pt>
                <c:pt idx="55">
                  <c:v>4.1100000000000003</c:v>
                </c:pt>
                <c:pt idx="56">
                  <c:v>4.1100000000000003</c:v>
                </c:pt>
                <c:pt idx="57">
                  <c:v>4.1100000000000003</c:v>
                </c:pt>
                <c:pt idx="58">
                  <c:v>4.1100000000000003</c:v>
                </c:pt>
                <c:pt idx="59">
                  <c:v>4.1100000000000003</c:v>
                </c:pt>
                <c:pt idx="60">
                  <c:v>4.1100000000000003</c:v>
                </c:pt>
                <c:pt idx="61">
                  <c:v>4.1100000000000003</c:v>
                </c:pt>
                <c:pt idx="62">
                  <c:v>4.1100000000000003</c:v>
                </c:pt>
                <c:pt idx="63">
                  <c:v>4.1100000000000003</c:v>
                </c:pt>
                <c:pt idx="64">
                  <c:v>4.1100000000000003</c:v>
                </c:pt>
                <c:pt idx="65">
                  <c:v>4.1100000000000003</c:v>
                </c:pt>
                <c:pt idx="66">
                  <c:v>4.1100000000000003</c:v>
                </c:pt>
                <c:pt idx="67">
                  <c:v>4.1100000000000003</c:v>
                </c:pt>
                <c:pt idx="68">
                  <c:v>4.1100000000000003</c:v>
                </c:pt>
                <c:pt idx="69">
                  <c:v>4.1100000000000003</c:v>
                </c:pt>
                <c:pt idx="70">
                  <c:v>4.1100000000000003</c:v>
                </c:pt>
                <c:pt idx="71">
                  <c:v>4.1100000000000003</c:v>
                </c:pt>
                <c:pt idx="72">
                  <c:v>4.1100000000000003</c:v>
                </c:pt>
                <c:pt idx="73">
                  <c:v>4.1100000000000003</c:v>
                </c:pt>
                <c:pt idx="74">
                  <c:v>4.1100000000000003</c:v>
                </c:pt>
                <c:pt idx="75">
                  <c:v>4.1100000000000003</c:v>
                </c:pt>
                <c:pt idx="76">
                  <c:v>4.1100000000000003</c:v>
                </c:pt>
                <c:pt idx="77">
                  <c:v>4.1100000000000003</c:v>
                </c:pt>
                <c:pt idx="78">
                  <c:v>4.1100000000000003</c:v>
                </c:pt>
                <c:pt idx="79">
                  <c:v>4.1100000000000003</c:v>
                </c:pt>
                <c:pt idx="80">
                  <c:v>4.1100000000000003</c:v>
                </c:pt>
                <c:pt idx="81">
                  <c:v>4.1100000000000003</c:v>
                </c:pt>
                <c:pt idx="82">
                  <c:v>4.1100000000000003</c:v>
                </c:pt>
                <c:pt idx="83">
                  <c:v>4.1100000000000003</c:v>
                </c:pt>
                <c:pt idx="84">
                  <c:v>4.1100000000000003</c:v>
                </c:pt>
                <c:pt idx="85">
                  <c:v>4.1100000000000003</c:v>
                </c:pt>
                <c:pt idx="86">
                  <c:v>4.1100000000000003</c:v>
                </c:pt>
                <c:pt idx="87">
                  <c:v>4.1100000000000003</c:v>
                </c:pt>
                <c:pt idx="88">
                  <c:v>4.1100000000000003</c:v>
                </c:pt>
                <c:pt idx="89">
                  <c:v>4.1100000000000003</c:v>
                </c:pt>
                <c:pt idx="90">
                  <c:v>4.1100000000000003</c:v>
                </c:pt>
                <c:pt idx="91">
                  <c:v>4.1100000000000003</c:v>
                </c:pt>
                <c:pt idx="92">
                  <c:v>4.1100000000000003</c:v>
                </c:pt>
                <c:pt idx="93">
                  <c:v>4.1100000000000003</c:v>
                </c:pt>
                <c:pt idx="94">
                  <c:v>4.1100000000000003</c:v>
                </c:pt>
                <c:pt idx="95">
                  <c:v>4.1100000000000003</c:v>
                </c:pt>
                <c:pt idx="96">
                  <c:v>4.1100000000000003</c:v>
                </c:pt>
                <c:pt idx="97">
                  <c:v>4.1100000000000003</c:v>
                </c:pt>
                <c:pt idx="98">
                  <c:v>4.1100000000000003</c:v>
                </c:pt>
                <c:pt idx="99">
                  <c:v>4.1100000000000003</c:v>
                </c:pt>
                <c:pt idx="100">
                  <c:v>4.1100000000000003</c:v>
                </c:pt>
                <c:pt idx="101">
                  <c:v>4.1100000000000003</c:v>
                </c:pt>
                <c:pt idx="102">
                  <c:v>4.1100000000000003</c:v>
                </c:pt>
                <c:pt idx="103">
                  <c:v>4.1100000000000003</c:v>
                </c:pt>
                <c:pt idx="104">
                  <c:v>4.1100000000000003</c:v>
                </c:pt>
                <c:pt idx="105">
                  <c:v>4.1100000000000003</c:v>
                </c:pt>
                <c:pt idx="106">
                  <c:v>4.1100000000000003</c:v>
                </c:pt>
                <c:pt idx="107">
                  <c:v>4.1100000000000003</c:v>
                </c:pt>
                <c:pt idx="108">
                  <c:v>4.1100000000000003</c:v>
                </c:pt>
                <c:pt idx="109">
                  <c:v>4.1100000000000003</c:v>
                </c:pt>
                <c:pt idx="110">
                  <c:v>4.1100000000000003</c:v>
                </c:pt>
                <c:pt idx="111">
                  <c:v>4.1100000000000003</c:v>
                </c:pt>
                <c:pt idx="112">
                  <c:v>4.1100000000000003</c:v>
                </c:pt>
                <c:pt idx="113">
                  <c:v>4.1100000000000003</c:v>
                </c:pt>
                <c:pt idx="114">
                  <c:v>4.1100000000000003</c:v>
                </c:pt>
                <c:pt idx="115">
                  <c:v>4.1100000000000003</c:v>
                </c:pt>
                <c:pt idx="117">
                  <c:v>4.1100000000000003</c:v>
                </c:pt>
                <c:pt idx="118">
                  <c:v>4.1100000000000003</c:v>
                </c:pt>
                <c:pt idx="119">
                  <c:v>4.1100000000000003</c:v>
                </c:pt>
                <c:pt idx="120">
                  <c:v>4.1100000000000003</c:v>
                </c:pt>
                <c:pt idx="121">
                  <c:v>4.1100000000000003</c:v>
                </c:pt>
                <c:pt idx="122">
                  <c:v>4.1100000000000003</c:v>
                </c:pt>
                <c:pt idx="123">
                  <c:v>4.1100000000000003</c:v>
                </c:pt>
                <c:pt idx="124">
                  <c:v>4.1100000000000003</c:v>
                </c:pt>
                <c:pt idx="125">
                  <c:v>4.1100000000000003</c:v>
                </c:pt>
                <c:pt idx="126">
                  <c:v>4.1100000000000003</c:v>
                </c:pt>
                <c:pt idx="127">
                  <c:v>4.1100000000000003</c:v>
                </c:pt>
                <c:pt idx="128">
                  <c:v>4.1100000000000003</c:v>
                </c:pt>
                <c:pt idx="129">
                  <c:v>4.1100000000000003</c:v>
                </c:pt>
                <c:pt idx="130">
                  <c:v>4.1100000000000003</c:v>
                </c:pt>
                <c:pt idx="131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'Русский-4 диаграмма по районам'!$B$5:$B$136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КГБОУ "Красноярская школа № 11"</c:v>
                </c:pt>
                <c:pt idx="48">
                  <c:v>ОКТЯБРЬСКИЙ РАЙОН</c:v>
                </c:pt>
                <c:pt idx="49">
                  <c:v>МАОУ "КУГ № 1 – Универс"</c:v>
                </c:pt>
                <c:pt idx="50">
                  <c:v>МБОУ Гимназия № 3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Школа-интернат № 1</c:v>
                </c:pt>
                <c:pt idx="56">
                  <c:v>МБОУ СШ № 3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73</c:v>
                </c:pt>
                <c:pt idx="63">
                  <c:v>МБОУ СШ № 82</c:v>
                </c:pt>
                <c:pt idx="64">
                  <c:v>МБОУ СШ № 84</c:v>
                </c:pt>
                <c:pt idx="65">
                  <c:v>МБОУ СШ № 95</c:v>
                </c:pt>
                <c:pt idx="66">
                  <c:v>МБОУ СШ № 99</c:v>
                </c:pt>
                <c:pt idx="67">
                  <c:v>МБОУ СШ № 133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МАОУ СШ № 23</c:v>
                </c:pt>
                <c:pt idx="74">
                  <c:v>МБОУ ОШ № 25</c:v>
                </c:pt>
                <c:pt idx="75">
                  <c:v>МБОУ СШ № 34</c:v>
                </c:pt>
                <c:pt idx="76">
                  <c:v>МБОУ СШ № 42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78</c:v>
                </c:pt>
                <c:pt idx="81">
                  <c:v>МБОУ СШ № 92</c:v>
                </c:pt>
                <c:pt idx="82">
                  <c:v>МБОУ СШ № 93</c:v>
                </c:pt>
                <c:pt idx="83">
                  <c:v>МБОУ СШ № 97</c:v>
                </c:pt>
                <c:pt idx="84">
                  <c:v>МАОУ СШ № 137</c:v>
                </c:pt>
                <c:pt idx="85">
                  <c:v>МАОУ СШ № 158</c:v>
                </c:pt>
                <c:pt idx="86">
                  <c:v>СОВЕТСКИЙ РАЙОН</c:v>
                </c:pt>
                <c:pt idx="87">
                  <c:v>МБОУ СШ № 1</c:v>
                </c:pt>
                <c:pt idx="88">
                  <c:v>МБОУ СШ № 2</c:v>
                </c:pt>
                <c:pt idx="89">
                  <c:v>МБОУ СШ № 5</c:v>
                </c:pt>
                <c:pt idx="90">
                  <c:v>МБОУ СШ № 7</c:v>
                </c:pt>
                <c:pt idx="91">
                  <c:v>МБОУ СШ № 18</c:v>
                </c:pt>
                <c:pt idx="92">
                  <c:v>МБОУ СШ № 22</c:v>
                </c:pt>
                <c:pt idx="93">
                  <c:v>МБОУ СШ № 24</c:v>
                </c:pt>
                <c:pt idx="94">
                  <c:v>МБОУ СШ № 56</c:v>
                </c:pt>
                <c:pt idx="95">
                  <c:v>МБОУ СШ № 66</c:v>
                </c:pt>
                <c:pt idx="96">
                  <c:v>МБОУ СШ № 69</c:v>
                </c:pt>
                <c:pt idx="97">
                  <c:v>МБОУ СШ № 70</c:v>
                </c:pt>
                <c:pt idx="98">
                  <c:v>МБОУ СШ № 85</c:v>
                </c:pt>
                <c:pt idx="99">
                  <c:v>МБОУ СШ № 91</c:v>
                </c:pt>
                <c:pt idx="100">
                  <c:v>МБОУ СШ № 98</c:v>
                </c:pt>
                <c:pt idx="101">
                  <c:v>МБОУ СШ № 108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129</c:v>
                </c:pt>
                <c:pt idx="105">
                  <c:v>МБОУ СШ № 134</c:v>
                </c:pt>
                <c:pt idx="106">
                  <c:v>МБОУ СШ № 139</c:v>
                </c:pt>
                <c:pt idx="107">
                  <c:v>МБОУ СШ № 141</c:v>
                </c:pt>
                <c:pt idx="108">
                  <c:v>МАОУ СШ № 143</c:v>
                </c:pt>
                <c:pt idx="109">
                  <c:v>МБОУ СШ № 144</c:v>
                </c:pt>
                <c:pt idx="110">
                  <c:v>МАОУ СШ № 145</c:v>
                </c:pt>
                <c:pt idx="111">
                  <c:v>МБОУ СШ № 147</c:v>
                </c:pt>
                <c:pt idx="112">
                  <c:v>МАОУ СШ № 149</c:v>
                </c:pt>
                <c:pt idx="113">
                  <c:v>МАОУ СШ № 150</c:v>
                </c:pt>
                <c:pt idx="114">
                  <c:v>МАОУ СШ № 151</c:v>
                </c:pt>
                <c:pt idx="115">
                  <c:v>МАОУ СШ № 152</c:v>
                </c:pt>
                <c:pt idx="116">
                  <c:v>МБОУ СШ № 154</c:v>
                </c:pt>
                <c:pt idx="117">
                  <c:v>МБОУ СШ № 156</c:v>
                </c:pt>
                <c:pt idx="118">
                  <c:v>МБОУ СШ № 157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  <c:pt idx="124">
                  <c:v>МБОУ СШ № 4</c:v>
                </c:pt>
                <c:pt idx="125">
                  <c:v>МБОУ СШ № 10</c:v>
                </c:pt>
                <c:pt idx="126">
                  <c:v>МБОУ СШ № 14</c:v>
                </c:pt>
                <c:pt idx="127">
                  <c:v>МБОУ СШ № 27</c:v>
                </c:pt>
                <c:pt idx="128">
                  <c:v>МБОУ СШ № 51</c:v>
                </c:pt>
                <c:pt idx="129">
                  <c:v>МАОУ СШ "Комплекс Покровский"</c:v>
                </c:pt>
                <c:pt idx="130">
                  <c:v>МАОУ СШ № 155</c:v>
                </c:pt>
                <c:pt idx="131">
                  <c:v>КБОУ "Школа дистанционного образования"</c:v>
                </c:pt>
              </c:strCache>
            </c:strRef>
          </c:cat>
          <c:val>
            <c:numRef>
              <c:f>'Русский-4 диаграмма'!$P$5:$P$136</c:f>
              <c:numCache>
                <c:formatCode>0,00</c:formatCode>
                <c:ptCount val="132"/>
                <c:pt idx="0">
                  <c:v>4.2119999999999997</c:v>
                </c:pt>
                <c:pt idx="1">
                  <c:v>3.9003333333333337</c:v>
                </c:pt>
                <c:pt idx="2">
                  <c:v>4.17</c:v>
                </c:pt>
                <c:pt idx="3">
                  <c:v>4.1970000000000001</c:v>
                </c:pt>
                <c:pt idx="4">
                  <c:v>4.2160000000000002</c:v>
                </c:pt>
                <c:pt idx="5">
                  <c:v>3.77</c:v>
                </c:pt>
                <c:pt idx="6">
                  <c:v>4.0199999999999996</c:v>
                </c:pt>
                <c:pt idx="7">
                  <c:v>3.7370000000000001</c:v>
                </c:pt>
                <c:pt idx="8">
                  <c:v>3.8680000000000003</c:v>
                </c:pt>
                <c:pt idx="9">
                  <c:v>3.738</c:v>
                </c:pt>
                <c:pt idx="10">
                  <c:v>3.387</c:v>
                </c:pt>
                <c:pt idx="11">
                  <c:v>4.0293384615384618</c:v>
                </c:pt>
                <c:pt idx="12">
                  <c:v>4.2896000000000001</c:v>
                </c:pt>
                <c:pt idx="13">
                  <c:v>4.0868000000000002</c:v>
                </c:pt>
                <c:pt idx="14">
                  <c:v>4.4939999999999998</c:v>
                </c:pt>
                <c:pt idx="15">
                  <c:v>4.2949999999999999</c:v>
                </c:pt>
                <c:pt idx="16">
                  <c:v>3.4160000000000004</c:v>
                </c:pt>
                <c:pt idx="17">
                  <c:v>4.1210000000000004</c:v>
                </c:pt>
                <c:pt idx="18">
                  <c:v>4.2930000000000001</c:v>
                </c:pt>
                <c:pt idx="19">
                  <c:v>4.1440000000000001</c:v>
                </c:pt>
                <c:pt idx="20">
                  <c:v>3.625</c:v>
                </c:pt>
                <c:pt idx="21">
                  <c:v>3.6880000000000002</c:v>
                </c:pt>
                <c:pt idx="22">
                  <c:v>4.1360000000000001</c:v>
                </c:pt>
                <c:pt idx="23">
                  <c:v>4.0889999999999995</c:v>
                </c:pt>
                <c:pt idx="24">
                  <c:v>3.7039999999999997</c:v>
                </c:pt>
                <c:pt idx="27">
                  <c:v>3.7486315789473688</c:v>
                </c:pt>
                <c:pt idx="28">
                  <c:v>3.98</c:v>
                </c:pt>
                <c:pt idx="29">
                  <c:v>3.7740000000000005</c:v>
                </c:pt>
                <c:pt idx="30">
                  <c:v>4.1269999999999998</c:v>
                </c:pt>
                <c:pt idx="31">
                  <c:v>4.0579999999999998</c:v>
                </c:pt>
                <c:pt idx="32">
                  <c:v>3.67</c:v>
                </c:pt>
                <c:pt idx="33">
                  <c:v>3.18</c:v>
                </c:pt>
                <c:pt idx="34">
                  <c:v>4.0990000000000002</c:v>
                </c:pt>
                <c:pt idx="35">
                  <c:v>3.7260000000000004</c:v>
                </c:pt>
                <c:pt idx="36">
                  <c:v>3.92</c:v>
                </c:pt>
                <c:pt idx="37">
                  <c:v>3.9180000000000001</c:v>
                </c:pt>
                <c:pt idx="38">
                  <c:v>3.7010000000000001</c:v>
                </c:pt>
                <c:pt idx="39">
                  <c:v>3.56</c:v>
                </c:pt>
                <c:pt idx="40">
                  <c:v>3.8420000000000001</c:v>
                </c:pt>
                <c:pt idx="41">
                  <c:v>3.6210000000000004</c:v>
                </c:pt>
                <c:pt idx="42">
                  <c:v>3.52</c:v>
                </c:pt>
                <c:pt idx="43">
                  <c:v>3.968</c:v>
                </c:pt>
                <c:pt idx="44">
                  <c:v>3.3220000000000001</c:v>
                </c:pt>
                <c:pt idx="46">
                  <c:v>3.4259999999999997</c:v>
                </c:pt>
                <c:pt idx="47">
                  <c:v>3.8119999999999998</c:v>
                </c:pt>
                <c:pt idx="48">
                  <c:v>3.8883894736842106</c:v>
                </c:pt>
                <c:pt idx="49">
                  <c:v>3.4139999999999997</c:v>
                </c:pt>
                <c:pt idx="50">
                  <c:v>4.032</c:v>
                </c:pt>
                <c:pt idx="51">
                  <c:v>4.5590000000000002</c:v>
                </c:pt>
                <c:pt idx="52">
                  <c:v>3.9860000000000002</c:v>
                </c:pt>
                <c:pt idx="53">
                  <c:v>3.641</c:v>
                </c:pt>
                <c:pt idx="54">
                  <c:v>3.7730000000000001</c:v>
                </c:pt>
                <c:pt idx="55">
                  <c:v>3.895</c:v>
                </c:pt>
                <c:pt idx="56">
                  <c:v>3.9169999999999998</c:v>
                </c:pt>
                <c:pt idx="57">
                  <c:v>4.0903999999999998</c:v>
                </c:pt>
                <c:pt idx="58">
                  <c:v>4.1429999999999998</c:v>
                </c:pt>
                <c:pt idx="59">
                  <c:v>4.1029999999999998</c:v>
                </c:pt>
                <c:pt idx="60">
                  <c:v>3.7329999999999997</c:v>
                </c:pt>
                <c:pt idx="61">
                  <c:v>3.9760000000000004</c:v>
                </c:pt>
                <c:pt idx="62">
                  <c:v>3.72</c:v>
                </c:pt>
                <c:pt idx="63">
                  <c:v>3.972</c:v>
                </c:pt>
                <c:pt idx="64">
                  <c:v>3.6659999999999995</c:v>
                </c:pt>
                <c:pt idx="65">
                  <c:v>3.8570000000000007</c:v>
                </c:pt>
                <c:pt idx="66">
                  <c:v>4.024</c:v>
                </c:pt>
                <c:pt idx="67">
                  <c:v>3.3780000000000001</c:v>
                </c:pt>
                <c:pt idx="68">
                  <c:v>3.8905466666666664</c:v>
                </c:pt>
                <c:pt idx="69">
                  <c:v>4.085</c:v>
                </c:pt>
                <c:pt idx="70">
                  <c:v>4.2360000000000007</c:v>
                </c:pt>
                <c:pt idx="71">
                  <c:v>4.0430000000000001</c:v>
                </c:pt>
                <c:pt idx="72">
                  <c:v>4.1369999999999996</c:v>
                </c:pt>
                <c:pt idx="73">
                  <c:v>4.2949999999999999</c:v>
                </c:pt>
                <c:pt idx="74">
                  <c:v>4.2</c:v>
                </c:pt>
                <c:pt idx="75">
                  <c:v>3.8720000000000003</c:v>
                </c:pt>
                <c:pt idx="76">
                  <c:v>4.0609999999999999</c:v>
                </c:pt>
                <c:pt idx="77">
                  <c:v>3.7719999999999998</c:v>
                </c:pt>
                <c:pt idx="78">
                  <c:v>3.4550000000000001</c:v>
                </c:pt>
                <c:pt idx="80">
                  <c:v>4.0982000000000003</c:v>
                </c:pt>
                <c:pt idx="81">
                  <c:v>3.1520000000000006</c:v>
                </c:pt>
                <c:pt idx="82">
                  <c:v>3.5369999999999999</c:v>
                </c:pt>
                <c:pt idx="84">
                  <c:v>3.8969999999999998</c:v>
                </c:pt>
                <c:pt idx="85">
                  <c:v>3.5180000000000002</c:v>
                </c:pt>
                <c:pt idx="86">
                  <c:v>3.8609866666666663</c:v>
                </c:pt>
                <c:pt idx="87">
                  <c:v>4.0659999999999998</c:v>
                </c:pt>
                <c:pt idx="88">
                  <c:v>4</c:v>
                </c:pt>
                <c:pt idx="89">
                  <c:v>4.0549999999999997</c:v>
                </c:pt>
                <c:pt idx="90">
                  <c:v>4.383</c:v>
                </c:pt>
                <c:pt idx="91">
                  <c:v>4.0909999999999993</c:v>
                </c:pt>
                <c:pt idx="92">
                  <c:v>3.8819999999999997</c:v>
                </c:pt>
                <c:pt idx="93">
                  <c:v>4.12</c:v>
                </c:pt>
                <c:pt idx="94">
                  <c:v>3.9849999999999999</c:v>
                </c:pt>
                <c:pt idx="95">
                  <c:v>3.9553999999999996</c:v>
                </c:pt>
                <c:pt idx="96">
                  <c:v>4.0010000000000003</c:v>
                </c:pt>
                <c:pt idx="97">
                  <c:v>3.6930000000000001</c:v>
                </c:pt>
                <c:pt idx="98">
                  <c:v>4.1160000000000005</c:v>
                </c:pt>
                <c:pt idx="99">
                  <c:v>3.911</c:v>
                </c:pt>
                <c:pt idx="100">
                  <c:v>3.6110000000000002</c:v>
                </c:pt>
                <c:pt idx="101">
                  <c:v>4.093</c:v>
                </c:pt>
                <c:pt idx="102">
                  <c:v>3.9996000000000005</c:v>
                </c:pt>
                <c:pt idx="103">
                  <c:v>4.0199999999999996</c:v>
                </c:pt>
                <c:pt idx="104">
                  <c:v>3.4320000000000004</c:v>
                </c:pt>
                <c:pt idx="105">
                  <c:v>4.101</c:v>
                </c:pt>
                <c:pt idx="106">
                  <c:v>4.1036000000000001</c:v>
                </c:pt>
                <c:pt idx="107">
                  <c:v>3.9060000000000001</c:v>
                </c:pt>
                <c:pt idx="108">
                  <c:v>3.222</c:v>
                </c:pt>
                <c:pt idx="109" formatCode="Основной">
                  <c:v>3.38</c:v>
                </c:pt>
                <c:pt idx="110">
                  <c:v>3.76</c:v>
                </c:pt>
                <c:pt idx="111">
                  <c:v>3.722</c:v>
                </c:pt>
                <c:pt idx="112">
                  <c:v>3.5010000000000003</c:v>
                </c:pt>
                <c:pt idx="113">
                  <c:v>3.4260000000000002</c:v>
                </c:pt>
                <c:pt idx="114">
                  <c:v>3.758</c:v>
                </c:pt>
                <c:pt idx="115">
                  <c:v>3.6490000000000005</c:v>
                </c:pt>
                <c:pt idx="118">
                  <c:v>3.887</c:v>
                </c:pt>
                <c:pt idx="119">
                  <c:v>3.8708000000000005</c:v>
                </c:pt>
                <c:pt idx="120">
                  <c:v>4.7549999999999999</c:v>
                </c:pt>
                <c:pt idx="121">
                  <c:v>3.8439999999999999</c:v>
                </c:pt>
                <c:pt idx="122">
                  <c:v>4.5780000000000003</c:v>
                </c:pt>
                <c:pt idx="123">
                  <c:v>4.13</c:v>
                </c:pt>
                <c:pt idx="124">
                  <c:v>3.64</c:v>
                </c:pt>
                <c:pt idx="125">
                  <c:v>3.6989999999999998</c:v>
                </c:pt>
                <c:pt idx="126">
                  <c:v>4</c:v>
                </c:pt>
                <c:pt idx="127">
                  <c:v>3.1639999999999997</c:v>
                </c:pt>
                <c:pt idx="130">
                  <c:v>3.8129999999999997</c:v>
                </c:pt>
                <c:pt idx="131">
                  <c:v>3.085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'Русский-4 диаграмма по районам'!$B$5:$B$136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КГБОУ "Красноярская школа № 11"</c:v>
                </c:pt>
                <c:pt idx="48">
                  <c:v>ОКТЯБРЬСКИЙ РАЙОН</c:v>
                </c:pt>
                <c:pt idx="49">
                  <c:v>МАОУ "КУГ № 1 – Универс"</c:v>
                </c:pt>
                <c:pt idx="50">
                  <c:v>МБОУ Гимназия № 3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Школа-интернат № 1</c:v>
                </c:pt>
                <c:pt idx="56">
                  <c:v>МБОУ СШ № 3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73</c:v>
                </c:pt>
                <c:pt idx="63">
                  <c:v>МБОУ СШ № 82</c:v>
                </c:pt>
                <c:pt idx="64">
                  <c:v>МБОУ СШ № 84</c:v>
                </c:pt>
                <c:pt idx="65">
                  <c:v>МБОУ СШ № 95</c:v>
                </c:pt>
                <c:pt idx="66">
                  <c:v>МБОУ СШ № 99</c:v>
                </c:pt>
                <c:pt idx="67">
                  <c:v>МБОУ СШ № 133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МАОУ СШ № 23</c:v>
                </c:pt>
                <c:pt idx="74">
                  <c:v>МБОУ ОШ № 25</c:v>
                </c:pt>
                <c:pt idx="75">
                  <c:v>МБОУ СШ № 34</c:v>
                </c:pt>
                <c:pt idx="76">
                  <c:v>МБОУ СШ № 42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78</c:v>
                </c:pt>
                <c:pt idx="81">
                  <c:v>МБОУ СШ № 92</c:v>
                </c:pt>
                <c:pt idx="82">
                  <c:v>МБОУ СШ № 93</c:v>
                </c:pt>
                <c:pt idx="83">
                  <c:v>МБОУ СШ № 97</c:v>
                </c:pt>
                <c:pt idx="84">
                  <c:v>МАОУ СШ № 137</c:v>
                </c:pt>
                <c:pt idx="85">
                  <c:v>МАОУ СШ № 158</c:v>
                </c:pt>
                <c:pt idx="86">
                  <c:v>СОВЕТСКИЙ РАЙОН</c:v>
                </c:pt>
                <c:pt idx="87">
                  <c:v>МБОУ СШ № 1</c:v>
                </c:pt>
                <c:pt idx="88">
                  <c:v>МБОУ СШ № 2</c:v>
                </c:pt>
                <c:pt idx="89">
                  <c:v>МБОУ СШ № 5</c:v>
                </c:pt>
                <c:pt idx="90">
                  <c:v>МБОУ СШ № 7</c:v>
                </c:pt>
                <c:pt idx="91">
                  <c:v>МБОУ СШ № 18</c:v>
                </c:pt>
                <c:pt idx="92">
                  <c:v>МБОУ СШ № 22</c:v>
                </c:pt>
                <c:pt idx="93">
                  <c:v>МБОУ СШ № 24</c:v>
                </c:pt>
                <c:pt idx="94">
                  <c:v>МБОУ СШ № 56</c:v>
                </c:pt>
                <c:pt idx="95">
                  <c:v>МБОУ СШ № 66</c:v>
                </c:pt>
                <c:pt idx="96">
                  <c:v>МБОУ СШ № 69</c:v>
                </c:pt>
                <c:pt idx="97">
                  <c:v>МБОУ СШ № 70</c:v>
                </c:pt>
                <c:pt idx="98">
                  <c:v>МБОУ СШ № 85</c:v>
                </c:pt>
                <c:pt idx="99">
                  <c:v>МБОУ СШ № 91</c:v>
                </c:pt>
                <c:pt idx="100">
                  <c:v>МБОУ СШ № 98</c:v>
                </c:pt>
                <c:pt idx="101">
                  <c:v>МБОУ СШ № 108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129</c:v>
                </c:pt>
                <c:pt idx="105">
                  <c:v>МБОУ СШ № 134</c:v>
                </c:pt>
                <c:pt idx="106">
                  <c:v>МБОУ СШ № 139</c:v>
                </c:pt>
                <c:pt idx="107">
                  <c:v>МБОУ СШ № 141</c:v>
                </c:pt>
                <c:pt idx="108">
                  <c:v>МАОУ СШ № 143</c:v>
                </c:pt>
                <c:pt idx="109">
                  <c:v>МБОУ СШ № 144</c:v>
                </c:pt>
                <c:pt idx="110">
                  <c:v>МАОУ СШ № 145</c:v>
                </c:pt>
                <c:pt idx="111">
                  <c:v>МБОУ СШ № 147</c:v>
                </c:pt>
                <c:pt idx="112">
                  <c:v>МАОУ СШ № 149</c:v>
                </c:pt>
                <c:pt idx="113">
                  <c:v>МАОУ СШ № 150</c:v>
                </c:pt>
                <c:pt idx="114">
                  <c:v>МАОУ СШ № 151</c:v>
                </c:pt>
                <c:pt idx="115">
                  <c:v>МАОУ СШ № 152</c:v>
                </c:pt>
                <c:pt idx="116">
                  <c:v>МБОУ СШ № 154</c:v>
                </c:pt>
                <c:pt idx="117">
                  <c:v>МБОУ СШ № 156</c:v>
                </c:pt>
                <c:pt idx="118">
                  <c:v>МБОУ СШ № 157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  <c:pt idx="124">
                  <c:v>МБОУ СШ № 4</c:v>
                </c:pt>
                <c:pt idx="125">
                  <c:v>МБОУ СШ № 10</c:v>
                </c:pt>
                <c:pt idx="126">
                  <c:v>МБОУ СШ № 14</c:v>
                </c:pt>
                <c:pt idx="127">
                  <c:v>МБОУ СШ № 27</c:v>
                </c:pt>
                <c:pt idx="128">
                  <c:v>МБОУ СШ № 51</c:v>
                </c:pt>
                <c:pt idx="129">
                  <c:v>МАОУ СШ "Комплекс Покровский"</c:v>
                </c:pt>
                <c:pt idx="130">
                  <c:v>МАОУ СШ № 155</c:v>
                </c:pt>
                <c:pt idx="131">
                  <c:v>КБОУ "Школа дистанционного образования"</c:v>
                </c:pt>
              </c:strCache>
            </c:strRef>
          </c:cat>
          <c:val>
            <c:numRef>
              <c:f>'Русский-4 диаграмма'!$U$5:$U$136</c:f>
              <c:numCache>
                <c:formatCode>Основной</c:formatCode>
                <c:ptCount val="132"/>
                <c:pt idx="0">
                  <c:v>4.1100000000000003</c:v>
                </c:pt>
                <c:pt idx="1">
                  <c:v>4.1100000000000003</c:v>
                </c:pt>
                <c:pt idx="2">
                  <c:v>4.1100000000000003</c:v>
                </c:pt>
                <c:pt idx="3">
                  <c:v>4.1100000000000003</c:v>
                </c:pt>
                <c:pt idx="4">
                  <c:v>4.1100000000000003</c:v>
                </c:pt>
                <c:pt idx="5">
                  <c:v>4.1100000000000003</c:v>
                </c:pt>
                <c:pt idx="6">
                  <c:v>4.1100000000000003</c:v>
                </c:pt>
                <c:pt idx="7">
                  <c:v>4.1100000000000003</c:v>
                </c:pt>
                <c:pt idx="8">
                  <c:v>4.1100000000000003</c:v>
                </c:pt>
                <c:pt idx="9">
                  <c:v>4.1100000000000003</c:v>
                </c:pt>
                <c:pt idx="10">
                  <c:v>4.1100000000000003</c:v>
                </c:pt>
                <c:pt idx="11" formatCode="0,00">
                  <c:v>4.1100000000000003</c:v>
                </c:pt>
                <c:pt idx="12">
                  <c:v>4.1100000000000003</c:v>
                </c:pt>
                <c:pt idx="13">
                  <c:v>4.1100000000000003</c:v>
                </c:pt>
                <c:pt idx="14">
                  <c:v>4.1100000000000003</c:v>
                </c:pt>
                <c:pt idx="15">
                  <c:v>4.1100000000000003</c:v>
                </c:pt>
                <c:pt idx="16">
                  <c:v>4.1100000000000003</c:v>
                </c:pt>
                <c:pt idx="17">
                  <c:v>4.1100000000000003</c:v>
                </c:pt>
                <c:pt idx="18">
                  <c:v>4.1100000000000003</c:v>
                </c:pt>
                <c:pt idx="19">
                  <c:v>4.1100000000000003</c:v>
                </c:pt>
                <c:pt idx="20">
                  <c:v>4.1100000000000003</c:v>
                </c:pt>
                <c:pt idx="21">
                  <c:v>4.1100000000000003</c:v>
                </c:pt>
                <c:pt idx="22">
                  <c:v>4.1100000000000003</c:v>
                </c:pt>
                <c:pt idx="23">
                  <c:v>4.1100000000000003</c:v>
                </c:pt>
                <c:pt idx="24">
                  <c:v>4.1100000000000003</c:v>
                </c:pt>
                <c:pt idx="25">
                  <c:v>4.1100000000000003</c:v>
                </c:pt>
                <c:pt idx="26">
                  <c:v>4.1100000000000003</c:v>
                </c:pt>
                <c:pt idx="27" formatCode="0,00">
                  <c:v>4.1100000000000003</c:v>
                </c:pt>
                <c:pt idx="28">
                  <c:v>4.1100000000000003</c:v>
                </c:pt>
                <c:pt idx="29">
                  <c:v>4.1100000000000003</c:v>
                </c:pt>
                <c:pt idx="30">
                  <c:v>4.1100000000000003</c:v>
                </c:pt>
                <c:pt idx="31">
                  <c:v>4.1100000000000003</c:v>
                </c:pt>
                <c:pt idx="32">
                  <c:v>4.1100000000000003</c:v>
                </c:pt>
                <c:pt idx="33">
                  <c:v>4.1100000000000003</c:v>
                </c:pt>
                <c:pt idx="34">
                  <c:v>4.1100000000000003</c:v>
                </c:pt>
                <c:pt idx="35">
                  <c:v>4.1100000000000003</c:v>
                </c:pt>
                <c:pt idx="36">
                  <c:v>4.1100000000000003</c:v>
                </c:pt>
                <c:pt idx="37">
                  <c:v>4.1100000000000003</c:v>
                </c:pt>
                <c:pt idx="38">
                  <c:v>4.1100000000000003</c:v>
                </c:pt>
                <c:pt idx="39">
                  <c:v>4.1100000000000003</c:v>
                </c:pt>
                <c:pt idx="40">
                  <c:v>4.1100000000000003</c:v>
                </c:pt>
                <c:pt idx="41">
                  <c:v>4.1100000000000003</c:v>
                </c:pt>
                <c:pt idx="42">
                  <c:v>4.1100000000000003</c:v>
                </c:pt>
                <c:pt idx="43">
                  <c:v>4.1100000000000003</c:v>
                </c:pt>
                <c:pt idx="44">
                  <c:v>4.1100000000000003</c:v>
                </c:pt>
                <c:pt idx="45">
                  <c:v>4.1100000000000003</c:v>
                </c:pt>
                <c:pt idx="46">
                  <c:v>4.1100000000000003</c:v>
                </c:pt>
                <c:pt idx="47">
                  <c:v>4.1100000000000003</c:v>
                </c:pt>
                <c:pt idx="48" formatCode="0,00">
                  <c:v>4.1100000000000003</c:v>
                </c:pt>
                <c:pt idx="49">
                  <c:v>4.1100000000000003</c:v>
                </c:pt>
                <c:pt idx="50">
                  <c:v>4.1100000000000003</c:v>
                </c:pt>
                <c:pt idx="51">
                  <c:v>4.1100000000000003</c:v>
                </c:pt>
                <c:pt idx="52">
                  <c:v>4.1100000000000003</c:v>
                </c:pt>
                <c:pt idx="53">
                  <c:v>4.1100000000000003</c:v>
                </c:pt>
                <c:pt idx="54">
                  <c:v>4.1100000000000003</c:v>
                </c:pt>
                <c:pt idx="55">
                  <c:v>4.1100000000000003</c:v>
                </c:pt>
                <c:pt idx="56">
                  <c:v>4.1100000000000003</c:v>
                </c:pt>
                <c:pt idx="57">
                  <c:v>4.1100000000000003</c:v>
                </c:pt>
                <c:pt idx="58">
                  <c:v>4.1100000000000003</c:v>
                </c:pt>
                <c:pt idx="59">
                  <c:v>4.1100000000000003</c:v>
                </c:pt>
                <c:pt idx="60">
                  <c:v>4.1100000000000003</c:v>
                </c:pt>
                <c:pt idx="61">
                  <c:v>4.1100000000000003</c:v>
                </c:pt>
                <c:pt idx="62">
                  <c:v>4.1100000000000003</c:v>
                </c:pt>
                <c:pt idx="63">
                  <c:v>4.1100000000000003</c:v>
                </c:pt>
                <c:pt idx="64">
                  <c:v>4.1100000000000003</c:v>
                </c:pt>
                <c:pt idx="65">
                  <c:v>4.1100000000000003</c:v>
                </c:pt>
                <c:pt idx="66">
                  <c:v>4.1100000000000003</c:v>
                </c:pt>
                <c:pt idx="67">
                  <c:v>4.1100000000000003</c:v>
                </c:pt>
                <c:pt idx="68" formatCode="0,00">
                  <c:v>4.1100000000000003</c:v>
                </c:pt>
                <c:pt idx="69">
                  <c:v>4.1100000000000003</c:v>
                </c:pt>
                <c:pt idx="70">
                  <c:v>4.1100000000000003</c:v>
                </c:pt>
                <c:pt idx="71">
                  <c:v>4.1100000000000003</c:v>
                </c:pt>
                <c:pt idx="72">
                  <c:v>4.1100000000000003</c:v>
                </c:pt>
                <c:pt idx="73">
                  <c:v>4.1100000000000003</c:v>
                </c:pt>
                <c:pt idx="74">
                  <c:v>4.1100000000000003</c:v>
                </c:pt>
                <c:pt idx="75">
                  <c:v>4.1100000000000003</c:v>
                </c:pt>
                <c:pt idx="76">
                  <c:v>4.1100000000000003</c:v>
                </c:pt>
                <c:pt idx="77">
                  <c:v>4.1100000000000003</c:v>
                </c:pt>
                <c:pt idx="78">
                  <c:v>4.1100000000000003</c:v>
                </c:pt>
                <c:pt idx="79">
                  <c:v>4.1100000000000003</c:v>
                </c:pt>
                <c:pt idx="80">
                  <c:v>4.1100000000000003</c:v>
                </c:pt>
                <c:pt idx="81">
                  <c:v>4.1100000000000003</c:v>
                </c:pt>
                <c:pt idx="82">
                  <c:v>4.1100000000000003</c:v>
                </c:pt>
                <c:pt idx="83">
                  <c:v>4.1100000000000003</c:v>
                </c:pt>
                <c:pt idx="84">
                  <c:v>4.1100000000000003</c:v>
                </c:pt>
                <c:pt idx="85">
                  <c:v>4.1100000000000003</c:v>
                </c:pt>
                <c:pt idx="86" formatCode="0,00">
                  <c:v>4.1100000000000003</c:v>
                </c:pt>
                <c:pt idx="87">
                  <c:v>4.1100000000000003</c:v>
                </c:pt>
                <c:pt idx="88">
                  <c:v>4.1100000000000003</c:v>
                </c:pt>
                <c:pt idx="89">
                  <c:v>4.1100000000000003</c:v>
                </c:pt>
                <c:pt idx="90">
                  <c:v>4.1100000000000003</c:v>
                </c:pt>
                <c:pt idx="91">
                  <c:v>4.1100000000000003</c:v>
                </c:pt>
                <c:pt idx="92">
                  <c:v>4.1100000000000003</c:v>
                </c:pt>
                <c:pt idx="93">
                  <c:v>4.1100000000000003</c:v>
                </c:pt>
                <c:pt idx="94">
                  <c:v>4.1100000000000003</c:v>
                </c:pt>
                <c:pt idx="95">
                  <c:v>4.1100000000000003</c:v>
                </c:pt>
                <c:pt idx="96">
                  <c:v>4.1100000000000003</c:v>
                </c:pt>
                <c:pt idx="97">
                  <c:v>4.1100000000000003</c:v>
                </c:pt>
                <c:pt idx="98">
                  <c:v>4.1100000000000003</c:v>
                </c:pt>
                <c:pt idx="99">
                  <c:v>4.1100000000000003</c:v>
                </c:pt>
                <c:pt idx="100">
                  <c:v>4.1100000000000003</c:v>
                </c:pt>
                <c:pt idx="101">
                  <c:v>4.1100000000000003</c:v>
                </c:pt>
                <c:pt idx="102">
                  <c:v>4.1100000000000003</c:v>
                </c:pt>
                <c:pt idx="103">
                  <c:v>4.1100000000000003</c:v>
                </c:pt>
                <c:pt idx="104">
                  <c:v>4.1100000000000003</c:v>
                </c:pt>
                <c:pt idx="105">
                  <c:v>4.1100000000000003</c:v>
                </c:pt>
                <c:pt idx="106">
                  <c:v>4.1100000000000003</c:v>
                </c:pt>
                <c:pt idx="107">
                  <c:v>4.1100000000000003</c:v>
                </c:pt>
                <c:pt idx="108">
                  <c:v>4.1100000000000003</c:v>
                </c:pt>
                <c:pt idx="109">
                  <c:v>4.1100000000000003</c:v>
                </c:pt>
                <c:pt idx="110">
                  <c:v>4.1100000000000003</c:v>
                </c:pt>
                <c:pt idx="111">
                  <c:v>4.1100000000000003</c:v>
                </c:pt>
                <c:pt idx="112">
                  <c:v>4.1100000000000003</c:v>
                </c:pt>
                <c:pt idx="113">
                  <c:v>4.1100000000000003</c:v>
                </c:pt>
                <c:pt idx="114">
                  <c:v>4.1100000000000003</c:v>
                </c:pt>
                <c:pt idx="115">
                  <c:v>4.1100000000000003</c:v>
                </c:pt>
                <c:pt idx="116">
                  <c:v>4.1100000000000003</c:v>
                </c:pt>
                <c:pt idx="117">
                  <c:v>4.1100000000000003</c:v>
                </c:pt>
                <c:pt idx="118">
                  <c:v>4.1100000000000003</c:v>
                </c:pt>
                <c:pt idx="119" formatCode="0,00">
                  <c:v>4.1100000000000003</c:v>
                </c:pt>
                <c:pt idx="120">
                  <c:v>4.1100000000000003</c:v>
                </c:pt>
                <c:pt idx="121">
                  <c:v>4.1100000000000003</c:v>
                </c:pt>
                <c:pt idx="122">
                  <c:v>4.1100000000000003</c:v>
                </c:pt>
                <c:pt idx="123">
                  <c:v>4.1100000000000003</c:v>
                </c:pt>
                <c:pt idx="124">
                  <c:v>4.1100000000000003</c:v>
                </c:pt>
                <c:pt idx="125">
                  <c:v>4.1100000000000003</c:v>
                </c:pt>
                <c:pt idx="126">
                  <c:v>4.1100000000000003</c:v>
                </c:pt>
                <c:pt idx="127">
                  <c:v>4.1100000000000003</c:v>
                </c:pt>
                <c:pt idx="128">
                  <c:v>4.1100000000000003</c:v>
                </c:pt>
                <c:pt idx="129">
                  <c:v>4.1100000000000003</c:v>
                </c:pt>
                <c:pt idx="130">
                  <c:v>4.1100000000000003</c:v>
                </c:pt>
                <c:pt idx="131">
                  <c:v>4.1100000000000003</c:v>
                </c:pt>
              </c:numCache>
            </c:numRef>
          </c:val>
          <c:smooth val="0"/>
        </c:ser>
        <c:ser>
          <c:idx val="5"/>
          <c:order val="9"/>
          <c:tx>
            <c:v>2017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'Русский-4 диаграмма по районам'!$B$5:$B$136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КГБОУ "Красноярская школа № 11"</c:v>
                </c:pt>
                <c:pt idx="48">
                  <c:v>ОКТЯБРЬСКИЙ РАЙОН</c:v>
                </c:pt>
                <c:pt idx="49">
                  <c:v>МАОУ "КУГ № 1 – Универс"</c:v>
                </c:pt>
                <c:pt idx="50">
                  <c:v>МБОУ Гимназия № 3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Школа-интернат № 1</c:v>
                </c:pt>
                <c:pt idx="56">
                  <c:v>МБОУ СШ № 3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73</c:v>
                </c:pt>
                <c:pt idx="63">
                  <c:v>МБОУ СШ № 82</c:v>
                </c:pt>
                <c:pt idx="64">
                  <c:v>МБОУ СШ № 84</c:v>
                </c:pt>
                <c:pt idx="65">
                  <c:v>МБОУ СШ № 95</c:v>
                </c:pt>
                <c:pt idx="66">
                  <c:v>МБОУ СШ № 99</c:v>
                </c:pt>
                <c:pt idx="67">
                  <c:v>МБОУ СШ № 133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МАОУ СШ № 23</c:v>
                </c:pt>
                <c:pt idx="74">
                  <c:v>МБОУ ОШ № 25</c:v>
                </c:pt>
                <c:pt idx="75">
                  <c:v>МБОУ СШ № 34</c:v>
                </c:pt>
                <c:pt idx="76">
                  <c:v>МБОУ СШ № 42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78</c:v>
                </c:pt>
                <c:pt idx="81">
                  <c:v>МБОУ СШ № 92</c:v>
                </c:pt>
                <c:pt idx="82">
                  <c:v>МБОУ СШ № 93</c:v>
                </c:pt>
                <c:pt idx="83">
                  <c:v>МБОУ СШ № 97</c:v>
                </c:pt>
                <c:pt idx="84">
                  <c:v>МАОУ СШ № 137</c:v>
                </c:pt>
                <c:pt idx="85">
                  <c:v>МАОУ СШ № 158</c:v>
                </c:pt>
                <c:pt idx="86">
                  <c:v>СОВЕТСКИЙ РАЙОН</c:v>
                </c:pt>
                <c:pt idx="87">
                  <c:v>МБОУ СШ № 1</c:v>
                </c:pt>
                <c:pt idx="88">
                  <c:v>МБОУ СШ № 2</c:v>
                </c:pt>
                <c:pt idx="89">
                  <c:v>МБОУ СШ № 5</c:v>
                </c:pt>
                <c:pt idx="90">
                  <c:v>МБОУ СШ № 7</c:v>
                </c:pt>
                <c:pt idx="91">
                  <c:v>МБОУ СШ № 18</c:v>
                </c:pt>
                <c:pt idx="92">
                  <c:v>МБОУ СШ № 22</c:v>
                </c:pt>
                <c:pt idx="93">
                  <c:v>МБОУ СШ № 24</c:v>
                </c:pt>
                <c:pt idx="94">
                  <c:v>МБОУ СШ № 56</c:v>
                </c:pt>
                <c:pt idx="95">
                  <c:v>МБОУ СШ № 66</c:v>
                </c:pt>
                <c:pt idx="96">
                  <c:v>МБОУ СШ № 69</c:v>
                </c:pt>
                <c:pt idx="97">
                  <c:v>МБОУ СШ № 70</c:v>
                </c:pt>
                <c:pt idx="98">
                  <c:v>МБОУ СШ № 85</c:v>
                </c:pt>
                <c:pt idx="99">
                  <c:v>МБОУ СШ № 91</c:v>
                </c:pt>
                <c:pt idx="100">
                  <c:v>МБОУ СШ № 98</c:v>
                </c:pt>
                <c:pt idx="101">
                  <c:v>МБОУ СШ № 108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129</c:v>
                </c:pt>
                <c:pt idx="105">
                  <c:v>МБОУ СШ № 134</c:v>
                </c:pt>
                <c:pt idx="106">
                  <c:v>МБОУ СШ № 139</c:v>
                </c:pt>
                <c:pt idx="107">
                  <c:v>МБОУ СШ № 141</c:v>
                </c:pt>
                <c:pt idx="108">
                  <c:v>МАОУ СШ № 143</c:v>
                </c:pt>
                <c:pt idx="109">
                  <c:v>МБОУ СШ № 144</c:v>
                </c:pt>
                <c:pt idx="110">
                  <c:v>МАОУ СШ № 145</c:v>
                </c:pt>
                <c:pt idx="111">
                  <c:v>МБОУ СШ № 147</c:v>
                </c:pt>
                <c:pt idx="112">
                  <c:v>МАОУ СШ № 149</c:v>
                </c:pt>
                <c:pt idx="113">
                  <c:v>МАОУ СШ № 150</c:v>
                </c:pt>
                <c:pt idx="114">
                  <c:v>МАОУ СШ № 151</c:v>
                </c:pt>
                <c:pt idx="115">
                  <c:v>МАОУ СШ № 152</c:v>
                </c:pt>
                <c:pt idx="116">
                  <c:v>МБОУ СШ № 154</c:v>
                </c:pt>
                <c:pt idx="117">
                  <c:v>МБОУ СШ № 156</c:v>
                </c:pt>
                <c:pt idx="118">
                  <c:v>МБОУ СШ № 157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  <c:pt idx="124">
                  <c:v>МБОУ СШ № 4</c:v>
                </c:pt>
                <c:pt idx="125">
                  <c:v>МБОУ СШ № 10</c:v>
                </c:pt>
                <c:pt idx="126">
                  <c:v>МБОУ СШ № 14</c:v>
                </c:pt>
                <c:pt idx="127">
                  <c:v>МБОУ СШ № 27</c:v>
                </c:pt>
                <c:pt idx="128">
                  <c:v>МБОУ СШ № 51</c:v>
                </c:pt>
                <c:pt idx="129">
                  <c:v>МАОУ СШ "Комплекс Покровский"</c:v>
                </c:pt>
                <c:pt idx="130">
                  <c:v>МАОУ СШ № 155</c:v>
                </c:pt>
                <c:pt idx="131">
                  <c:v>КБОУ "Школа дистанционного образования"</c:v>
                </c:pt>
              </c:strCache>
            </c:strRef>
          </c:cat>
          <c:val>
            <c:numRef>
              <c:f>'Русский-4 диаграмма'!$T$5:$T$136</c:f>
              <c:numCache>
                <c:formatCode>0,00</c:formatCode>
                <c:ptCount val="132"/>
                <c:pt idx="0">
                  <c:v>3.94</c:v>
                </c:pt>
                <c:pt idx="1">
                  <c:v>4.304444444444445</c:v>
                </c:pt>
                <c:pt idx="2">
                  <c:v>4.4000000000000004</c:v>
                </c:pt>
                <c:pt idx="3">
                  <c:v>4.32</c:v>
                </c:pt>
                <c:pt idx="4">
                  <c:v>4.3899999999999997</c:v>
                </c:pt>
                <c:pt idx="5">
                  <c:v>4.59</c:v>
                </c:pt>
                <c:pt idx="6">
                  <c:v>4.16</c:v>
                </c:pt>
                <c:pt idx="7">
                  <c:v>4.24</c:v>
                </c:pt>
                <c:pt idx="8">
                  <c:v>4.0599999999999996</c:v>
                </c:pt>
                <c:pt idx="9">
                  <c:v>4.26</c:v>
                </c:pt>
                <c:pt idx="10">
                  <c:v>4.32</c:v>
                </c:pt>
                <c:pt idx="11">
                  <c:v>4.2133333333333338</c:v>
                </c:pt>
                <c:pt idx="12">
                  <c:v>4.51</c:v>
                </c:pt>
                <c:pt idx="13">
                  <c:v>4.34</c:v>
                </c:pt>
                <c:pt idx="14">
                  <c:v>4.57</c:v>
                </c:pt>
                <c:pt idx="15">
                  <c:v>4.16</c:v>
                </c:pt>
                <c:pt idx="16">
                  <c:v>3.87</c:v>
                </c:pt>
                <c:pt idx="17">
                  <c:v>4.37</c:v>
                </c:pt>
                <c:pt idx="18">
                  <c:v>4.62</c:v>
                </c:pt>
                <c:pt idx="19">
                  <c:v>4.32</c:v>
                </c:pt>
                <c:pt idx="20">
                  <c:v>3.81</c:v>
                </c:pt>
                <c:pt idx="21">
                  <c:v>4.0199999999999996</c:v>
                </c:pt>
                <c:pt idx="22">
                  <c:v>4.07</c:v>
                </c:pt>
                <c:pt idx="23">
                  <c:v>3.98</c:v>
                </c:pt>
                <c:pt idx="24">
                  <c:v>4.3499999999999996</c:v>
                </c:pt>
                <c:pt idx="25">
                  <c:v>3.64</c:v>
                </c:pt>
                <c:pt idx="26">
                  <c:v>4.57</c:v>
                </c:pt>
                <c:pt idx="27">
                  <c:v>3.8615000000000004</c:v>
                </c:pt>
                <c:pt idx="28">
                  <c:v>4.1900000000000004</c:v>
                </c:pt>
                <c:pt idx="29">
                  <c:v>4.0199999999999996</c:v>
                </c:pt>
                <c:pt idx="30">
                  <c:v>4.21</c:v>
                </c:pt>
                <c:pt idx="31">
                  <c:v>4.2699999999999996</c:v>
                </c:pt>
                <c:pt idx="32">
                  <c:v>3.51</c:v>
                </c:pt>
                <c:pt idx="33">
                  <c:v>3.46</c:v>
                </c:pt>
                <c:pt idx="34">
                  <c:v>4.05</c:v>
                </c:pt>
                <c:pt idx="35">
                  <c:v>3.88</c:v>
                </c:pt>
                <c:pt idx="36">
                  <c:v>3.77</c:v>
                </c:pt>
                <c:pt idx="37">
                  <c:v>3.58</c:v>
                </c:pt>
                <c:pt idx="38">
                  <c:v>3.55</c:v>
                </c:pt>
                <c:pt idx="39">
                  <c:v>3.51</c:v>
                </c:pt>
                <c:pt idx="40">
                  <c:v>4.25</c:v>
                </c:pt>
                <c:pt idx="41">
                  <c:v>3.76</c:v>
                </c:pt>
                <c:pt idx="42">
                  <c:v>3.63</c:v>
                </c:pt>
                <c:pt idx="43">
                  <c:v>4.0199999999999996</c:v>
                </c:pt>
                <c:pt idx="44">
                  <c:v>3.83</c:v>
                </c:pt>
                <c:pt idx="45">
                  <c:v>4.17</c:v>
                </c:pt>
                <c:pt idx="46">
                  <c:v>4.26</c:v>
                </c:pt>
                <c:pt idx="47">
                  <c:v>3.31</c:v>
                </c:pt>
                <c:pt idx="48">
                  <c:v>3.9352631578947359</c:v>
                </c:pt>
                <c:pt idx="49">
                  <c:v>3.75</c:v>
                </c:pt>
                <c:pt idx="50">
                  <c:v>4.09</c:v>
                </c:pt>
                <c:pt idx="51">
                  <c:v>4.22</c:v>
                </c:pt>
                <c:pt idx="52">
                  <c:v>4.1399999999999997</c:v>
                </c:pt>
                <c:pt idx="53">
                  <c:v>4.09</c:v>
                </c:pt>
                <c:pt idx="54">
                  <c:v>3.87</c:v>
                </c:pt>
                <c:pt idx="55">
                  <c:v>4.2699999999999996</c:v>
                </c:pt>
                <c:pt idx="56">
                  <c:v>4.05</c:v>
                </c:pt>
                <c:pt idx="57">
                  <c:v>4.1100000000000003</c:v>
                </c:pt>
                <c:pt idx="58">
                  <c:v>4.2</c:v>
                </c:pt>
                <c:pt idx="59">
                  <c:v>3.72</c:v>
                </c:pt>
                <c:pt idx="60">
                  <c:v>3.77</c:v>
                </c:pt>
                <c:pt idx="61">
                  <c:v>3.87</c:v>
                </c:pt>
                <c:pt idx="62">
                  <c:v>4.16</c:v>
                </c:pt>
                <c:pt idx="63">
                  <c:v>4.05</c:v>
                </c:pt>
                <c:pt idx="64">
                  <c:v>3.33</c:v>
                </c:pt>
                <c:pt idx="65">
                  <c:v>3.82</c:v>
                </c:pt>
                <c:pt idx="66">
                  <c:v>4.07</c:v>
                </c:pt>
                <c:pt idx="67">
                  <c:v>3.19</c:v>
                </c:pt>
                <c:pt idx="68">
                  <c:v>4.1349999999999998</c:v>
                </c:pt>
                <c:pt idx="69">
                  <c:v>4.72</c:v>
                </c:pt>
                <c:pt idx="70">
                  <c:v>4.33</c:v>
                </c:pt>
                <c:pt idx="71">
                  <c:v>4.0999999999999996</c:v>
                </c:pt>
                <c:pt idx="72">
                  <c:v>4.4400000000000004</c:v>
                </c:pt>
                <c:pt idx="73">
                  <c:v>4.22</c:v>
                </c:pt>
                <c:pt idx="74">
                  <c:v>4.32</c:v>
                </c:pt>
                <c:pt idx="75">
                  <c:v>4.07</c:v>
                </c:pt>
                <c:pt idx="76">
                  <c:v>3.82</c:v>
                </c:pt>
                <c:pt idx="77">
                  <c:v>4.3499999999999996</c:v>
                </c:pt>
                <c:pt idx="78">
                  <c:v>4.4000000000000004</c:v>
                </c:pt>
                <c:pt idx="80">
                  <c:v>4.2</c:v>
                </c:pt>
                <c:pt idx="81">
                  <c:v>4.09</c:v>
                </c:pt>
                <c:pt idx="82">
                  <c:v>3.97</c:v>
                </c:pt>
                <c:pt idx="83">
                  <c:v>3.13</c:v>
                </c:pt>
                <c:pt idx="84">
                  <c:v>3.83</c:v>
                </c:pt>
                <c:pt idx="85">
                  <c:v>4.17</c:v>
                </c:pt>
                <c:pt idx="86">
                  <c:v>4.0486206896551726</c:v>
                </c:pt>
                <c:pt idx="87">
                  <c:v>4.37</c:v>
                </c:pt>
                <c:pt idx="88">
                  <c:v>4.3600000000000003</c:v>
                </c:pt>
                <c:pt idx="89">
                  <c:v>4.17</c:v>
                </c:pt>
                <c:pt idx="90">
                  <c:v>4.3899999999999997</c:v>
                </c:pt>
                <c:pt idx="91">
                  <c:v>4.28</c:v>
                </c:pt>
                <c:pt idx="92">
                  <c:v>4.04</c:v>
                </c:pt>
                <c:pt idx="93">
                  <c:v>4.13</c:v>
                </c:pt>
                <c:pt idx="94">
                  <c:v>4</c:v>
                </c:pt>
                <c:pt idx="95">
                  <c:v>3.97</c:v>
                </c:pt>
                <c:pt idx="96">
                  <c:v>4.28</c:v>
                </c:pt>
                <c:pt idx="97">
                  <c:v>4.0999999999999996</c:v>
                </c:pt>
                <c:pt idx="98">
                  <c:v>4.13</c:v>
                </c:pt>
                <c:pt idx="99">
                  <c:v>4.1500000000000004</c:v>
                </c:pt>
                <c:pt idx="100">
                  <c:v>3.79</c:v>
                </c:pt>
                <c:pt idx="101">
                  <c:v>4.28</c:v>
                </c:pt>
                <c:pt idx="102">
                  <c:v>4.07</c:v>
                </c:pt>
                <c:pt idx="103">
                  <c:v>4.29</c:v>
                </c:pt>
                <c:pt idx="104">
                  <c:v>3.93</c:v>
                </c:pt>
                <c:pt idx="106">
                  <c:v>4.1399999999999997</c:v>
                </c:pt>
                <c:pt idx="107">
                  <c:v>4.2</c:v>
                </c:pt>
                <c:pt idx="108">
                  <c:v>3.5</c:v>
                </c:pt>
                <c:pt idx="109">
                  <c:v>3.61</c:v>
                </c:pt>
                <c:pt idx="110">
                  <c:v>3.82</c:v>
                </c:pt>
                <c:pt idx="111">
                  <c:v>4.57</c:v>
                </c:pt>
                <c:pt idx="112">
                  <c:v>3.71</c:v>
                </c:pt>
                <c:pt idx="113">
                  <c:v>3.67</c:v>
                </c:pt>
                <c:pt idx="114">
                  <c:v>3.87</c:v>
                </c:pt>
                <c:pt idx="115">
                  <c:v>3.87</c:v>
                </c:pt>
                <c:pt idx="118">
                  <c:v>3.72</c:v>
                </c:pt>
                <c:pt idx="119">
                  <c:v>4.0872727272727269</c:v>
                </c:pt>
                <c:pt idx="120">
                  <c:v>4.66</c:v>
                </c:pt>
                <c:pt idx="121">
                  <c:v>4.1100000000000003</c:v>
                </c:pt>
                <c:pt idx="122">
                  <c:v>4.2</c:v>
                </c:pt>
                <c:pt idx="123">
                  <c:v>4.33</c:v>
                </c:pt>
                <c:pt idx="124">
                  <c:v>4.04</c:v>
                </c:pt>
                <c:pt idx="125">
                  <c:v>3.94</c:v>
                </c:pt>
                <c:pt idx="126">
                  <c:v>4.08</c:v>
                </c:pt>
                <c:pt idx="127">
                  <c:v>3.78</c:v>
                </c:pt>
                <c:pt idx="129">
                  <c:v>3.92</c:v>
                </c:pt>
                <c:pt idx="130">
                  <c:v>4.33</c:v>
                </c:pt>
                <c:pt idx="131">
                  <c:v>3.57</c:v>
                </c:pt>
              </c:numCache>
            </c:numRef>
          </c:val>
          <c:smooth val="0"/>
        </c:ser>
        <c:ser>
          <c:idx val="6"/>
          <c:order val="10"/>
          <c:tx>
            <c:v>2016 ср. балл по городу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'Русский-4 диаграмма по районам'!$B$5:$B$136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КГБОУ "Красноярская школа № 11"</c:v>
                </c:pt>
                <c:pt idx="48">
                  <c:v>ОКТЯБРЬСКИЙ РАЙОН</c:v>
                </c:pt>
                <c:pt idx="49">
                  <c:v>МАОУ "КУГ № 1 – Универс"</c:v>
                </c:pt>
                <c:pt idx="50">
                  <c:v>МБОУ Гимназия № 3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Школа-интернат № 1</c:v>
                </c:pt>
                <c:pt idx="56">
                  <c:v>МБОУ СШ № 3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73</c:v>
                </c:pt>
                <c:pt idx="63">
                  <c:v>МБОУ СШ № 82</c:v>
                </c:pt>
                <c:pt idx="64">
                  <c:v>МБОУ СШ № 84</c:v>
                </c:pt>
                <c:pt idx="65">
                  <c:v>МБОУ СШ № 95</c:v>
                </c:pt>
                <c:pt idx="66">
                  <c:v>МБОУ СШ № 99</c:v>
                </c:pt>
                <c:pt idx="67">
                  <c:v>МБОУ СШ № 133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МАОУ СШ № 23</c:v>
                </c:pt>
                <c:pt idx="74">
                  <c:v>МБОУ ОШ № 25</c:v>
                </c:pt>
                <c:pt idx="75">
                  <c:v>МБОУ СШ № 34</c:v>
                </c:pt>
                <c:pt idx="76">
                  <c:v>МБОУ СШ № 42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78</c:v>
                </c:pt>
                <c:pt idx="81">
                  <c:v>МБОУ СШ № 92</c:v>
                </c:pt>
                <c:pt idx="82">
                  <c:v>МБОУ СШ № 93</c:v>
                </c:pt>
                <c:pt idx="83">
                  <c:v>МБОУ СШ № 97</c:v>
                </c:pt>
                <c:pt idx="84">
                  <c:v>МАОУ СШ № 137</c:v>
                </c:pt>
                <c:pt idx="85">
                  <c:v>МАОУ СШ № 158</c:v>
                </c:pt>
                <c:pt idx="86">
                  <c:v>СОВЕТСКИЙ РАЙОН</c:v>
                </c:pt>
                <c:pt idx="87">
                  <c:v>МБОУ СШ № 1</c:v>
                </c:pt>
                <c:pt idx="88">
                  <c:v>МБОУ СШ № 2</c:v>
                </c:pt>
                <c:pt idx="89">
                  <c:v>МБОУ СШ № 5</c:v>
                </c:pt>
                <c:pt idx="90">
                  <c:v>МБОУ СШ № 7</c:v>
                </c:pt>
                <c:pt idx="91">
                  <c:v>МБОУ СШ № 18</c:v>
                </c:pt>
                <c:pt idx="92">
                  <c:v>МБОУ СШ № 22</c:v>
                </c:pt>
                <c:pt idx="93">
                  <c:v>МБОУ СШ № 24</c:v>
                </c:pt>
                <c:pt idx="94">
                  <c:v>МБОУ СШ № 56</c:v>
                </c:pt>
                <c:pt idx="95">
                  <c:v>МБОУ СШ № 66</c:v>
                </c:pt>
                <c:pt idx="96">
                  <c:v>МБОУ СШ № 69</c:v>
                </c:pt>
                <c:pt idx="97">
                  <c:v>МБОУ СШ № 70</c:v>
                </c:pt>
                <c:pt idx="98">
                  <c:v>МБОУ СШ № 85</c:v>
                </c:pt>
                <c:pt idx="99">
                  <c:v>МБОУ СШ № 91</c:v>
                </c:pt>
                <c:pt idx="100">
                  <c:v>МБОУ СШ № 98</c:v>
                </c:pt>
                <c:pt idx="101">
                  <c:v>МБОУ СШ № 108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129</c:v>
                </c:pt>
                <c:pt idx="105">
                  <c:v>МБОУ СШ № 134</c:v>
                </c:pt>
                <c:pt idx="106">
                  <c:v>МБОУ СШ № 139</c:v>
                </c:pt>
                <c:pt idx="107">
                  <c:v>МБОУ СШ № 141</c:v>
                </c:pt>
                <c:pt idx="108">
                  <c:v>МАОУ СШ № 143</c:v>
                </c:pt>
                <c:pt idx="109">
                  <c:v>МБОУ СШ № 144</c:v>
                </c:pt>
                <c:pt idx="110">
                  <c:v>МАОУ СШ № 145</c:v>
                </c:pt>
                <c:pt idx="111">
                  <c:v>МБОУ СШ № 147</c:v>
                </c:pt>
                <c:pt idx="112">
                  <c:v>МАОУ СШ № 149</c:v>
                </c:pt>
                <c:pt idx="113">
                  <c:v>МАОУ СШ № 150</c:v>
                </c:pt>
                <c:pt idx="114">
                  <c:v>МАОУ СШ № 151</c:v>
                </c:pt>
                <c:pt idx="115">
                  <c:v>МАОУ СШ № 152</c:v>
                </c:pt>
                <c:pt idx="116">
                  <c:v>МБОУ СШ № 154</c:v>
                </c:pt>
                <c:pt idx="117">
                  <c:v>МБОУ СШ № 156</c:v>
                </c:pt>
                <c:pt idx="118">
                  <c:v>МБОУ СШ № 157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  <c:pt idx="124">
                  <c:v>МБОУ СШ № 4</c:v>
                </c:pt>
                <c:pt idx="125">
                  <c:v>МБОУ СШ № 10</c:v>
                </c:pt>
                <c:pt idx="126">
                  <c:v>МБОУ СШ № 14</c:v>
                </c:pt>
                <c:pt idx="127">
                  <c:v>МБОУ СШ № 27</c:v>
                </c:pt>
                <c:pt idx="128">
                  <c:v>МБОУ СШ № 51</c:v>
                </c:pt>
                <c:pt idx="129">
                  <c:v>МАОУ СШ "Комплекс Покровский"</c:v>
                </c:pt>
                <c:pt idx="130">
                  <c:v>МАОУ СШ № 155</c:v>
                </c:pt>
                <c:pt idx="131">
                  <c:v>КБОУ "Школа дистанционного образования"</c:v>
                </c:pt>
              </c:strCache>
            </c:strRef>
          </c:cat>
          <c:val>
            <c:numRef>
              <c:f>'Русский-4 диаграмма по районам'!$Y$5:$Y$136</c:f>
              <c:numCache>
                <c:formatCode>Основной</c:formatCode>
                <c:ptCount val="132"/>
                <c:pt idx="0">
                  <c:v>4.4800000000000004</c:v>
                </c:pt>
                <c:pt idx="1">
                  <c:v>4.4800000000000004</c:v>
                </c:pt>
                <c:pt idx="2">
                  <c:v>4.4800000000000004</c:v>
                </c:pt>
                <c:pt idx="3">
                  <c:v>4.4800000000000004</c:v>
                </c:pt>
                <c:pt idx="4">
                  <c:v>4.4800000000000004</c:v>
                </c:pt>
                <c:pt idx="5">
                  <c:v>4.4800000000000004</c:v>
                </c:pt>
                <c:pt idx="6">
                  <c:v>4.4800000000000004</c:v>
                </c:pt>
                <c:pt idx="7">
                  <c:v>4.4800000000000004</c:v>
                </c:pt>
                <c:pt idx="8">
                  <c:v>4.4800000000000004</c:v>
                </c:pt>
                <c:pt idx="9">
                  <c:v>4.4800000000000004</c:v>
                </c:pt>
                <c:pt idx="10">
                  <c:v>4.4800000000000004</c:v>
                </c:pt>
                <c:pt idx="11" formatCode="0,00">
                  <c:v>4.4800000000000004</c:v>
                </c:pt>
                <c:pt idx="12">
                  <c:v>4.4800000000000004</c:v>
                </c:pt>
                <c:pt idx="13">
                  <c:v>4.4800000000000004</c:v>
                </c:pt>
                <c:pt idx="14">
                  <c:v>4.4800000000000004</c:v>
                </c:pt>
                <c:pt idx="15">
                  <c:v>4.4800000000000004</c:v>
                </c:pt>
                <c:pt idx="16">
                  <c:v>4.4800000000000004</c:v>
                </c:pt>
                <c:pt idx="17">
                  <c:v>4.4800000000000004</c:v>
                </c:pt>
                <c:pt idx="18">
                  <c:v>4.4800000000000004</c:v>
                </c:pt>
                <c:pt idx="19">
                  <c:v>4.4800000000000004</c:v>
                </c:pt>
                <c:pt idx="20">
                  <c:v>4.4800000000000004</c:v>
                </c:pt>
                <c:pt idx="21">
                  <c:v>4.4800000000000004</c:v>
                </c:pt>
                <c:pt idx="22">
                  <c:v>4.4800000000000004</c:v>
                </c:pt>
                <c:pt idx="23">
                  <c:v>4.4800000000000004</c:v>
                </c:pt>
                <c:pt idx="24">
                  <c:v>4.4800000000000004</c:v>
                </c:pt>
                <c:pt idx="25">
                  <c:v>4.4800000000000004</c:v>
                </c:pt>
                <c:pt idx="26">
                  <c:v>4.4800000000000004</c:v>
                </c:pt>
                <c:pt idx="27" formatCode="0,00">
                  <c:v>4.4800000000000004</c:v>
                </c:pt>
                <c:pt idx="28">
                  <c:v>4.4800000000000004</c:v>
                </c:pt>
                <c:pt idx="29">
                  <c:v>4.4800000000000004</c:v>
                </c:pt>
                <c:pt idx="30">
                  <c:v>4.4800000000000004</c:v>
                </c:pt>
                <c:pt idx="31">
                  <c:v>4.4800000000000004</c:v>
                </c:pt>
                <c:pt idx="32">
                  <c:v>4.4800000000000004</c:v>
                </c:pt>
                <c:pt idx="33">
                  <c:v>4.4800000000000004</c:v>
                </c:pt>
                <c:pt idx="34">
                  <c:v>4.4800000000000004</c:v>
                </c:pt>
                <c:pt idx="35">
                  <c:v>4.4800000000000004</c:v>
                </c:pt>
                <c:pt idx="36">
                  <c:v>4.4800000000000004</c:v>
                </c:pt>
                <c:pt idx="37">
                  <c:v>4.4800000000000004</c:v>
                </c:pt>
                <c:pt idx="38">
                  <c:v>4.4800000000000004</c:v>
                </c:pt>
                <c:pt idx="39">
                  <c:v>4.4800000000000004</c:v>
                </c:pt>
                <c:pt idx="40">
                  <c:v>4.4800000000000004</c:v>
                </c:pt>
                <c:pt idx="41">
                  <c:v>4.4800000000000004</c:v>
                </c:pt>
                <c:pt idx="42">
                  <c:v>4.4800000000000004</c:v>
                </c:pt>
                <c:pt idx="43">
                  <c:v>4.4800000000000004</c:v>
                </c:pt>
                <c:pt idx="44">
                  <c:v>4.4800000000000004</c:v>
                </c:pt>
                <c:pt idx="45">
                  <c:v>4.4800000000000004</c:v>
                </c:pt>
                <c:pt idx="46">
                  <c:v>4.4800000000000004</c:v>
                </c:pt>
                <c:pt idx="47">
                  <c:v>4.4800000000000004</c:v>
                </c:pt>
                <c:pt idx="48" formatCode="0,00">
                  <c:v>4.4800000000000004</c:v>
                </c:pt>
                <c:pt idx="49">
                  <c:v>4.4800000000000004</c:v>
                </c:pt>
                <c:pt idx="50">
                  <c:v>4.4800000000000004</c:v>
                </c:pt>
                <c:pt idx="51">
                  <c:v>4.4800000000000004</c:v>
                </c:pt>
                <c:pt idx="52">
                  <c:v>4.4800000000000004</c:v>
                </c:pt>
                <c:pt idx="53">
                  <c:v>4.4800000000000004</c:v>
                </c:pt>
                <c:pt idx="54">
                  <c:v>4.4800000000000004</c:v>
                </c:pt>
                <c:pt idx="55">
                  <c:v>4.4800000000000004</c:v>
                </c:pt>
                <c:pt idx="56">
                  <c:v>4.4800000000000004</c:v>
                </c:pt>
                <c:pt idx="57">
                  <c:v>4.4800000000000004</c:v>
                </c:pt>
                <c:pt idx="58">
                  <c:v>4.4800000000000004</c:v>
                </c:pt>
                <c:pt idx="59">
                  <c:v>4.4800000000000004</c:v>
                </c:pt>
                <c:pt idx="60">
                  <c:v>4.4800000000000004</c:v>
                </c:pt>
                <c:pt idx="61">
                  <c:v>4.4800000000000004</c:v>
                </c:pt>
                <c:pt idx="62">
                  <c:v>4.4800000000000004</c:v>
                </c:pt>
                <c:pt idx="63">
                  <c:v>4.4800000000000004</c:v>
                </c:pt>
                <c:pt idx="64">
                  <c:v>4.4800000000000004</c:v>
                </c:pt>
                <c:pt idx="65">
                  <c:v>4.4800000000000004</c:v>
                </c:pt>
                <c:pt idx="66">
                  <c:v>4.4800000000000004</c:v>
                </c:pt>
                <c:pt idx="67">
                  <c:v>4.4800000000000004</c:v>
                </c:pt>
                <c:pt idx="68" formatCode="0,00">
                  <c:v>4.4800000000000004</c:v>
                </c:pt>
                <c:pt idx="69">
                  <c:v>4.4800000000000004</c:v>
                </c:pt>
                <c:pt idx="70">
                  <c:v>4.4800000000000004</c:v>
                </c:pt>
                <c:pt idx="71">
                  <c:v>4.4800000000000004</c:v>
                </c:pt>
                <c:pt idx="72">
                  <c:v>4.4800000000000004</c:v>
                </c:pt>
                <c:pt idx="73">
                  <c:v>4.4800000000000004</c:v>
                </c:pt>
                <c:pt idx="74">
                  <c:v>4.4800000000000004</c:v>
                </c:pt>
                <c:pt idx="75">
                  <c:v>4.4800000000000004</c:v>
                </c:pt>
                <c:pt idx="76">
                  <c:v>4.4800000000000004</c:v>
                </c:pt>
                <c:pt idx="77">
                  <c:v>4.4800000000000004</c:v>
                </c:pt>
                <c:pt idx="78">
                  <c:v>4.4800000000000004</c:v>
                </c:pt>
                <c:pt idx="79">
                  <c:v>4.4800000000000004</c:v>
                </c:pt>
                <c:pt idx="80">
                  <c:v>4.4800000000000004</c:v>
                </c:pt>
                <c:pt idx="81">
                  <c:v>4.4800000000000004</c:v>
                </c:pt>
                <c:pt idx="82">
                  <c:v>4.4800000000000004</c:v>
                </c:pt>
                <c:pt idx="83">
                  <c:v>4.4800000000000004</c:v>
                </c:pt>
                <c:pt idx="84">
                  <c:v>4.4800000000000004</c:v>
                </c:pt>
                <c:pt idx="85">
                  <c:v>4.4800000000000004</c:v>
                </c:pt>
                <c:pt idx="86" formatCode="0,00">
                  <c:v>4.4800000000000004</c:v>
                </c:pt>
                <c:pt idx="87">
                  <c:v>4.4800000000000004</c:v>
                </c:pt>
                <c:pt idx="88">
                  <c:v>4.4800000000000004</c:v>
                </c:pt>
                <c:pt idx="89">
                  <c:v>4.4800000000000004</c:v>
                </c:pt>
                <c:pt idx="90">
                  <c:v>4.4800000000000004</c:v>
                </c:pt>
                <c:pt idx="91">
                  <c:v>4.4800000000000004</c:v>
                </c:pt>
                <c:pt idx="92">
                  <c:v>4.4800000000000004</c:v>
                </c:pt>
                <c:pt idx="93">
                  <c:v>4.4800000000000004</c:v>
                </c:pt>
                <c:pt idx="94">
                  <c:v>4.4800000000000004</c:v>
                </c:pt>
                <c:pt idx="95">
                  <c:v>4.4800000000000004</c:v>
                </c:pt>
                <c:pt idx="96">
                  <c:v>4.4800000000000004</c:v>
                </c:pt>
                <c:pt idx="97">
                  <c:v>4.4800000000000004</c:v>
                </c:pt>
                <c:pt idx="98">
                  <c:v>4.4800000000000004</c:v>
                </c:pt>
                <c:pt idx="99">
                  <c:v>4.4800000000000004</c:v>
                </c:pt>
                <c:pt idx="100">
                  <c:v>4.4800000000000004</c:v>
                </c:pt>
                <c:pt idx="101">
                  <c:v>4.4800000000000004</c:v>
                </c:pt>
                <c:pt idx="102">
                  <c:v>4.4800000000000004</c:v>
                </c:pt>
                <c:pt idx="103">
                  <c:v>4.4800000000000004</c:v>
                </c:pt>
                <c:pt idx="104">
                  <c:v>4.4800000000000004</c:v>
                </c:pt>
                <c:pt idx="105">
                  <c:v>4.4800000000000004</c:v>
                </c:pt>
                <c:pt idx="106">
                  <c:v>4.4800000000000004</c:v>
                </c:pt>
                <c:pt idx="107">
                  <c:v>4.4800000000000004</c:v>
                </c:pt>
                <c:pt idx="108">
                  <c:v>4.4800000000000004</c:v>
                </c:pt>
                <c:pt idx="109">
                  <c:v>4.4800000000000004</c:v>
                </c:pt>
                <c:pt idx="110">
                  <c:v>4.4800000000000004</c:v>
                </c:pt>
                <c:pt idx="111">
                  <c:v>4.4800000000000004</c:v>
                </c:pt>
                <c:pt idx="112">
                  <c:v>4.4800000000000004</c:v>
                </c:pt>
                <c:pt idx="113">
                  <c:v>4.4800000000000004</c:v>
                </c:pt>
                <c:pt idx="114">
                  <c:v>4.4800000000000004</c:v>
                </c:pt>
                <c:pt idx="115">
                  <c:v>4.4800000000000004</c:v>
                </c:pt>
                <c:pt idx="116">
                  <c:v>4.4800000000000004</c:v>
                </c:pt>
                <c:pt idx="117">
                  <c:v>4.4800000000000004</c:v>
                </c:pt>
                <c:pt idx="118">
                  <c:v>4.4800000000000004</c:v>
                </c:pt>
                <c:pt idx="119" formatCode="0,00">
                  <c:v>4.4800000000000004</c:v>
                </c:pt>
                <c:pt idx="120">
                  <c:v>4.4800000000000004</c:v>
                </c:pt>
                <c:pt idx="121">
                  <c:v>4.4800000000000004</c:v>
                </c:pt>
                <c:pt idx="122">
                  <c:v>4.4800000000000004</c:v>
                </c:pt>
                <c:pt idx="123">
                  <c:v>4.4800000000000004</c:v>
                </c:pt>
                <c:pt idx="124">
                  <c:v>4.4800000000000004</c:v>
                </c:pt>
                <c:pt idx="125">
                  <c:v>4.4800000000000004</c:v>
                </c:pt>
                <c:pt idx="126">
                  <c:v>4.4800000000000004</c:v>
                </c:pt>
                <c:pt idx="127">
                  <c:v>4.4800000000000004</c:v>
                </c:pt>
                <c:pt idx="128">
                  <c:v>4.4800000000000004</c:v>
                </c:pt>
                <c:pt idx="129">
                  <c:v>4.4800000000000004</c:v>
                </c:pt>
                <c:pt idx="130">
                  <c:v>4.4800000000000004</c:v>
                </c:pt>
                <c:pt idx="131">
                  <c:v>4.4800000000000004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FF990D"/>
              </a:solidFill>
            </a:ln>
          </c:spPr>
          <c:marker>
            <c:symbol val="none"/>
          </c:marker>
          <c:cat>
            <c:strRef>
              <c:f>'Русский-4 диаграмма по районам'!$B$5:$B$136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КГБОУ "Красноярская школа № 11"</c:v>
                </c:pt>
                <c:pt idx="48">
                  <c:v>ОКТЯБРЬСКИЙ РАЙОН</c:v>
                </c:pt>
                <c:pt idx="49">
                  <c:v>МАОУ "КУГ № 1 – Универс"</c:v>
                </c:pt>
                <c:pt idx="50">
                  <c:v>МБОУ Гимназия № 3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Школа-интернат № 1</c:v>
                </c:pt>
                <c:pt idx="56">
                  <c:v>МБОУ СШ № 3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73</c:v>
                </c:pt>
                <c:pt idx="63">
                  <c:v>МБОУ СШ № 82</c:v>
                </c:pt>
                <c:pt idx="64">
                  <c:v>МБОУ СШ № 84</c:v>
                </c:pt>
                <c:pt idx="65">
                  <c:v>МБОУ СШ № 95</c:v>
                </c:pt>
                <c:pt idx="66">
                  <c:v>МБОУ СШ № 99</c:v>
                </c:pt>
                <c:pt idx="67">
                  <c:v>МБОУ СШ № 133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МАОУ СШ № 23</c:v>
                </c:pt>
                <c:pt idx="74">
                  <c:v>МБОУ ОШ № 25</c:v>
                </c:pt>
                <c:pt idx="75">
                  <c:v>МБОУ СШ № 34</c:v>
                </c:pt>
                <c:pt idx="76">
                  <c:v>МБОУ СШ № 42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78</c:v>
                </c:pt>
                <c:pt idx="81">
                  <c:v>МБОУ СШ № 92</c:v>
                </c:pt>
                <c:pt idx="82">
                  <c:v>МБОУ СШ № 93</c:v>
                </c:pt>
                <c:pt idx="83">
                  <c:v>МБОУ СШ № 97</c:v>
                </c:pt>
                <c:pt idx="84">
                  <c:v>МАОУ СШ № 137</c:v>
                </c:pt>
                <c:pt idx="85">
                  <c:v>МАОУ СШ № 158</c:v>
                </c:pt>
                <c:pt idx="86">
                  <c:v>СОВЕТСКИЙ РАЙОН</c:v>
                </c:pt>
                <c:pt idx="87">
                  <c:v>МБОУ СШ № 1</c:v>
                </c:pt>
                <c:pt idx="88">
                  <c:v>МБОУ СШ № 2</c:v>
                </c:pt>
                <c:pt idx="89">
                  <c:v>МБОУ СШ № 5</c:v>
                </c:pt>
                <c:pt idx="90">
                  <c:v>МБОУ СШ № 7</c:v>
                </c:pt>
                <c:pt idx="91">
                  <c:v>МБОУ СШ № 18</c:v>
                </c:pt>
                <c:pt idx="92">
                  <c:v>МБОУ СШ № 22</c:v>
                </c:pt>
                <c:pt idx="93">
                  <c:v>МБОУ СШ № 24</c:v>
                </c:pt>
                <c:pt idx="94">
                  <c:v>МБОУ СШ № 56</c:v>
                </c:pt>
                <c:pt idx="95">
                  <c:v>МБОУ СШ № 66</c:v>
                </c:pt>
                <c:pt idx="96">
                  <c:v>МБОУ СШ № 69</c:v>
                </c:pt>
                <c:pt idx="97">
                  <c:v>МБОУ СШ № 70</c:v>
                </c:pt>
                <c:pt idx="98">
                  <c:v>МБОУ СШ № 85</c:v>
                </c:pt>
                <c:pt idx="99">
                  <c:v>МБОУ СШ № 91</c:v>
                </c:pt>
                <c:pt idx="100">
                  <c:v>МБОУ СШ № 98</c:v>
                </c:pt>
                <c:pt idx="101">
                  <c:v>МБОУ СШ № 108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129</c:v>
                </c:pt>
                <c:pt idx="105">
                  <c:v>МБОУ СШ № 134</c:v>
                </c:pt>
                <c:pt idx="106">
                  <c:v>МБОУ СШ № 139</c:v>
                </c:pt>
                <c:pt idx="107">
                  <c:v>МБОУ СШ № 141</c:v>
                </c:pt>
                <c:pt idx="108">
                  <c:v>МАОУ СШ № 143</c:v>
                </c:pt>
                <c:pt idx="109">
                  <c:v>МБОУ СШ № 144</c:v>
                </c:pt>
                <c:pt idx="110">
                  <c:v>МАОУ СШ № 145</c:v>
                </c:pt>
                <c:pt idx="111">
                  <c:v>МБОУ СШ № 147</c:v>
                </c:pt>
                <c:pt idx="112">
                  <c:v>МАОУ СШ № 149</c:v>
                </c:pt>
                <c:pt idx="113">
                  <c:v>МАОУ СШ № 150</c:v>
                </c:pt>
                <c:pt idx="114">
                  <c:v>МАОУ СШ № 151</c:v>
                </c:pt>
                <c:pt idx="115">
                  <c:v>МАОУ СШ № 152</c:v>
                </c:pt>
                <c:pt idx="116">
                  <c:v>МБОУ СШ № 154</c:v>
                </c:pt>
                <c:pt idx="117">
                  <c:v>МБОУ СШ № 156</c:v>
                </c:pt>
                <c:pt idx="118">
                  <c:v>МБОУ СШ № 157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  <c:pt idx="124">
                  <c:v>МБОУ СШ № 4</c:v>
                </c:pt>
                <c:pt idx="125">
                  <c:v>МБОУ СШ № 10</c:v>
                </c:pt>
                <c:pt idx="126">
                  <c:v>МБОУ СШ № 14</c:v>
                </c:pt>
                <c:pt idx="127">
                  <c:v>МБОУ СШ № 27</c:v>
                </c:pt>
                <c:pt idx="128">
                  <c:v>МБОУ СШ № 51</c:v>
                </c:pt>
                <c:pt idx="129">
                  <c:v>МАОУ СШ "Комплекс Покровский"</c:v>
                </c:pt>
                <c:pt idx="130">
                  <c:v>МАОУ СШ № 155</c:v>
                </c:pt>
                <c:pt idx="131">
                  <c:v>КБОУ "Школа дистанционного образования"</c:v>
                </c:pt>
              </c:strCache>
            </c:strRef>
          </c:cat>
          <c:val>
            <c:numRef>
              <c:f>'Русский-4 диаграмма по районам'!$X$5:$X$136</c:f>
              <c:numCache>
                <c:formatCode>0,00</c:formatCode>
                <c:ptCount val="132"/>
                <c:pt idx="0">
                  <c:v>4.91</c:v>
                </c:pt>
                <c:pt idx="1">
                  <c:v>4.581666666666667</c:v>
                </c:pt>
                <c:pt idx="2">
                  <c:v>4.4850000000000003</c:v>
                </c:pt>
                <c:pt idx="3">
                  <c:v>4.6269999999999998</c:v>
                </c:pt>
                <c:pt idx="4">
                  <c:v>4.5419999999999998</c:v>
                </c:pt>
                <c:pt idx="5">
                  <c:v>4.6970000000000001</c:v>
                </c:pt>
                <c:pt idx="6">
                  <c:v>4.8889999999999993</c:v>
                </c:pt>
                <c:pt idx="7">
                  <c:v>4.54</c:v>
                </c:pt>
                <c:pt idx="8">
                  <c:v>4.3229999999999995</c:v>
                </c:pt>
                <c:pt idx="9">
                  <c:v>4.4409999999999998</c:v>
                </c:pt>
                <c:pt idx="10">
                  <c:v>4.6909999999999998</c:v>
                </c:pt>
                <c:pt idx="11">
                  <c:v>4.5021428571428572</c:v>
                </c:pt>
                <c:pt idx="12">
                  <c:v>4.7</c:v>
                </c:pt>
                <c:pt idx="13">
                  <c:v>4.5329999999999995</c:v>
                </c:pt>
                <c:pt idx="14">
                  <c:v>4.7679999999999998</c:v>
                </c:pt>
                <c:pt idx="15">
                  <c:v>4.6189999999999998</c:v>
                </c:pt>
                <c:pt idx="16">
                  <c:v>4.3710000000000004</c:v>
                </c:pt>
                <c:pt idx="17">
                  <c:v>4.7880000000000003</c:v>
                </c:pt>
                <c:pt idx="18">
                  <c:v>4.6239999999999997</c:v>
                </c:pt>
                <c:pt idx="19">
                  <c:v>4.47</c:v>
                </c:pt>
                <c:pt idx="20">
                  <c:v>4.5149999999999997</c:v>
                </c:pt>
                <c:pt idx="21">
                  <c:v>4.7889999999999997</c:v>
                </c:pt>
                <c:pt idx="22">
                  <c:v>3.75</c:v>
                </c:pt>
                <c:pt idx="23">
                  <c:v>3.9350000000000001</c:v>
                </c:pt>
                <c:pt idx="24">
                  <c:v>4.2860000000000005</c:v>
                </c:pt>
                <c:pt idx="25">
                  <c:v>4.8819999999999997</c:v>
                </c:pt>
                <c:pt idx="27">
                  <c:v>4.2124736842105275</c:v>
                </c:pt>
                <c:pt idx="28">
                  <c:v>4.3979999999999997</c:v>
                </c:pt>
                <c:pt idx="29">
                  <c:v>4.3760000000000003</c:v>
                </c:pt>
                <c:pt idx="30">
                  <c:v>4.5110000000000001</c:v>
                </c:pt>
                <c:pt idx="31">
                  <c:v>4.3499999999999996</c:v>
                </c:pt>
                <c:pt idx="32">
                  <c:v>4.5979999999999999</c:v>
                </c:pt>
                <c:pt idx="33">
                  <c:v>3.4039999999999999</c:v>
                </c:pt>
                <c:pt idx="34">
                  <c:v>4.1539999999999999</c:v>
                </c:pt>
                <c:pt idx="35">
                  <c:v>4.117</c:v>
                </c:pt>
                <c:pt idx="36">
                  <c:v>3.8680000000000003</c:v>
                </c:pt>
                <c:pt idx="37">
                  <c:v>4.2610000000000001</c:v>
                </c:pt>
                <c:pt idx="38">
                  <c:v>3.71</c:v>
                </c:pt>
                <c:pt idx="39">
                  <c:v>4.2330000000000005</c:v>
                </c:pt>
                <c:pt idx="40">
                  <c:v>4.4089999999999998</c:v>
                </c:pt>
                <c:pt idx="41">
                  <c:v>3.9219999999999997</c:v>
                </c:pt>
                <c:pt idx="42">
                  <c:v>3.8280000000000003</c:v>
                </c:pt>
                <c:pt idx="43">
                  <c:v>4.532</c:v>
                </c:pt>
                <c:pt idx="44">
                  <c:v>4.0190000000000001</c:v>
                </c:pt>
                <c:pt idx="45">
                  <c:v>4.57</c:v>
                </c:pt>
                <c:pt idx="46">
                  <c:v>4.7770000000000001</c:v>
                </c:pt>
                <c:pt idx="48">
                  <c:v>4.3837368421052636</c:v>
                </c:pt>
                <c:pt idx="49">
                  <c:v>4.6530000000000005</c:v>
                </c:pt>
                <c:pt idx="50">
                  <c:v>4.8959999999999999</c:v>
                </c:pt>
                <c:pt idx="51">
                  <c:v>4.51</c:v>
                </c:pt>
                <c:pt idx="52">
                  <c:v>4.3849999999999998</c:v>
                </c:pt>
                <c:pt idx="53">
                  <c:v>4.5310000000000006</c:v>
                </c:pt>
                <c:pt idx="54">
                  <c:v>4.556</c:v>
                </c:pt>
                <c:pt idx="55">
                  <c:v>4.5</c:v>
                </c:pt>
                <c:pt idx="56">
                  <c:v>4.75</c:v>
                </c:pt>
                <c:pt idx="57">
                  <c:v>3.847</c:v>
                </c:pt>
                <c:pt idx="58">
                  <c:v>3.8319999999999999</c:v>
                </c:pt>
                <c:pt idx="59">
                  <c:v>4.8439999999999994</c:v>
                </c:pt>
                <c:pt idx="60">
                  <c:v>3.71</c:v>
                </c:pt>
                <c:pt idx="61">
                  <c:v>4.593</c:v>
                </c:pt>
                <c:pt idx="62">
                  <c:v>3.76</c:v>
                </c:pt>
                <c:pt idx="63">
                  <c:v>4.2780000000000005</c:v>
                </c:pt>
                <c:pt idx="64">
                  <c:v>3.8719999999999999</c:v>
                </c:pt>
                <c:pt idx="65">
                  <c:v>4.8540000000000001</c:v>
                </c:pt>
                <c:pt idx="66">
                  <c:v>4.76</c:v>
                </c:pt>
                <c:pt idx="67">
                  <c:v>4.16</c:v>
                </c:pt>
                <c:pt idx="68">
                  <c:v>4.4637500000000001</c:v>
                </c:pt>
                <c:pt idx="69">
                  <c:v>4.2699999999999996</c:v>
                </c:pt>
                <c:pt idx="70">
                  <c:v>4.681</c:v>
                </c:pt>
                <c:pt idx="71">
                  <c:v>4.7089999999999996</c:v>
                </c:pt>
                <c:pt idx="72">
                  <c:v>4.7910000000000004</c:v>
                </c:pt>
                <c:pt idx="73">
                  <c:v>4.569</c:v>
                </c:pt>
                <c:pt idx="74">
                  <c:v>3.6990000000000003</c:v>
                </c:pt>
                <c:pt idx="75">
                  <c:v>3.8860000000000001</c:v>
                </c:pt>
                <c:pt idx="76">
                  <c:v>4.4539999999999997</c:v>
                </c:pt>
                <c:pt idx="77">
                  <c:v>4.6630000000000003</c:v>
                </c:pt>
                <c:pt idx="78">
                  <c:v>4.5220000000000002</c:v>
                </c:pt>
                <c:pt idx="79">
                  <c:v>4.5599999999999996</c:v>
                </c:pt>
                <c:pt idx="80">
                  <c:v>4.2300000000000004</c:v>
                </c:pt>
                <c:pt idx="81">
                  <c:v>4.5920000000000005</c:v>
                </c:pt>
                <c:pt idx="82">
                  <c:v>4.625</c:v>
                </c:pt>
                <c:pt idx="83">
                  <c:v>4.4000000000000004</c:v>
                </c:pt>
                <c:pt idx="84">
                  <c:v>4.7690000000000001</c:v>
                </c:pt>
                <c:pt idx="86">
                  <c:v>4.3262172413793101</c:v>
                </c:pt>
                <c:pt idx="87">
                  <c:v>3.8</c:v>
                </c:pt>
                <c:pt idx="88">
                  <c:v>4.6080000000000005</c:v>
                </c:pt>
                <c:pt idx="89">
                  <c:v>4.6882999999999999</c:v>
                </c:pt>
                <c:pt idx="90">
                  <c:v>4.3279999999999994</c:v>
                </c:pt>
                <c:pt idx="91">
                  <c:v>4.069</c:v>
                </c:pt>
                <c:pt idx="92">
                  <c:v>4.7160000000000002</c:v>
                </c:pt>
                <c:pt idx="93">
                  <c:v>4.383</c:v>
                </c:pt>
                <c:pt idx="94">
                  <c:v>3.8</c:v>
                </c:pt>
                <c:pt idx="95">
                  <c:v>3.7850000000000001</c:v>
                </c:pt>
                <c:pt idx="96">
                  <c:v>4.4089999999999998</c:v>
                </c:pt>
                <c:pt idx="97">
                  <c:v>3.9730000000000003</c:v>
                </c:pt>
                <c:pt idx="98">
                  <c:v>4.2770000000000001</c:v>
                </c:pt>
                <c:pt idx="99">
                  <c:v>4.2679999999999998</c:v>
                </c:pt>
                <c:pt idx="100">
                  <c:v>4.4589999999999996</c:v>
                </c:pt>
                <c:pt idx="101">
                  <c:v>4.8</c:v>
                </c:pt>
                <c:pt idx="102">
                  <c:v>4.55</c:v>
                </c:pt>
                <c:pt idx="103">
                  <c:v>3.835</c:v>
                </c:pt>
                <c:pt idx="104">
                  <c:v>4.0469999999999997</c:v>
                </c:pt>
                <c:pt idx="105">
                  <c:v>4.3170000000000002</c:v>
                </c:pt>
                <c:pt idx="106">
                  <c:v>3.6809999999999996</c:v>
                </c:pt>
                <c:pt idx="107">
                  <c:v>4.2639999999999993</c:v>
                </c:pt>
                <c:pt idx="108">
                  <c:v>4.5889999999999995</c:v>
                </c:pt>
                <c:pt idx="109">
                  <c:v>4.5369999999999999</c:v>
                </c:pt>
                <c:pt idx="110">
                  <c:v>4.548</c:v>
                </c:pt>
                <c:pt idx="111">
                  <c:v>4.4749999999999996</c:v>
                </c:pt>
                <c:pt idx="112">
                  <c:v>4.6289999999999996</c:v>
                </c:pt>
                <c:pt idx="113">
                  <c:v>4.5810000000000004</c:v>
                </c:pt>
                <c:pt idx="114">
                  <c:v>4.593</c:v>
                </c:pt>
                <c:pt idx="115">
                  <c:v>4.4510000000000005</c:v>
                </c:pt>
                <c:pt idx="119">
                  <c:v>4.6201999999999996</c:v>
                </c:pt>
                <c:pt idx="120">
                  <c:v>5</c:v>
                </c:pt>
                <c:pt idx="121">
                  <c:v>4.8570000000000002</c:v>
                </c:pt>
                <c:pt idx="122">
                  <c:v>4.91</c:v>
                </c:pt>
                <c:pt idx="123">
                  <c:v>4.8</c:v>
                </c:pt>
                <c:pt idx="124">
                  <c:v>4.2160000000000002</c:v>
                </c:pt>
                <c:pt idx="125">
                  <c:v>4.6739999999999995</c:v>
                </c:pt>
                <c:pt idx="126">
                  <c:v>4.2450000000000001</c:v>
                </c:pt>
                <c:pt idx="127">
                  <c:v>4.5720000000000001</c:v>
                </c:pt>
                <c:pt idx="128">
                  <c:v>4.4880000000000004</c:v>
                </c:pt>
                <c:pt idx="129">
                  <c:v>4.4400000000000004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98208"/>
        <c:axId val="85599744"/>
      </c:lineChart>
      <c:catAx>
        <c:axId val="8559820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599744"/>
        <c:crosses val="autoZero"/>
        <c:auto val="1"/>
        <c:lblAlgn val="ctr"/>
        <c:lblOffset val="100"/>
        <c:noMultiLvlLbl val="0"/>
      </c:catAx>
      <c:valAx>
        <c:axId val="8559974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598208"/>
        <c:crosses val="autoZero"/>
        <c:crossBetween val="between"/>
        <c:majorUnit val="0.5"/>
      </c:valAx>
      <c:spPr>
        <a:effectLst/>
      </c:spPr>
    </c:plotArea>
    <c:legend>
      <c:legendPos val="b"/>
      <c:layout>
        <c:manualLayout>
          <c:xMode val="edge"/>
          <c:yMode val="edge"/>
          <c:x val="0.28316692642391245"/>
          <c:y val="1.0832623470151239E-2"/>
          <c:w val="0.71683308879929841"/>
          <c:h val="4.25758642206712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Русский язык </a:t>
            </a:r>
            <a:r>
              <a:rPr lang="ru-RU" b="1" baseline="0"/>
              <a:t> 4 кл. 2021 - 2016</a:t>
            </a:r>
            <a:endParaRPr lang="ru-RU" b="1"/>
          </a:p>
        </c:rich>
      </c:tx>
      <c:layout>
        <c:manualLayout>
          <c:xMode val="edge"/>
          <c:yMode val="edge"/>
          <c:x val="3.5577564390052371E-2"/>
          <c:y val="9.471627698994948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225821262347518E-2"/>
          <c:y val="7.6328658456742304E-2"/>
          <c:w val="0.97858213392392757"/>
          <c:h val="0.5764238119732602"/>
        </c:manualLayout>
      </c:layout>
      <c:lineChart>
        <c:grouping val="standard"/>
        <c:varyColors val="0"/>
        <c:ser>
          <c:idx val="11"/>
          <c:order val="0"/>
          <c:tx>
            <c:v>2021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'Русский-4 диаграмма'!$B$5:$B$136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Гимназия №  9</c:v>
                </c:pt>
                <c:pt idx="6">
                  <c:v>МБОУ СШ № 19</c:v>
                </c:pt>
                <c:pt idx="7">
                  <c:v>МБОУ Гимназия № 8</c:v>
                </c:pt>
                <c:pt idx="8">
                  <c:v>МБОУ СШ № 86</c:v>
                </c:pt>
                <c:pt idx="9">
                  <c:v>МБОУ СШ  № 12</c:v>
                </c:pt>
                <c:pt idx="10">
                  <c:v>МАОУ СШ № 32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Гимназия № 6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135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МБОУ СШ № 46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МБОУ Лицей № 3</c:v>
                </c:pt>
                <c:pt idx="31">
                  <c:v>МБОУ Гимназия № 7</c:v>
                </c:pt>
                <c:pt idx="32">
                  <c:v>МАОУ Гимназия № 11</c:v>
                </c:pt>
                <c:pt idx="33">
                  <c:v>МБОУ СШ № 65</c:v>
                </c:pt>
                <c:pt idx="34">
                  <c:v>МБОУ СШ № 79</c:v>
                </c:pt>
                <c:pt idx="35">
                  <c:v>МАОУ Гимназия № 15</c:v>
                </c:pt>
                <c:pt idx="36">
                  <c:v>МБОУ СШ № 50</c:v>
                </c:pt>
                <c:pt idx="37">
                  <c:v>МАОУ Лицей № 12</c:v>
                </c:pt>
                <c:pt idx="38">
                  <c:v>МБОУ СШ № 16</c:v>
                </c:pt>
                <c:pt idx="39">
                  <c:v>МБОУ СШ № 13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МБОУ СШ № 31</c:v>
                </c:pt>
                <c:pt idx="43">
                  <c:v>МБОУ СШ № 53</c:v>
                </c:pt>
                <c:pt idx="44">
                  <c:v>МБОУ СШ № 44</c:v>
                </c:pt>
                <c:pt idx="45">
                  <c:v>КГБОУ "Красноярская школа № 11"</c:v>
                </c:pt>
                <c:pt idx="46">
                  <c:v>МБОУ СШ № 47</c:v>
                </c:pt>
                <c:pt idx="47">
                  <c:v>МБОУ СШ № 88</c:v>
                </c:pt>
                <c:pt idx="48">
                  <c:v>ОКТЯБРЬСКИЙ РАЙОН</c:v>
                </c:pt>
                <c:pt idx="49">
                  <c:v>МБОУ СШ № 3</c:v>
                </c:pt>
                <c:pt idx="50">
                  <c:v>МБОУ Лицей № 8</c:v>
                </c:pt>
                <c:pt idx="51">
                  <c:v>МБОУ Гимназия № 3</c:v>
                </c:pt>
                <c:pt idx="52">
                  <c:v>МАОУ Гимназия № 13 "Академ"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СШ № 72</c:v>
                </c:pt>
                <c:pt idx="56">
                  <c:v>МБОУ СШ № 39</c:v>
                </c:pt>
                <c:pt idx="57">
                  <c:v>МАОУ "КУГ № 1 – Универс"</c:v>
                </c:pt>
                <c:pt idx="58">
                  <c:v>МАОУ Лицей № 1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МБОУ СШ № 95</c:v>
                </c:pt>
                <c:pt idx="62">
                  <c:v>МБОУ Лицей № 10</c:v>
                </c:pt>
                <c:pt idx="63">
                  <c:v>МБОУ СШ № 82</c:v>
                </c:pt>
                <c:pt idx="64">
                  <c:v>МБОУ СШ № 73</c:v>
                </c:pt>
                <c:pt idx="65">
                  <c:v>МБОУ СШ № 84</c:v>
                </c:pt>
                <c:pt idx="66">
                  <c:v>МБОУ СШ № 36</c:v>
                </c:pt>
                <c:pt idx="67">
                  <c:v>МБОУ СШ № 21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76</c:v>
                </c:pt>
                <c:pt idx="72">
                  <c:v>МБОУ СШ № 93</c:v>
                </c:pt>
                <c:pt idx="73">
                  <c:v>МАОУ СШ № 23</c:v>
                </c:pt>
                <c:pt idx="74">
                  <c:v>МБОУ СШ № 6</c:v>
                </c:pt>
                <c:pt idx="75">
                  <c:v>МАОУ СШ № 137</c:v>
                </c:pt>
                <c:pt idx="76">
                  <c:v>МБОУ СШ № 42</c:v>
                </c:pt>
                <c:pt idx="77">
                  <c:v>МБОУ СШ № 34</c:v>
                </c:pt>
                <c:pt idx="78">
                  <c:v>МБОУ СШ № 45</c:v>
                </c:pt>
                <c:pt idx="79">
                  <c:v>МАОУ СШ № 158</c:v>
                </c:pt>
                <c:pt idx="80">
                  <c:v>МБОУ СШ № 78</c:v>
                </c:pt>
                <c:pt idx="81">
                  <c:v>МБОУ СШ № 17</c:v>
                </c:pt>
                <c:pt idx="82">
                  <c:v>МБОУ СШ № 62</c:v>
                </c:pt>
                <c:pt idx="83">
                  <c:v>МБОУ ОШ № 25</c:v>
                </c:pt>
                <c:pt idx="84">
                  <c:v>МБОУ СШ № 92</c:v>
                </c:pt>
                <c:pt idx="85">
                  <c:v>МБОУ СШ № 97</c:v>
                </c:pt>
                <c:pt idx="86">
                  <c:v>СОВЕТСКИЙ РАЙОН</c:v>
                </c:pt>
                <c:pt idx="87">
                  <c:v>МБОУ СШ № 141</c:v>
                </c:pt>
                <c:pt idx="88">
                  <c:v>МАОУ СШ № 149</c:v>
                </c:pt>
                <c:pt idx="89">
                  <c:v>МАОУ СШ № 143</c:v>
                </c:pt>
                <c:pt idx="90">
                  <c:v>МАОУ СШ № 150</c:v>
                </c:pt>
                <c:pt idx="91">
                  <c:v>МАОУ СШ № 145</c:v>
                </c:pt>
                <c:pt idx="92">
                  <c:v>МБОУ СШ № 5</c:v>
                </c:pt>
                <c:pt idx="93">
                  <c:v>МБОУ СШ № 7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</c:v>
                </c:pt>
                <c:pt idx="97">
                  <c:v>МБОУ СШ № 98</c:v>
                </c:pt>
                <c:pt idx="98">
                  <c:v>МБОУ СШ № 56</c:v>
                </c:pt>
                <c:pt idx="99">
                  <c:v>МАОУ СШ № 152</c:v>
                </c:pt>
                <c:pt idx="100">
                  <c:v>МБОУ СШ № 121</c:v>
                </c:pt>
                <c:pt idx="101">
                  <c:v>МБОУ СШ № 24</c:v>
                </c:pt>
                <c:pt idx="102">
                  <c:v>МБОУ СШ № 18</c:v>
                </c:pt>
                <c:pt idx="103">
                  <c:v>МБОУ СШ № 134</c:v>
                </c:pt>
                <c:pt idx="104">
                  <c:v>МБОУ СШ № 129</c:v>
                </c:pt>
                <c:pt idx="105">
                  <c:v>МБОУ СШ № 154</c:v>
                </c:pt>
                <c:pt idx="106">
                  <c:v>МАОУ СШ № 151</c:v>
                </c:pt>
                <c:pt idx="107">
                  <c:v>МБОУ СШ № 115</c:v>
                </c:pt>
                <c:pt idx="108">
                  <c:v>МБОУ СШ № 2</c:v>
                </c:pt>
                <c:pt idx="109">
                  <c:v>МБОУ СШ № 91</c:v>
                </c:pt>
                <c:pt idx="110">
                  <c:v>МБОУ СШ № 147</c:v>
                </c:pt>
                <c:pt idx="111">
                  <c:v>МБОУ СШ № 85</c:v>
                </c:pt>
                <c:pt idx="112">
                  <c:v>МБОУ СШ № 66</c:v>
                </c:pt>
                <c:pt idx="113">
                  <c:v>МБОУ СШ № 70</c:v>
                </c:pt>
                <c:pt idx="114">
                  <c:v>МБОУ СШ № 139</c:v>
                </c:pt>
                <c:pt idx="115">
                  <c:v>МБОУ СШ № 69</c:v>
                </c:pt>
                <c:pt idx="116">
                  <c:v>МБОУ СШ № 156</c:v>
                </c:pt>
                <c:pt idx="117">
                  <c:v>МБОУ СШ № 157</c:v>
                </c:pt>
                <c:pt idx="118">
                  <c:v>МБОУ СШ № 22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СШ № 10</c:v>
                </c:pt>
                <c:pt idx="122">
                  <c:v>МБОУ Лицей № 2</c:v>
                </c:pt>
                <c:pt idx="123">
                  <c:v>МБОУ  Гимназия № 16</c:v>
                </c:pt>
                <c:pt idx="124">
                  <c:v>МБОУ СШ № 27</c:v>
                </c:pt>
                <c:pt idx="125">
                  <c:v>МАОУ СШ "Комплекс Покровский"</c:v>
                </c:pt>
                <c:pt idx="126">
                  <c:v>МБОУ СШ № 4</c:v>
                </c:pt>
                <c:pt idx="127">
                  <c:v>МБОУ СШ № 51</c:v>
                </c:pt>
                <c:pt idx="128">
                  <c:v>МАОУ СШ № 155</c:v>
                </c:pt>
                <c:pt idx="129">
                  <c:v>КБОУ "Школа дистанционного образования"</c:v>
                </c:pt>
                <c:pt idx="130">
                  <c:v>МБОУ Гимназия № 12 "М и Т"</c:v>
                </c:pt>
                <c:pt idx="131">
                  <c:v>МБОУ СШ № 14</c:v>
                </c:pt>
              </c:strCache>
            </c:strRef>
          </c:cat>
          <c:val>
            <c:numRef>
              <c:f>'Русский-4 диаграмма'!$E$5:$E$136</c:f>
              <c:numCache>
                <c:formatCode>Основной</c:formatCode>
                <c:ptCount val="132"/>
                <c:pt idx="0">
                  <c:v>3.88</c:v>
                </c:pt>
                <c:pt idx="1">
                  <c:v>3.88</c:v>
                </c:pt>
                <c:pt idx="2">
                  <c:v>3.88</c:v>
                </c:pt>
                <c:pt idx="3">
                  <c:v>3.88</c:v>
                </c:pt>
                <c:pt idx="4">
                  <c:v>3.88</c:v>
                </c:pt>
                <c:pt idx="5">
                  <c:v>3.88</c:v>
                </c:pt>
                <c:pt idx="6">
                  <c:v>3.88</c:v>
                </c:pt>
                <c:pt idx="7">
                  <c:v>3.88</c:v>
                </c:pt>
                <c:pt idx="8">
                  <c:v>3.88</c:v>
                </c:pt>
                <c:pt idx="9">
                  <c:v>3.88</c:v>
                </c:pt>
                <c:pt idx="10">
                  <c:v>3.88</c:v>
                </c:pt>
                <c:pt idx="11">
                  <c:v>3.88</c:v>
                </c:pt>
                <c:pt idx="12">
                  <c:v>3.88</c:v>
                </c:pt>
                <c:pt idx="13">
                  <c:v>3.88</c:v>
                </c:pt>
                <c:pt idx="14">
                  <c:v>3.88</c:v>
                </c:pt>
                <c:pt idx="15">
                  <c:v>3.88</c:v>
                </c:pt>
                <c:pt idx="16">
                  <c:v>3.88</c:v>
                </c:pt>
                <c:pt idx="17">
                  <c:v>3.88</c:v>
                </c:pt>
                <c:pt idx="18">
                  <c:v>3.88</c:v>
                </c:pt>
                <c:pt idx="19">
                  <c:v>3.88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  <c:pt idx="24">
                  <c:v>3.88</c:v>
                </c:pt>
                <c:pt idx="25">
                  <c:v>3.88</c:v>
                </c:pt>
                <c:pt idx="26">
                  <c:v>3.88</c:v>
                </c:pt>
                <c:pt idx="27">
                  <c:v>3.88</c:v>
                </c:pt>
                <c:pt idx="28">
                  <c:v>3.88</c:v>
                </c:pt>
                <c:pt idx="29">
                  <c:v>3.88</c:v>
                </c:pt>
                <c:pt idx="30">
                  <c:v>3.88</c:v>
                </c:pt>
                <c:pt idx="31">
                  <c:v>3.88</c:v>
                </c:pt>
                <c:pt idx="32">
                  <c:v>3.88</c:v>
                </c:pt>
                <c:pt idx="33">
                  <c:v>3.88</c:v>
                </c:pt>
                <c:pt idx="34">
                  <c:v>3.88</c:v>
                </c:pt>
                <c:pt idx="35">
                  <c:v>3.88</c:v>
                </c:pt>
                <c:pt idx="36">
                  <c:v>3.88</c:v>
                </c:pt>
                <c:pt idx="37">
                  <c:v>3.88</c:v>
                </c:pt>
                <c:pt idx="38">
                  <c:v>3.88</c:v>
                </c:pt>
                <c:pt idx="39">
                  <c:v>3.88</c:v>
                </c:pt>
                <c:pt idx="40">
                  <c:v>3.88</c:v>
                </c:pt>
                <c:pt idx="41">
                  <c:v>3.88</c:v>
                </c:pt>
                <c:pt idx="42">
                  <c:v>3.88</c:v>
                </c:pt>
                <c:pt idx="43">
                  <c:v>3.88</c:v>
                </c:pt>
                <c:pt idx="44">
                  <c:v>3.88</c:v>
                </c:pt>
                <c:pt idx="45">
                  <c:v>3.88</c:v>
                </c:pt>
                <c:pt idx="46">
                  <c:v>3.88</c:v>
                </c:pt>
                <c:pt idx="47">
                  <c:v>3.88</c:v>
                </c:pt>
                <c:pt idx="48">
                  <c:v>3.88</c:v>
                </c:pt>
                <c:pt idx="49">
                  <c:v>3.88</c:v>
                </c:pt>
                <c:pt idx="50">
                  <c:v>3.88</c:v>
                </c:pt>
                <c:pt idx="51">
                  <c:v>3.88</c:v>
                </c:pt>
                <c:pt idx="52">
                  <c:v>3.88</c:v>
                </c:pt>
                <c:pt idx="53">
                  <c:v>3.88</c:v>
                </c:pt>
                <c:pt idx="54">
                  <c:v>3.88</c:v>
                </c:pt>
                <c:pt idx="55">
                  <c:v>3.88</c:v>
                </c:pt>
                <c:pt idx="56">
                  <c:v>3.88</c:v>
                </c:pt>
                <c:pt idx="57">
                  <c:v>3.88</c:v>
                </c:pt>
                <c:pt idx="58">
                  <c:v>3.88</c:v>
                </c:pt>
                <c:pt idx="59">
                  <c:v>3.88</c:v>
                </c:pt>
                <c:pt idx="60">
                  <c:v>3.88</c:v>
                </c:pt>
                <c:pt idx="61">
                  <c:v>3.88</c:v>
                </c:pt>
                <c:pt idx="62">
                  <c:v>3.88</c:v>
                </c:pt>
                <c:pt idx="63">
                  <c:v>3.88</c:v>
                </c:pt>
                <c:pt idx="64">
                  <c:v>3.88</c:v>
                </c:pt>
                <c:pt idx="65">
                  <c:v>3.88</c:v>
                </c:pt>
                <c:pt idx="66">
                  <c:v>3.88</c:v>
                </c:pt>
                <c:pt idx="67">
                  <c:v>3.88</c:v>
                </c:pt>
                <c:pt idx="68">
                  <c:v>3.88</c:v>
                </c:pt>
                <c:pt idx="69">
                  <c:v>3.88</c:v>
                </c:pt>
                <c:pt idx="70">
                  <c:v>3.88</c:v>
                </c:pt>
                <c:pt idx="71">
                  <c:v>3.88</c:v>
                </c:pt>
                <c:pt idx="72">
                  <c:v>3.88</c:v>
                </c:pt>
                <c:pt idx="73">
                  <c:v>3.88</c:v>
                </c:pt>
                <c:pt idx="74">
                  <c:v>3.88</c:v>
                </c:pt>
                <c:pt idx="75">
                  <c:v>3.88</c:v>
                </c:pt>
                <c:pt idx="76">
                  <c:v>3.88</c:v>
                </c:pt>
                <c:pt idx="77">
                  <c:v>3.88</c:v>
                </c:pt>
                <c:pt idx="78">
                  <c:v>3.88</c:v>
                </c:pt>
                <c:pt idx="79">
                  <c:v>3.88</c:v>
                </c:pt>
                <c:pt idx="80">
                  <c:v>3.88</c:v>
                </c:pt>
                <c:pt idx="81">
                  <c:v>3.88</c:v>
                </c:pt>
                <c:pt idx="82">
                  <c:v>3.88</c:v>
                </c:pt>
                <c:pt idx="83">
                  <c:v>3.88</c:v>
                </c:pt>
                <c:pt idx="84">
                  <c:v>3.88</c:v>
                </c:pt>
                <c:pt idx="85">
                  <c:v>3.88</c:v>
                </c:pt>
                <c:pt idx="86">
                  <c:v>3.88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3.88</c:v>
                </c:pt>
                <c:pt idx="92">
                  <c:v>3.88</c:v>
                </c:pt>
                <c:pt idx="93">
                  <c:v>3.88</c:v>
                </c:pt>
                <c:pt idx="94">
                  <c:v>3.88</c:v>
                </c:pt>
                <c:pt idx="95">
                  <c:v>3.88</c:v>
                </c:pt>
                <c:pt idx="96">
                  <c:v>3.88</c:v>
                </c:pt>
                <c:pt idx="97">
                  <c:v>3.88</c:v>
                </c:pt>
                <c:pt idx="98">
                  <c:v>3.88</c:v>
                </c:pt>
                <c:pt idx="99">
                  <c:v>3.88</c:v>
                </c:pt>
                <c:pt idx="100">
                  <c:v>3.88</c:v>
                </c:pt>
                <c:pt idx="101">
                  <c:v>3.88</c:v>
                </c:pt>
                <c:pt idx="102">
                  <c:v>3.88</c:v>
                </c:pt>
                <c:pt idx="103">
                  <c:v>3.88</c:v>
                </c:pt>
                <c:pt idx="104">
                  <c:v>3.88</c:v>
                </c:pt>
                <c:pt idx="105">
                  <c:v>3.88</c:v>
                </c:pt>
                <c:pt idx="106">
                  <c:v>3.88</c:v>
                </c:pt>
                <c:pt idx="107">
                  <c:v>3.88</c:v>
                </c:pt>
                <c:pt idx="108">
                  <c:v>3.88</c:v>
                </c:pt>
                <c:pt idx="109">
                  <c:v>3.88</c:v>
                </c:pt>
                <c:pt idx="110">
                  <c:v>3.88</c:v>
                </c:pt>
                <c:pt idx="111">
                  <c:v>3.88</c:v>
                </c:pt>
                <c:pt idx="112">
                  <c:v>3.88</c:v>
                </c:pt>
                <c:pt idx="113">
                  <c:v>3.88</c:v>
                </c:pt>
                <c:pt idx="114">
                  <c:v>3.88</c:v>
                </c:pt>
                <c:pt idx="115">
                  <c:v>3.88</c:v>
                </c:pt>
                <c:pt idx="116">
                  <c:v>3.88</c:v>
                </c:pt>
                <c:pt idx="117">
                  <c:v>3.88</c:v>
                </c:pt>
                <c:pt idx="118">
                  <c:v>3.88</c:v>
                </c:pt>
                <c:pt idx="119">
                  <c:v>3.88</c:v>
                </c:pt>
                <c:pt idx="120">
                  <c:v>3.88</c:v>
                </c:pt>
                <c:pt idx="121">
                  <c:v>3.88</c:v>
                </c:pt>
                <c:pt idx="122">
                  <c:v>3.88</c:v>
                </c:pt>
                <c:pt idx="123">
                  <c:v>3.88</c:v>
                </c:pt>
                <c:pt idx="124">
                  <c:v>3.88</c:v>
                </c:pt>
                <c:pt idx="125">
                  <c:v>3.88</c:v>
                </c:pt>
                <c:pt idx="126">
                  <c:v>3.88</c:v>
                </c:pt>
                <c:pt idx="127">
                  <c:v>3.88</c:v>
                </c:pt>
                <c:pt idx="128">
                  <c:v>3.88</c:v>
                </c:pt>
                <c:pt idx="129">
                  <c:v>3.88</c:v>
                </c:pt>
                <c:pt idx="130">
                  <c:v>3.88</c:v>
                </c:pt>
                <c:pt idx="131">
                  <c:v>3.88</c:v>
                </c:pt>
              </c:numCache>
            </c:numRef>
          </c:val>
          <c:smooth val="0"/>
        </c:ser>
        <c:ser>
          <c:idx val="10"/>
          <c:order val="1"/>
          <c:tx>
            <c:v>2021 ср. балл ОУ</c:v>
          </c:tx>
          <c:spPr>
            <a:ln w="25400">
              <a:solidFill>
                <a:srgbClr val="A5AAA0"/>
              </a:solidFill>
            </a:ln>
          </c:spPr>
          <c:marker>
            <c:symbol val="none"/>
          </c:marker>
          <c:cat>
            <c:strRef>
              <c:f>'Русский-4 диаграмма'!$B$5:$B$136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Гимназия №  9</c:v>
                </c:pt>
                <c:pt idx="6">
                  <c:v>МБОУ СШ № 19</c:v>
                </c:pt>
                <c:pt idx="7">
                  <c:v>МБОУ Гимназия № 8</c:v>
                </c:pt>
                <c:pt idx="8">
                  <c:v>МБОУ СШ № 86</c:v>
                </c:pt>
                <c:pt idx="9">
                  <c:v>МБОУ СШ  № 12</c:v>
                </c:pt>
                <c:pt idx="10">
                  <c:v>МАОУ СШ № 32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Гимназия № 6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135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МБОУ СШ № 46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МБОУ Лицей № 3</c:v>
                </c:pt>
                <c:pt idx="31">
                  <c:v>МБОУ Гимназия № 7</c:v>
                </c:pt>
                <c:pt idx="32">
                  <c:v>МАОУ Гимназия № 11</c:v>
                </c:pt>
                <c:pt idx="33">
                  <c:v>МБОУ СШ № 65</c:v>
                </c:pt>
                <c:pt idx="34">
                  <c:v>МБОУ СШ № 79</c:v>
                </c:pt>
                <c:pt idx="35">
                  <c:v>МАОУ Гимназия № 15</c:v>
                </c:pt>
                <c:pt idx="36">
                  <c:v>МБОУ СШ № 50</c:v>
                </c:pt>
                <c:pt idx="37">
                  <c:v>МАОУ Лицей № 12</c:v>
                </c:pt>
                <c:pt idx="38">
                  <c:v>МБОУ СШ № 16</c:v>
                </c:pt>
                <c:pt idx="39">
                  <c:v>МБОУ СШ № 13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МБОУ СШ № 31</c:v>
                </c:pt>
                <c:pt idx="43">
                  <c:v>МБОУ СШ № 53</c:v>
                </c:pt>
                <c:pt idx="44">
                  <c:v>МБОУ СШ № 44</c:v>
                </c:pt>
                <c:pt idx="45">
                  <c:v>КГБОУ "Красноярская школа № 11"</c:v>
                </c:pt>
                <c:pt idx="46">
                  <c:v>МБОУ СШ № 47</c:v>
                </c:pt>
                <c:pt idx="47">
                  <c:v>МБОУ СШ № 88</c:v>
                </c:pt>
                <c:pt idx="48">
                  <c:v>ОКТЯБРЬСКИЙ РАЙОН</c:v>
                </c:pt>
                <c:pt idx="49">
                  <c:v>МБОУ СШ № 3</c:v>
                </c:pt>
                <c:pt idx="50">
                  <c:v>МБОУ Лицей № 8</c:v>
                </c:pt>
                <c:pt idx="51">
                  <c:v>МБОУ Гимназия № 3</c:v>
                </c:pt>
                <c:pt idx="52">
                  <c:v>МАОУ Гимназия № 13 "Академ"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СШ № 72</c:v>
                </c:pt>
                <c:pt idx="56">
                  <c:v>МБОУ СШ № 39</c:v>
                </c:pt>
                <c:pt idx="57">
                  <c:v>МАОУ "КУГ № 1 – Универс"</c:v>
                </c:pt>
                <c:pt idx="58">
                  <c:v>МАОУ Лицей № 1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МБОУ СШ № 95</c:v>
                </c:pt>
                <c:pt idx="62">
                  <c:v>МБОУ Лицей № 10</c:v>
                </c:pt>
                <c:pt idx="63">
                  <c:v>МБОУ СШ № 82</c:v>
                </c:pt>
                <c:pt idx="64">
                  <c:v>МБОУ СШ № 73</c:v>
                </c:pt>
                <c:pt idx="65">
                  <c:v>МБОУ СШ № 84</c:v>
                </c:pt>
                <c:pt idx="66">
                  <c:v>МБОУ СШ № 36</c:v>
                </c:pt>
                <c:pt idx="67">
                  <c:v>МБОУ СШ № 21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76</c:v>
                </c:pt>
                <c:pt idx="72">
                  <c:v>МБОУ СШ № 93</c:v>
                </c:pt>
                <c:pt idx="73">
                  <c:v>МАОУ СШ № 23</c:v>
                </c:pt>
                <c:pt idx="74">
                  <c:v>МБОУ СШ № 6</c:v>
                </c:pt>
                <c:pt idx="75">
                  <c:v>МАОУ СШ № 137</c:v>
                </c:pt>
                <c:pt idx="76">
                  <c:v>МБОУ СШ № 42</c:v>
                </c:pt>
                <c:pt idx="77">
                  <c:v>МБОУ СШ № 34</c:v>
                </c:pt>
                <c:pt idx="78">
                  <c:v>МБОУ СШ № 45</c:v>
                </c:pt>
                <c:pt idx="79">
                  <c:v>МАОУ СШ № 158</c:v>
                </c:pt>
                <c:pt idx="80">
                  <c:v>МБОУ СШ № 78</c:v>
                </c:pt>
                <c:pt idx="81">
                  <c:v>МБОУ СШ № 17</c:v>
                </c:pt>
                <c:pt idx="82">
                  <c:v>МБОУ СШ № 62</c:v>
                </c:pt>
                <c:pt idx="83">
                  <c:v>МБОУ ОШ № 25</c:v>
                </c:pt>
                <c:pt idx="84">
                  <c:v>МБОУ СШ № 92</c:v>
                </c:pt>
                <c:pt idx="85">
                  <c:v>МБОУ СШ № 97</c:v>
                </c:pt>
                <c:pt idx="86">
                  <c:v>СОВЕТСКИЙ РАЙОН</c:v>
                </c:pt>
                <c:pt idx="87">
                  <c:v>МБОУ СШ № 141</c:v>
                </c:pt>
                <c:pt idx="88">
                  <c:v>МАОУ СШ № 149</c:v>
                </c:pt>
                <c:pt idx="89">
                  <c:v>МАОУ СШ № 143</c:v>
                </c:pt>
                <c:pt idx="90">
                  <c:v>МАОУ СШ № 150</c:v>
                </c:pt>
                <c:pt idx="91">
                  <c:v>МАОУ СШ № 145</c:v>
                </c:pt>
                <c:pt idx="92">
                  <c:v>МБОУ СШ № 5</c:v>
                </c:pt>
                <c:pt idx="93">
                  <c:v>МБОУ СШ № 7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</c:v>
                </c:pt>
                <c:pt idx="97">
                  <c:v>МБОУ СШ № 98</c:v>
                </c:pt>
                <c:pt idx="98">
                  <c:v>МБОУ СШ № 56</c:v>
                </c:pt>
                <c:pt idx="99">
                  <c:v>МАОУ СШ № 152</c:v>
                </c:pt>
                <c:pt idx="100">
                  <c:v>МБОУ СШ № 121</c:v>
                </c:pt>
                <c:pt idx="101">
                  <c:v>МБОУ СШ № 24</c:v>
                </c:pt>
                <c:pt idx="102">
                  <c:v>МБОУ СШ № 18</c:v>
                </c:pt>
                <c:pt idx="103">
                  <c:v>МБОУ СШ № 134</c:v>
                </c:pt>
                <c:pt idx="104">
                  <c:v>МБОУ СШ № 129</c:v>
                </c:pt>
                <c:pt idx="105">
                  <c:v>МБОУ СШ № 154</c:v>
                </c:pt>
                <c:pt idx="106">
                  <c:v>МАОУ СШ № 151</c:v>
                </c:pt>
                <c:pt idx="107">
                  <c:v>МБОУ СШ № 115</c:v>
                </c:pt>
                <c:pt idx="108">
                  <c:v>МБОУ СШ № 2</c:v>
                </c:pt>
                <c:pt idx="109">
                  <c:v>МБОУ СШ № 91</c:v>
                </c:pt>
                <c:pt idx="110">
                  <c:v>МБОУ СШ № 147</c:v>
                </c:pt>
                <c:pt idx="111">
                  <c:v>МБОУ СШ № 85</c:v>
                </c:pt>
                <c:pt idx="112">
                  <c:v>МБОУ СШ № 66</c:v>
                </c:pt>
                <c:pt idx="113">
                  <c:v>МБОУ СШ № 70</c:v>
                </c:pt>
                <c:pt idx="114">
                  <c:v>МБОУ СШ № 139</c:v>
                </c:pt>
                <c:pt idx="115">
                  <c:v>МБОУ СШ № 69</c:v>
                </c:pt>
                <c:pt idx="116">
                  <c:v>МБОУ СШ № 156</c:v>
                </c:pt>
                <c:pt idx="117">
                  <c:v>МБОУ СШ № 157</c:v>
                </c:pt>
                <c:pt idx="118">
                  <c:v>МБОУ СШ № 22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СШ № 10</c:v>
                </c:pt>
                <c:pt idx="122">
                  <c:v>МБОУ Лицей № 2</c:v>
                </c:pt>
                <c:pt idx="123">
                  <c:v>МБОУ  Гимназия № 16</c:v>
                </c:pt>
                <c:pt idx="124">
                  <c:v>МБОУ СШ № 27</c:v>
                </c:pt>
                <c:pt idx="125">
                  <c:v>МАОУ СШ "Комплекс Покровский"</c:v>
                </c:pt>
                <c:pt idx="126">
                  <c:v>МБОУ СШ № 4</c:v>
                </c:pt>
                <c:pt idx="127">
                  <c:v>МБОУ СШ № 51</c:v>
                </c:pt>
                <c:pt idx="128">
                  <c:v>МАОУ СШ № 155</c:v>
                </c:pt>
                <c:pt idx="129">
                  <c:v>КБОУ "Школа дистанционного образования"</c:v>
                </c:pt>
                <c:pt idx="130">
                  <c:v>МБОУ Гимназия № 12 "М и Т"</c:v>
                </c:pt>
                <c:pt idx="131">
                  <c:v>МБОУ СШ № 14</c:v>
                </c:pt>
              </c:strCache>
            </c:strRef>
          </c:cat>
          <c:val>
            <c:numRef>
              <c:f>'Русский-4 диаграмма'!$D$5:$D$136</c:f>
              <c:numCache>
                <c:formatCode>0,00</c:formatCode>
                <c:ptCount val="132"/>
                <c:pt idx="0">
                  <c:v>3.97</c:v>
                </c:pt>
                <c:pt idx="1">
                  <c:v>3.9628444444444448</c:v>
                </c:pt>
                <c:pt idx="2">
                  <c:v>4.3673999999999999</c:v>
                </c:pt>
                <c:pt idx="3">
                  <c:v>4.3509000000000002</c:v>
                </c:pt>
                <c:pt idx="4">
                  <c:v>4.2816999999999998</c:v>
                </c:pt>
                <c:pt idx="5">
                  <c:v>4.1271000000000004</c:v>
                </c:pt>
                <c:pt idx="6">
                  <c:v>4.0256999999999996</c:v>
                </c:pt>
                <c:pt idx="7">
                  <c:v>3.7858000000000001</c:v>
                </c:pt>
                <c:pt idx="8">
                  <c:v>3.6629</c:v>
                </c:pt>
                <c:pt idx="9">
                  <c:v>3.6502999999999997</c:v>
                </c:pt>
                <c:pt idx="10">
                  <c:v>3.4138000000000006</c:v>
                </c:pt>
                <c:pt idx="11">
                  <c:v>3.8765999999999994</c:v>
                </c:pt>
                <c:pt idx="12">
                  <c:v>4.3038999999999996</c:v>
                </c:pt>
                <c:pt idx="13">
                  <c:v>4.2082999999999995</c:v>
                </c:pt>
                <c:pt idx="14">
                  <c:v>4.1808999999999994</c:v>
                </c:pt>
                <c:pt idx="15">
                  <c:v>4.0151000000000003</c:v>
                </c:pt>
                <c:pt idx="16">
                  <c:v>3.9681000000000002</c:v>
                </c:pt>
                <c:pt idx="17">
                  <c:v>3.8597000000000001</c:v>
                </c:pt>
                <c:pt idx="18">
                  <c:v>3.8421000000000003</c:v>
                </c:pt>
                <c:pt idx="19">
                  <c:v>3.7960000000000003</c:v>
                </c:pt>
                <c:pt idx="20">
                  <c:v>3.6124999999999998</c:v>
                </c:pt>
                <c:pt idx="21">
                  <c:v>3.6021000000000005</c:v>
                </c:pt>
                <c:pt idx="22">
                  <c:v>3.58</c:v>
                </c:pt>
                <c:pt idx="23">
                  <c:v>3.5505</c:v>
                </c:pt>
                <c:pt idx="27">
                  <c:v>3.6757823529411762</c:v>
                </c:pt>
                <c:pt idx="28">
                  <c:v>4.0381</c:v>
                </c:pt>
                <c:pt idx="29">
                  <c:v>3.9163000000000001</c:v>
                </c:pt>
                <c:pt idx="30">
                  <c:v>3.8906999999999998</c:v>
                </c:pt>
                <c:pt idx="31">
                  <c:v>3.8358999999999996</c:v>
                </c:pt>
                <c:pt idx="32">
                  <c:v>3.7804000000000002</c:v>
                </c:pt>
                <c:pt idx="33">
                  <c:v>3.7664</c:v>
                </c:pt>
                <c:pt idx="34">
                  <c:v>3.7609000000000004</c:v>
                </c:pt>
                <c:pt idx="35">
                  <c:v>3.7456</c:v>
                </c:pt>
                <c:pt idx="36">
                  <c:v>3.7</c:v>
                </c:pt>
                <c:pt idx="37">
                  <c:v>3.5754000000000001</c:v>
                </c:pt>
                <c:pt idx="38">
                  <c:v>3.5625999999999998</c:v>
                </c:pt>
                <c:pt idx="39">
                  <c:v>3.5326</c:v>
                </c:pt>
                <c:pt idx="40">
                  <c:v>3.5087999999999999</c:v>
                </c:pt>
                <c:pt idx="41">
                  <c:v>3.5049000000000001</c:v>
                </c:pt>
                <c:pt idx="42">
                  <c:v>3.4921999999999995</c:v>
                </c:pt>
                <c:pt idx="43">
                  <c:v>3.4794000000000005</c:v>
                </c:pt>
                <c:pt idx="44">
                  <c:v>3.3980999999999999</c:v>
                </c:pt>
                <c:pt idx="48">
                  <c:v>3.7623315789473679</c:v>
                </c:pt>
                <c:pt idx="49">
                  <c:v>4.1038999999999994</c:v>
                </c:pt>
                <c:pt idx="50">
                  <c:v>4.0615999999999994</c:v>
                </c:pt>
                <c:pt idx="51">
                  <c:v>4.0172999999999996</c:v>
                </c:pt>
                <c:pt idx="52">
                  <c:v>3.9887999999999999</c:v>
                </c:pt>
                <c:pt idx="53">
                  <c:v>3.9466999999999994</c:v>
                </c:pt>
                <c:pt idx="54">
                  <c:v>3.8714</c:v>
                </c:pt>
                <c:pt idx="55">
                  <c:v>3.8635999999999999</c:v>
                </c:pt>
                <c:pt idx="56">
                  <c:v>3.8406000000000002</c:v>
                </c:pt>
                <c:pt idx="57">
                  <c:v>3.8147000000000002</c:v>
                </c:pt>
                <c:pt idx="58">
                  <c:v>3.8018000000000001</c:v>
                </c:pt>
                <c:pt idx="59">
                  <c:v>3.7850999999999999</c:v>
                </c:pt>
                <c:pt idx="60">
                  <c:v>3.7856999999999998</c:v>
                </c:pt>
                <c:pt idx="61">
                  <c:v>3.7674000000000003</c:v>
                </c:pt>
                <c:pt idx="62">
                  <c:v>3.7478000000000002</c:v>
                </c:pt>
                <c:pt idx="63">
                  <c:v>3.6989000000000001</c:v>
                </c:pt>
                <c:pt idx="64">
                  <c:v>3.6454999999999997</c:v>
                </c:pt>
                <c:pt idx="65">
                  <c:v>3.6019999999999994</c:v>
                </c:pt>
                <c:pt idx="66">
                  <c:v>3.4215</c:v>
                </c:pt>
                <c:pt idx="67">
                  <c:v>2.72</c:v>
                </c:pt>
                <c:pt idx="68">
                  <c:v>3.8894928571428573</c:v>
                </c:pt>
                <c:pt idx="69">
                  <c:v>4.2866999999999997</c:v>
                </c:pt>
                <c:pt idx="70">
                  <c:v>4.2344000000000008</c:v>
                </c:pt>
                <c:pt idx="71">
                  <c:v>4.0982999999999992</c:v>
                </c:pt>
                <c:pt idx="72">
                  <c:v>4.0639000000000003</c:v>
                </c:pt>
                <c:pt idx="73">
                  <c:v>4.0548999999999999</c:v>
                </c:pt>
                <c:pt idx="74">
                  <c:v>4</c:v>
                </c:pt>
                <c:pt idx="75">
                  <c:v>3.9589999999999996</c:v>
                </c:pt>
                <c:pt idx="76">
                  <c:v>3.9533</c:v>
                </c:pt>
                <c:pt idx="77">
                  <c:v>3.9039999999999999</c:v>
                </c:pt>
                <c:pt idx="78">
                  <c:v>3.8527</c:v>
                </c:pt>
                <c:pt idx="79">
                  <c:v>3.5834000000000001</c:v>
                </c:pt>
                <c:pt idx="80">
                  <c:v>3.5350000000000001</c:v>
                </c:pt>
                <c:pt idx="81">
                  <c:v>3.5348999999999999</c:v>
                </c:pt>
                <c:pt idx="82">
                  <c:v>3.3924000000000003</c:v>
                </c:pt>
                <c:pt idx="86">
                  <c:v>3.8567387096774191</c:v>
                </c:pt>
                <c:pt idx="87">
                  <c:v>4.3429000000000002</c:v>
                </c:pt>
                <c:pt idx="88">
                  <c:v>4.2907000000000002</c:v>
                </c:pt>
                <c:pt idx="89">
                  <c:v>4.2822000000000005</c:v>
                </c:pt>
                <c:pt idx="90">
                  <c:v>4.2401999999999997</c:v>
                </c:pt>
                <c:pt idx="91">
                  <c:v>4.1097000000000001</c:v>
                </c:pt>
                <c:pt idx="92">
                  <c:v>4.0857000000000001</c:v>
                </c:pt>
                <c:pt idx="93">
                  <c:v>4.0000999999999998</c:v>
                </c:pt>
                <c:pt idx="94">
                  <c:v>3.9816999999999996</c:v>
                </c:pt>
                <c:pt idx="95">
                  <c:v>3.9688999999999997</c:v>
                </c:pt>
                <c:pt idx="96">
                  <c:v>3.9676999999999998</c:v>
                </c:pt>
                <c:pt idx="97">
                  <c:v>3.9523999999999999</c:v>
                </c:pt>
                <c:pt idx="98">
                  <c:v>3.94</c:v>
                </c:pt>
                <c:pt idx="99">
                  <c:v>3.9146999999999998</c:v>
                </c:pt>
                <c:pt idx="100">
                  <c:v>3.8956</c:v>
                </c:pt>
                <c:pt idx="101">
                  <c:v>3.8929</c:v>
                </c:pt>
                <c:pt idx="102">
                  <c:v>3.8815999999999997</c:v>
                </c:pt>
                <c:pt idx="103">
                  <c:v>3.8508999999999998</c:v>
                </c:pt>
                <c:pt idx="104">
                  <c:v>3.8121000000000005</c:v>
                </c:pt>
                <c:pt idx="105">
                  <c:v>3.7875000000000001</c:v>
                </c:pt>
                <c:pt idx="106">
                  <c:v>3.7634000000000003</c:v>
                </c:pt>
                <c:pt idx="107">
                  <c:v>3.7527000000000004</c:v>
                </c:pt>
                <c:pt idx="108">
                  <c:v>3.7037</c:v>
                </c:pt>
                <c:pt idx="109">
                  <c:v>3.6861000000000002</c:v>
                </c:pt>
                <c:pt idx="110">
                  <c:v>3.6819000000000002</c:v>
                </c:pt>
                <c:pt idx="111">
                  <c:v>3.6589000000000005</c:v>
                </c:pt>
                <c:pt idx="112">
                  <c:v>3.6521999999999997</c:v>
                </c:pt>
                <c:pt idx="113">
                  <c:v>3.5482999999999998</c:v>
                </c:pt>
                <c:pt idx="114">
                  <c:v>3.5361000000000002</c:v>
                </c:pt>
                <c:pt idx="115">
                  <c:v>3.5376999999999996</c:v>
                </c:pt>
                <c:pt idx="116">
                  <c:v>3.4763999999999999</c:v>
                </c:pt>
                <c:pt idx="117">
                  <c:v>3.3639999999999999</c:v>
                </c:pt>
                <c:pt idx="119">
                  <c:v>3.9947111111111107</c:v>
                </c:pt>
                <c:pt idx="120">
                  <c:v>4.4316000000000004</c:v>
                </c:pt>
                <c:pt idx="121">
                  <c:v>4.1776</c:v>
                </c:pt>
                <c:pt idx="122">
                  <c:v>4.1594000000000007</c:v>
                </c:pt>
                <c:pt idx="123">
                  <c:v>4.1352000000000002</c:v>
                </c:pt>
                <c:pt idx="124">
                  <c:v>4.0556000000000001</c:v>
                </c:pt>
                <c:pt idx="125">
                  <c:v>3.9769000000000001</c:v>
                </c:pt>
                <c:pt idx="126">
                  <c:v>3.7870000000000004</c:v>
                </c:pt>
                <c:pt idx="127">
                  <c:v>3.7337000000000002</c:v>
                </c:pt>
                <c:pt idx="128">
                  <c:v>3.4954000000000001</c:v>
                </c:pt>
              </c:numCache>
            </c:numRef>
          </c:val>
          <c:smooth val="0"/>
        </c:ser>
        <c:ser>
          <c:idx val="8"/>
          <c:order val="2"/>
          <c:tx>
            <c:v>2020 ср. балл по городу</c:v>
          </c:tx>
          <c:spPr>
            <a:ln w="25400">
              <a:solidFill>
                <a:srgbClr val="EE1CEC"/>
              </a:solidFill>
            </a:ln>
          </c:spPr>
          <c:marker>
            <c:symbol val="none"/>
          </c:marker>
          <c:cat>
            <c:strRef>
              <c:f>'Русский-4 диаграмма'!$B$5:$B$136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Гимназия №  9</c:v>
                </c:pt>
                <c:pt idx="6">
                  <c:v>МБОУ СШ № 19</c:v>
                </c:pt>
                <c:pt idx="7">
                  <c:v>МБОУ Гимназия № 8</c:v>
                </c:pt>
                <c:pt idx="8">
                  <c:v>МБОУ СШ № 86</c:v>
                </c:pt>
                <c:pt idx="9">
                  <c:v>МБОУ СШ  № 12</c:v>
                </c:pt>
                <c:pt idx="10">
                  <c:v>МАОУ СШ № 32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Гимназия № 6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135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МБОУ СШ № 46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МБОУ Лицей № 3</c:v>
                </c:pt>
                <c:pt idx="31">
                  <c:v>МБОУ Гимназия № 7</c:v>
                </c:pt>
                <c:pt idx="32">
                  <c:v>МАОУ Гимназия № 11</c:v>
                </c:pt>
                <c:pt idx="33">
                  <c:v>МБОУ СШ № 65</c:v>
                </c:pt>
                <c:pt idx="34">
                  <c:v>МБОУ СШ № 79</c:v>
                </c:pt>
                <c:pt idx="35">
                  <c:v>МАОУ Гимназия № 15</c:v>
                </c:pt>
                <c:pt idx="36">
                  <c:v>МБОУ СШ № 50</c:v>
                </c:pt>
                <c:pt idx="37">
                  <c:v>МАОУ Лицей № 12</c:v>
                </c:pt>
                <c:pt idx="38">
                  <c:v>МБОУ СШ № 16</c:v>
                </c:pt>
                <c:pt idx="39">
                  <c:v>МБОУ СШ № 13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МБОУ СШ № 31</c:v>
                </c:pt>
                <c:pt idx="43">
                  <c:v>МБОУ СШ № 53</c:v>
                </c:pt>
                <c:pt idx="44">
                  <c:v>МБОУ СШ № 44</c:v>
                </c:pt>
                <c:pt idx="45">
                  <c:v>КГБОУ "Красноярская школа № 11"</c:v>
                </c:pt>
                <c:pt idx="46">
                  <c:v>МБОУ СШ № 47</c:v>
                </c:pt>
                <c:pt idx="47">
                  <c:v>МБОУ СШ № 88</c:v>
                </c:pt>
                <c:pt idx="48">
                  <c:v>ОКТЯБРЬСКИЙ РАЙОН</c:v>
                </c:pt>
                <c:pt idx="49">
                  <c:v>МБОУ СШ № 3</c:v>
                </c:pt>
                <c:pt idx="50">
                  <c:v>МБОУ Лицей № 8</c:v>
                </c:pt>
                <c:pt idx="51">
                  <c:v>МБОУ Гимназия № 3</c:v>
                </c:pt>
                <c:pt idx="52">
                  <c:v>МАОУ Гимназия № 13 "Академ"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СШ № 72</c:v>
                </c:pt>
                <c:pt idx="56">
                  <c:v>МБОУ СШ № 39</c:v>
                </c:pt>
                <c:pt idx="57">
                  <c:v>МАОУ "КУГ № 1 – Универс"</c:v>
                </c:pt>
                <c:pt idx="58">
                  <c:v>МАОУ Лицей № 1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МБОУ СШ № 95</c:v>
                </c:pt>
                <c:pt idx="62">
                  <c:v>МБОУ Лицей № 10</c:v>
                </c:pt>
                <c:pt idx="63">
                  <c:v>МБОУ СШ № 82</c:v>
                </c:pt>
                <c:pt idx="64">
                  <c:v>МБОУ СШ № 73</c:v>
                </c:pt>
                <c:pt idx="65">
                  <c:v>МБОУ СШ № 84</c:v>
                </c:pt>
                <c:pt idx="66">
                  <c:v>МБОУ СШ № 36</c:v>
                </c:pt>
                <c:pt idx="67">
                  <c:v>МБОУ СШ № 21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76</c:v>
                </c:pt>
                <c:pt idx="72">
                  <c:v>МБОУ СШ № 93</c:v>
                </c:pt>
                <c:pt idx="73">
                  <c:v>МАОУ СШ № 23</c:v>
                </c:pt>
                <c:pt idx="74">
                  <c:v>МБОУ СШ № 6</c:v>
                </c:pt>
                <c:pt idx="75">
                  <c:v>МАОУ СШ № 137</c:v>
                </c:pt>
                <c:pt idx="76">
                  <c:v>МБОУ СШ № 42</c:v>
                </c:pt>
                <c:pt idx="77">
                  <c:v>МБОУ СШ № 34</c:v>
                </c:pt>
                <c:pt idx="78">
                  <c:v>МБОУ СШ № 45</c:v>
                </c:pt>
                <c:pt idx="79">
                  <c:v>МАОУ СШ № 158</c:v>
                </c:pt>
                <c:pt idx="80">
                  <c:v>МБОУ СШ № 78</c:v>
                </c:pt>
                <c:pt idx="81">
                  <c:v>МБОУ СШ № 17</c:v>
                </c:pt>
                <c:pt idx="82">
                  <c:v>МБОУ СШ № 62</c:v>
                </c:pt>
                <c:pt idx="83">
                  <c:v>МБОУ ОШ № 25</c:v>
                </c:pt>
                <c:pt idx="84">
                  <c:v>МБОУ СШ № 92</c:v>
                </c:pt>
                <c:pt idx="85">
                  <c:v>МБОУ СШ № 97</c:v>
                </c:pt>
                <c:pt idx="86">
                  <c:v>СОВЕТСКИЙ РАЙОН</c:v>
                </c:pt>
                <c:pt idx="87">
                  <c:v>МБОУ СШ № 141</c:v>
                </c:pt>
                <c:pt idx="88">
                  <c:v>МАОУ СШ № 149</c:v>
                </c:pt>
                <c:pt idx="89">
                  <c:v>МАОУ СШ № 143</c:v>
                </c:pt>
                <c:pt idx="90">
                  <c:v>МАОУ СШ № 150</c:v>
                </c:pt>
                <c:pt idx="91">
                  <c:v>МАОУ СШ № 145</c:v>
                </c:pt>
                <c:pt idx="92">
                  <c:v>МБОУ СШ № 5</c:v>
                </c:pt>
                <c:pt idx="93">
                  <c:v>МБОУ СШ № 7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</c:v>
                </c:pt>
                <c:pt idx="97">
                  <c:v>МБОУ СШ № 98</c:v>
                </c:pt>
                <c:pt idx="98">
                  <c:v>МБОУ СШ № 56</c:v>
                </c:pt>
                <c:pt idx="99">
                  <c:v>МАОУ СШ № 152</c:v>
                </c:pt>
                <c:pt idx="100">
                  <c:v>МБОУ СШ № 121</c:v>
                </c:pt>
                <c:pt idx="101">
                  <c:v>МБОУ СШ № 24</c:v>
                </c:pt>
                <c:pt idx="102">
                  <c:v>МБОУ СШ № 18</c:v>
                </c:pt>
                <c:pt idx="103">
                  <c:v>МБОУ СШ № 134</c:v>
                </c:pt>
                <c:pt idx="104">
                  <c:v>МБОУ СШ № 129</c:v>
                </c:pt>
                <c:pt idx="105">
                  <c:v>МБОУ СШ № 154</c:v>
                </c:pt>
                <c:pt idx="106">
                  <c:v>МАОУ СШ № 151</c:v>
                </c:pt>
                <c:pt idx="107">
                  <c:v>МБОУ СШ № 115</c:v>
                </c:pt>
                <c:pt idx="108">
                  <c:v>МБОУ СШ № 2</c:v>
                </c:pt>
                <c:pt idx="109">
                  <c:v>МБОУ СШ № 91</c:v>
                </c:pt>
                <c:pt idx="110">
                  <c:v>МБОУ СШ № 147</c:v>
                </c:pt>
                <c:pt idx="111">
                  <c:v>МБОУ СШ № 85</c:v>
                </c:pt>
                <c:pt idx="112">
                  <c:v>МБОУ СШ № 66</c:v>
                </c:pt>
                <c:pt idx="113">
                  <c:v>МБОУ СШ № 70</c:v>
                </c:pt>
                <c:pt idx="114">
                  <c:v>МБОУ СШ № 139</c:v>
                </c:pt>
                <c:pt idx="115">
                  <c:v>МБОУ СШ № 69</c:v>
                </c:pt>
                <c:pt idx="116">
                  <c:v>МБОУ СШ № 156</c:v>
                </c:pt>
                <c:pt idx="117">
                  <c:v>МБОУ СШ № 157</c:v>
                </c:pt>
                <c:pt idx="118">
                  <c:v>МБОУ СШ № 22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СШ № 10</c:v>
                </c:pt>
                <c:pt idx="122">
                  <c:v>МБОУ Лицей № 2</c:v>
                </c:pt>
                <c:pt idx="123">
                  <c:v>МБОУ  Гимназия № 16</c:v>
                </c:pt>
                <c:pt idx="124">
                  <c:v>МБОУ СШ № 27</c:v>
                </c:pt>
                <c:pt idx="125">
                  <c:v>МАОУ СШ "Комплекс Покровский"</c:v>
                </c:pt>
                <c:pt idx="126">
                  <c:v>МБОУ СШ № 4</c:v>
                </c:pt>
                <c:pt idx="127">
                  <c:v>МБОУ СШ № 51</c:v>
                </c:pt>
                <c:pt idx="128">
                  <c:v>МАОУ СШ № 155</c:v>
                </c:pt>
                <c:pt idx="129">
                  <c:v>КБОУ "Школа дистанционного образования"</c:v>
                </c:pt>
                <c:pt idx="130">
                  <c:v>МБОУ Гимназия № 12 "М и Т"</c:v>
                </c:pt>
                <c:pt idx="131">
                  <c:v>МБОУ СШ № 14</c:v>
                </c:pt>
              </c:strCache>
            </c:strRef>
          </c:cat>
          <c:val>
            <c:numRef>
              <c:f>'Русский-4 диаграмма'!$I$4:$I$136</c:f>
              <c:numCache>
                <c:formatCode>Основной</c:formatCode>
                <c:ptCount val="133"/>
                <c:pt idx="0">
                  <c:v>3.39</c:v>
                </c:pt>
                <c:pt idx="1">
                  <c:v>3.39</c:v>
                </c:pt>
                <c:pt idx="2">
                  <c:v>3.39</c:v>
                </c:pt>
                <c:pt idx="3">
                  <c:v>3.39</c:v>
                </c:pt>
                <c:pt idx="4">
                  <c:v>3.39</c:v>
                </c:pt>
                <c:pt idx="5">
                  <c:v>3.39</c:v>
                </c:pt>
                <c:pt idx="6">
                  <c:v>3.39</c:v>
                </c:pt>
                <c:pt idx="7">
                  <c:v>3.39</c:v>
                </c:pt>
                <c:pt idx="8">
                  <c:v>3.39</c:v>
                </c:pt>
                <c:pt idx="9">
                  <c:v>3.39</c:v>
                </c:pt>
                <c:pt idx="10">
                  <c:v>3.39</c:v>
                </c:pt>
                <c:pt idx="11">
                  <c:v>3.39</c:v>
                </c:pt>
                <c:pt idx="12">
                  <c:v>3.39</c:v>
                </c:pt>
                <c:pt idx="13">
                  <c:v>3.39</c:v>
                </c:pt>
                <c:pt idx="14">
                  <c:v>3.39</c:v>
                </c:pt>
                <c:pt idx="15">
                  <c:v>3.39</c:v>
                </c:pt>
                <c:pt idx="16">
                  <c:v>3.39</c:v>
                </c:pt>
                <c:pt idx="17">
                  <c:v>3.39</c:v>
                </c:pt>
                <c:pt idx="18">
                  <c:v>3.39</c:v>
                </c:pt>
                <c:pt idx="19">
                  <c:v>3.39</c:v>
                </c:pt>
                <c:pt idx="20">
                  <c:v>3.39</c:v>
                </c:pt>
                <c:pt idx="21">
                  <c:v>3.39</c:v>
                </c:pt>
                <c:pt idx="22">
                  <c:v>3.39</c:v>
                </c:pt>
                <c:pt idx="23">
                  <c:v>3.39</c:v>
                </c:pt>
                <c:pt idx="24">
                  <c:v>3.39</c:v>
                </c:pt>
                <c:pt idx="25">
                  <c:v>3.39</c:v>
                </c:pt>
                <c:pt idx="26">
                  <c:v>3.39</c:v>
                </c:pt>
                <c:pt idx="27">
                  <c:v>3.39</c:v>
                </c:pt>
                <c:pt idx="28">
                  <c:v>3.39</c:v>
                </c:pt>
                <c:pt idx="29">
                  <c:v>3.39</c:v>
                </c:pt>
                <c:pt idx="30">
                  <c:v>3.39</c:v>
                </c:pt>
                <c:pt idx="31">
                  <c:v>3.39</c:v>
                </c:pt>
                <c:pt idx="32">
                  <c:v>3.39</c:v>
                </c:pt>
                <c:pt idx="33">
                  <c:v>3.39</c:v>
                </c:pt>
                <c:pt idx="34">
                  <c:v>3.39</c:v>
                </c:pt>
                <c:pt idx="35">
                  <c:v>3.39</c:v>
                </c:pt>
                <c:pt idx="36">
                  <c:v>3.39</c:v>
                </c:pt>
                <c:pt idx="37">
                  <c:v>3.39</c:v>
                </c:pt>
                <c:pt idx="38">
                  <c:v>3.39</c:v>
                </c:pt>
                <c:pt idx="39">
                  <c:v>3.39</c:v>
                </c:pt>
                <c:pt idx="40">
                  <c:v>3.39</c:v>
                </c:pt>
                <c:pt idx="41">
                  <c:v>3.39</c:v>
                </c:pt>
                <c:pt idx="42">
                  <c:v>3.39</c:v>
                </c:pt>
                <c:pt idx="43">
                  <c:v>3.39</c:v>
                </c:pt>
                <c:pt idx="44">
                  <c:v>3.39</c:v>
                </c:pt>
                <c:pt idx="45">
                  <c:v>3.39</c:v>
                </c:pt>
                <c:pt idx="46">
                  <c:v>3.39</c:v>
                </c:pt>
                <c:pt idx="47">
                  <c:v>3.39</c:v>
                </c:pt>
                <c:pt idx="48">
                  <c:v>3.39</c:v>
                </c:pt>
                <c:pt idx="49">
                  <c:v>3.39</c:v>
                </c:pt>
                <c:pt idx="50">
                  <c:v>3.39</c:v>
                </c:pt>
                <c:pt idx="51">
                  <c:v>3.39</c:v>
                </c:pt>
                <c:pt idx="52">
                  <c:v>3.39</c:v>
                </c:pt>
                <c:pt idx="53">
                  <c:v>3.39</c:v>
                </c:pt>
                <c:pt idx="54">
                  <c:v>3.39</c:v>
                </c:pt>
                <c:pt idx="55">
                  <c:v>3.39</c:v>
                </c:pt>
                <c:pt idx="56">
                  <c:v>3.39</c:v>
                </c:pt>
                <c:pt idx="57">
                  <c:v>3.39</c:v>
                </c:pt>
                <c:pt idx="58">
                  <c:v>3.39</c:v>
                </c:pt>
                <c:pt idx="59">
                  <c:v>3.39</c:v>
                </c:pt>
                <c:pt idx="60">
                  <c:v>3.39</c:v>
                </c:pt>
                <c:pt idx="61">
                  <c:v>3.39</c:v>
                </c:pt>
                <c:pt idx="62">
                  <c:v>3.39</c:v>
                </c:pt>
                <c:pt idx="63">
                  <c:v>3.39</c:v>
                </c:pt>
                <c:pt idx="64">
                  <c:v>3.39</c:v>
                </c:pt>
                <c:pt idx="65">
                  <c:v>3.39</c:v>
                </c:pt>
                <c:pt idx="66">
                  <c:v>3.39</c:v>
                </c:pt>
                <c:pt idx="67">
                  <c:v>3.39</c:v>
                </c:pt>
                <c:pt idx="68">
                  <c:v>3.39</c:v>
                </c:pt>
                <c:pt idx="69">
                  <c:v>3.39</c:v>
                </c:pt>
                <c:pt idx="70">
                  <c:v>3.39</c:v>
                </c:pt>
                <c:pt idx="71">
                  <c:v>3.39</c:v>
                </c:pt>
                <c:pt idx="72">
                  <c:v>3.39</c:v>
                </c:pt>
                <c:pt idx="73">
                  <c:v>3.39</c:v>
                </c:pt>
                <c:pt idx="74">
                  <c:v>3.39</c:v>
                </c:pt>
                <c:pt idx="75">
                  <c:v>3.39</c:v>
                </c:pt>
                <c:pt idx="76">
                  <c:v>3.39</c:v>
                </c:pt>
                <c:pt idx="77">
                  <c:v>3.39</c:v>
                </c:pt>
                <c:pt idx="78">
                  <c:v>3.39</c:v>
                </c:pt>
                <c:pt idx="79">
                  <c:v>3.39</c:v>
                </c:pt>
                <c:pt idx="80">
                  <c:v>3.39</c:v>
                </c:pt>
                <c:pt idx="81">
                  <c:v>3.39</c:v>
                </c:pt>
                <c:pt idx="82">
                  <c:v>3.39</c:v>
                </c:pt>
                <c:pt idx="83">
                  <c:v>3.39</c:v>
                </c:pt>
                <c:pt idx="84">
                  <c:v>3.39</c:v>
                </c:pt>
                <c:pt idx="85">
                  <c:v>3.39</c:v>
                </c:pt>
                <c:pt idx="86">
                  <c:v>3.39</c:v>
                </c:pt>
                <c:pt idx="87">
                  <c:v>3.39</c:v>
                </c:pt>
                <c:pt idx="88">
                  <c:v>3.39</c:v>
                </c:pt>
                <c:pt idx="89">
                  <c:v>3.39</c:v>
                </c:pt>
                <c:pt idx="90">
                  <c:v>3.39</c:v>
                </c:pt>
                <c:pt idx="91">
                  <c:v>3.39</c:v>
                </c:pt>
                <c:pt idx="92">
                  <c:v>3.39</c:v>
                </c:pt>
                <c:pt idx="93">
                  <c:v>3.39</c:v>
                </c:pt>
                <c:pt idx="94">
                  <c:v>3.39</c:v>
                </c:pt>
                <c:pt idx="95">
                  <c:v>3.39</c:v>
                </c:pt>
                <c:pt idx="96">
                  <c:v>3.39</c:v>
                </c:pt>
                <c:pt idx="97">
                  <c:v>3.39</c:v>
                </c:pt>
                <c:pt idx="98">
                  <c:v>3.39</c:v>
                </c:pt>
                <c:pt idx="99">
                  <c:v>3.39</c:v>
                </c:pt>
                <c:pt idx="100">
                  <c:v>3.39</c:v>
                </c:pt>
                <c:pt idx="101">
                  <c:v>3.39</c:v>
                </c:pt>
                <c:pt idx="102">
                  <c:v>3.39</c:v>
                </c:pt>
                <c:pt idx="103">
                  <c:v>3.39</c:v>
                </c:pt>
                <c:pt idx="104">
                  <c:v>3.39</c:v>
                </c:pt>
                <c:pt idx="105">
                  <c:v>3.39</c:v>
                </c:pt>
                <c:pt idx="106">
                  <c:v>3.39</c:v>
                </c:pt>
                <c:pt idx="107">
                  <c:v>3.39</c:v>
                </c:pt>
                <c:pt idx="108">
                  <c:v>3.39</c:v>
                </c:pt>
                <c:pt idx="109">
                  <c:v>3.39</c:v>
                </c:pt>
                <c:pt idx="110">
                  <c:v>3.39</c:v>
                </c:pt>
                <c:pt idx="111">
                  <c:v>3.39</c:v>
                </c:pt>
                <c:pt idx="112">
                  <c:v>3.39</c:v>
                </c:pt>
                <c:pt idx="113">
                  <c:v>3.39</c:v>
                </c:pt>
                <c:pt idx="114">
                  <c:v>3.39</c:v>
                </c:pt>
                <c:pt idx="115">
                  <c:v>3.39</c:v>
                </c:pt>
                <c:pt idx="116">
                  <c:v>3.39</c:v>
                </c:pt>
                <c:pt idx="117">
                  <c:v>3.39</c:v>
                </c:pt>
                <c:pt idx="118">
                  <c:v>3.39</c:v>
                </c:pt>
                <c:pt idx="119">
                  <c:v>3.39</c:v>
                </c:pt>
                <c:pt idx="120">
                  <c:v>3.39</c:v>
                </c:pt>
                <c:pt idx="121">
                  <c:v>3.39</c:v>
                </c:pt>
                <c:pt idx="122">
                  <c:v>3.39</c:v>
                </c:pt>
                <c:pt idx="123">
                  <c:v>3.39</c:v>
                </c:pt>
                <c:pt idx="124">
                  <c:v>3.39</c:v>
                </c:pt>
                <c:pt idx="125">
                  <c:v>3.39</c:v>
                </c:pt>
                <c:pt idx="126">
                  <c:v>3.39</c:v>
                </c:pt>
                <c:pt idx="127">
                  <c:v>3.39</c:v>
                </c:pt>
                <c:pt idx="128">
                  <c:v>3.39</c:v>
                </c:pt>
                <c:pt idx="129">
                  <c:v>3.39</c:v>
                </c:pt>
                <c:pt idx="130">
                  <c:v>3.39</c:v>
                </c:pt>
                <c:pt idx="131">
                  <c:v>3.39</c:v>
                </c:pt>
                <c:pt idx="132">
                  <c:v>3.39</c:v>
                </c:pt>
              </c:numCache>
            </c:numRef>
          </c:val>
          <c:smooth val="0"/>
        </c:ser>
        <c:ser>
          <c:idx val="9"/>
          <c:order val="3"/>
          <c:tx>
            <c:v>2020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'Русский-4 диаграмма'!$B$5:$B$136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Гимназия №  9</c:v>
                </c:pt>
                <c:pt idx="6">
                  <c:v>МБОУ СШ № 19</c:v>
                </c:pt>
                <c:pt idx="7">
                  <c:v>МБОУ Гимназия № 8</c:v>
                </c:pt>
                <c:pt idx="8">
                  <c:v>МБОУ СШ № 86</c:v>
                </c:pt>
                <c:pt idx="9">
                  <c:v>МБОУ СШ  № 12</c:v>
                </c:pt>
                <c:pt idx="10">
                  <c:v>МАОУ СШ № 32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Гимназия № 6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135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МБОУ СШ № 46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МБОУ Лицей № 3</c:v>
                </c:pt>
                <c:pt idx="31">
                  <c:v>МБОУ Гимназия № 7</c:v>
                </c:pt>
                <c:pt idx="32">
                  <c:v>МАОУ Гимназия № 11</c:v>
                </c:pt>
                <c:pt idx="33">
                  <c:v>МБОУ СШ № 65</c:v>
                </c:pt>
                <c:pt idx="34">
                  <c:v>МБОУ СШ № 79</c:v>
                </c:pt>
                <c:pt idx="35">
                  <c:v>МАОУ Гимназия № 15</c:v>
                </c:pt>
                <c:pt idx="36">
                  <c:v>МБОУ СШ № 50</c:v>
                </c:pt>
                <c:pt idx="37">
                  <c:v>МАОУ Лицей № 12</c:v>
                </c:pt>
                <c:pt idx="38">
                  <c:v>МБОУ СШ № 16</c:v>
                </c:pt>
                <c:pt idx="39">
                  <c:v>МБОУ СШ № 13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МБОУ СШ № 31</c:v>
                </c:pt>
                <c:pt idx="43">
                  <c:v>МБОУ СШ № 53</c:v>
                </c:pt>
                <c:pt idx="44">
                  <c:v>МБОУ СШ № 44</c:v>
                </c:pt>
                <c:pt idx="45">
                  <c:v>КГБОУ "Красноярская школа № 11"</c:v>
                </c:pt>
                <c:pt idx="46">
                  <c:v>МБОУ СШ № 47</c:v>
                </c:pt>
                <c:pt idx="47">
                  <c:v>МБОУ СШ № 88</c:v>
                </c:pt>
                <c:pt idx="48">
                  <c:v>ОКТЯБРЬСКИЙ РАЙОН</c:v>
                </c:pt>
                <c:pt idx="49">
                  <c:v>МБОУ СШ № 3</c:v>
                </c:pt>
                <c:pt idx="50">
                  <c:v>МБОУ Лицей № 8</c:v>
                </c:pt>
                <c:pt idx="51">
                  <c:v>МБОУ Гимназия № 3</c:v>
                </c:pt>
                <c:pt idx="52">
                  <c:v>МАОУ Гимназия № 13 "Академ"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СШ № 72</c:v>
                </c:pt>
                <c:pt idx="56">
                  <c:v>МБОУ СШ № 39</c:v>
                </c:pt>
                <c:pt idx="57">
                  <c:v>МАОУ "КУГ № 1 – Универс"</c:v>
                </c:pt>
                <c:pt idx="58">
                  <c:v>МАОУ Лицей № 1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МБОУ СШ № 95</c:v>
                </c:pt>
                <c:pt idx="62">
                  <c:v>МБОУ Лицей № 10</c:v>
                </c:pt>
                <c:pt idx="63">
                  <c:v>МБОУ СШ № 82</c:v>
                </c:pt>
                <c:pt idx="64">
                  <c:v>МБОУ СШ № 73</c:v>
                </c:pt>
                <c:pt idx="65">
                  <c:v>МБОУ СШ № 84</c:v>
                </c:pt>
                <c:pt idx="66">
                  <c:v>МБОУ СШ № 36</c:v>
                </c:pt>
                <c:pt idx="67">
                  <c:v>МБОУ СШ № 21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76</c:v>
                </c:pt>
                <c:pt idx="72">
                  <c:v>МБОУ СШ № 93</c:v>
                </c:pt>
                <c:pt idx="73">
                  <c:v>МАОУ СШ № 23</c:v>
                </c:pt>
                <c:pt idx="74">
                  <c:v>МБОУ СШ № 6</c:v>
                </c:pt>
                <c:pt idx="75">
                  <c:v>МАОУ СШ № 137</c:v>
                </c:pt>
                <c:pt idx="76">
                  <c:v>МБОУ СШ № 42</c:v>
                </c:pt>
                <c:pt idx="77">
                  <c:v>МБОУ СШ № 34</c:v>
                </c:pt>
                <c:pt idx="78">
                  <c:v>МБОУ СШ № 45</c:v>
                </c:pt>
                <c:pt idx="79">
                  <c:v>МАОУ СШ № 158</c:v>
                </c:pt>
                <c:pt idx="80">
                  <c:v>МБОУ СШ № 78</c:v>
                </c:pt>
                <c:pt idx="81">
                  <c:v>МБОУ СШ № 17</c:v>
                </c:pt>
                <c:pt idx="82">
                  <c:v>МБОУ СШ № 62</c:v>
                </c:pt>
                <c:pt idx="83">
                  <c:v>МБОУ ОШ № 25</c:v>
                </c:pt>
                <c:pt idx="84">
                  <c:v>МБОУ СШ № 92</c:v>
                </c:pt>
                <c:pt idx="85">
                  <c:v>МБОУ СШ № 97</c:v>
                </c:pt>
                <c:pt idx="86">
                  <c:v>СОВЕТСКИЙ РАЙОН</c:v>
                </c:pt>
                <c:pt idx="87">
                  <c:v>МБОУ СШ № 141</c:v>
                </c:pt>
                <c:pt idx="88">
                  <c:v>МАОУ СШ № 149</c:v>
                </c:pt>
                <c:pt idx="89">
                  <c:v>МАОУ СШ № 143</c:v>
                </c:pt>
                <c:pt idx="90">
                  <c:v>МАОУ СШ № 150</c:v>
                </c:pt>
                <c:pt idx="91">
                  <c:v>МАОУ СШ № 145</c:v>
                </c:pt>
                <c:pt idx="92">
                  <c:v>МБОУ СШ № 5</c:v>
                </c:pt>
                <c:pt idx="93">
                  <c:v>МБОУ СШ № 7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</c:v>
                </c:pt>
                <c:pt idx="97">
                  <c:v>МБОУ СШ № 98</c:v>
                </c:pt>
                <c:pt idx="98">
                  <c:v>МБОУ СШ № 56</c:v>
                </c:pt>
                <c:pt idx="99">
                  <c:v>МАОУ СШ № 152</c:v>
                </c:pt>
                <c:pt idx="100">
                  <c:v>МБОУ СШ № 121</c:v>
                </c:pt>
                <c:pt idx="101">
                  <c:v>МБОУ СШ № 24</c:v>
                </c:pt>
                <c:pt idx="102">
                  <c:v>МБОУ СШ № 18</c:v>
                </c:pt>
                <c:pt idx="103">
                  <c:v>МБОУ СШ № 134</c:v>
                </c:pt>
                <c:pt idx="104">
                  <c:v>МБОУ СШ № 129</c:v>
                </c:pt>
                <c:pt idx="105">
                  <c:v>МБОУ СШ № 154</c:v>
                </c:pt>
                <c:pt idx="106">
                  <c:v>МАОУ СШ № 151</c:v>
                </c:pt>
                <c:pt idx="107">
                  <c:v>МБОУ СШ № 115</c:v>
                </c:pt>
                <c:pt idx="108">
                  <c:v>МБОУ СШ № 2</c:v>
                </c:pt>
                <c:pt idx="109">
                  <c:v>МБОУ СШ № 91</c:v>
                </c:pt>
                <c:pt idx="110">
                  <c:v>МБОУ СШ № 147</c:v>
                </c:pt>
                <c:pt idx="111">
                  <c:v>МБОУ СШ № 85</c:v>
                </c:pt>
                <c:pt idx="112">
                  <c:v>МБОУ СШ № 66</c:v>
                </c:pt>
                <c:pt idx="113">
                  <c:v>МБОУ СШ № 70</c:v>
                </c:pt>
                <c:pt idx="114">
                  <c:v>МБОУ СШ № 139</c:v>
                </c:pt>
                <c:pt idx="115">
                  <c:v>МБОУ СШ № 69</c:v>
                </c:pt>
                <c:pt idx="116">
                  <c:v>МБОУ СШ № 156</c:v>
                </c:pt>
                <c:pt idx="117">
                  <c:v>МБОУ СШ № 157</c:v>
                </c:pt>
                <c:pt idx="118">
                  <c:v>МБОУ СШ № 22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СШ № 10</c:v>
                </c:pt>
                <c:pt idx="122">
                  <c:v>МБОУ Лицей № 2</c:v>
                </c:pt>
                <c:pt idx="123">
                  <c:v>МБОУ  Гимназия № 16</c:v>
                </c:pt>
                <c:pt idx="124">
                  <c:v>МБОУ СШ № 27</c:v>
                </c:pt>
                <c:pt idx="125">
                  <c:v>МАОУ СШ "Комплекс Покровский"</c:v>
                </c:pt>
                <c:pt idx="126">
                  <c:v>МБОУ СШ № 4</c:v>
                </c:pt>
                <c:pt idx="127">
                  <c:v>МБОУ СШ № 51</c:v>
                </c:pt>
                <c:pt idx="128">
                  <c:v>МАОУ СШ № 155</c:v>
                </c:pt>
                <c:pt idx="129">
                  <c:v>КБОУ "Школа дистанционного образования"</c:v>
                </c:pt>
                <c:pt idx="130">
                  <c:v>МБОУ Гимназия № 12 "М и Т"</c:v>
                </c:pt>
                <c:pt idx="131">
                  <c:v>МБОУ СШ № 14</c:v>
                </c:pt>
              </c:strCache>
            </c:strRef>
          </c:cat>
          <c:val>
            <c:numRef>
              <c:f>'Русский-4 диаграмма'!$H$5:$H$136</c:f>
              <c:numCache>
                <c:formatCode>0,00</c:formatCode>
                <c:ptCount val="132"/>
                <c:pt idx="0">
                  <c:v>3.9460000000000002</c:v>
                </c:pt>
                <c:pt idx="1">
                  <c:v>3.1383999999999994</c:v>
                </c:pt>
                <c:pt idx="3">
                  <c:v>4.1591999999999993</c:v>
                </c:pt>
                <c:pt idx="4">
                  <c:v>3.6724999999999999</c:v>
                </c:pt>
                <c:pt idx="5">
                  <c:v>0</c:v>
                </c:pt>
                <c:pt idx="6">
                  <c:v>3.2999000000000001</c:v>
                </c:pt>
                <c:pt idx="7">
                  <c:v>3.2988999999999997</c:v>
                </c:pt>
                <c:pt idx="8">
                  <c:v>3.6970999999999998</c:v>
                </c:pt>
                <c:pt idx="9">
                  <c:v>3.2002999999999999</c:v>
                </c:pt>
                <c:pt idx="10">
                  <c:v>3.7792999999999997</c:v>
                </c:pt>
                <c:pt idx="11">
                  <c:v>3.4266583333333327</c:v>
                </c:pt>
                <c:pt idx="12">
                  <c:v>3.7322999999999995</c:v>
                </c:pt>
                <c:pt idx="13">
                  <c:v>3.1329999999999996</c:v>
                </c:pt>
                <c:pt idx="14">
                  <c:v>3.6183999999999998</c:v>
                </c:pt>
                <c:pt idx="15">
                  <c:v>3.5397000000000003</c:v>
                </c:pt>
                <c:pt idx="16">
                  <c:v>3.24</c:v>
                </c:pt>
                <c:pt idx="17">
                  <c:v>3.6212999999999997</c:v>
                </c:pt>
                <c:pt idx="18">
                  <c:v>3.3894000000000002</c:v>
                </c:pt>
                <c:pt idx="19">
                  <c:v>3.1609000000000003</c:v>
                </c:pt>
                <c:pt idx="20">
                  <c:v>3.3428000000000004</c:v>
                </c:pt>
                <c:pt idx="21">
                  <c:v>3.5254000000000003</c:v>
                </c:pt>
                <c:pt idx="22">
                  <c:v>3.4</c:v>
                </c:pt>
                <c:pt idx="23">
                  <c:v>3.4167000000000001</c:v>
                </c:pt>
                <c:pt idx="27">
                  <c:v>3.2319999999999993</c:v>
                </c:pt>
                <c:pt idx="28">
                  <c:v>3.3508999999999998</c:v>
                </c:pt>
                <c:pt idx="29">
                  <c:v>3.2783999999999995</c:v>
                </c:pt>
                <c:pt idx="30">
                  <c:v>3.4084999999999996</c:v>
                </c:pt>
                <c:pt idx="31">
                  <c:v>3.2176999999999998</c:v>
                </c:pt>
                <c:pt idx="32">
                  <c:v>3.9520000000000004</c:v>
                </c:pt>
                <c:pt idx="33">
                  <c:v>3.1091000000000002</c:v>
                </c:pt>
                <c:pt idx="34">
                  <c:v>3.3274999999999992</c:v>
                </c:pt>
                <c:pt idx="35">
                  <c:v>3.0954000000000002</c:v>
                </c:pt>
                <c:pt idx="36">
                  <c:v>3.3513000000000002</c:v>
                </c:pt>
                <c:pt idx="37">
                  <c:v>3.83</c:v>
                </c:pt>
                <c:pt idx="38">
                  <c:v>2.4423000000000004</c:v>
                </c:pt>
                <c:pt idx="39">
                  <c:v>2.7954000000000003</c:v>
                </c:pt>
                <c:pt idx="40">
                  <c:v>3.48</c:v>
                </c:pt>
                <c:pt idx="41">
                  <c:v>3.2149999999999999</c:v>
                </c:pt>
                <c:pt idx="42">
                  <c:v>3.2940000000000005</c:v>
                </c:pt>
                <c:pt idx="43">
                  <c:v>2.9492000000000007</c:v>
                </c:pt>
                <c:pt idx="44">
                  <c:v>2.8472999999999997</c:v>
                </c:pt>
                <c:pt idx="48">
                  <c:v>3.4762421052631582</c:v>
                </c:pt>
                <c:pt idx="49">
                  <c:v>3.4018000000000002</c:v>
                </c:pt>
                <c:pt idx="50">
                  <c:v>3.7642000000000002</c:v>
                </c:pt>
                <c:pt idx="51">
                  <c:v>3.6227</c:v>
                </c:pt>
                <c:pt idx="52">
                  <c:v>4.0225999999999997</c:v>
                </c:pt>
                <c:pt idx="53">
                  <c:v>3.6412</c:v>
                </c:pt>
                <c:pt idx="54">
                  <c:v>4.1996000000000002</c:v>
                </c:pt>
                <c:pt idx="55">
                  <c:v>3.4105999999999996</c:v>
                </c:pt>
                <c:pt idx="56">
                  <c:v>3.2367000000000004</c:v>
                </c:pt>
                <c:pt idx="57">
                  <c:v>3.6095999999999999</c:v>
                </c:pt>
                <c:pt idx="58">
                  <c:v>3.5202</c:v>
                </c:pt>
                <c:pt idx="59">
                  <c:v>3.0392000000000001</c:v>
                </c:pt>
                <c:pt idx="60">
                  <c:v>3.84</c:v>
                </c:pt>
                <c:pt idx="61">
                  <c:v>3.0861000000000001</c:v>
                </c:pt>
                <c:pt idx="62">
                  <c:v>3.383</c:v>
                </c:pt>
                <c:pt idx="63">
                  <c:v>3.8549000000000002</c:v>
                </c:pt>
                <c:pt idx="64">
                  <c:v>2.9285000000000001</c:v>
                </c:pt>
                <c:pt idx="65">
                  <c:v>2.7811000000000003</c:v>
                </c:pt>
                <c:pt idx="66">
                  <c:v>3.0930999999999993</c:v>
                </c:pt>
                <c:pt idx="67">
                  <c:v>3.6135000000000002</c:v>
                </c:pt>
                <c:pt idx="68">
                  <c:v>3.5004071428571426</c:v>
                </c:pt>
                <c:pt idx="69">
                  <c:v>3.9139999999999997</c:v>
                </c:pt>
                <c:pt idx="70">
                  <c:v>3.7919000000000005</c:v>
                </c:pt>
                <c:pt idx="71">
                  <c:v>3.1242999999999999</c:v>
                </c:pt>
                <c:pt idx="72">
                  <c:v>3.5660000000000003</c:v>
                </c:pt>
                <c:pt idx="73">
                  <c:v>2.9421999999999997</c:v>
                </c:pt>
                <c:pt idx="74">
                  <c:v>3.7891000000000004</c:v>
                </c:pt>
                <c:pt idx="75">
                  <c:v>3.3922999999999996</c:v>
                </c:pt>
                <c:pt idx="76">
                  <c:v>3.9011</c:v>
                </c:pt>
                <c:pt idx="77">
                  <c:v>3.7999000000000001</c:v>
                </c:pt>
                <c:pt idx="78">
                  <c:v>3.5399000000000003</c:v>
                </c:pt>
                <c:pt idx="80">
                  <c:v>2.7100999999999997</c:v>
                </c:pt>
                <c:pt idx="81">
                  <c:v>3.5945999999999998</c:v>
                </c:pt>
                <c:pt idx="82">
                  <c:v>3.1225000000000001</c:v>
                </c:pt>
                <c:pt idx="84">
                  <c:v>3.8177999999999996</c:v>
                </c:pt>
                <c:pt idx="86">
                  <c:v>3.389323333333333</c:v>
                </c:pt>
                <c:pt idx="87">
                  <c:v>3.4935999999999994</c:v>
                </c:pt>
                <c:pt idx="88">
                  <c:v>3.9262999999999999</c:v>
                </c:pt>
                <c:pt idx="89">
                  <c:v>3.5395000000000003</c:v>
                </c:pt>
                <c:pt idx="90">
                  <c:v>3.5029999999999997</c:v>
                </c:pt>
                <c:pt idx="91">
                  <c:v>3.4523000000000001</c:v>
                </c:pt>
                <c:pt idx="92">
                  <c:v>3.4742999999999999</c:v>
                </c:pt>
                <c:pt idx="93">
                  <c:v>3.6017000000000001</c:v>
                </c:pt>
                <c:pt idx="94">
                  <c:v>3.7011000000000003</c:v>
                </c:pt>
                <c:pt idx="95">
                  <c:v>3.2930999999999999</c:v>
                </c:pt>
                <c:pt idx="96">
                  <c:v>3.4838999999999998</c:v>
                </c:pt>
                <c:pt idx="97">
                  <c:v>3.3365999999999998</c:v>
                </c:pt>
                <c:pt idx="98">
                  <c:v>3.653</c:v>
                </c:pt>
                <c:pt idx="99">
                  <c:v>4.0048000000000004</c:v>
                </c:pt>
                <c:pt idx="100">
                  <c:v>3.0164999999999997</c:v>
                </c:pt>
                <c:pt idx="101">
                  <c:v>3.3839999999999999</c:v>
                </c:pt>
                <c:pt idx="102">
                  <c:v>3.3900999999999999</c:v>
                </c:pt>
                <c:pt idx="103">
                  <c:v>3.0334999999999996</c:v>
                </c:pt>
                <c:pt idx="104">
                  <c:v>3.1670000000000003</c:v>
                </c:pt>
                <c:pt idx="105">
                  <c:v>3.6246000000000005</c:v>
                </c:pt>
                <c:pt idx="107">
                  <c:v>3.3999000000000001</c:v>
                </c:pt>
                <c:pt idx="108">
                  <c:v>3.1943999999999999</c:v>
                </c:pt>
                <c:pt idx="109">
                  <c:v>3.3823000000000003</c:v>
                </c:pt>
                <c:pt idx="110">
                  <c:v>3.6406000000000005</c:v>
                </c:pt>
                <c:pt idx="111">
                  <c:v>3.2307000000000001</c:v>
                </c:pt>
                <c:pt idx="112">
                  <c:v>3.6</c:v>
                </c:pt>
                <c:pt idx="113">
                  <c:v>2.4390999999999998</c:v>
                </c:pt>
                <c:pt idx="114">
                  <c:v>3.1973999999999996</c:v>
                </c:pt>
                <c:pt idx="115">
                  <c:v>2.8662999999999998</c:v>
                </c:pt>
                <c:pt idx="116">
                  <c:v>3.4281999999999999</c:v>
                </c:pt>
                <c:pt idx="117">
                  <c:v>3.2218999999999998</c:v>
                </c:pt>
                <c:pt idx="119">
                  <c:v>3.4898777777777776</c:v>
                </c:pt>
                <c:pt idx="120">
                  <c:v>3.8055000000000003</c:v>
                </c:pt>
                <c:pt idx="121">
                  <c:v>3.4422000000000001</c:v>
                </c:pt>
                <c:pt idx="122">
                  <c:v>3.2614999999999998</c:v>
                </c:pt>
                <c:pt idx="123">
                  <c:v>3.7300999999999997</c:v>
                </c:pt>
                <c:pt idx="124">
                  <c:v>3.7834000000000003</c:v>
                </c:pt>
                <c:pt idx="125">
                  <c:v>3.4190999999999998</c:v>
                </c:pt>
                <c:pt idx="126">
                  <c:v>3.6189999999999998</c:v>
                </c:pt>
                <c:pt idx="127">
                  <c:v>3.0417000000000001</c:v>
                </c:pt>
                <c:pt idx="128">
                  <c:v>3.3064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'Русский-4 диаграмма'!$B$5:$B$136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Гимназия №  9</c:v>
                </c:pt>
                <c:pt idx="6">
                  <c:v>МБОУ СШ № 19</c:v>
                </c:pt>
                <c:pt idx="7">
                  <c:v>МБОУ Гимназия № 8</c:v>
                </c:pt>
                <c:pt idx="8">
                  <c:v>МБОУ СШ № 86</c:v>
                </c:pt>
                <c:pt idx="9">
                  <c:v>МБОУ СШ  № 12</c:v>
                </c:pt>
                <c:pt idx="10">
                  <c:v>МАОУ СШ № 32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Гимназия № 6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135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МБОУ СШ № 46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МБОУ Лицей № 3</c:v>
                </c:pt>
                <c:pt idx="31">
                  <c:v>МБОУ Гимназия № 7</c:v>
                </c:pt>
                <c:pt idx="32">
                  <c:v>МАОУ Гимназия № 11</c:v>
                </c:pt>
                <c:pt idx="33">
                  <c:v>МБОУ СШ № 65</c:v>
                </c:pt>
                <c:pt idx="34">
                  <c:v>МБОУ СШ № 79</c:v>
                </c:pt>
                <c:pt idx="35">
                  <c:v>МАОУ Гимназия № 15</c:v>
                </c:pt>
                <c:pt idx="36">
                  <c:v>МБОУ СШ № 50</c:v>
                </c:pt>
                <c:pt idx="37">
                  <c:v>МАОУ Лицей № 12</c:v>
                </c:pt>
                <c:pt idx="38">
                  <c:v>МБОУ СШ № 16</c:v>
                </c:pt>
                <c:pt idx="39">
                  <c:v>МБОУ СШ № 13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МБОУ СШ № 31</c:v>
                </c:pt>
                <c:pt idx="43">
                  <c:v>МБОУ СШ № 53</c:v>
                </c:pt>
                <c:pt idx="44">
                  <c:v>МБОУ СШ № 44</c:v>
                </c:pt>
                <c:pt idx="45">
                  <c:v>КГБОУ "Красноярская школа № 11"</c:v>
                </c:pt>
                <c:pt idx="46">
                  <c:v>МБОУ СШ № 47</c:v>
                </c:pt>
                <c:pt idx="47">
                  <c:v>МБОУ СШ № 88</c:v>
                </c:pt>
                <c:pt idx="48">
                  <c:v>ОКТЯБРЬСКИЙ РАЙОН</c:v>
                </c:pt>
                <c:pt idx="49">
                  <c:v>МБОУ СШ № 3</c:v>
                </c:pt>
                <c:pt idx="50">
                  <c:v>МБОУ Лицей № 8</c:v>
                </c:pt>
                <c:pt idx="51">
                  <c:v>МБОУ Гимназия № 3</c:v>
                </c:pt>
                <c:pt idx="52">
                  <c:v>МАОУ Гимназия № 13 "Академ"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СШ № 72</c:v>
                </c:pt>
                <c:pt idx="56">
                  <c:v>МБОУ СШ № 39</c:v>
                </c:pt>
                <c:pt idx="57">
                  <c:v>МАОУ "КУГ № 1 – Универс"</c:v>
                </c:pt>
                <c:pt idx="58">
                  <c:v>МАОУ Лицей № 1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МБОУ СШ № 95</c:v>
                </c:pt>
                <c:pt idx="62">
                  <c:v>МБОУ Лицей № 10</c:v>
                </c:pt>
                <c:pt idx="63">
                  <c:v>МБОУ СШ № 82</c:v>
                </c:pt>
                <c:pt idx="64">
                  <c:v>МБОУ СШ № 73</c:v>
                </c:pt>
                <c:pt idx="65">
                  <c:v>МБОУ СШ № 84</c:v>
                </c:pt>
                <c:pt idx="66">
                  <c:v>МБОУ СШ № 36</c:v>
                </c:pt>
                <c:pt idx="67">
                  <c:v>МБОУ СШ № 21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76</c:v>
                </c:pt>
                <c:pt idx="72">
                  <c:v>МБОУ СШ № 93</c:v>
                </c:pt>
                <c:pt idx="73">
                  <c:v>МАОУ СШ № 23</c:v>
                </c:pt>
                <c:pt idx="74">
                  <c:v>МБОУ СШ № 6</c:v>
                </c:pt>
                <c:pt idx="75">
                  <c:v>МАОУ СШ № 137</c:v>
                </c:pt>
                <c:pt idx="76">
                  <c:v>МБОУ СШ № 42</c:v>
                </c:pt>
                <c:pt idx="77">
                  <c:v>МБОУ СШ № 34</c:v>
                </c:pt>
                <c:pt idx="78">
                  <c:v>МБОУ СШ № 45</c:v>
                </c:pt>
                <c:pt idx="79">
                  <c:v>МАОУ СШ № 158</c:v>
                </c:pt>
                <c:pt idx="80">
                  <c:v>МБОУ СШ № 78</c:v>
                </c:pt>
                <c:pt idx="81">
                  <c:v>МБОУ СШ № 17</c:v>
                </c:pt>
                <c:pt idx="82">
                  <c:v>МБОУ СШ № 62</c:v>
                </c:pt>
                <c:pt idx="83">
                  <c:v>МБОУ ОШ № 25</c:v>
                </c:pt>
                <c:pt idx="84">
                  <c:v>МБОУ СШ № 92</c:v>
                </c:pt>
                <c:pt idx="85">
                  <c:v>МБОУ СШ № 97</c:v>
                </c:pt>
                <c:pt idx="86">
                  <c:v>СОВЕТСКИЙ РАЙОН</c:v>
                </c:pt>
                <c:pt idx="87">
                  <c:v>МБОУ СШ № 141</c:v>
                </c:pt>
                <c:pt idx="88">
                  <c:v>МАОУ СШ № 149</c:v>
                </c:pt>
                <c:pt idx="89">
                  <c:v>МАОУ СШ № 143</c:v>
                </c:pt>
                <c:pt idx="90">
                  <c:v>МАОУ СШ № 150</c:v>
                </c:pt>
                <c:pt idx="91">
                  <c:v>МАОУ СШ № 145</c:v>
                </c:pt>
                <c:pt idx="92">
                  <c:v>МБОУ СШ № 5</c:v>
                </c:pt>
                <c:pt idx="93">
                  <c:v>МБОУ СШ № 7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</c:v>
                </c:pt>
                <c:pt idx="97">
                  <c:v>МБОУ СШ № 98</c:v>
                </c:pt>
                <c:pt idx="98">
                  <c:v>МБОУ СШ № 56</c:v>
                </c:pt>
                <c:pt idx="99">
                  <c:v>МАОУ СШ № 152</c:v>
                </c:pt>
                <c:pt idx="100">
                  <c:v>МБОУ СШ № 121</c:v>
                </c:pt>
                <c:pt idx="101">
                  <c:v>МБОУ СШ № 24</c:v>
                </c:pt>
                <c:pt idx="102">
                  <c:v>МБОУ СШ № 18</c:v>
                </c:pt>
                <c:pt idx="103">
                  <c:v>МБОУ СШ № 134</c:v>
                </c:pt>
                <c:pt idx="104">
                  <c:v>МБОУ СШ № 129</c:v>
                </c:pt>
                <c:pt idx="105">
                  <c:v>МБОУ СШ № 154</c:v>
                </c:pt>
                <c:pt idx="106">
                  <c:v>МАОУ СШ № 151</c:v>
                </c:pt>
                <c:pt idx="107">
                  <c:v>МБОУ СШ № 115</c:v>
                </c:pt>
                <c:pt idx="108">
                  <c:v>МБОУ СШ № 2</c:v>
                </c:pt>
                <c:pt idx="109">
                  <c:v>МБОУ СШ № 91</c:v>
                </c:pt>
                <c:pt idx="110">
                  <c:v>МБОУ СШ № 147</c:v>
                </c:pt>
                <c:pt idx="111">
                  <c:v>МБОУ СШ № 85</c:v>
                </c:pt>
                <c:pt idx="112">
                  <c:v>МБОУ СШ № 66</c:v>
                </c:pt>
                <c:pt idx="113">
                  <c:v>МБОУ СШ № 70</c:v>
                </c:pt>
                <c:pt idx="114">
                  <c:v>МБОУ СШ № 139</c:v>
                </c:pt>
                <c:pt idx="115">
                  <c:v>МБОУ СШ № 69</c:v>
                </c:pt>
                <c:pt idx="116">
                  <c:v>МБОУ СШ № 156</c:v>
                </c:pt>
                <c:pt idx="117">
                  <c:v>МБОУ СШ № 157</c:v>
                </c:pt>
                <c:pt idx="118">
                  <c:v>МБОУ СШ № 22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СШ № 10</c:v>
                </c:pt>
                <c:pt idx="122">
                  <c:v>МБОУ Лицей № 2</c:v>
                </c:pt>
                <c:pt idx="123">
                  <c:v>МБОУ  Гимназия № 16</c:v>
                </c:pt>
                <c:pt idx="124">
                  <c:v>МБОУ СШ № 27</c:v>
                </c:pt>
                <c:pt idx="125">
                  <c:v>МАОУ СШ "Комплекс Покровский"</c:v>
                </c:pt>
                <c:pt idx="126">
                  <c:v>МБОУ СШ № 4</c:v>
                </c:pt>
                <c:pt idx="127">
                  <c:v>МБОУ СШ № 51</c:v>
                </c:pt>
                <c:pt idx="128">
                  <c:v>МАОУ СШ № 155</c:v>
                </c:pt>
                <c:pt idx="129">
                  <c:v>КБОУ "Школа дистанционного образования"</c:v>
                </c:pt>
                <c:pt idx="130">
                  <c:v>МБОУ Гимназия № 12 "М и Т"</c:v>
                </c:pt>
                <c:pt idx="131">
                  <c:v>МБОУ СШ № 14</c:v>
                </c:pt>
              </c:strCache>
            </c:strRef>
          </c:cat>
          <c:val>
            <c:numRef>
              <c:f>'Русский-4 диаграмма'!$M$5:$M$136</c:f>
              <c:numCache>
                <c:formatCode>Основной</c:formatCode>
                <c:ptCount val="132"/>
                <c:pt idx="0">
                  <c:v>4.01</c:v>
                </c:pt>
                <c:pt idx="1">
                  <c:v>4.01</c:v>
                </c:pt>
                <c:pt idx="2">
                  <c:v>4.01</c:v>
                </c:pt>
                <c:pt idx="3">
                  <c:v>4.01</c:v>
                </c:pt>
                <c:pt idx="4">
                  <c:v>4.01</c:v>
                </c:pt>
                <c:pt idx="5">
                  <c:v>4.01</c:v>
                </c:pt>
                <c:pt idx="6">
                  <c:v>4.01</c:v>
                </c:pt>
                <c:pt idx="7">
                  <c:v>4.01</c:v>
                </c:pt>
                <c:pt idx="8">
                  <c:v>4.01</c:v>
                </c:pt>
                <c:pt idx="9">
                  <c:v>4.01</c:v>
                </c:pt>
                <c:pt idx="10">
                  <c:v>4.01</c:v>
                </c:pt>
                <c:pt idx="11">
                  <c:v>4.01</c:v>
                </c:pt>
                <c:pt idx="12">
                  <c:v>4.01</c:v>
                </c:pt>
                <c:pt idx="13">
                  <c:v>4.01</c:v>
                </c:pt>
                <c:pt idx="14">
                  <c:v>4.01</c:v>
                </c:pt>
                <c:pt idx="15">
                  <c:v>4.01</c:v>
                </c:pt>
                <c:pt idx="16">
                  <c:v>4.01</c:v>
                </c:pt>
                <c:pt idx="17">
                  <c:v>4.01</c:v>
                </c:pt>
                <c:pt idx="18">
                  <c:v>4.01</c:v>
                </c:pt>
                <c:pt idx="19">
                  <c:v>4.01</c:v>
                </c:pt>
                <c:pt idx="20">
                  <c:v>4.01</c:v>
                </c:pt>
                <c:pt idx="21">
                  <c:v>4.01</c:v>
                </c:pt>
                <c:pt idx="22">
                  <c:v>4.01</c:v>
                </c:pt>
                <c:pt idx="23">
                  <c:v>4.01</c:v>
                </c:pt>
                <c:pt idx="24">
                  <c:v>4.01</c:v>
                </c:pt>
                <c:pt idx="25">
                  <c:v>4.01</c:v>
                </c:pt>
                <c:pt idx="26">
                  <c:v>4.01</c:v>
                </c:pt>
                <c:pt idx="27">
                  <c:v>4.01</c:v>
                </c:pt>
                <c:pt idx="28">
                  <c:v>4.01</c:v>
                </c:pt>
                <c:pt idx="29">
                  <c:v>4.01</c:v>
                </c:pt>
                <c:pt idx="30">
                  <c:v>4.01</c:v>
                </c:pt>
                <c:pt idx="31">
                  <c:v>4.01</c:v>
                </c:pt>
                <c:pt idx="32">
                  <c:v>4.01</c:v>
                </c:pt>
                <c:pt idx="33">
                  <c:v>4.01</c:v>
                </c:pt>
                <c:pt idx="34">
                  <c:v>4.01</c:v>
                </c:pt>
                <c:pt idx="35">
                  <c:v>4.01</c:v>
                </c:pt>
                <c:pt idx="36">
                  <c:v>4.01</c:v>
                </c:pt>
                <c:pt idx="37">
                  <c:v>4.01</c:v>
                </c:pt>
                <c:pt idx="38">
                  <c:v>4.01</c:v>
                </c:pt>
                <c:pt idx="39">
                  <c:v>4.01</c:v>
                </c:pt>
                <c:pt idx="40">
                  <c:v>4.01</c:v>
                </c:pt>
                <c:pt idx="41">
                  <c:v>4.01</c:v>
                </c:pt>
                <c:pt idx="42">
                  <c:v>4.01</c:v>
                </c:pt>
                <c:pt idx="43">
                  <c:v>4.01</c:v>
                </c:pt>
                <c:pt idx="44">
                  <c:v>4.01</c:v>
                </c:pt>
                <c:pt idx="45">
                  <c:v>4.01</c:v>
                </c:pt>
                <c:pt idx="46">
                  <c:v>4.01</c:v>
                </c:pt>
                <c:pt idx="47">
                  <c:v>4.01</c:v>
                </c:pt>
                <c:pt idx="48">
                  <c:v>4.01</c:v>
                </c:pt>
                <c:pt idx="49">
                  <c:v>4.01</c:v>
                </c:pt>
                <c:pt idx="50">
                  <c:v>4.01</c:v>
                </c:pt>
                <c:pt idx="51">
                  <c:v>4.01</c:v>
                </c:pt>
                <c:pt idx="52">
                  <c:v>4.01</c:v>
                </c:pt>
                <c:pt idx="53">
                  <c:v>4.01</c:v>
                </c:pt>
                <c:pt idx="54">
                  <c:v>4.01</c:v>
                </c:pt>
                <c:pt idx="55">
                  <c:v>4.01</c:v>
                </c:pt>
                <c:pt idx="56">
                  <c:v>4.01</c:v>
                </c:pt>
                <c:pt idx="57">
                  <c:v>4.01</c:v>
                </c:pt>
                <c:pt idx="58">
                  <c:v>4.01</c:v>
                </c:pt>
                <c:pt idx="59">
                  <c:v>4.01</c:v>
                </c:pt>
                <c:pt idx="60">
                  <c:v>4.01</c:v>
                </c:pt>
                <c:pt idx="61">
                  <c:v>4.01</c:v>
                </c:pt>
                <c:pt idx="62">
                  <c:v>4.01</c:v>
                </c:pt>
                <c:pt idx="63">
                  <c:v>4.01</c:v>
                </c:pt>
                <c:pt idx="64">
                  <c:v>4.01</c:v>
                </c:pt>
                <c:pt idx="65">
                  <c:v>4.01</c:v>
                </c:pt>
                <c:pt idx="66">
                  <c:v>4.01</c:v>
                </c:pt>
                <c:pt idx="67">
                  <c:v>4.01</c:v>
                </c:pt>
                <c:pt idx="68">
                  <c:v>4.01</c:v>
                </c:pt>
                <c:pt idx="69">
                  <c:v>4.01</c:v>
                </c:pt>
                <c:pt idx="70">
                  <c:v>4.01</c:v>
                </c:pt>
                <c:pt idx="71">
                  <c:v>4.01</c:v>
                </c:pt>
                <c:pt idx="72">
                  <c:v>4.01</c:v>
                </c:pt>
                <c:pt idx="73">
                  <c:v>4.01</c:v>
                </c:pt>
                <c:pt idx="74">
                  <c:v>4.01</c:v>
                </c:pt>
                <c:pt idx="75">
                  <c:v>4.01</c:v>
                </c:pt>
                <c:pt idx="76">
                  <c:v>4.01</c:v>
                </c:pt>
                <c:pt idx="77">
                  <c:v>4.01</c:v>
                </c:pt>
                <c:pt idx="78">
                  <c:v>4.01</c:v>
                </c:pt>
                <c:pt idx="79">
                  <c:v>4.01</c:v>
                </c:pt>
                <c:pt idx="80">
                  <c:v>4.01</c:v>
                </c:pt>
                <c:pt idx="81">
                  <c:v>4.01</c:v>
                </c:pt>
                <c:pt idx="82">
                  <c:v>4.01</c:v>
                </c:pt>
                <c:pt idx="83">
                  <c:v>4.01</c:v>
                </c:pt>
                <c:pt idx="84">
                  <c:v>4.01</c:v>
                </c:pt>
                <c:pt idx="85">
                  <c:v>4.01</c:v>
                </c:pt>
                <c:pt idx="86">
                  <c:v>4.01</c:v>
                </c:pt>
                <c:pt idx="87">
                  <c:v>4.01</c:v>
                </c:pt>
                <c:pt idx="88">
                  <c:v>4.01</c:v>
                </c:pt>
                <c:pt idx="89">
                  <c:v>4.01</c:v>
                </c:pt>
                <c:pt idx="90">
                  <c:v>4.01</c:v>
                </c:pt>
                <c:pt idx="91">
                  <c:v>4.01</c:v>
                </c:pt>
                <c:pt idx="92">
                  <c:v>4.01</c:v>
                </c:pt>
                <c:pt idx="93">
                  <c:v>4.01</c:v>
                </c:pt>
                <c:pt idx="94">
                  <c:v>4.01</c:v>
                </c:pt>
                <c:pt idx="95">
                  <c:v>4.01</c:v>
                </c:pt>
                <c:pt idx="96">
                  <c:v>4.01</c:v>
                </c:pt>
                <c:pt idx="97">
                  <c:v>4.01</c:v>
                </c:pt>
                <c:pt idx="98">
                  <c:v>4.01</c:v>
                </c:pt>
                <c:pt idx="99">
                  <c:v>4.01</c:v>
                </c:pt>
                <c:pt idx="100">
                  <c:v>4.01</c:v>
                </c:pt>
                <c:pt idx="101">
                  <c:v>4.01</c:v>
                </c:pt>
                <c:pt idx="102">
                  <c:v>4.01</c:v>
                </c:pt>
                <c:pt idx="103">
                  <c:v>4.01</c:v>
                </c:pt>
                <c:pt idx="104">
                  <c:v>4.01</c:v>
                </c:pt>
                <c:pt idx="105">
                  <c:v>4.01</c:v>
                </c:pt>
                <c:pt idx="106">
                  <c:v>4.01</c:v>
                </c:pt>
                <c:pt idx="107">
                  <c:v>4.01</c:v>
                </c:pt>
                <c:pt idx="108">
                  <c:v>4.01</c:v>
                </c:pt>
                <c:pt idx="109">
                  <c:v>4.01</c:v>
                </c:pt>
                <c:pt idx="110">
                  <c:v>4.01</c:v>
                </c:pt>
                <c:pt idx="111">
                  <c:v>4.01</c:v>
                </c:pt>
                <c:pt idx="112">
                  <c:v>4.01</c:v>
                </c:pt>
                <c:pt idx="113">
                  <c:v>4.01</c:v>
                </c:pt>
                <c:pt idx="114">
                  <c:v>4.01</c:v>
                </c:pt>
                <c:pt idx="115">
                  <c:v>4.01</c:v>
                </c:pt>
                <c:pt idx="116">
                  <c:v>4.01</c:v>
                </c:pt>
                <c:pt idx="117">
                  <c:v>4.01</c:v>
                </c:pt>
                <c:pt idx="118">
                  <c:v>4.01</c:v>
                </c:pt>
                <c:pt idx="119">
                  <c:v>4.01</c:v>
                </c:pt>
                <c:pt idx="120">
                  <c:v>4.01</c:v>
                </c:pt>
                <c:pt idx="121">
                  <c:v>4.01</c:v>
                </c:pt>
                <c:pt idx="122">
                  <c:v>4.01</c:v>
                </c:pt>
                <c:pt idx="123">
                  <c:v>4.01</c:v>
                </c:pt>
                <c:pt idx="124">
                  <c:v>4.01</c:v>
                </c:pt>
                <c:pt idx="125">
                  <c:v>4.01</c:v>
                </c:pt>
                <c:pt idx="126">
                  <c:v>4.01</c:v>
                </c:pt>
                <c:pt idx="127">
                  <c:v>4.01</c:v>
                </c:pt>
                <c:pt idx="128">
                  <c:v>4.01</c:v>
                </c:pt>
                <c:pt idx="129">
                  <c:v>4.01</c:v>
                </c:pt>
                <c:pt idx="130">
                  <c:v>4.01</c:v>
                </c:pt>
                <c:pt idx="131">
                  <c:v>4.01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'Русский-4 диаграмма'!$B$5:$B$136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Гимназия №  9</c:v>
                </c:pt>
                <c:pt idx="6">
                  <c:v>МБОУ СШ № 19</c:v>
                </c:pt>
                <c:pt idx="7">
                  <c:v>МБОУ Гимназия № 8</c:v>
                </c:pt>
                <c:pt idx="8">
                  <c:v>МБОУ СШ № 86</c:v>
                </c:pt>
                <c:pt idx="9">
                  <c:v>МБОУ СШ  № 12</c:v>
                </c:pt>
                <c:pt idx="10">
                  <c:v>МАОУ СШ № 32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Гимназия № 6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135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МБОУ СШ № 46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МБОУ Лицей № 3</c:v>
                </c:pt>
                <c:pt idx="31">
                  <c:v>МБОУ Гимназия № 7</c:v>
                </c:pt>
                <c:pt idx="32">
                  <c:v>МАОУ Гимназия № 11</c:v>
                </c:pt>
                <c:pt idx="33">
                  <c:v>МБОУ СШ № 65</c:v>
                </c:pt>
                <c:pt idx="34">
                  <c:v>МБОУ СШ № 79</c:v>
                </c:pt>
                <c:pt idx="35">
                  <c:v>МАОУ Гимназия № 15</c:v>
                </c:pt>
                <c:pt idx="36">
                  <c:v>МБОУ СШ № 50</c:v>
                </c:pt>
                <c:pt idx="37">
                  <c:v>МАОУ Лицей № 12</c:v>
                </c:pt>
                <c:pt idx="38">
                  <c:v>МБОУ СШ № 16</c:v>
                </c:pt>
                <c:pt idx="39">
                  <c:v>МБОУ СШ № 13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МБОУ СШ № 31</c:v>
                </c:pt>
                <c:pt idx="43">
                  <c:v>МБОУ СШ № 53</c:v>
                </c:pt>
                <c:pt idx="44">
                  <c:v>МБОУ СШ № 44</c:v>
                </c:pt>
                <c:pt idx="45">
                  <c:v>КГБОУ "Красноярская школа № 11"</c:v>
                </c:pt>
                <c:pt idx="46">
                  <c:v>МБОУ СШ № 47</c:v>
                </c:pt>
                <c:pt idx="47">
                  <c:v>МБОУ СШ № 88</c:v>
                </c:pt>
                <c:pt idx="48">
                  <c:v>ОКТЯБРЬСКИЙ РАЙОН</c:v>
                </c:pt>
                <c:pt idx="49">
                  <c:v>МБОУ СШ № 3</c:v>
                </c:pt>
                <c:pt idx="50">
                  <c:v>МБОУ Лицей № 8</c:v>
                </c:pt>
                <c:pt idx="51">
                  <c:v>МБОУ Гимназия № 3</c:v>
                </c:pt>
                <c:pt idx="52">
                  <c:v>МАОУ Гимназия № 13 "Академ"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СШ № 72</c:v>
                </c:pt>
                <c:pt idx="56">
                  <c:v>МБОУ СШ № 39</c:v>
                </c:pt>
                <c:pt idx="57">
                  <c:v>МАОУ "КУГ № 1 – Универс"</c:v>
                </c:pt>
                <c:pt idx="58">
                  <c:v>МАОУ Лицей № 1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МБОУ СШ № 95</c:v>
                </c:pt>
                <c:pt idx="62">
                  <c:v>МБОУ Лицей № 10</c:v>
                </c:pt>
                <c:pt idx="63">
                  <c:v>МБОУ СШ № 82</c:v>
                </c:pt>
                <c:pt idx="64">
                  <c:v>МБОУ СШ № 73</c:v>
                </c:pt>
                <c:pt idx="65">
                  <c:v>МБОУ СШ № 84</c:v>
                </c:pt>
                <c:pt idx="66">
                  <c:v>МБОУ СШ № 36</c:v>
                </c:pt>
                <c:pt idx="67">
                  <c:v>МБОУ СШ № 21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76</c:v>
                </c:pt>
                <c:pt idx="72">
                  <c:v>МБОУ СШ № 93</c:v>
                </c:pt>
                <c:pt idx="73">
                  <c:v>МАОУ СШ № 23</c:v>
                </c:pt>
                <c:pt idx="74">
                  <c:v>МБОУ СШ № 6</c:v>
                </c:pt>
                <c:pt idx="75">
                  <c:v>МАОУ СШ № 137</c:v>
                </c:pt>
                <c:pt idx="76">
                  <c:v>МБОУ СШ № 42</c:v>
                </c:pt>
                <c:pt idx="77">
                  <c:v>МБОУ СШ № 34</c:v>
                </c:pt>
                <c:pt idx="78">
                  <c:v>МБОУ СШ № 45</c:v>
                </c:pt>
                <c:pt idx="79">
                  <c:v>МАОУ СШ № 158</c:v>
                </c:pt>
                <c:pt idx="80">
                  <c:v>МБОУ СШ № 78</c:v>
                </c:pt>
                <c:pt idx="81">
                  <c:v>МБОУ СШ № 17</c:v>
                </c:pt>
                <c:pt idx="82">
                  <c:v>МБОУ СШ № 62</c:v>
                </c:pt>
                <c:pt idx="83">
                  <c:v>МБОУ ОШ № 25</c:v>
                </c:pt>
                <c:pt idx="84">
                  <c:v>МБОУ СШ № 92</c:v>
                </c:pt>
                <c:pt idx="85">
                  <c:v>МБОУ СШ № 97</c:v>
                </c:pt>
                <c:pt idx="86">
                  <c:v>СОВЕТСКИЙ РАЙОН</c:v>
                </c:pt>
                <c:pt idx="87">
                  <c:v>МБОУ СШ № 141</c:v>
                </c:pt>
                <c:pt idx="88">
                  <c:v>МАОУ СШ № 149</c:v>
                </c:pt>
                <c:pt idx="89">
                  <c:v>МАОУ СШ № 143</c:v>
                </c:pt>
                <c:pt idx="90">
                  <c:v>МАОУ СШ № 150</c:v>
                </c:pt>
                <c:pt idx="91">
                  <c:v>МАОУ СШ № 145</c:v>
                </c:pt>
                <c:pt idx="92">
                  <c:v>МБОУ СШ № 5</c:v>
                </c:pt>
                <c:pt idx="93">
                  <c:v>МБОУ СШ № 7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</c:v>
                </c:pt>
                <c:pt idx="97">
                  <c:v>МБОУ СШ № 98</c:v>
                </c:pt>
                <c:pt idx="98">
                  <c:v>МБОУ СШ № 56</c:v>
                </c:pt>
                <c:pt idx="99">
                  <c:v>МАОУ СШ № 152</c:v>
                </c:pt>
                <c:pt idx="100">
                  <c:v>МБОУ СШ № 121</c:v>
                </c:pt>
                <c:pt idx="101">
                  <c:v>МБОУ СШ № 24</c:v>
                </c:pt>
                <c:pt idx="102">
                  <c:v>МБОУ СШ № 18</c:v>
                </c:pt>
                <c:pt idx="103">
                  <c:v>МБОУ СШ № 134</c:v>
                </c:pt>
                <c:pt idx="104">
                  <c:v>МБОУ СШ № 129</c:v>
                </c:pt>
                <c:pt idx="105">
                  <c:v>МБОУ СШ № 154</c:v>
                </c:pt>
                <c:pt idx="106">
                  <c:v>МАОУ СШ № 151</c:v>
                </c:pt>
                <c:pt idx="107">
                  <c:v>МБОУ СШ № 115</c:v>
                </c:pt>
                <c:pt idx="108">
                  <c:v>МБОУ СШ № 2</c:v>
                </c:pt>
                <c:pt idx="109">
                  <c:v>МБОУ СШ № 91</c:v>
                </c:pt>
                <c:pt idx="110">
                  <c:v>МБОУ СШ № 147</c:v>
                </c:pt>
                <c:pt idx="111">
                  <c:v>МБОУ СШ № 85</c:v>
                </c:pt>
                <c:pt idx="112">
                  <c:v>МБОУ СШ № 66</c:v>
                </c:pt>
                <c:pt idx="113">
                  <c:v>МБОУ СШ № 70</c:v>
                </c:pt>
                <c:pt idx="114">
                  <c:v>МБОУ СШ № 139</c:v>
                </c:pt>
                <c:pt idx="115">
                  <c:v>МБОУ СШ № 69</c:v>
                </c:pt>
                <c:pt idx="116">
                  <c:v>МБОУ СШ № 156</c:v>
                </c:pt>
                <c:pt idx="117">
                  <c:v>МБОУ СШ № 157</c:v>
                </c:pt>
                <c:pt idx="118">
                  <c:v>МБОУ СШ № 22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СШ № 10</c:v>
                </c:pt>
                <c:pt idx="122">
                  <c:v>МБОУ Лицей № 2</c:v>
                </c:pt>
                <c:pt idx="123">
                  <c:v>МБОУ  Гимназия № 16</c:v>
                </c:pt>
                <c:pt idx="124">
                  <c:v>МБОУ СШ № 27</c:v>
                </c:pt>
                <c:pt idx="125">
                  <c:v>МАОУ СШ "Комплекс Покровский"</c:v>
                </c:pt>
                <c:pt idx="126">
                  <c:v>МБОУ СШ № 4</c:v>
                </c:pt>
                <c:pt idx="127">
                  <c:v>МБОУ СШ № 51</c:v>
                </c:pt>
                <c:pt idx="128">
                  <c:v>МАОУ СШ № 155</c:v>
                </c:pt>
                <c:pt idx="129">
                  <c:v>КБОУ "Школа дистанционного образования"</c:v>
                </c:pt>
                <c:pt idx="130">
                  <c:v>МБОУ Гимназия № 12 "М и Т"</c:v>
                </c:pt>
                <c:pt idx="131">
                  <c:v>МБОУ СШ № 14</c:v>
                </c:pt>
              </c:strCache>
            </c:strRef>
          </c:cat>
          <c:val>
            <c:numRef>
              <c:f>'Русский-4 диаграмма'!$L$5:$L$136</c:f>
              <c:numCache>
                <c:formatCode>0,00</c:formatCode>
                <c:ptCount val="132"/>
                <c:pt idx="0">
                  <c:v>3.8941176470588235</c:v>
                </c:pt>
                <c:pt idx="1">
                  <c:v>4.0559081221586988</c:v>
                </c:pt>
                <c:pt idx="2">
                  <c:v>4.3466666666666667</c:v>
                </c:pt>
                <c:pt idx="3">
                  <c:v>4.3596491228070171</c:v>
                </c:pt>
                <c:pt idx="4">
                  <c:v>4.354166666666667</c:v>
                </c:pt>
                <c:pt idx="5">
                  <c:v>3.9855072463768115</c:v>
                </c:pt>
                <c:pt idx="6">
                  <c:v>3.8613861386138613</c:v>
                </c:pt>
                <c:pt idx="7">
                  <c:v>4.0505050505050502</c:v>
                </c:pt>
                <c:pt idx="8">
                  <c:v>3.9610389610389611</c:v>
                </c:pt>
                <c:pt idx="9">
                  <c:v>4.2467532467532472</c:v>
                </c:pt>
                <c:pt idx="10">
                  <c:v>3.3374999999999999</c:v>
                </c:pt>
                <c:pt idx="11">
                  <c:v>4.094597146149721</c:v>
                </c:pt>
                <c:pt idx="12">
                  <c:v>4.225806451612903</c:v>
                </c:pt>
                <c:pt idx="13">
                  <c:v>3.8959999999999999</c:v>
                </c:pt>
                <c:pt idx="14">
                  <c:v>4.3762376237623766</c:v>
                </c:pt>
                <c:pt idx="15">
                  <c:v>4.4313725490196081</c:v>
                </c:pt>
                <c:pt idx="16">
                  <c:v>4.2435897435897436</c:v>
                </c:pt>
                <c:pt idx="17">
                  <c:v>4.3255813953488369</c:v>
                </c:pt>
                <c:pt idx="18">
                  <c:v>4.1388888888888893</c:v>
                </c:pt>
                <c:pt idx="19">
                  <c:v>3.6470588235294117</c:v>
                </c:pt>
                <c:pt idx="20">
                  <c:v>3.9509803921568629</c:v>
                </c:pt>
                <c:pt idx="21">
                  <c:v>4.2307692307692308</c:v>
                </c:pt>
                <c:pt idx="22">
                  <c:v>4.0930232558139537</c:v>
                </c:pt>
                <c:pt idx="23">
                  <c:v>3.6704545454545454</c:v>
                </c:pt>
                <c:pt idx="24">
                  <c:v>4</c:v>
                </c:pt>
                <c:pt idx="27">
                  <c:v>3.8006154992759109</c:v>
                </c:pt>
                <c:pt idx="28">
                  <c:v>4.2636363636363637</c:v>
                </c:pt>
                <c:pt idx="29">
                  <c:v>4.0526315789473681</c:v>
                </c:pt>
                <c:pt idx="30">
                  <c:v>3.3783783783783785</c:v>
                </c:pt>
                <c:pt idx="31">
                  <c:v>3.8</c:v>
                </c:pt>
                <c:pt idx="32">
                  <c:v>4.0218978102189782</c:v>
                </c:pt>
                <c:pt idx="33">
                  <c:v>3.7739130434782608</c:v>
                </c:pt>
                <c:pt idx="34">
                  <c:v>3.6875</c:v>
                </c:pt>
                <c:pt idx="35">
                  <c:v>4.1913043478260867</c:v>
                </c:pt>
                <c:pt idx="36">
                  <c:v>3.7692307692307692</c:v>
                </c:pt>
                <c:pt idx="37">
                  <c:v>3.693877551020408</c:v>
                </c:pt>
                <c:pt idx="38">
                  <c:v>3.3975903614457832</c:v>
                </c:pt>
                <c:pt idx="39">
                  <c:v>3.38</c:v>
                </c:pt>
                <c:pt idx="40">
                  <c:v>3.971830985915493</c:v>
                </c:pt>
                <c:pt idx="41">
                  <c:v>3.9509803921568629</c:v>
                </c:pt>
                <c:pt idx="42">
                  <c:v>3.9178082191780823</c:v>
                </c:pt>
                <c:pt idx="43">
                  <c:v>3.5060240963855422</c:v>
                </c:pt>
                <c:pt idx="44">
                  <c:v>3.5061728395061729</c:v>
                </c:pt>
                <c:pt idx="46">
                  <c:v>4.1060606060606064</c:v>
                </c:pt>
                <c:pt idx="47">
                  <c:v>3.842857142857143</c:v>
                </c:pt>
                <c:pt idx="48">
                  <c:v>3.9015831501033289</c:v>
                </c:pt>
                <c:pt idx="49">
                  <c:v>3.9237288135593222</c:v>
                </c:pt>
                <c:pt idx="50">
                  <c:v>4.12</c:v>
                </c:pt>
                <c:pt idx="51">
                  <c:v>4.4400000000000004</c:v>
                </c:pt>
                <c:pt idx="52">
                  <c:v>4.3048128342245988</c:v>
                </c:pt>
                <c:pt idx="53">
                  <c:v>3.8703703703703702</c:v>
                </c:pt>
                <c:pt idx="54">
                  <c:v>3.36</c:v>
                </c:pt>
                <c:pt idx="55">
                  <c:v>3.9285714285714284</c:v>
                </c:pt>
                <c:pt idx="56">
                  <c:v>3.564516129032258</c:v>
                </c:pt>
                <c:pt idx="57">
                  <c:v>4.2692307692307692</c:v>
                </c:pt>
                <c:pt idx="58">
                  <c:v>4.2321428571428568</c:v>
                </c:pt>
                <c:pt idx="59">
                  <c:v>4.078125</c:v>
                </c:pt>
                <c:pt idx="60">
                  <c:v>4.166666666666667</c:v>
                </c:pt>
                <c:pt idx="61">
                  <c:v>3.7407407407407409</c:v>
                </c:pt>
                <c:pt idx="62">
                  <c:v>4</c:v>
                </c:pt>
                <c:pt idx="63">
                  <c:v>4.253333333333333</c:v>
                </c:pt>
                <c:pt idx="64">
                  <c:v>3</c:v>
                </c:pt>
                <c:pt idx="65">
                  <c:v>3.46875</c:v>
                </c:pt>
                <c:pt idx="66">
                  <c:v>3.9090909090909092</c:v>
                </c:pt>
                <c:pt idx="67">
                  <c:v>3.5</c:v>
                </c:pt>
                <c:pt idx="68">
                  <c:v>4.0192052837769356</c:v>
                </c:pt>
                <c:pt idx="69">
                  <c:v>4.21</c:v>
                </c:pt>
                <c:pt idx="70">
                  <c:v>4.3416666666666668</c:v>
                </c:pt>
                <c:pt idx="71">
                  <c:v>3.7704918032786887</c:v>
                </c:pt>
                <c:pt idx="72">
                  <c:v>4.0843373493975905</c:v>
                </c:pt>
                <c:pt idx="73">
                  <c:v>3.9736842105263159</c:v>
                </c:pt>
                <c:pt idx="74">
                  <c:v>4.3866666666666667</c:v>
                </c:pt>
                <c:pt idx="75">
                  <c:v>3.8358208955223883</c:v>
                </c:pt>
                <c:pt idx="76">
                  <c:v>4.0125000000000002</c:v>
                </c:pt>
                <c:pt idx="77">
                  <c:v>4.0172413793103452</c:v>
                </c:pt>
                <c:pt idx="78">
                  <c:v>3.643939393939394</c:v>
                </c:pt>
                <c:pt idx="80">
                  <c:v>4.1567164179104479</c:v>
                </c:pt>
                <c:pt idx="81">
                  <c:v>3.7702702702702702</c:v>
                </c:pt>
                <c:pt idx="82">
                  <c:v>3.9615384615384617</c:v>
                </c:pt>
                <c:pt idx="84">
                  <c:v>3.986842105263158</c:v>
                </c:pt>
                <c:pt idx="85">
                  <c:v>4.1363636363636367</c:v>
                </c:pt>
                <c:pt idx="86">
                  <c:v>3.9841644240790033</c:v>
                </c:pt>
                <c:pt idx="87">
                  <c:v>4.166666666666667</c:v>
                </c:pt>
                <c:pt idx="88">
                  <c:v>4.28</c:v>
                </c:pt>
                <c:pt idx="89">
                  <c:v>4.2746781115879831</c:v>
                </c:pt>
                <c:pt idx="90">
                  <c:v>4.2155963302752291</c:v>
                </c:pt>
                <c:pt idx="91">
                  <c:v>4.298013245033113</c:v>
                </c:pt>
                <c:pt idx="92">
                  <c:v>3.9117647058823528</c:v>
                </c:pt>
                <c:pt idx="93">
                  <c:v>4.2457627118644066</c:v>
                </c:pt>
                <c:pt idx="94">
                  <c:v>3.9830508474576272</c:v>
                </c:pt>
                <c:pt idx="95">
                  <c:v>4.1031746031746028</c:v>
                </c:pt>
                <c:pt idx="96">
                  <c:v>4.3365384615384617</c:v>
                </c:pt>
                <c:pt idx="97">
                  <c:v>4.0232558139534884</c:v>
                </c:pt>
                <c:pt idx="98">
                  <c:v>4.08</c:v>
                </c:pt>
                <c:pt idx="99">
                  <c:v>4.1924686192468616</c:v>
                </c:pt>
                <c:pt idx="100">
                  <c:v>4.0136986301369859</c:v>
                </c:pt>
                <c:pt idx="101">
                  <c:v>4.1776315789473681</c:v>
                </c:pt>
                <c:pt idx="102">
                  <c:v>4.2547770700636942</c:v>
                </c:pt>
                <c:pt idx="103">
                  <c:v>4.140845070422535</c:v>
                </c:pt>
                <c:pt idx="104">
                  <c:v>3.5074626865671643</c:v>
                </c:pt>
                <c:pt idx="105">
                  <c:v>4.0408163265306118</c:v>
                </c:pt>
                <c:pt idx="106">
                  <c:v>4.0812499999999998</c:v>
                </c:pt>
                <c:pt idx="107">
                  <c:v>3.9054054054054053</c:v>
                </c:pt>
                <c:pt idx="108">
                  <c:v>2.9857142857142858</c:v>
                </c:pt>
                <c:pt idx="109">
                  <c:v>3.4597701149425286</c:v>
                </c:pt>
                <c:pt idx="110">
                  <c:v>4</c:v>
                </c:pt>
                <c:pt idx="111">
                  <c:v>3.847826086956522</c:v>
                </c:pt>
                <c:pt idx="112">
                  <c:v>3.84</c:v>
                </c:pt>
                <c:pt idx="113">
                  <c:v>3.6666666666666665</c:v>
                </c:pt>
                <c:pt idx="114">
                  <c:v>3.436893203883495</c:v>
                </c:pt>
                <c:pt idx="115">
                  <c:v>4.1100000000000003</c:v>
                </c:pt>
                <c:pt idx="118">
                  <c:v>3.9452054794520546</c:v>
                </c:pt>
                <c:pt idx="119">
                  <c:v>4.0094569172223791</c:v>
                </c:pt>
                <c:pt idx="120">
                  <c:v>4.4761904761904763</c:v>
                </c:pt>
                <c:pt idx="121">
                  <c:v>3.8645833333333335</c:v>
                </c:pt>
                <c:pt idx="122">
                  <c:v>4.2692307692307692</c:v>
                </c:pt>
                <c:pt idx="123">
                  <c:v>4.4305555555555554</c:v>
                </c:pt>
                <c:pt idx="124">
                  <c:v>3.3731343283582089</c:v>
                </c:pt>
                <c:pt idx="125">
                  <c:v>3.9097938144329896</c:v>
                </c:pt>
                <c:pt idx="126">
                  <c:v>4.0925925925925926</c:v>
                </c:pt>
                <c:pt idx="127">
                  <c:v>3.6595744680851063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6"/>
          <c:tx>
            <c:v>2018 ср. балл по городу</c:v>
          </c:tx>
          <c:spPr>
            <a:ln w="2540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'Русский-4 диаграмма'!$B$5:$B$136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Гимназия №  9</c:v>
                </c:pt>
                <c:pt idx="6">
                  <c:v>МБОУ СШ № 19</c:v>
                </c:pt>
                <c:pt idx="7">
                  <c:v>МБОУ Гимназия № 8</c:v>
                </c:pt>
                <c:pt idx="8">
                  <c:v>МБОУ СШ № 86</c:v>
                </c:pt>
                <c:pt idx="9">
                  <c:v>МБОУ СШ  № 12</c:v>
                </c:pt>
                <c:pt idx="10">
                  <c:v>МАОУ СШ № 32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Гимназия № 6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135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МБОУ СШ № 46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МБОУ Лицей № 3</c:v>
                </c:pt>
                <c:pt idx="31">
                  <c:v>МБОУ Гимназия № 7</c:v>
                </c:pt>
                <c:pt idx="32">
                  <c:v>МАОУ Гимназия № 11</c:v>
                </c:pt>
                <c:pt idx="33">
                  <c:v>МБОУ СШ № 65</c:v>
                </c:pt>
                <c:pt idx="34">
                  <c:v>МБОУ СШ № 79</c:v>
                </c:pt>
                <c:pt idx="35">
                  <c:v>МАОУ Гимназия № 15</c:v>
                </c:pt>
                <c:pt idx="36">
                  <c:v>МБОУ СШ № 50</c:v>
                </c:pt>
                <c:pt idx="37">
                  <c:v>МАОУ Лицей № 12</c:v>
                </c:pt>
                <c:pt idx="38">
                  <c:v>МБОУ СШ № 16</c:v>
                </c:pt>
                <c:pt idx="39">
                  <c:v>МБОУ СШ № 13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МБОУ СШ № 31</c:v>
                </c:pt>
                <c:pt idx="43">
                  <c:v>МБОУ СШ № 53</c:v>
                </c:pt>
                <c:pt idx="44">
                  <c:v>МБОУ СШ № 44</c:v>
                </c:pt>
                <c:pt idx="45">
                  <c:v>КГБОУ "Красноярская школа № 11"</c:v>
                </c:pt>
                <c:pt idx="46">
                  <c:v>МБОУ СШ № 47</c:v>
                </c:pt>
                <c:pt idx="47">
                  <c:v>МБОУ СШ № 88</c:v>
                </c:pt>
                <c:pt idx="48">
                  <c:v>ОКТЯБРЬСКИЙ РАЙОН</c:v>
                </c:pt>
                <c:pt idx="49">
                  <c:v>МБОУ СШ № 3</c:v>
                </c:pt>
                <c:pt idx="50">
                  <c:v>МБОУ Лицей № 8</c:v>
                </c:pt>
                <c:pt idx="51">
                  <c:v>МБОУ Гимназия № 3</c:v>
                </c:pt>
                <c:pt idx="52">
                  <c:v>МАОУ Гимназия № 13 "Академ"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СШ № 72</c:v>
                </c:pt>
                <c:pt idx="56">
                  <c:v>МБОУ СШ № 39</c:v>
                </c:pt>
                <c:pt idx="57">
                  <c:v>МАОУ "КУГ № 1 – Универс"</c:v>
                </c:pt>
                <c:pt idx="58">
                  <c:v>МАОУ Лицей № 1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МБОУ СШ № 95</c:v>
                </c:pt>
                <c:pt idx="62">
                  <c:v>МБОУ Лицей № 10</c:v>
                </c:pt>
                <c:pt idx="63">
                  <c:v>МБОУ СШ № 82</c:v>
                </c:pt>
                <c:pt idx="64">
                  <c:v>МБОУ СШ № 73</c:v>
                </c:pt>
                <c:pt idx="65">
                  <c:v>МБОУ СШ № 84</c:v>
                </c:pt>
                <c:pt idx="66">
                  <c:v>МБОУ СШ № 36</c:v>
                </c:pt>
                <c:pt idx="67">
                  <c:v>МБОУ СШ № 21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76</c:v>
                </c:pt>
                <c:pt idx="72">
                  <c:v>МБОУ СШ № 93</c:v>
                </c:pt>
                <c:pt idx="73">
                  <c:v>МАОУ СШ № 23</c:v>
                </c:pt>
                <c:pt idx="74">
                  <c:v>МБОУ СШ № 6</c:v>
                </c:pt>
                <c:pt idx="75">
                  <c:v>МАОУ СШ № 137</c:v>
                </c:pt>
                <c:pt idx="76">
                  <c:v>МБОУ СШ № 42</c:v>
                </c:pt>
                <c:pt idx="77">
                  <c:v>МБОУ СШ № 34</c:v>
                </c:pt>
                <c:pt idx="78">
                  <c:v>МБОУ СШ № 45</c:v>
                </c:pt>
                <c:pt idx="79">
                  <c:v>МАОУ СШ № 158</c:v>
                </c:pt>
                <c:pt idx="80">
                  <c:v>МБОУ СШ № 78</c:v>
                </c:pt>
                <c:pt idx="81">
                  <c:v>МБОУ СШ № 17</c:v>
                </c:pt>
                <c:pt idx="82">
                  <c:v>МБОУ СШ № 62</c:v>
                </c:pt>
                <c:pt idx="83">
                  <c:v>МБОУ ОШ № 25</c:v>
                </c:pt>
                <c:pt idx="84">
                  <c:v>МБОУ СШ № 92</c:v>
                </c:pt>
                <c:pt idx="85">
                  <c:v>МБОУ СШ № 97</c:v>
                </c:pt>
                <c:pt idx="86">
                  <c:v>СОВЕТСКИЙ РАЙОН</c:v>
                </c:pt>
                <c:pt idx="87">
                  <c:v>МБОУ СШ № 141</c:v>
                </c:pt>
                <c:pt idx="88">
                  <c:v>МАОУ СШ № 149</c:v>
                </c:pt>
                <c:pt idx="89">
                  <c:v>МАОУ СШ № 143</c:v>
                </c:pt>
                <c:pt idx="90">
                  <c:v>МАОУ СШ № 150</c:v>
                </c:pt>
                <c:pt idx="91">
                  <c:v>МАОУ СШ № 145</c:v>
                </c:pt>
                <c:pt idx="92">
                  <c:v>МБОУ СШ № 5</c:v>
                </c:pt>
                <c:pt idx="93">
                  <c:v>МБОУ СШ № 7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</c:v>
                </c:pt>
                <c:pt idx="97">
                  <c:v>МБОУ СШ № 98</c:v>
                </c:pt>
                <c:pt idx="98">
                  <c:v>МБОУ СШ № 56</c:v>
                </c:pt>
                <c:pt idx="99">
                  <c:v>МАОУ СШ № 152</c:v>
                </c:pt>
                <c:pt idx="100">
                  <c:v>МБОУ СШ № 121</c:v>
                </c:pt>
                <c:pt idx="101">
                  <c:v>МБОУ СШ № 24</c:v>
                </c:pt>
                <c:pt idx="102">
                  <c:v>МБОУ СШ № 18</c:v>
                </c:pt>
                <c:pt idx="103">
                  <c:v>МБОУ СШ № 134</c:v>
                </c:pt>
                <c:pt idx="104">
                  <c:v>МБОУ СШ № 129</c:v>
                </c:pt>
                <c:pt idx="105">
                  <c:v>МБОУ СШ № 154</c:v>
                </c:pt>
                <c:pt idx="106">
                  <c:v>МАОУ СШ № 151</c:v>
                </c:pt>
                <c:pt idx="107">
                  <c:v>МБОУ СШ № 115</c:v>
                </c:pt>
                <c:pt idx="108">
                  <c:v>МБОУ СШ № 2</c:v>
                </c:pt>
                <c:pt idx="109">
                  <c:v>МБОУ СШ № 91</c:v>
                </c:pt>
                <c:pt idx="110">
                  <c:v>МБОУ СШ № 147</c:v>
                </c:pt>
                <c:pt idx="111">
                  <c:v>МБОУ СШ № 85</c:v>
                </c:pt>
                <c:pt idx="112">
                  <c:v>МБОУ СШ № 66</c:v>
                </c:pt>
                <c:pt idx="113">
                  <c:v>МБОУ СШ № 70</c:v>
                </c:pt>
                <c:pt idx="114">
                  <c:v>МБОУ СШ № 139</c:v>
                </c:pt>
                <c:pt idx="115">
                  <c:v>МБОУ СШ № 69</c:v>
                </c:pt>
                <c:pt idx="116">
                  <c:v>МБОУ СШ № 156</c:v>
                </c:pt>
                <c:pt idx="117">
                  <c:v>МБОУ СШ № 157</c:v>
                </c:pt>
                <c:pt idx="118">
                  <c:v>МБОУ СШ № 22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СШ № 10</c:v>
                </c:pt>
                <c:pt idx="122">
                  <c:v>МБОУ Лицей № 2</c:v>
                </c:pt>
                <c:pt idx="123">
                  <c:v>МБОУ  Гимназия № 16</c:v>
                </c:pt>
                <c:pt idx="124">
                  <c:v>МБОУ СШ № 27</c:v>
                </c:pt>
                <c:pt idx="125">
                  <c:v>МАОУ СШ "Комплекс Покровский"</c:v>
                </c:pt>
                <c:pt idx="126">
                  <c:v>МБОУ СШ № 4</c:v>
                </c:pt>
                <c:pt idx="127">
                  <c:v>МБОУ СШ № 51</c:v>
                </c:pt>
                <c:pt idx="128">
                  <c:v>МАОУ СШ № 155</c:v>
                </c:pt>
                <c:pt idx="129">
                  <c:v>КБОУ "Школа дистанционного образования"</c:v>
                </c:pt>
                <c:pt idx="130">
                  <c:v>МБОУ Гимназия № 12 "М и Т"</c:v>
                </c:pt>
                <c:pt idx="131">
                  <c:v>МБОУ СШ № 14</c:v>
                </c:pt>
              </c:strCache>
            </c:strRef>
          </c:cat>
          <c:val>
            <c:numRef>
              <c:f>'Русский-4 диаграмма'!$Q$5:$Q$136</c:f>
              <c:numCache>
                <c:formatCode>Основной</c:formatCode>
                <c:ptCount val="132"/>
                <c:pt idx="0">
                  <c:v>4.1100000000000003</c:v>
                </c:pt>
                <c:pt idx="1">
                  <c:v>4.1100000000000003</c:v>
                </c:pt>
                <c:pt idx="2">
                  <c:v>4.1100000000000003</c:v>
                </c:pt>
                <c:pt idx="3">
                  <c:v>4.1100000000000003</c:v>
                </c:pt>
                <c:pt idx="4">
                  <c:v>4.1100000000000003</c:v>
                </c:pt>
                <c:pt idx="5">
                  <c:v>4.1100000000000003</c:v>
                </c:pt>
                <c:pt idx="6">
                  <c:v>4.1100000000000003</c:v>
                </c:pt>
                <c:pt idx="7">
                  <c:v>4.1100000000000003</c:v>
                </c:pt>
                <c:pt idx="8">
                  <c:v>4.1100000000000003</c:v>
                </c:pt>
                <c:pt idx="9">
                  <c:v>4.1100000000000003</c:v>
                </c:pt>
                <c:pt idx="10">
                  <c:v>4.1100000000000003</c:v>
                </c:pt>
                <c:pt idx="11">
                  <c:v>4.1100000000000003</c:v>
                </c:pt>
                <c:pt idx="12">
                  <c:v>4.1100000000000003</c:v>
                </c:pt>
                <c:pt idx="13">
                  <c:v>4.1100000000000003</c:v>
                </c:pt>
                <c:pt idx="14">
                  <c:v>4.1100000000000003</c:v>
                </c:pt>
                <c:pt idx="15">
                  <c:v>4.1100000000000003</c:v>
                </c:pt>
                <c:pt idx="16">
                  <c:v>4.1100000000000003</c:v>
                </c:pt>
                <c:pt idx="17">
                  <c:v>4.1100000000000003</c:v>
                </c:pt>
                <c:pt idx="18">
                  <c:v>4.1100000000000003</c:v>
                </c:pt>
                <c:pt idx="19">
                  <c:v>4.1100000000000003</c:v>
                </c:pt>
                <c:pt idx="20">
                  <c:v>4.1100000000000003</c:v>
                </c:pt>
                <c:pt idx="21">
                  <c:v>4.1100000000000003</c:v>
                </c:pt>
                <c:pt idx="22">
                  <c:v>4.1100000000000003</c:v>
                </c:pt>
                <c:pt idx="23">
                  <c:v>4.1100000000000003</c:v>
                </c:pt>
                <c:pt idx="24">
                  <c:v>4.1100000000000003</c:v>
                </c:pt>
                <c:pt idx="25">
                  <c:v>4.1100000000000003</c:v>
                </c:pt>
                <c:pt idx="26">
                  <c:v>4.1100000000000003</c:v>
                </c:pt>
                <c:pt idx="27">
                  <c:v>4.1100000000000003</c:v>
                </c:pt>
                <c:pt idx="28">
                  <c:v>4.1100000000000003</c:v>
                </c:pt>
                <c:pt idx="29">
                  <c:v>4.1100000000000003</c:v>
                </c:pt>
                <c:pt idx="30">
                  <c:v>4.1100000000000003</c:v>
                </c:pt>
                <c:pt idx="31">
                  <c:v>4.1100000000000003</c:v>
                </c:pt>
                <c:pt idx="32">
                  <c:v>4.1100000000000003</c:v>
                </c:pt>
                <c:pt idx="33">
                  <c:v>4.1100000000000003</c:v>
                </c:pt>
                <c:pt idx="34">
                  <c:v>4.1100000000000003</c:v>
                </c:pt>
                <c:pt idx="35">
                  <c:v>4.1100000000000003</c:v>
                </c:pt>
                <c:pt idx="36">
                  <c:v>4.1100000000000003</c:v>
                </c:pt>
                <c:pt idx="37">
                  <c:v>4.1100000000000003</c:v>
                </c:pt>
                <c:pt idx="38">
                  <c:v>4.1100000000000003</c:v>
                </c:pt>
                <c:pt idx="39">
                  <c:v>4.1100000000000003</c:v>
                </c:pt>
                <c:pt idx="40">
                  <c:v>4.1100000000000003</c:v>
                </c:pt>
                <c:pt idx="41">
                  <c:v>4.1100000000000003</c:v>
                </c:pt>
                <c:pt idx="42">
                  <c:v>4.1100000000000003</c:v>
                </c:pt>
                <c:pt idx="43">
                  <c:v>4.1100000000000003</c:v>
                </c:pt>
                <c:pt idx="44">
                  <c:v>4.1100000000000003</c:v>
                </c:pt>
                <c:pt idx="45">
                  <c:v>4.1100000000000003</c:v>
                </c:pt>
                <c:pt idx="46">
                  <c:v>4.1100000000000003</c:v>
                </c:pt>
                <c:pt idx="47">
                  <c:v>4.1100000000000003</c:v>
                </c:pt>
                <c:pt idx="48">
                  <c:v>4.1100000000000003</c:v>
                </c:pt>
                <c:pt idx="49">
                  <c:v>4.1100000000000003</c:v>
                </c:pt>
                <c:pt idx="50">
                  <c:v>4.1100000000000003</c:v>
                </c:pt>
                <c:pt idx="51">
                  <c:v>4.1100000000000003</c:v>
                </c:pt>
                <c:pt idx="52">
                  <c:v>4.1100000000000003</c:v>
                </c:pt>
                <c:pt idx="53">
                  <c:v>4.1100000000000003</c:v>
                </c:pt>
                <c:pt idx="54">
                  <c:v>4.1100000000000003</c:v>
                </c:pt>
                <c:pt idx="55">
                  <c:v>4.1100000000000003</c:v>
                </c:pt>
                <c:pt idx="56">
                  <c:v>4.1100000000000003</c:v>
                </c:pt>
                <c:pt idx="57">
                  <c:v>4.1100000000000003</c:v>
                </c:pt>
                <c:pt idx="58">
                  <c:v>4.1100000000000003</c:v>
                </c:pt>
                <c:pt idx="59">
                  <c:v>4.1100000000000003</c:v>
                </c:pt>
                <c:pt idx="60">
                  <c:v>4.1100000000000003</c:v>
                </c:pt>
                <c:pt idx="61">
                  <c:v>4.1100000000000003</c:v>
                </c:pt>
                <c:pt idx="62">
                  <c:v>4.1100000000000003</c:v>
                </c:pt>
                <c:pt idx="63">
                  <c:v>4.1100000000000003</c:v>
                </c:pt>
                <c:pt idx="64">
                  <c:v>4.1100000000000003</c:v>
                </c:pt>
                <c:pt idx="65">
                  <c:v>4.1100000000000003</c:v>
                </c:pt>
                <c:pt idx="66">
                  <c:v>4.1100000000000003</c:v>
                </c:pt>
                <c:pt idx="67">
                  <c:v>4.1100000000000003</c:v>
                </c:pt>
                <c:pt idx="68">
                  <c:v>4.1100000000000003</c:v>
                </c:pt>
                <c:pt idx="69">
                  <c:v>4.1100000000000003</c:v>
                </c:pt>
                <c:pt idx="70">
                  <c:v>4.1100000000000003</c:v>
                </c:pt>
                <c:pt idx="71">
                  <c:v>4.1100000000000003</c:v>
                </c:pt>
                <c:pt idx="72">
                  <c:v>4.1100000000000003</c:v>
                </c:pt>
                <c:pt idx="73">
                  <c:v>4.1100000000000003</c:v>
                </c:pt>
                <c:pt idx="74">
                  <c:v>4.1100000000000003</c:v>
                </c:pt>
                <c:pt idx="75">
                  <c:v>4.1100000000000003</c:v>
                </c:pt>
                <c:pt idx="76">
                  <c:v>4.1100000000000003</c:v>
                </c:pt>
                <c:pt idx="77">
                  <c:v>4.1100000000000003</c:v>
                </c:pt>
                <c:pt idx="78">
                  <c:v>4.1100000000000003</c:v>
                </c:pt>
                <c:pt idx="79">
                  <c:v>4.1100000000000003</c:v>
                </c:pt>
                <c:pt idx="80">
                  <c:v>4.1100000000000003</c:v>
                </c:pt>
                <c:pt idx="81">
                  <c:v>4.1100000000000003</c:v>
                </c:pt>
                <c:pt idx="82">
                  <c:v>4.1100000000000003</c:v>
                </c:pt>
                <c:pt idx="83">
                  <c:v>4.1100000000000003</c:v>
                </c:pt>
                <c:pt idx="84">
                  <c:v>4.1100000000000003</c:v>
                </c:pt>
                <c:pt idx="85">
                  <c:v>4.1100000000000003</c:v>
                </c:pt>
                <c:pt idx="86">
                  <c:v>4.1100000000000003</c:v>
                </c:pt>
                <c:pt idx="87">
                  <c:v>4.1100000000000003</c:v>
                </c:pt>
                <c:pt idx="88">
                  <c:v>4.1100000000000003</c:v>
                </c:pt>
                <c:pt idx="89">
                  <c:v>4.1100000000000003</c:v>
                </c:pt>
                <c:pt idx="90">
                  <c:v>4.1100000000000003</c:v>
                </c:pt>
                <c:pt idx="91">
                  <c:v>4.1100000000000003</c:v>
                </c:pt>
                <c:pt idx="92">
                  <c:v>4.1100000000000003</c:v>
                </c:pt>
                <c:pt idx="93">
                  <c:v>4.1100000000000003</c:v>
                </c:pt>
                <c:pt idx="94">
                  <c:v>4.1100000000000003</c:v>
                </c:pt>
                <c:pt idx="95">
                  <c:v>4.1100000000000003</c:v>
                </c:pt>
                <c:pt idx="96">
                  <c:v>4.1100000000000003</c:v>
                </c:pt>
                <c:pt idx="97">
                  <c:v>4.1100000000000003</c:v>
                </c:pt>
                <c:pt idx="98">
                  <c:v>4.1100000000000003</c:v>
                </c:pt>
                <c:pt idx="99">
                  <c:v>4.1100000000000003</c:v>
                </c:pt>
                <c:pt idx="100">
                  <c:v>4.1100000000000003</c:v>
                </c:pt>
                <c:pt idx="101">
                  <c:v>4.1100000000000003</c:v>
                </c:pt>
                <c:pt idx="102">
                  <c:v>4.1100000000000003</c:v>
                </c:pt>
                <c:pt idx="103">
                  <c:v>4.1100000000000003</c:v>
                </c:pt>
                <c:pt idx="104">
                  <c:v>4.1100000000000003</c:v>
                </c:pt>
                <c:pt idx="106">
                  <c:v>4.1100000000000003</c:v>
                </c:pt>
                <c:pt idx="107">
                  <c:v>4.1100000000000003</c:v>
                </c:pt>
                <c:pt idx="108">
                  <c:v>4.1100000000000003</c:v>
                </c:pt>
                <c:pt idx="109">
                  <c:v>4.1100000000000003</c:v>
                </c:pt>
                <c:pt idx="110">
                  <c:v>4.1100000000000003</c:v>
                </c:pt>
                <c:pt idx="111">
                  <c:v>4.1100000000000003</c:v>
                </c:pt>
                <c:pt idx="112">
                  <c:v>4.1100000000000003</c:v>
                </c:pt>
                <c:pt idx="113">
                  <c:v>4.1100000000000003</c:v>
                </c:pt>
                <c:pt idx="114">
                  <c:v>4.1100000000000003</c:v>
                </c:pt>
                <c:pt idx="115">
                  <c:v>4.1100000000000003</c:v>
                </c:pt>
                <c:pt idx="116">
                  <c:v>4.1100000000000003</c:v>
                </c:pt>
                <c:pt idx="117">
                  <c:v>4.1100000000000003</c:v>
                </c:pt>
                <c:pt idx="118">
                  <c:v>4.1100000000000003</c:v>
                </c:pt>
                <c:pt idx="119">
                  <c:v>4.1100000000000003</c:v>
                </c:pt>
                <c:pt idx="120">
                  <c:v>4.1100000000000003</c:v>
                </c:pt>
                <c:pt idx="121">
                  <c:v>4.1100000000000003</c:v>
                </c:pt>
                <c:pt idx="122">
                  <c:v>4.1100000000000003</c:v>
                </c:pt>
                <c:pt idx="123">
                  <c:v>4.1100000000000003</c:v>
                </c:pt>
                <c:pt idx="124">
                  <c:v>4.1100000000000003</c:v>
                </c:pt>
                <c:pt idx="125">
                  <c:v>4.1100000000000003</c:v>
                </c:pt>
                <c:pt idx="126">
                  <c:v>4.1100000000000003</c:v>
                </c:pt>
                <c:pt idx="127">
                  <c:v>4.1100000000000003</c:v>
                </c:pt>
                <c:pt idx="128">
                  <c:v>4.1100000000000003</c:v>
                </c:pt>
                <c:pt idx="129">
                  <c:v>4.1100000000000003</c:v>
                </c:pt>
                <c:pt idx="130">
                  <c:v>4.1100000000000003</c:v>
                </c:pt>
                <c:pt idx="131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'Русский-4 диаграмма'!$B$5:$B$136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Гимназия №  9</c:v>
                </c:pt>
                <c:pt idx="6">
                  <c:v>МБОУ СШ № 19</c:v>
                </c:pt>
                <c:pt idx="7">
                  <c:v>МБОУ Гимназия № 8</c:v>
                </c:pt>
                <c:pt idx="8">
                  <c:v>МБОУ СШ № 86</c:v>
                </c:pt>
                <c:pt idx="9">
                  <c:v>МБОУ СШ  № 12</c:v>
                </c:pt>
                <c:pt idx="10">
                  <c:v>МАОУ СШ № 32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Гимназия № 6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135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МБОУ СШ № 46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МБОУ Лицей № 3</c:v>
                </c:pt>
                <c:pt idx="31">
                  <c:v>МБОУ Гимназия № 7</c:v>
                </c:pt>
                <c:pt idx="32">
                  <c:v>МАОУ Гимназия № 11</c:v>
                </c:pt>
                <c:pt idx="33">
                  <c:v>МБОУ СШ № 65</c:v>
                </c:pt>
                <c:pt idx="34">
                  <c:v>МБОУ СШ № 79</c:v>
                </c:pt>
                <c:pt idx="35">
                  <c:v>МАОУ Гимназия № 15</c:v>
                </c:pt>
                <c:pt idx="36">
                  <c:v>МБОУ СШ № 50</c:v>
                </c:pt>
                <c:pt idx="37">
                  <c:v>МАОУ Лицей № 12</c:v>
                </c:pt>
                <c:pt idx="38">
                  <c:v>МБОУ СШ № 16</c:v>
                </c:pt>
                <c:pt idx="39">
                  <c:v>МБОУ СШ № 13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МБОУ СШ № 31</c:v>
                </c:pt>
                <c:pt idx="43">
                  <c:v>МБОУ СШ № 53</c:v>
                </c:pt>
                <c:pt idx="44">
                  <c:v>МБОУ СШ № 44</c:v>
                </c:pt>
                <c:pt idx="45">
                  <c:v>КГБОУ "Красноярская школа № 11"</c:v>
                </c:pt>
                <c:pt idx="46">
                  <c:v>МБОУ СШ № 47</c:v>
                </c:pt>
                <c:pt idx="47">
                  <c:v>МБОУ СШ № 88</c:v>
                </c:pt>
                <c:pt idx="48">
                  <c:v>ОКТЯБРЬСКИЙ РАЙОН</c:v>
                </c:pt>
                <c:pt idx="49">
                  <c:v>МБОУ СШ № 3</c:v>
                </c:pt>
                <c:pt idx="50">
                  <c:v>МБОУ Лицей № 8</c:v>
                </c:pt>
                <c:pt idx="51">
                  <c:v>МБОУ Гимназия № 3</c:v>
                </c:pt>
                <c:pt idx="52">
                  <c:v>МАОУ Гимназия № 13 "Академ"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СШ № 72</c:v>
                </c:pt>
                <c:pt idx="56">
                  <c:v>МБОУ СШ № 39</c:v>
                </c:pt>
                <c:pt idx="57">
                  <c:v>МАОУ "КУГ № 1 – Универс"</c:v>
                </c:pt>
                <c:pt idx="58">
                  <c:v>МАОУ Лицей № 1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МБОУ СШ № 95</c:v>
                </c:pt>
                <c:pt idx="62">
                  <c:v>МБОУ Лицей № 10</c:v>
                </c:pt>
                <c:pt idx="63">
                  <c:v>МБОУ СШ № 82</c:v>
                </c:pt>
                <c:pt idx="64">
                  <c:v>МБОУ СШ № 73</c:v>
                </c:pt>
                <c:pt idx="65">
                  <c:v>МБОУ СШ № 84</c:v>
                </c:pt>
                <c:pt idx="66">
                  <c:v>МБОУ СШ № 36</c:v>
                </c:pt>
                <c:pt idx="67">
                  <c:v>МБОУ СШ № 21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76</c:v>
                </c:pt>
                <c:pt idx="72">
                  <c:v>МБОУ СШ № 93</c:v>
                </c:pt>
                <c:pt idx="73">
                  <c:v>МАОУ СШ № 23</c:v>
                </c:pt>
                <c:pt idx="74">
                  <c:v>МБОУ СШ № 6</c:v>
                </c:pt>
                <c:pt idx="75">
                  <c:v>МАОУ СШ № 137</c:v>
                </c:pt>
                <c:pt idx="76">
                  <c:v>МБОУ СШ № 42</c:v>
                </c:pt>
                <c:pt idx="77">
                  <c:v>МБОУ СШ № 34</c:v>
                </c:pt>
                <c:pt idx="78">
                  <c:v>МБОУ СШ № 45</c:v>
                </c:pt>
                <c:pt idx="79">
                  <c:v>МАОУ СШ № 158</c:v>
                </c:pt>
                <c:pt idx="80">
                  <c:v>МБОУ СШ № 78</c:v>
                </c:pt>
                <c:pt idx="81">
                  <c:v>МБОУ СШ № 17</c:v>
                </c:pt>
                <c:pt idx="82">
                  <c:v>МБОУ СШ № 62</c:v>
                </c:pt>
                <c:pt idx="83">
                  <c:v>МБОУ ОШ № 25</c:v>
                </c:pt>
                <c:pt idx="84">
                  <c:v>МБОУ СШ № 92</c:v>
                </c:pt>
                <c:pt idx="85">
                  <c:v>МБОУ СШ № 97</c:v>
                </c:pt>
                <c:pt idx="86">
                  <c:v>СОВЕТСКИЙ РАЙОН</c:v>
                </c:pt>
                <c:pt idx="87">
                  <c:v>МБОУ СШ № 141</c:v>
                </c:pt>
                <c:pt idx="88">
                  <c:v>МАОУ СШ № 149</c:v>
                </c:pt>
                <c:pt idx="89">
                  <c:v>МАОУ СШ № 143</c:v>
                </c:pt>
                <c:pt idx="90">
                  <c:v>МАОУ СШ № 150</c:v>
                </c:pt>
                <c:pt idx="91">
                  <c:v>МАОУ СШ № 145</c:v>
                </c:pt>
                <c:pt idx="92">
                  <c:v>МБОУ СШ № 5</c:v>
                </c:pt>
                <c:pt idx="93">
                  <c:v>МБОУ СШ № 7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</c:v>
                </c:pt>
                <c:pt idx="97">
                  <c:v>МБОУ СШ № 98</c:v>
                </c:pt>
                <c:pt idx="98">
                  <c:v>МБОУ СШ № 56</c:v>
                </c:pt>
                <c:pt idx="99">
                  <c:v>МАОУ СШ № 152</c:v>
                </c:pt>
                <c:pt idx="100">
                  <c:v>МБОУ СШ № 121</c:v>
                </c:pt>
                <c:pt idx="101">
                  <c:v>МБОУ СШ № 24</c:v>
                </c:pt>
                <c:pt idx="102">
                  <c:v>МБОУ СШ № 18</c:v>
                </c:pt>
                <c:pt idx="103">
                  <c:v>МБОУ СШ № 134</c:v>
                </c:pt>
                <c:pt idx="104">
                  <c:v>МБОУ СШ № 129</c:v>
                </c:pt>
                <c:pt idx="105">
                  <c:v>МБОУ СШ № 154</c:v>
                </c:pt>
                <c:pt idx="106">
                  <c:v>МАОУ СШ № 151</c:v>
                </c:pt>
                <c:pt idx="107">
                  <c:v>МБОУ СШ № 115</c:v>
                </c:pt>
                <c:pt idx="108">
                  <c:v>МБОУ СШ № 2</c:v>
                </c:pt>
                <c:pt idx="109">
                  <c:v>МБОУ СШ № 91</c:v>
                </c:pt>
                <c:pt idx="110">
                  <c:v>МБОУ СШ № 147</c:v>
                </c:pt>
                <c:pt idx="111">
                  <c:v>МБОУ СШ № 85</c:v>
                </c:pt>
                <c:pt idx="112">
                  <c:v>МБОУ СШ № 66</c:v>
                </c:pt>
                <c:pt idx="113">
                  <c:v>МБОУ СШ № 70</c:v>
                </c:pt>
                <c:pt idx="114">
                  <c:v>МБОУ СШ № 139</c:v>
                </c:pt>
                <c:pt idx="115">
                  <c:v>МБОУ СШ № 69</c:v>
                </c:pt>
                <c:pt idx="116">
                  <c:v>МБОУ СШ № 156</c:v>
                </c:pt>
                <c:pt idx="117">
                  <c:v>МБОУ СШ № 157</c:v>
                </c:pt>
                <c:pt idx="118">
                  <c:v>МБОУ СШ № 22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СШ № 10</c:v>
                </c:pt>
                <c:pt idx="122">
                  <c:v>МБОУ Лицей № 2</c:v>
                </c:pt>
                <c:pt idx="123">
                  <c:v>МБОУ  Гимназия № 16</c:v>
                </c:pt>
                <c:pt idx="124">
                  <c:v>МБОУ СШ № 27</c:v>
                </c:pt>
                <c:pt idx="125">
                  <c:v>МАОУ СШ "Комплекс Покровский"</c:v>
                </c:pt>
                <c:pt idx="126">
                  <c:v>МБОУ СШ № 4</c:v>
                </c:pt>
                <c:pt idx="127">
                  <c:v>МБОУ СШ № 51</c:v>
                </c:pt>
                <c:pt idx="128">
                  <c:v>МАОУ СШ № 155</c:v>
                </c:pt>
                <c:pt idx="129">
                  <c:v>КБОУ "Школа дистанционного образования"</c:v>
                </c:pt>
                <c:pt idx="130">
                  <c:v>МБОУ Гимназия № 12 "М и Т"</c:v>
                </c:pt>
                <c:pt idx="131">
                  <c:v>МБОУ СШ № 14</c:v>
                </c:pt>
              </c:strCache>
            </c:strRef>
          </c:cat>
          <c:val>
            <c:numRef>
              <c:f>'Русский-4 диаграмма'!$P$5:$P$136</c:f>
              <c:numCache>
                <c:formatCode>0,00</c:formatCode>
                <c:ptCount val="132"/>
                <c:pt idx="0">
                  <c:v>4.2119999999999997</c:v>
                </c:pt>
                <c:pt idx="1">
                  <c:v>3.9003333333333337</c:v>
                </c:pt>
                <c:pt idx="2">
                  <c:v>4.17</c:v>
                </c:pt>
                <c:pt idx="3">
                  <c:v>4.1970000000000001</c:v>
                </c:pt>
                <c:pt idx="4">
                  <c:v>4.2160000000000002</c:v>
                </c:pt>
                <c:pt idx="5">
                  <c:v>3.77</c:v>
                </c:pt>
                <c:pt idx="6">
                  <c:v>4.0199999999999996</c:v>
                </c:pt>
                <c:pt idx="7">
                  <c:v>3.7370000000000001</c:v>
                </c:pt>
                <c:pt idx="8">
                  <c:v>3.8680000000000003</c:v>
                </c:pt>
                <c:pt idx="9">
                  <c:v>3.738</c:v>
                </c:pt>
                <c:pt idx="10">
                  <c:v>3.387</c:v>
                </c:pt>
                <c:pt idx="11">
                  <c:v>4.0293384615384618</c:v>
                </c:pt>
                <c:pt idx="12">
                  <c:v>4.2896000000000001</c:v>
                </c:pt>
                <c:pt idx="13">
                  <c:v>4.0868000000000002</c:v>
                </c:pt>
                <c:pt idx="14">
                  <c:v>4.4939999999999998</c:v>
                </c:pt>
                <c:pt idx="15">
                  <c:v>4.2949999999999999</c:v>
                </c:pt>
                <c:pt idx="16">
                  <c:v>3.4160000000000004</c:v>
                </c:pt>
                <c:pt idx="17">
                  <c:v>4.1210000000000004</c:v>
                </c:pt>
                <c:pt idx="18">
                  <c:v>4.2930000000000001</c:v>
                </c:pt>
                <c:pt idx="19">
                  <c:v>4.1440000000000001</c:v>
                </c:pt>
                <c:pt idx="20">
                  <c:v>3.625</c:v>
                </c:pt>
                <c:pt idx="21">
                  <c:v>3.6880000000000002</c:v>
                </c:pt>
                <c:pt idx="22">
                  <c:v>4.1360000000000001</c:v>
                </c:pt>
                <c:pt idx="23">
                  <c:v>4.0889999999999995</c:v>
                </c:pt>
                <c:pt idx="24">
                  <c:v>3.7039999999999997</c:v>
                </c:pt>
                <c:pt idx="27">
                  <c:v>3.7486315789473688</c:v>
                </c:pt>
                <c:pt idx="28">
                  <c:v>3.98</c:v>
                </c:pt>
                <c:pt idx="29">
                  <c:v>3.7740000000000005</c:v>
                </c:pt>
                <c:pt idx="30">
                  <c:v>4.1269999999999998</c:v>
                </c:pt>
                <c:pt idx="31">
                  <c:v>4.0579999999999998</c:v>
                </c:pt>
                <c:pt idx="32">
                  <c:v>3.67</c:v>
                </c:pt>
                <c:pt idx="33">
                  <c:v>3.18</c:v>
                </c:pt>
                <c:pt idx="34">
                  <c:v>4.0990000000000002</c:v>
                </c:pt>
                <c:pt idx="35">
                  <c:v>3.7260000000000004</c:v>
                </c:pt>
                <c:pt idx="36">
                  <c:v>3.92</c:v>
                </c:pt>
                <c:pt idx="37">
                  <c:v>3.9180000000000001</c:v>
                </c:pt>
                <c:pt idx="38">
                  <c:v>3.7010000000000001</c:v>
                </c:pt>
                <c:pt idx="39">
                  <c:v>3.56</c:v>
                </c:pt>
                <c:pt idx="40">
                  <c:v>3.8420000000000001</c:v>
                </c:pt>
                <c:pt idx="41">
                  <c:v>3.6210000000000004</c:v>
                </c:pt>
                <c:pt idx="42">
                  <c:v>3.52</c:v>
                </c:pt>
                <c:pt idx="43">
                  <c:v>3.968</c:v>
                </c:pt>
                <c:pt idx="44">
                  <c:v>3.3220000000000001</c:v>
                </c:pt>
                <c:pt idx="46">
                  <c:v>3.4259999999999997</c:v>
                </c:pt>
                <c:pt idx="47">
                  <c:v>3.8119999999999998</c:v>
                </c:pt>
                <c:pt idx="48">
                  <c:v>3.8883894736842106</c:v>
                </c:pt>
                <c:pt idx="49">
                  <c:v>3.4139999999999997</c:v>
                </c:pt>
                <c:pt idx="50">
                  <c:v>4.032</c:v>
                </c:pt>
                <c:pt idx="51">
                  <c:v>4.5590000000000002</c:v>
                </c:pt>
                <c:pt idx="52">
                  <c:v>3.9860000000000002</c:v>
                </c:pt>
                <c:pt idx="53">
                  <c:v>3.641</c:v>
                </c:pt>
                <c:pt idx="54">
                  <c:v>3.7730000000000001</c:v>
                </c:pt>
                <c:pt idx="55">
                  <c:v>3.895</c:v>
                </c:pt>
                <c:pt idx="56">
                  <c:v>3.9169999999999998</c:v>
                </c:pt>
                <c:pt idx="57">
                  <c:v>4.0903999999999998</c:v>
                </c:pt>
                <c:pt idx="58">
                  <c:v>4.1429999999999998</c:v>
                </c:pt>
                <c:pt idx="59">
                  <c:v>4.1029999999999998</c:v>
                </c:pt>
                <c:pt idx="60">
                  <c:v>3.7329999999999997</c:v>
                </c:pt>
                <c:pt idx="61">
                  <c:v>3.9760000000000004</c:v>
                </c:pt>
                <c:pt idx="62">
                  <c:v>3.72</c:v>
                </c:pt>
                <c:pt idx="63">
                  <c:v>3.972</c:v>
                </c:pt>
                <c:pt idx="64">
                  <c:v>3.6659999999999995</c:v>
                </c:pt>
                <c:pt idx="65">
                  <c:v>3.8570000000000007</c:v>
                </c:pt>
                <c:pt idx="66">
                  <c:v>4.024</c:v>
                </c:pt>
                <c:pt idx="67">
                  <c:v>3.3780000000000001</c:v>
                </c:pt>
                <c:pt idx="68">
                  <c:v>3.8905466666666664</c:v>
                </c:pt>
                <c:pt idx="69">
                  <c:v>4.085</c:v>
                </c:pt>
                <c:pt idx="70">
                  <c:v>4.2360000000000007</c:v>
                </c:pt>
                <c:pt idx="71">
                  <c:v>4.0430000000000001</c:v>
                </c:pt>
                <c:pt idx="72">
                  <c:v>4.1369999999999996</c:v>
                </c:pt>
                <c:pt idx="73">
                  <c:v>4.2949999999999999</c:v>
                </c:pt>
                <c:pt idx="74">
                  <c:v>4.2</c:v>
                </c:pt>
                <c:pt idx="75">
                  <c:v>3.8720000000000003</c:v>
                </c:pt>
                <c:pt idx="76">
                  <c:v>4.0609999999999999</c:v>
                </c:pt>
                <c:pt idx="77">
                  <c:v>3.7719999999999998</c:v>
                </c:pt>
                <c:pt idx="78">
                  <c:v>3.4550000000000001</c:v>
                </c:pt>
                <c:pt idx="80">
                  <c:v>4.0982000000000003</c:v>
                </c:pt>
                <c:pt idx="81">
                  <c:v>3.1520000000000006</c:v>
                </c:pt>
                <c:pt idx="82">
                  <c:v>3.5369999999999999</c:v>
                </c:pt>
                <c:pt idx="84">
                  <c:v>3.8969999999999998</c:v>
                </c:pt>
                <c:pt idx="85">
                  <c:v>3.5180000000000002</c:v>
                </c:pt>
                <c:pt idx="86">
                  <c:v>3.8609866666666663</c:v>
                </c:pt>
                <c:pt idx="87">
                  <c:v>4.0659999999999998</c:v>
                </c:pt>
                <c:pt idx="88">
                  <c:v>4</c:v>
                </c:pt>
                <c:pt idx="89">
                  <c:v>4.0549999999999997</c:v>
                </c:pt>
                <c:pt idx="90">
                  <c:v>4.383</c:v>
                </c:pt>
                <c:pt idx="91">
                  <c:v>4.0909999999999993</c:v>
                </c:pt>
                <c:pt idx="92">
                  <c:v>3.8819999999999997</c:v>
                </c:pt>
                <c:pt idx="93">
                  <c:v>4.12</c:v>
                </c:pt>
                <c:pt idx="94">
                  <c:v>3.9849999999999999</c:v>
                </c:pt>
                <c:pt idx="95">
                  <c:v>3.9553999999999996</c:v>
                </c:pt>
                <c:pt idx="96">
                  <c:v>4.0010000000000003</c:v>
                </c:pt>
                <c:pt idx="97">
                  <c:v>3.6930000000000001</c:v>
                </c:pt>
                <c:pt idx="98">
                  <c:v>4.1160000000000005</c:v>
                </c:pt>
                <c:pt idx="99">
                  <c:v>3.911</c:v>
                </c:pt>
                <c:pt idx="100">
                  <c:v>3.6110000000000002</c:v>
                </c:pt>
                <c:pt idx="101">
                  <c:v>4.093</c:v>
                </c:pt>
                <c:pt idx="102">
                  <c:v>3.9996000000000005</c:v>
                </c:pt>
                <c:pt idx="103">
                  <c:v>4.0199999999999996</c:v>
                </c:pt>
                <c:pt idx="104">
                  <c:v>3.4320000000000004</c:v>
                </c:pt>
                <c:pt idx="105">
                  <c:v>4.101</c:v>
                </c:pt>
                <c:pt idx="106">
                  <c:v>4.1036000000000001</c:v>
                </c:pt>
                <c:pt idx="107">
                  <c:v>3.9060000000000001</c:v>
                </c:pt>
                <c:pt idx="108">
                  <c:v>3.222</c:v>
                </c:pt>
                <c:pt idx="109" formatCode="Основной">
                  <c:v>3.38</c:v>
                </c:pt>
                <c:pt idx="110">
                  <c:v>3.76</c:v>
                </c:pt>
                <c:pt idx="111">
                  <c:v>3.722</c:v>
                </c:pt>
                <c:pt idx="112">
                  <c:v>3.5010000000000003</c:v>
                </c:pt>
                <c:pt idx="113">
                  <c:v>3.4260000000000002</c:v>
                </c:pt>
                <c:pt idx="114">
                  <c:v>3.758</c:v>
                </c:pt>
                <c:pt idx="115">
                  <c:v>3.6490000000000005</c:v>
                </c:pt>
                <c:pt idx="118">
                  <c:v>3.887</c:v>
                </c:pt>
                <c:pt idx="119">
                  <c:v>3.8708000000000005</c:v>
                </c:pt>
                <c:pt idx="120">
                  <c:v>4.7549999999999999</c:v>
                </c:pt>
                <c:pt idx="121">
                  <c:v>3.8439999999999999</c:v>
                </c:pt>
                <c:pt idx="122">
                  <c:v>4.5780000000000003</c:v>
                </c:pt>
                <c:pt idx="123">
                  <c:v>4.13</c:v>
                </c:pt>
                <c:pt idx="124">
                  <c:v>3.64</c:v>
                </c:pt>
                <c:pt idx="125">
                  <c:v>3.6989999999999998</c:v>
                </c:pt>
                <c:pt idx="126">
                  <c:v>4</c:v>
                </c:pt>
                <c:pt idx="127">
                  <c:v>3.1639999999999997</c:v>
                </c:pt>
                <c:pt idx="130">
                  <c:v>3.8129999999999997</c:v>
                </c:pt>
                <c:pt idx="131">
                  <c:v>3.085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'Русский-4 диаграмма'!$B$5:$B$136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Гимназия №  9</c:v>
                </c:pt>
                <c:pt idx="6">
                  <c:v>МБОУ СШ № 19</c:v>
                </c:pt>
                <c:pt idx="7">
                  <c:v>МБОУ Гимназия № 8</c:v>
                </c:pt>
                <c:pt idx="8">
                  <c:v>МБОУ СШ № 86</c:v>
                </c:pt>
                <c:pt idx="9">
                  <c:v>МБОУ СШ  № 12</c:v>
                </c:pt>
                <c:pt idx="10">
                  <c:v>МАОУ СШ № 32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Гимназия № 6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135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МБОУ СШ № 46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МБОУ Лицей № 3</c:v>
                </c:pt>
                <c:pt idx="31">
                  <c:v>МБОУ Гимназия № 7</c:v>
                </c:pt>
                <c:pt idx="32">
                  <c:v>МАОУ Гимназия № 11</c:v>
                </c:pt>
                <c:pt idx="33">
                  <c:v>МБОУ СШ № 65</c:v>
                </c:pt>
                <c:pt idx="34">
                  <c:v>МБОУ СШ № 79</c:v>
                </c:pt>
                <c:pt idx="35">
                  <c:v>МАОУ Гимназия № 15</c:v>
                </c:pt>
                <c:pt idx="36">
                  <c:v>МБОУ СШ № 50</c:v>
                </c:pt>
                <c:pt idx="37">
                  <c:v>МАОУ Лицей № 12</c:v>
                </c:pt>
                <c:pt idx="38">
                  <c:v>МБОУ СШ № 16</c:v>
                </c:pt>
                <c:pt idx="39">
                  <c:v>МБОУ СШ № 13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МБОУ СШ № 31</c:v>
                </c:pt>
                <c:pt idx="43">
                  <c:v>МБОУ СШ № 53</c:v>
                </c:pt>
                <c:pt idx="44">
                  <c:v>МБОУ СШ № 44</c:v>
                </c:pt>
                <c:pt idx="45">
                  <c:v>КГБОУ "Красноярская школа № 11"</c:v>
                </c:pt>
                <c:pt idx="46">
                  <c:v>МБОУ СШ № 47</c:v>
                </c:pt>
                <c:pt idx="47">
                  <c:v>МБОУ СШ № 88</c:v>
                </c:pt>
                <c:pt idx="48">
                  <c:v>ОКТЯБРЬСКИЙ РАЙОН</c:v>
                </c:pt>
                <c:pt idx="49">
                  <c:v>МБОУ СШ № 3</c:v>
                </c:pt>
                <c:pt idx="50">
                  <c:v>МБОУ Лицей № 8</c:v>
                </c:pt>
                <c:pt idx="51">
                  <c:v>МБОУ Гимназия № 3</c:v>
                </c:pt>
                <c:pt idx="52">
                  <c:v>МАОУ Гимназия № 13 "Академ"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СШ № 72</c:v>
                </c:pt>
                <c:pt idx="56">
                  <c:v>МБОУ СШ № 39</c:v>
                </c:pt>
                <c:pt idx="57">
                  <c:v>МАОУ "КУГ № 1 – Универс"</c:v>
                </c:pt>
                <c:pt idx="58">
                  <c:v>МАОУ Лицей № 1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МБОУ СШ № 95</c:v>
                </c:pt>
                <c:pt idx="62">
                  <c:v>МБОУ Лицей № 10</c:v>
                </c:pt>
                <c:pt idx="63">
                  <c:v>МБОУ СШ № 82</c:v>
                </c:pt>
                <c:pt idx="64">
                  <c:v>МБОУ СШ № 73</c:v>
                </c:pt>
                <c:pt idx="65">
                  <c:v>МБОУ СШ № 84</c:v>
                </c:pt>
                <c:pt idx="66">
                  <c:v>МБОУ СШ № 36</c:v>
                </c:pt>
                <c:pt idx="67">
                  <c:v>МБОУ СШ № 21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76</c:v>
                </c:pt>
                <c:pt idx="72">
                  <c:v>МБОУ СШ № 93</c:v>
                </c:pt>
                <c:pt idx="73">
                  <c:v>МАОУ СШ № 23</c:v>
                </c:pt>
                <c:pt idx="74">
                  <c:v>МБОУ СШ № 6</c:v>
                </c:pt>
                <c:pt idx="75">
                  <c:v>МАОУ СШ № 137</c:v>
                </c:pt>
                <c:pt idx="76">
                  <c:v>МБОУ СШ № 42</c:v>
                </c:pt>
                <c:pt idx="77">
                  <c:v>МБОУ СШ № 34</c:v>
                </c:pt>
                <c:pt idx="78">
                  <c:v>МБОУ СШ № 45</c:v>
                </c:pt>
                <c:pt idx="79">
                  <c:v>МАОУ СШ № 158</c:v>
                </c:pt>
                <c:pt idx="80">
                  <c:v>МБОУ СШ № 78</c:v>
                </c:pt>
                <c:pt idx="81">
                  <c:v>МБОУ СШ № 17</c:v>
                </c:pt>
                <c:pt idx="82">
                  <c:v>МБОУ СШ № 62</c:v>
                </c:pt>
                <c:pt idx="83">
                  <c:v>МБОУ ОШ № 25</c:v>
                </c:pt>
                <c:pt idx="84">
                  <c:v>МБОУ СШ № 92</c:v>
                </c:pt>
                <c:pt idx="85">
                  <c:v>МБОУ СШ № 97</c:v>
                </c:pt>
                <c:pt idx="86">
                  <c:v>СОВЕТСКИЙ РАЙОН</c:v>
                </c:pt>
                <c:pt idx="87">
                  <c:v>МБОУ СШ № 141</c:v>
                </c:pt>
                <c:pt idx="88">
                  <c:v>МАОУ СШ № 149</c:v>
                </c:pt>
                <c:pt idx="89">
                  <c:v>МАОУ СШ № 143</c:v>
                </c:pt>
                <c:pt idx="90">
                  <c:v>МАОУ СШ № 150</c:v>
                </c:pt>
                <c:pt idx="91">
                  <c:v>МАОУ СШ № 145</c:v>
                </c:pt>
                <c:pt idx="92">
                  <c:v>МБОУ СШ № 5</c:v>
                </c:pt>
                <c:pt idx="93">
                  <c:v>МБОУ СШ № 7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</c:v>
                </c:pt>
                <c:pt idx="97">
                  <c:v>МБОУ СШ № 98</c:v>
                </c:pt>
                <c:pt idx="98">
                  <c:v>МБОУ СШ № 56</c:v>
                </c:pt>
                <c:pt idx="99">
                  <c:v>МАОУ СШ № 152</c:v>
                </c:pt>
                <c:pt idx="100">
                  <c:v>МБОУ СШ № 121</c:v>
                </c:pt>
                <c:pt idx="101">
                  <c:v>МБОУ СШ № 24</c:v>
                </c:pt>
                <c:pt idx="102">
                  <c:v>МБОУ СШ № 18</c:v>
                </c:pt>
                <c:pt idx="103">
                  <c:v>МБОУ СШ № 134</c:v>
                </c:pt>
                <c:pt idx="104">
                  <c:v>МБОУ СШ № 129</c:v>
                </c:pt>
                <c:pt idx="105">
                  <c:v>МБОУ СШ № 154</c:v>
                </c:pt>
                <c:pt idx="106">
                  <c:v>МАОУ СШ № 151</c:v>
                </c:pt>
                <c:pt idx="107">
                  <c:v>МБОУ СШ № 115</c:v>
                </c:pt>
                <c:pt idx="108">
                  <c:v>МБОУ СШ № 2</c:v>
                </c:pt>
                <c:pt idx="109">
                  <c:v>МБОУ СШ № 91</c:v>
                </c:pt>
                <c:pt idx="110">
                  <c:v>МБОУ СШ № 147</c:v>
                </c:pt>
                <c:pt idx="111">
                  <c:v>МБОУ СШ № 85</c:v>
                </c:pt>
                <c:pt idx="112">
                  <c:v>МБОУ СШ № 66</c:v>
                </c:pt>
                <c:pt idx="113">
                  <c:v>МБОУ СШ № 70</c:v>
                </c:pt>
                <c:pt idx="114">
                  <c:v>МБОУ СШ № 139</c:v>
                </c:pt>
                <c:pt idx="115">
                  <c:v>МБОУ СШ № 69</c:v>
                </c:pt>
                <c:pt idx="116">
                  <c:v>МБОУ СШ № 156</c:v>
                </c:pt>
                <c:pt idx="117">
                  <c:v>МБОУ СШ № 157</c:v>
                </c:pt>
                <c:pt idx="118">
                  <c:v>МБОУ СШ № 22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СШ № 10</c:v>
                </c:pt>
                <c:pt idx="122">
                  <c:v>МБОУ Лицей № 2</c:v>
                </c:pt>
                <c:pt idx="123">
                  <c:v>МБОУ  Гимназия № 16</c:v>
                </c:pt>
                <c:pt idx="124">
                  <c:v>МБОУ СШ № 27</c:v>
                </c:pt>
                <c:pt idx="125">
                  <c:v>МАОУ СШ "Комплекс Покровский"</c:v>
                </c:pt>
                <c:pt idx="126">
                  <c:v>МБОУ СШ № 4</c:v>
                </c:pt>
                <c:pt idx="127">
                  <c:v>МБОУ СШ № 51</c:v>
                </c:pt>
                <c:pt idx="128">
                  <c:v>МАОУ СШ № 155</c:v>
                </c:pt>
                <c:pt idx="129">
                  <c:v>КБОУ "Школа дистанционного образования"</c:v>
                </c:pt>
                <c:pt idx="130">
                  <c:v>МБОУ Гимназия № 12 "М и Т"</c:v>
                </c:pt>
                <c:pt idx="131">
                  <c:v>МБОУ СШ № 14</c:v>
                </c:pt>
              </c:strCache>
            </c:strRef>
          </c:cat>
          <c:val>
            <c:numRef>
              <c:f>'Русский-4 диаграмма'!$U$5:$U$136</c:f>
              <c:numCache>
                <c:formatCode>Основной</c:formatCode>
                <c:ptCount val="132"/>
                <c:pt idx="0">
                  <c:v>4.1100000000000003</c:v>
                </c:pt>
                <c:pt idx="1">
                  <c:v>4.1100000000000003</c:v>
                </c:pt>
                <c:pt idx="2">
                  <c:v>4.1100000000000003</c:v>
                </c:pt>
                <c:pt idx="3">
                  <c:v>4.1100000000000003</c:v>
                </c:pt>
                <c:pt idx="4">
                  <c:v>4.1100000000000003</c:v>
                </c:pt>
                <c:pt idx="5">
                  <c:v>4.1100000000000003</c:v>
                </c:pt>
                <c:pt idx="6">
                  <c:v>4.1100000000000003</c:v>
                </c:pt>
                <c:pt idx="7">
                  <c:v>4.1100000000000003</c:v>
                </c:pt>
                <c:pt idx="8">
                  <c:v>4.1100000000000003</c:v>
                </c:pt>
                <c:pt idx="9">
                  <c:v>4.1100000000000003</c:v>
                </c:pt>
                <c:pt idx="10">
                  <c:v>4.1100000000000003</c:v>
                </c:pt>
                <c:pt idx="11" formatCode="0,00">
                  <c:v>4.1100000000000003</c:v>
                </c:pt>
                <c:pt idx="12">
                  <c:v>4.1100000000000003</c:v>
                </c:pt>
                <c:pt idx="13">
                  <c:v>4.1100000000000003</c:v>
                </c:pt>
                <c:pt idx="14">
                  <c:v>4.1100000000000003</c:v>
                </c:pt>
                <c:pt idx="15">
                  <c:v>4.1100000000000003</c:v>
                </c:pt>
                <c:pt idx="16">
                  <c:v>4.1100000000000003</c:v>
                </c:pt>
                <c:pt idx="17">
                  <c:v>4.1100000000000003</c:v>
                </c:pt>
                <c:pt idx="18">
                  <c:v>4.1100000000000003</c:v>
                </c:pt>
                <c:pt idx="19">
                  <c:v>4.1100000000000003</c:v>
                </c:pt>
                <c:pt idx="20">
                  <c:v>4.1100000000000003</c:v>
                </c:pt>
                <c:pt idx="21">
                  <c:v>4.1100000000000003</c:v>
                </c:pt>
                <c:pt idx="22">
                  <c:v>4.1100000000000003</c:v>
                </c:pt>
                <c:pt idx="23">
                  <c:v>4.1100000000000003</c:v>
                </c:pt>
                <c:pt idx="24">
                  <c:v>4.1100000000000003</c:v>
                </c:pt>
                <c:pt idx="25">
                  <c:v>4.1100000000000003</c:v>
                </c:pt>
                <c:pt idx="26">
                  <c:v>4.1100000000000003</c:v>
                </c:pt>
                <c:pt idx="27" formatCode="0,00">
                  <c:v>4.1100000000000003</c:v>
                </c:pt>
                <c:pt idx="28">
                  <c:v>4.1100000000000003</c:v>
                </c:pt>
                <c:pt idx="29">
                  <c:v>4.1100000000000003</c:v>
                </c:pt>
                <c:pt idx="30">
                  <c:v>4.1100000000000003</c:v>
                </c:pt>
                <c:pt idx="31">
                  <c:v>4.1100000000000003</c:v>
                </c:pt>
                <c:pt idx="32">
                  <c:v>4.1100000000000003</c:v>
                </c:pt>
                <c:pt idx="33">
                  <c:v>4.1100000000000003</c:v>
                </c:pt>
                <c:pt idx="34">
                  <c:v>4.1100000000000003</c:v>
                </c:pt>
                <c:pt idx="35">
                  <c:v>4.1100000000000003</c:v>
                </c:pt>
                <c:pt idx="36">
                  <c:v>4.1100000000000003</c:v>
                </c:pt>
                <c:pt idx="37">
                  <c:v>4.1100000000000003</c:v>
                </c:pt>
                <c:pt idx="38">
                  <c:v>4.1100000000000003</c:v>
                </c:pt>
                <c:pt idx="39">
                  <c:v>4.1100000000000003</c:v>
                </c:pt>
                <c:pt idx="40">
                  <c:v>4.1100000000000003</c:v>
                </c:pt>
                <c:pt idx="41">
                  <c:v>4.1100000000000003</c:v>
                </c:pt>
                <c:pt idx="42">
                  <c:v>4.1100000000000003</c:v>
                </c:pt>
                <c:pt idx="43">
                  <c:v>4.1100000000000003</c:v>
                </c:pt>
                <c:pt idx="44">
                  <c:v>4.1100000000000003</c:v>
                </c:pt>
                <c:pt idx="45">
                  <c:v>4.1100000000000003</c:v>
                </c:pt>
                <c:pt idx="46">
                  <c:v>4.1100000000000003</c:v>
                </c:pt>
                <c:pt idx="47">
                  <c:v>4.1100000000000003</c:v>
                </c:pt>
                <c:pt idx="48" formatCode="0,00">
                  <c:v>4.1100000000000003</c:v>
                </c:pt>
                <c:pt idx="49">
                  <c:v>4.1100000000000003</c:v>
                </c:pt>
                <c:pt idx="50">
                  <c:v>4.1100000000000003</c:v>
                </c:pt>
                <c:pt idx="51">
                  <c:v>4.1100000000000003</c:v>
                </c:pt>
                <c:pt idx="52">
                  <c:v>4.1100000000000003</c:v>
                </c:pt>
                <c:pt idx="53">
                  <c:v>4.1100000000000003</c:v>
                </c:pt>
                <c:pt idx="54">
                  <c:v>4.1100000000000003</c:v>
                </c:pt>
                <c:pt idx="55">
                  <c:v>4.1100000000000003</c:v>
                </c:pt>
                <c:pt idx="56">
                  <c:v>4.1100000000000003</c:v>
                </c:pt>
                <c:pt idx="57">
                  <c:v>4.1100000000000003</c:v>
                </c:pt>
                <c:pt idx="58">
                  <c:v>4.1100000000000003</c:v>
                </c:pt>
                <c:pt idx="59">
                  <c:v>4.1100000000000003</c:v>
                </c:pt>
                <c:pt idx="60">
                  <c:v>4.1100000000000003</c:v>
                </c:pt>
                <c:pt idx="61">
                  <c:v>4.1100000000000003</c:v>
                </c:pt>
                <c:pt idx="62">
                  <c:v>4.1100000000000003</c:v>
                </c:pt>
                <c:pt idx="63">
                  <c:v>4.1100000000000003</c:v>
                </c:pt>
                <c:pt idx="64">
                  <c:v>4.1100000000000003</c:v>
                </c:pt>
                <c:pt idx="65">
                  <c:v>4.1100000000000003</c:v>
                </c:pt>
                <c:pt idx="66">
                  <c:v>4.1100000000000003</c:v>
                </c:pt>
                <c:pt idx="67">
                  <c:v>4.1100000000000003</c:v>
                </c:pt>
                <c:pt idx="68" formatCode="0,00">
                  <c:v>4.1100000000000003</c:v>
                </c:pt>
                <c:pt idx="69">
                  <c:v>4.1100000000000003</c:v>
                </c:pt>
                <c:pt idx="70">
                  <c:v>4.1100000000000003</c:v>
                </c:pt>
                <c:pt idx="71">
                  <c:v>4.1100000000000003</c:v>
                </c:pt>
                <c:pt idx="72">
                  <c:v>4.1100000000000003</c:v>
                </c:pt>
                <c:pt idx="73">
                  <c:v>4.1100000000000003</c:v>
                </c:pt>
                <c:pt idx="74">
                  <c:v>4.1100000000000003</c:v>
                </c:pt>
                <c:pt idx="75">
                  <c:v>4.1100000000000003</c:v>
                </c:pt>
                <c:pt idx="76">
                  <c:v>4.1100000000000003</c:v>
                </c:pt>
                <c:pt idx="77">
                  <c:v>4.1100000000000003</c:v>
                </c:pt>
                <c:pt idx="78">
                  <c:v>4.1100000000000003</c:v>
                </c:pt>
                <c:pt idx="79">
                  <c:v>4.1100000000000003</c:v>
                </c:pt>
                <c:pt idx="80">
                  <c:v>4.1100000000000003</c:v>
                </c:pt>
                <c:pt idx="81">
                  <c:v>4.1100000000000003</c:v>
                </c:pt>
                <c:pt idx="82">
                  <c:v>4.1100000000000003</c:v>
                </c:pt>
                <c:pt idx="83">
                  <c:v>4.1100000000000003</c:v>
                </c:pt>
                <c:pt idx="84">
                  <c:v>4.1100000000000003</c:v>
                </c:pt>
                <c:pt idx="85">
                  <c:v>4.1100000000000003</c:v>
                </c:pt>
                <c:pt idx="86" formatCode="0,00">
                  <c:v>4.1100000000000003</c:v>
                </c:pt>
                <c:pt idx="87">
                  <c:v>4.1100000000000003</c:v>
                </c:pt>
                <c:pt idx="88">
                  <c:v>4.1100000000000003</c:v>
                </c:pt>
                <c:pt idx="89">
                  <c:v>4.1100000000000003</c:v>
                </c:pt>
                <c:pt idx="90">
                  <c:v>4.1100000000000003</c:v>
                </c:pt>
                <c:pt idx="91">
                  <c:v>4.1100000000000003</c:v>
                </c:pt>
                <c:pt idx="92">
                  <c:v>4.1100000000000003</c:v>
                </c:pt>
                <c:pt idx="93">
                  <c:v>4.1100000000000003</c:v>
                </c:pt>
                <c:pt idx="94">
                  <c:v>4.1100000000000003</c:v>
                </c:pt>
                <c:pt idx="95">
                  <c:v>4.1100000000000003</c:v>
                </c:pt>
                <c:pt idx="96">
                  <c:v>4.1100000000000003</c:v>
                </c:pt>
                <c:pt idx="97">
                  <c:v>4.1100000000000003</c:v>
                </c:pt>
                <c:pt idx="98">
                  <c:v>4.1100000000000003</c:v>
                </c:pt>
                <c:pt idx="99">
                  <c:v>4.1100000000000003</c:v>
                </c:pt>
                <c:pt idx="100">
                  <c:v>4.1100000000000003</c:v>
                </c:pt>
                <c:pt idx="101">
                  <c:v>4.1100000000000003</c:v>
                </c:pt>
                <c:pt idx="102">
                  <c:v>4.1100000000000003</c:v>
                </c:pt>
                <c:pt idx="103">
                  <c:v>4.1100000000000003</c:v>
                </c:pt>
                <c:pt idx="104">
                  <c:v>4.1100000000000003</c:v>
                </c:pt>
                <c:pt idx="105">
                  <c:v>4.1100000000000003</c:v>
                </c:pt>
                <c:pt idx="106">
                  <c:v>4.1100000000000003</c:v>
                </c:pt>
                <c:pt idx="107">
                  <c:v>4.1100000000000003</c:v>
                </c:pt>
                <c:pt idx="108">
                  <c:v>4.1100000000000003</c:v>
                </c:pt>
                <c:pt idx="109">
                  <c:v>4.1100000000000003</c:v>
                </c:pt>
                <c:pt idx="110">
                  <c:v>4.1100000000000003</c:v>
                </c:pt>
                <c:pt idx="111">
                  <c:v>4.1100000000000003</c:v>
                </c:pt>
                <c:pt idx="112">
                  <c:v>4.1100000000000003</c:v>
                </c:pt>
                <c:pt idx="113">
                  <c:v>4.1100000000000003</c:v>
                </c:pt>
                <c:pt idx="114">
                  <c:v>4.1100000000000003</c:v>
                </c:pt>
                <c:pt idx="115">
                  <c:v>4.1100000000000003</c:v>
                </c:pt>
                <c:pt idx="116">
                  <c:v>4.1100000000000003</c:v>
                </c:pt>
                <c:pt idx="117">
                  <c:v>4.1100000000000003</c:v>
                </c:pt>
                <c:pt idx="118">
                  <c:v>4.1100000000000003</c:v>
                </c:pt>
                <c:pt idx="119" formatCode="0,00">
                  <c:v>4.1100000000000003</c:v>
                </c:pt>
                <c:pt idx="120">
                  <c:v>4.1100000000000003</c:v>
                </c:pt>
                <c:pt idx="121">
                  <c:v>4.1100000000000003</c:v>
                </c:pt>
                <c:pt idx="122">
                  <c:v>4.1100000000000003</c:v>
                </c:pt>
                <c:pt idx="123">
                  <c:v>4.1100000000000003</c:v>
                </c:pt>
                <c:pt idx="124">
                  <c:v>4.1100000000000003</c:v>
                </c:pt>
                <c:pt idx="125">
                  <c:v>4.1100000000000003</c:v>
                </c:pt>
                <c:pt idx="126">
                  <c:v>4.1100000000000003</c:v>
                </c:pt>
                <c:pt idx="127">
                  <c:v>4.1100000000000003</c:v>
                </c:pt>
                <c:pt idx="128">
                  <c:v>4.1100000000000003</c:v>
                </c:pt>
                <c:pt idx="129">
                  <c:v>4.1100000000000003</c:v>
                </c:pt>
                <c:pt idx="130">
                  <c:v>4.1100000000000003</c:v>
                </c:pt>
                <c:pt idx="131">
                  <c:v>4.1100000000000003</c:v>
                </c:pt>
              </c:numCache>
            </c:numRef>
          </c:val>
          <c:smooth val="0"/>
        </c:ser>
        <c:ser>
          <c:idx val="5"/>
          <c:order val="9"/>
          <c:tx>
            <c:v>2017 ср. балл ОУ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'Русский-4 диаграмма'!$B$5:$B$136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Гимназия №  9</c:v>
                </c:pt>
                <c:pt idx="6">
                  <c:v>МБОУ СШ № 19</c:v>
                </c:pt>
                <c:pt idx="7">
                  <c:v>МБОУ Гимназия № 8</c:v>
                </c:pt>
                <c:pt idx="8">
                  <c:v>МБОУ СШ № 86</c:v>
                </c:pt>
                <c:pt idx="9">
                  <c:v>МБОУ СШ  № 12</c:v>
                </c:pt>
                <c:pt idx="10">
                  <c:v>МАОУ СШ № 32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Гимназия № 6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135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МБОУ СШ № 46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МБОУ Лицей № 3</c:v>
                </c:pt>
                <c:pt idx="31">
                  <c:v>МБОУ Гимназия № 7</c:v>
                </c:pt>
                <c:pt idx="32">
                  <c:v>МАОУ Гимназия № 11</c:v>
                </c:pt>
                <c:pt idx="33">
                  <c:v>МБОУ СШ № 65</c:v>
                </c:pt>
                <c:pt idx="34">
                  <c:v>МБОУ СШ № 79</c:v>
                </c:pt>
                <c:pt idx="35">
                  <c:v>МАОУ Гимназия № 15</c:v>
                </c:pt>
                <c:pt idx="36">
                  <c:v>МБОУ СШ № 50</c:v>
                </c:pt>
                <c:pt idx="37">
                  <c:v>МАОУ Лицей № 12</c:v>
                </c:pt>
                <c:pt idx="38">
                  <c:v>МБОУ СШ № 16</c:v>
                </c:pt>
                <c:pt idx="39">
                  <c:v>МБОУ СШ № 13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МБОУ СШ № 31</c:v>
                </c:pt>
                <c:pt idx="43">
                  <c:v>МБОУ СШ № 53</c:v>
                </c:pt>
                <c:pt idx="44">
                  <c:v>МБОУ СШ № 44</c:v>
                </c:pt>
                <c:pt idx="45">
                  <c:v>КГБОУ "Красноярская школа № 11"</c:v>
                </c:pt>
                <c:pt idx="46">
                  <c:v>МБОУ СШ № 47</c:v>
                </c:pt>
                <c:pt idx="47">
                  <c:v>МБОУ СШ № 88</c:v>
                </c:pt>
                <c:pt idx="48">
                  <c:v>ОКТЯБРЬСКИЙ РАЙОН</c:v>
                </c:pt>
                <c:pt idx="49">
                  <c:v>МБОУ СШ № 3</c:v>
                </c:pt>
                <c:pt idx="50">
                  <c:v>МБОУ Лицей № 8</c:v>
                </c:pt>
                <c:pt idx="51">
                  <c:v>МБОУ Гимназия № 3</c:v>
                </c:pt>
                <c:pt idx="52">
                  <c:v>МАОУ Гимназия № 13 "Академ"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СШ № 72</c:v>
                </c:pt>
                <c:pt idx="56">
                  <c:v>МБОУ СШ № 39</c:v>
                </c:pt>
                <c:pt idx="57">
                  <c:v>МАОУ "КУГ № 1 – Универс"</c:v>
                </c:pt>
                <c:pt idx="58">
                  <c:v>МАОУ Лицей № 1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МБОУ СШ № 95</c:v>
                </c:pt>
                <c:pt idx="62">
                  <c:v>МБОУ Лицей № 10</c:v>
                </c:pt>
                <c:pt idx="63">
                  <c:v>МБОУ СШ № 82</c:v>
                </c:pt>
                <c:pt idx="64">
                  <c:v>МБОУ СШ № 73</c:v>
                </c:pt>
                <c:pt idx="65">
                  <c:v>МБОУ СШ № 84</c:v>
                </c:pt>
                <c:pt idx="66">
                  <c:v>МБОУ СШ № 36</c:v>
                </c:pt>
                <c:pt idx="67">
                  <c:v>МБОУ СШ № 21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76</c:v>
                </c:pt>
                <c:pt idx="72">
                  <c:v>МБОУ СШ № 93</c:v>
                </c:pt>
                <c:pt idx="73">
                  <c:v>МАОУ СШ № 23</c:v>
                </c:pt>
                <c:pt idx="74">
                  <c:v>МБОУ СШ № 6</c:v>
                </c:pt>
                <c:pt idx="75">
                  <c:v>МАОУ СШ № 137</c:v>
                </c:pt>
                <c:pt idx="76">
                  <c:v>МБОУ СШ № 42</c:v>
                </c:pt>
                <c:pt idx="77">
                  <c:v>МБОУ СШ № 34</c:v>
                </c:pt>
                <c:pt idx="78">
                  <c:v>МБОУ СШ № 45</c:v>
                </c:pt>
                <c:pt idx="79">
                  <c:v>МАОУ СШ № 158</c:v>
                </c:pt>
                <c:pt idx="80">
                  <c:v>МБОУ СШ № 78</c:v>
                </c:pt>
                <c:pt idx="81">
                  <c:v>МБОУ СШ № 17</c:v>
                </c:pt>
                <c:pt idx="82">
                  <c:v>МБОУ СШ № 62</c:v>
                </c:pt>
                <c:pt idx="83">
                  <c:v>МБОУ ОШ № 25</c:v>
                </c:pt>
                <c:pt idx="84">
                  <c:v>МБОУ СШ № 92</c:v>
                </c:pt>
                <c:pt idx="85">
                  <c:v>МБОУ СШ № 97</c:v>
                </c:pt>
                <c:pt idx="86">
                  <c:v>СОВЕТСКИЙ РАЙОН</c:v>
                </c:pt>
                <c:pt idx="87">
                  <c:v>МБОУ СШ № 141</c:v>
                </c:pt>
                <c:pt idx="88">
                  <c:v>МАОУ СШ № 149</c:v>
                </c:pt>
                <c:pt idx="89">
                  <c:v>МАОУ СШ № 143</c:v>
                </c:pt>
                <c:pt idx="90">
                  <c:v>МАОУ СШ № 150</c:v>
                </c:pt>
                <c:pt idx="91">
                  <c:v>МАОУ СШ № 145</c:v>
                </c:pt>
                <c:pt idx="92">
                  <c:v>МБОУ СШ № 5</c:v>
                </c:pt>
                <c:pt idx="93">
                  <c:v>МБОУ СШ № 7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</c:v>
                </c:pt>
                <c:pt idx="97">
                  <c:v>МБОУ СШ № 98</c:v>
                </c:pt>
                <c:pt idx="98">
                  <c:v>МБОУ СШ № 56</c:v>
                </c:pt>
                <c:pt idx="99">
                  <c:v>МАОУ СШ № 152</c:v>
                </c:pt>
                <c:pt idx="100">
                  <c:v>МБОУ СШ № 121</c:v>
                </c:pt>
                <c:pt idx="101">
                  <c:v>МБОУ СШ № 24</c:v>
                </c:pt>
                <c:pt idx="102">
                  <c:v>МБОУ СШ № 18</c:v>
                </c:pt>
                <c:pt idx="103">
                  <c:v>МБОУ СШ № 134</c:v>
                </c:pt>
                <c:pt idx="104">
                  <c:v>МБОУ СШ № 129</c:v>
                </c:pt>
                <c:pt idx="105">
                  <c:v>МБОУ СШ № 154</c:v>
                </c:pt>
                <c:pt idx="106">
                  <c:v>МАОУ СШ № 151</c:v>
                </c:pt>
                <c:pt idx="107">
                  <c:v>МБОУ СШ № 115</c:v>
                </c:pt>
                <c:pt idx="108">
                  <c:v>МБОУ СШ № 2</c:v>
                </c:pt>
                <c:pt idx="109">
                  <c:v>МБОУ СШ № 91</c:v>
                </c:pt>
                <c:pt idx="110">
                  <c:v>МБОУ СШ № 147</c:v>
                </c:pt>
                <c:pt idx="111">
                  <c:v>МБОУ СШ № 85</c:v>
                </c:pt>
                <c:pt idx="112">
                  <c:v>МБОУ СШ № 66</c:v>
                </c:pt>
                <c:pt idx="113">
                  <c:v>МБОУ СШ № 70</c:v>
                </c:pt>
                <c:pt idx="114">
                  <c:v>МБОУ СШ № 139</c:v>
                </c:pt>
                <c:pt idx="115">
                  <c:v>МБОУ СШ № 69</c:v>
                </c:pt>
                <c:pt idx="116">
                  <c:v>МБОУ СШ № 156</c:v>
                </c:pt>
                <c:pt idx="117">
                  <c:v>МБОУ СШ № 157</c:v>
                </c:pt>
                <c:pt idx="118">
                  <c:v>МБОУ СШ № 22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СШ № 10</c:v>
                </c:pt>
                <c:pt idx="122">
                  <c:v>МБОУ Лицей № 2</c:v>
                </c:pt>
                <c:pt idx="123">
                  <c:v>МБОУ  Гимназия № 16</c:v>
                </c:pt>
                <c:pt idx="124">
                  <c:v>МБОУ СШ № 27</c:v>
                </c:pt>
                <c:pt idx="125">
                  <c:v>МАОУ СШ "Комплекс Покровский"</c:v>
                </c:pt>
                <c:pt idx="126">
                  <c:v>МБОУ СШ № 4</c:v>
                </c:pt>
                <c:pt idx="127">
                  <c:v>МБОУ СШ № 51</c:v>
                </c:pt>
                <c:pt idx="128">
                  <c:v>МАОУ СШ № 155</c:v>
                </c:pt>
                <c:pt idx="129">
                  <c:v>КБОУ "Школа дистанционного образования"</c:v>
                </c:pt>
                <c:pt idx="130">
                  <c:v>МБОУ Гимназия № 12 "М и Т"</c:v>
                </c:pt>
                <c:pt idx="131">
                  <c:v>МБОУ СШ № 14</c:v>
                </c:pt>
              </c:strCache>
            </c:strRef>
          </c:cat>
          <c:val>
            <c:numRef>
              <c:f>'Русский-4 диаграмма'!$T$5:$T$136</c:f>
              <c:numCache>
                <c:formatCode>0,00</c:formatCode>
                <c:ptCount val="132"/>
                <c:pt idx="0">
                  <c:v>3.94</c:v>
                </c:pt>
                <c:pt idx="1">
                  <c:v>4.304444444444445</c:v>
                </c:pt>
                <c:pt idx="2">
                  <c:v>4.4000000000000004</c:v>
                </c:pt>
                <c:pt idx="3">
                  <c:v>4.32</c:v>
                </c:pt>
                <c:pt idx="4">
                  <c:v>4.3899999999999997</c:v>
                </c:pt>
                <c:pt idx="5">
                  <c:v>4.59</c:v>
                </c:pt>
                <c:pt idx="6">
                  <c:v>4.16</c:v>
                </c:pt>
                <c:pt idx="7">
                  <c:v>4.24</c:v>
                </c:pt>
                <c:pt idx="8">
                  <c:v>4.0599999999999996</c:v>
                </c:pt>
                <c:pt idx="9">
                  <c:v>4.26</c:v>
                </c:pt>
                <c:pt idx="10">
                  <c:v>4.32</c:v>
                </c:pt>
                <c:pt idx="11">
                  <c:v>4.2133333333333338</c:v>
                </c:pt>
                <c:pt idx="12">
                  <c:v>4.51</c:v>
                </c:pt>
                <c:pt idx="13">
                  <c:v>4.34</c:v>
                </c:pt>
                <c:pt idx="14">
                  <c:v>4.57</c:v>
                </c:pt>
                <c:pt idx="15">
                  <c:v>4.16</c:v>
                </c:pt>
                <c:pt idx="16">
                  <c:v>3.87</c:v>
                </c:pt>
                <c:pt idx="17">
                  <c:v>4.37</c:v>
                </c:pt>
                <c:pt idx="18">
                  <c:v>4.62</c:v>
                </c:pt>
                <c:pt idx="19">
                  <c:v>4.32</c:v>
                </c:pt>
                <c:pt idx="20">
                  <c:v>3.81</c:v>
                </c:pt>
                <c:pt idx="21">
                  <c:v>4.0199999999999996</c:v>
                </c:pt>
                <c:pt idx="22">
                  <c:v>4.07</c:v>
                </c:pt>
                <c:pt idx="23">
                  <c:v>3.98</c:v>
                </c:pt>
                <c:pt idx="24">
                  <c:v>4.3499999999999996</c:v>
                </c:pt>
                <c:pt idx="25">
                  <c:v>3.64</c:v>
                </c:pt>
                <c:pt idx="26">
                  <c:v>4.57</c:v>
                </c:pt>
                <c:pt idx="27">
                  <c:v>3.8615000000000004</c:v>
                </c:pt>
                <c:pt idx="28">
                  <c:v>4.1900000000000004</c:v>
                </c:pt>
                <c:pt idx="29">
                  <c:v>4.0199999999999996</c:v>
                </c:pt>
                <c:pt idx="30">
                  <c:v>4.21</c:v>
                </c:pt>
                <c:pt idx="31">
                  <c:v>4.2699999999999996</c:v>
                </c:pt>
                <c:pt idx="32">
                  <c:v>3.51</c:v>
                </c:pt>
                <c:pt idx="33">
                  <c:v>3.46</c:v>
                </c:pt>
                <c:pt idx="34">
                  <c:v>4.05</c:v>
                </c:pt>
                <c:pt idx="35">
                  <c:v>3.88</c:v>
                </c:pt>
                <c:pt idx="36">
                  <c:v>3.77</c:v>
                </c:pt>
                <c:pt idx="37">
                  <c:v>3.58</c:v>
                </c:pt>
                <c:pt idx="38">
                  <c:v>3.55</c:v>
                </c:pt>
                <c:pt idx="39">
                  <c:v>3.51</c:v>
                </c:pt>
                <c:pt idx="40">
                  <c:v>4.25</c:v>
                </c:pt>
                <c:pt idx="41">
                  <c:v>3.76</c:v>
                </c:pt>
                <c:pt idx="42">
                  <c:v>3.63</c:v>
                </c:pt>
                <c:pt idx="43">
                  <c:v>4.0199999999999996</c:v>
                </c:pt>
                <c:pt idx="44">
                  <c:v>3.83</c:v>
                </c:pt>
                <c:pt idx="45">
                  <c:v>4.17</c:v>
                </c:pt>
                <c:pt idx="46">
                  <c:v>4.26</c:v>
                </c:pt>
                <c:pt idx="47">
                  <c:v>3.31</c:v>
                </c:pt>
                <c:pt idx="48">
                  <c:v>3.9352631578947359</c:v>
                </c:pt>
                <c:pt idx="49">
                  <c:v>3.75</c:v>
                </c:pt>
                <c:pt idx="50">
                  <c:v>4.09</c:v>
                </c:pt>
                <c:pt idx="51">
                  <c:v>4.22</c:v>
                </c:pt>
                <c:pt idx="52">
                  <c:v>4.1399999999999997</c:v>
                </c:pt>
                <c:pt idx="53">
                  <c:v>4.09</c:v>
                </c:pt>
                <c:pt idx="54">
                  <c:v>3.87</c:v>
                </c:pt>
                <c:pt idx="55">
                  <c:v>4.2699999999999996</c:v>
                </c:pt>
                <c:pt idx="56">
                  <c:v>4.05</c:v>
                </c:pt>
                <c:pt idx="57">
                  <c:v>4.1100000000000003</c:v>
                </c:pt>
                <c:pt idx="58">
                  <c:v>4.2</c:v>
                </c:pt>
                <c:pt idx="59">
                  <c:v>3.72</c:v>
                </c:pt>
                <c:pt idx="60">
                  <c:v>3.77</c:v>
                </c:pt>
                <c:pt idx="61">
                  <c:v>3.87</c:v>
                </c:pt>
                <c:pt idx="62">
                  <c:v>4.16</c:v>
                </c:pt>
                <c:pt idx="63">
                  <c:v>4.05</c:v>
                </c:pt>
                <c:pt idx="64">
                  <c:v>3.33</c:v>
                </c:pt>
                <c:pt idx="65">
                  <c:v>3.82</c:v>
                </c:pt>
                <c:pt idx="66">
                  <c:v>4.07</c:v>
                </c:pt>
                <c:pt idx="67">
                  <c:v>3.19</c:v>
                </c:pt>
                <c:pt idx="68">
                  <c:v>4.1349999999999998</c:v>
                </c:pt>
                <c:pt idx="69">
                  <c:v>4.72</c:v>
                </c:pt>
                <c:pt idx="70">
                  <c:v>4.33</c:v>
                </c:pt>
                <c:pt idx="71">
                  <c:v>4.0999999999999996</c:v>
                </c:pt>
                <c:pt idx="72">
                  <c:v>4.4400000000000004</c:v>
                </c:pt>
                <c:pt idx="73">
                  <c:v>4.22</c:v>
                </c:pt>
                <c:pt idx="74">
                  <c:v>4.32</c:v>
                </c:pt>
                <c:pt idx="75">
                  <c:v>4.07</c:v>
                </c:pt>
                <c:pt idx="76">
                  <c:v>3.82</c:v>
                </c:pt>
                <c:pt idx="77">
                  <c:v>4.3499999999999996</c:v>
                </c:pt>
                <c:pt idx="78">
                  <c:v>4.4000000000000004</c:v>
                </c:pt>
                <c:pt idx="80">
                  <c:v>4.2</c:v>
                </c:pt>
                <c:pt idx="81">
                  <c:v>4.09</c:v>
                </c:pt>
                <c:pt idx="82">
                  <c:v>3.97</c:v>
                </c:pt>
                <c:pt idx="83">
                  <c:v>3.13</c:v>
                </c:pt>
                <c:pt idx="84">
                  <c:v>3.83</c:v>
                </c:pt>
                <c:pt idx="85">
                  <c:v>4.17</c:v>
                </c:pt>
                <c:pt idx="86">
                  <c:v>4.0486206896551726</c:v>
                </c:pt>
                <c:pt idx="87">
                  <c:v>4.37</c:v>
                </c:pt>
                <c:pt idx="88">
                  <c:v>4.3600000000000003</c:v>
                </c:pt>
                <c:pt idx="89">
                  <c:v>4.17</c:v>
                </c:pt>
                <c:pt idx="90">
                  <c:v>4.3899999999999997</c:v>
                </c:pt>
                <c:pt idx="91">
                  <c:v>4.28</c:v>
                </c:pt>
                <c:pt idx="92">
                  <c:v>4.04</c:v>
                </c:pt>
                <c:pt idx="93">
                  <c:v>4.13</c:v>
                </c:pt>
                <c:pt idx="94">
                  <c:v>4</c:v>
                </c:pt>
                <c:pt idx="95">
                  <c:v>3.97</c:v>
                </c:pt>
                <c:pt idx="96">
                  <c:v>4.28</c:v>
                </c:pt>
                <c:pt idx="97">
                  <c:v>4.0999999999999996</c:v>
                </c:pt>
                <c:pt idx="98">
                  <c:v>4.13</c:v>
                </c:pt>
                <c:pt idx="99">
                  <c:v>4.1500000000000004</c:v>
                </c:pt>
                <c:pt idx="100">
                  <c:v>3.79</c:v>
                </c:pt>
                <c:pt idx="101">
                  <c:v>4.28</c:v>
                </c:pt>
                <c:pt idx="102">
                  <c:v>4.07</c:v>
                </c:pt>
                <c:pt idx="103">
                  <c:v>4.29</c:v>
                </c:pt>
                <c:pt idx="104">
                  <c:v>3.93</c:v>
                </c:pt>
                <c:pt idx="106">
                  <c:v>4.1399999999999997</c:v>
                </c:pt>
                <c:pt idx="107">
                  <c:v>4.2</c:v>
                </c:pt>
                <c:pt idx="108">
                  <c:v>3.5</c:v>
                </c:pt>
                <c:pt idx="109">
                  <c:v>3.61</c:v>
                </c:pt>
                <c:pt idx="110">
                  <c:v>3.82</c:v>
                </c:pt>
                <c:pt idx="111">
                  <c:v>4.57</c:v>
                </c:pt>
                <c:pt idx="112">
                  <c:v>3.71</c:v>
                </c:pt>
                <c:pt idx="113">
                  <c:v>3.67</c:v>
                </c:pt>
                <c:pt idx="114">
                  <c:v>3.87</c:v>
                </c:pt>
                <c:pt idx="115">
                  <c:v>3.87</c:v>
                </c:pt>
                <c:pt idx="118">
                  <c:v>3.72</c:v>
                </c:pt>
                <c:pt idx="119">
                  <c:v>4.0872727272727269</c:v>
                </c:pt>
                <c:pt idx="120">
                  <c:v>4.66</c:v>
                </c:pt>
                <c:pt idx="121">
                  <c:v>4.1100000000000003</c:v>
                </c:pt>
                <c:pt idx="122">
                  <c:v>4.2</c:v>
                </c:pt>
                <c:pt idx="123">
                  <c:v>4.33</c:v>
                </c:pt>
                <c:pt idx="124">
                  <c:v>4.04</c:v>
                </c:pt>
                <c:pt idx="125">
                  <c:v>3.94</c:v>
                </c:pt>
                <c:pt idx="126">
                  <c:v>4.08</c:v>
                </c:pt>
                <c:pt idx="127">
                  <c:v>3.78</c:v>
                </c:pt>
                <c:pt idx="129">
                  <c:v>3.92</c:v>
                </c:pt>
                <c:pt idx="130">
                  <c:v>4.33</c:v>
                </c:pt>
                <c:pt idx="131">
                  <c:v>3.57</c:v>
                </c:pt>
              </c:numCache>
            </c:numRef>
          </c:val>
          <c:smooth val="0"/>
        </c:ser>
        <c:ser>
          <c:idx val="6"/>
          <c:order val="10"/>
          <c:tx>
            <c:v>2016 ср. балл по городу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'Русский-4 диаграмма'!$B$5:$B$136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Гимназия №  9</c:v>
                </c:pt>
                <c:pt idx="6">
                  <c:v>МБОУ СШ № 19</c:v>
                </c:pt>
                <c:pt idx="7">
                  <c:v>МБОУ Гимназия № 8</c:v>
                </c:pt>
                <c:pt idx="8">
                  <c:v>МБОУ СШ № 86</c:v>
                </c:pt>
                <c:pt idx="9">
                  <c:v>МБОУ СШ  № 12</c:v>
                </c:pt>
                <c:pt idx="10">
                  <c:v>МАОУ СШ № 32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Гимназия № 6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135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МБОУ СШ № 46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МБОУ Лицей № 3</c:v>
                </c:pt>
                <c:pt idx="31">
                  <c:v>МБОУ Гимназия № 7</c:v>
                </c:pt>
                <c:pt idx="32">
                  <c:v>МАОУ Гимназия № 11</c:v>
                </c:pt>
                <c:pt idx="33">
                  <c:v>МБОУ СШ № 65</c:v>
                </c:pt>
                <c:pt idx="34">
                  <c:v>МБОУ СШ № 79</c:v>
                </c:pt>
                <c:pt idx="35">
                  <c:v>МАОУ Гимназия № 15</c:v>
                </c:pt>
                <c:pt idx="36">
                  <c:v>МБОУ СШ № 50</c:v>
                </c:pt>
                <c:pt idx="37">
                  <c:v>МАОУ Лицей № 12</c:v>
                </c:pt>
                <c:pt idx="38">
                  <c:v>МБОУ СШ № 16</c:v>
                </c:pt>
                <c:pt idx="39">
                  <c:v>МБОУ СШ № 13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МБОУ СШ № 31</c:v>
                </c:pt>
                <c:pt idx="43">
                  <c:v>МБОУ СШ № 53</c:v>
                </c:pt>
                <c:pt idx="44">
                  <c:v>МБОУ СШ № 44</c:v>
                </c:pt>
                <c:pt idx="45">
                  <c:v>КГБОУ "Красноярская школа № 11"</c:v>
                </c:pt>
                <c:pt idx="46">
                  <c:v>МБОУ СШ № 47</c:v>
                </c:pt>
                <c:pt idx="47">
                  <c:v>МБОУ СШ № 88</c:v>
                </c:pt>
                <c:pt idx="48">
                  <c:v>ОКТЯБРЬСКИЙ РАЙОН</c:v>
                </c:pt>
                <c:pt idx="49">
                  <c:v>МБОУ СШ № 3</c:v>
                </c:pt>
                <c:pt idx="50">
                  <c:v>МБОУ Лицей № 8</c:v>
                </c:pt>
                <c:pt idx="51">
                  <c:v>МБОУ Гимназия № 3</c:v>
                </c:pt>
                <c:pt idx="52">
                  <c:v>МАОУ Гимназия № 13 "Академ"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СШ № 72</c:v>
                </c:pt>
                <c:pt idx="56">
                  <c:v>МБОУ СШ № 39</c:v>
                </c:pt>
                <c:pt idx="57">
                  <c:v>МАОУ "КУГ № 1 – Универс"</c:v>
                </c:pt>
                <c:pt idx="58">
                  <c:v>МАОУ Лицей № 1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МБОУ СШ № 95</c:v>
                </c:pt>
                <c:pt idx="62">
                  <c:v>МБОУ Лицей № 10</c:v>
                </c:pt>
                <c:pt idx="63">
                  <c:v>МБОУ СШ № 82</c:v>
                </c:pt>
                <c:pt idx="64">
                  <c:v>МБОУ СШ № 73</c:v>
                </c:pt>
                <c:pt idx="65">
                  <c:v>МБОУ СШ № 84</c:v>
                </c:pt>
                <c:pt idx="66">
                  <c:v>МБОУ СШ № 36</c:v>
                </c:pt>
                <c:pt idx="67">
                  <c:v>МБОУ СШ № 21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76</c:v>
                </c:pt>
                <c:pt idx="72">
                  <c:v>МБОУ СШ № 93</c:v>
                </c:pt>
                <c:pt idx="73">
                  <c:v>МАОУ СШ № 23</c:v>
                </c:pt>
                <c:pt idx="74">
                  <c:v>МБОУ СШ № 6</c:v>
                </c:pt>
                <c:pt idx="75">
                  <c:v>МАОУ СШ № 137</c:v>
                </c:pt>
                <c:pt idx="76">
                  <c:v>МБОУ СШ № 42</c:v>
                </c:pt>
                <c:pt idx="77">
                  <c:v>МБОУ СШ № 34</c:v>
                </c:pt>
                <c:pt idx="78">
                  <c:v>МБОУ СШ № 45</c:v>
                </c:pt>
                <c:pt idx="79">
                  <c:v>МАОУ СШ № 158</c:v>
                </c:pt>
                <c:pt idx="80">
                  <c:v>МБОУ СШ № 78</c:v>
                </c:pt>
                <c:pt idx="81">
                  <c:v>МБОУ СШ № 17</c:v>
                </c:pt>
                <c:pt idx="82">
                  <c:v>МБОУ СШ № 62</c:v>
                </c:pt>
                <c:pt idx="83">
                  <c:v>МБОУ ОШ № 25</c:v>
                </c:pt>
                <c:pt idx="84">
                  <c:v>МБОУ СШ № 92</c:v>
                </c:pt>
                <c:pt idx="85">
                  <c:v>МБОУ СШ № 97</c:v>
                </c:pt>
                <c:pt idx="86">
                  <c:v>СОВЕТСКИЙ РАЙОН</c:v>
                </c:pt>
                <c:pt idx="87">
                  <c:v>МБОУ СШ № 141</c:v>
                </c:pt>
                <c:pt idx="88">
                  <c:v>МАОУ СШ № 149</c:v>
                </c:pt>
                <c:pt idx="89">
                  <c:v>МАОУ СШ № 143</c:v>
                </c:pt>
                <c:pt idx="90">
                  <c:v>МАОУ СШ № 150</c:v>
                </c:pt>
                <c:pt idx="91">
                  <c:v>МАОУ СШ № 145</c:v>
                </c:pt>
                <c:pt idx="92">
                  <c:v>МБОУ СШ № 5</c:v>
                </c:pt>
                <c:pt idx="93">
                  <c:v>МБОУ СШ № 7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</c:v>
                </c:pt>
                <c:pt idx="97">
                  <c:v>МБОУ СШ № 98</c:v>
                </c:pt>
                <c:pt idx="98">
                  <c:v>МБОУ СШ № 56</c:v>
                </c:pt>
                <c:pt idx="99">
                  <c:v>МАОУ СШ № 152</c:v>
                </c:pt>
                <c:pt idx="100">
                  <c:v>МБОУ СШ № 121</c:v>
                </c:pt>
                <c:pt idx="101">
                  <c:v>МБОУ СШ № 24</c:v>
                </c:pt>
                <c:pt idx="102">
                  <c:v>МБОУ СШ № 18</c:v>
                </c:pt>
                <c:pt idx="103">
                  <c:v>МБОУ СШ № 134</c:v>
                </c:pt>
                <c:pt idx="104">
                  <c:v>МБОУ СШ № 129</c:v>
                </c:pt>
                <c:pt idx="105">
                  <c:v>МБОУ СШ № 154</c:v>
                </c:pt>
                <c:pt idx="106">
                  <c:v>МАОУ СШ № 151</c:v>
                </c:pt>
                <c:pt idx="107">
                  <c:v>МБОУ СШ № 115</c:v>
                </c:pt>
                <c:pt idx="108">
                  <c:v>МБОУ СШ № 2</c:v>
                </c:pt>
                <c:pt idx="109">
                  <c:v>МБОУ СШ № 91</c:v>
                </c:pt>
                <c:pt idx="110">
                  <c:v>МБОУ СШ № 147</c:v>
                </c:pt>
                <c:pt idx="111">
                  <c:v>МБОУ СШ № 85</c:v>
                </c:pt>
                <c:pt idx="112">
                  <c:v>МБОУ СШ № 66</c:v>
                </c:pt>
                <c:pt idx="113">
                  <c:v>МБОУ СШ № 70</c:v>
                </c:pt>
                <c:pt idx="114">
                  <c:v>МБОУ СШ № 139</c:v>
                </c:pt>
                <c:pt idx="115">
                  <c:v>МБОУ СШ № 69</c:v>
                </c:pt>
                <c:pt idx="116">
                  <c:v>МБОУ СШ № 156</c:v>
                </c:pt>
                <c:pt idx="117">
                  <c:v>МБОУ СШ № 157</c:v>
                </c:pt>
                <c:pt idx="118">
                  <c:v>МБОУ СШ № 22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СШ № 10</c:v>
                </c:pt>
                <c:pt idx="122">
                  <c:v>МБОУ Лицей № 2</c:v>
                </c:pt>
                <c:pt idx="123">
                  <c:v>МБОУ  Гимназия № 16</c:v>
                </c:pt>
                <c:pt idx="124">
                  <c:v>МБОУ СШ № 27</c:v>
                </c:pt>
                <c:pt idx="125">
                  <c:v>МАОУ СШ "Комплекс Покровский"</c:v>
                </c:pt>
                <c:pt idx="126">
                  <c:v>МБОУ СШ № 4</c:v>
                </c:pt>
                <c:pt idx="127">
                  <c:v>МБОУ СШ № 51</c:v>
                </c:pt>
                <c:pt idx="128">
                  <c:v>МАОУ СШ № 155</c:v>
                </c:pt>
                <c:pt idx="129">
                  <c:v>КБОУ "Школа дистанционного образования"</c:v>
                </c:pt>
                <c:pt idx="130">
                  <c:v>МБОУ Гимназия № 12 "М и Т"</c:v>
                </c:pt>
                <c:pt idx="131">
                  <c:v>МБОУ СШ № 14</c:v>
                </c:pt>
              </c:strCache>
            </c:strRef>
          </c:cat>
          <c:val>
            <c:numRef>
              <c:f>'Русский-4 диаграмма'!$Y$5:$Y$136</c:f>
              <c:numCache>
                <c:formatCode>Основной</c:formatCode>
                <c:ptCount val="132"/>
                <c:pt idx="0">
                  <c:v>4.4800000000000004</c:v>
                </c:pt>
                <c:pt idx="1">
                  <c:v>4.4800000000000004</c:v>
                </c:pt>
                <c:pt idx="2">
                  <c:v>4.4800000000000004</c:v>
                </c:pt>
                <c:pt idx="3">
                  <c:v>4.4800000000000004</c:v>
                </c:pt>
                <c:pt idx="4">
                  <c:v>4.4800000000000004</c:v>
                </c:pt>
                <c:pt idx="5">
                  <c:v>4.4800000000000004</c:v>
                </c:pt>
                <c:pt idx="6">
                  <c:v>4.4800000000000004</c:v>
                </c:pt>
                <c:pt idx="7">
                  <c:v>4.4800000000000004</c:v>
                </c:pt>
                <c:pt idx="8">
                  <c:v>4.4800000000000004</c:v>
                </c:pt>
                <c:pt idx="9">
                  <c:v>4.4800000000000004</c:v>
                </c:pt>
                <c:pt idx="10">
                  <c:v>4.4800000000000004</c:v>
                </c:pt>
                <c:pt idx="11" formatCode="0,00">
                  <c:v>4.4800000000000004</c:v>
                </c:pt>
                <c:pt idx="12">
                  <c:v>4.4800000000000004</c:v>
                </c:pt>
                <c:pt idx="13">
                  <c:v>4.4800000000000004</c:v>
                </c:pt>
                <c:pt idx="14">
                  <c:v>4.4800000000000004</c:v>
                </c:pt>
                <c:pt idx="15">
                  <c:v>4.4800000000000004</c:v>
                </c:pt>
                <c:pt idx="16">
                  <c:v>4.4800000000000004</c:v>
                </c:pt>
                <c:pt idx="17">
                  <c:v>4.4800000000000004</c:v>
                </c:pt>
                <c:pt idx="18">
                  <c:v>4.4800000000000004</c:v>
                </c:pt>
                <c:pt idx="19">
                  <c:v>4.4800000000000004</c:v>
                </c:pt>
                <c:pt idx="20">
                  <c:v>4.4800000000000004</c:v>
                </c:pt>
                <c:pt idx="21">
                  <c:v>4.4800000000000004</c:v>
                </c:pt>
                <c:pt idx="22">
                  <c:v>4.4800000000000004</c:v>
                </c:pt>
                <c:pt idx="23">
                  <c:v>4.4800000000000004</c:v>
                </c:pt>
                <c:pt idx="24">
                  <c:v>4.4800000000000004</c:v>
                </c:pt>
                <c:pt idx="25">
                  <c:v>4.4800000000000004</c:v>
                </c:pt>
                <c:pt idx="26">
                  <c:v>4.4800000000000004</c:v>
                </c:pt>
                <c:pt idx="27" formatCode="0,00">
                  <c:v>4.4800000000000004</c:v>
                </c:pt>
                <c:pt idx="28">
                  <c:v>4.4800000000000004</c:v>
                </c:pt>
                <c:pt idx="29">
                  <c:v>4.4800000000000004</c:v>
                </c:pt>
                <c:pt idx="30">
                  <c:v>4.4800000000000004</c:v>
                </c:pt>
                <c:pt idx="31">
                  <c:v>4.4800000000000004</c:v>
                </c:pt>
                <c:pt idx="32">
                  <c:v>4.4800000000000004</c:v>
                </c:pt>
                <c:pt idx="33">
                  <c:v>4.4800000000000004</c:v>
                </c:pt>
                <c:pt idx="34">
                  <c:v>4.4800000000000004</c:v>
                </c:pt>
                <c:pt idx="35">
                  <c:v>4.4800000000000004</c:v>
                </c:pt>
                <c:pt idx="36">
                  <c:v>4.4800000000000004</c:v>
                </c:pt>
                <c:pt idx="37">
                  <c:v>4.4800000000000004</c:v>
                </c:pt>
                <c:pt idx="38">
                  <c:v>4.4800000000000004</c:v>
                </c:pt>
                <c:pt idx="39">
                  <c:v>4.4800000000000004</c:v>
                </c:pt>
                <c:pt idx="40">
                  <c:v>4.4800000000000004</c:v>
                </c:pt>
                <c:pt idx="41">
                  <c:v>4.4800000000000004</c:v>
                </c:pt>
                <c:pt idx="42">
                  <c:v>4.4800000000000004</c:v>
                </c:pt>
                <c:pt idx="43">
                  <c:v>4.4800000000000004</c:v>
                </c:pt>
                <c:pt idx="44">
                  <c:v>4.4800000000000004</c:v>
                </c:pt>
                <c:pt idx="45">
                  <c:v>4.4800000000000004</c:v>
                </c:pt>
                <c:pt idx="46">
                  <c:v>4.4800000000000004</c:v>
                </c:pt>
                <c:pt idx="47">
                  <c:v>4.4800000000000004</c:v>
                </c:pt>
                <c:pt idx="48" formatCode="0,00">
                  <c:v>4.4800000000000004</c:v>
                </c:pt>
                <c:pt idx="49">
                  <c:v>4.4800000000000004</c:v>
                </c:pt>
                <c:pt idx="50">
                  <c:v>4.4800000000000004</c:v>
                </c:pt>
                <c:pt idx="51">
                  <c:v>4.4800000000000004</c:v>
                </c:pt>
                <c:pt idx="52">
                  <c:v>4.4800000000000004</c:v>
                </c:pt>
                <c:pt idx="53">
                  <c:v>4.4800000000000004</c:v>
                </c:pt>
                <c:pt idx="54">
                  <c:v>4.4800000000000004</c:v>
                </c:pt>
                <c:pt idx="55">
                  <c:v>4.4800000000000004</c:v>
                </c:pt>
                <c:pt idx="56">
                  <c:v>4.4800000000000004</c:v>
                </c:pt>
                <c:pt idx="57">
                  <c:v>4.4800000000000004</c:v>
                </c:pt>
                <c:pt idx="58">
                  <c:v>4.4800000000000004</c:v>
                </c:pt>
                <c:pt idx="59">
                  <c:v>4.4800000000000004</c:v>
                </c:pt>
                <c:pt idx="60">
                  <c:v>4.4800000000000004</c:v>
                </c:pt>
                <c:pt idx="61">
                  <c:v>4.4800000000000004</c:v>
                </c:pt>
                <c:pt idx="62">
                  <c:v>4.4800000000000004</c:v>
                </c:pt>
                <c:pt idx="63">
                  <c:v>4.4800000000000004</c:v>
                </c:pt>
                <c:pt idx="64">
                  <c:v>4.4800000000000004</c:v>
                </c:pt>
                <c:pt idx="65">
                  <c:v>4.4800000000000004</c:v>
                </c:pt>
                <c:pt idx="66">
                  <c:v>4.4800000000000004</c:v>
                </c:pt>
                <c:pt idx="67">
                  <c:v>4.4800000000000004</c:v>
                </c:pt>
                <c:pt idx="68" formatCode="0,00">
                  <c:v>4.4800000000000004</c:v>
                </c:pt>
                <c:pt idx="69">
                  <c:v>4.4800000000000004</c:v>
                </c:pt>
                <c:pt idx="70">
                  <c:v>4.4800000000000004</c:v>
                </c:pt>
                <c:pt idx="71">
                  <c:v>4.4800000000000004</c:v>
                </c:pt>
                <c:pt idx="72">
                  <c:v>4.4800000000000004</c:v>
                </c:pt>
                <c:pt idx="73">
                  <c:v>4.4800000000000004</c:v>
                </c:pt>
                <c:pt idx="74">
                  <c:v>4.4800000000000004</c:v>
                </c:pt>
                <c:pt idx="75">
                  <c:v>4.4800000000000004</c:v>
                </c:pt>
                <c:pt idx="76">
                  <c:v>4.4800000000000004</c:v>
                </c:pt>
                <c:pt idx="77">
                  <c:v>4.4800000000000004</c:v>
                </c:pt>
                <c:pt idx="78">
                  <c:v>4.4800000000000004</c:v>
                </c:pt>
                <c:pt idx="79">
                  <c:v>4.4800000000000004</c:v>
                </c:pt>
                <c:pt idx="80">
                  <c:v>4.4800000000000004</c:v>
                </c:pt>
                <c:pt idx="81">
                  <c:v>4.4800000000000004</c:v>
                </c:pt>
                <c:pt idx="82">
                  <c:v>4.4800000000000004</c:v>
                </c:pt>
                <c:pt idx="83">
                  <c:v>4.4800000000000004</c:v>
                </c:pt>
                <c:pt idx="84">
                  <c:v>4.4800000000000004</c:v>
                </c:pt>
                <c:pt idx="85">
                  <c:v>4.4800000000000004</c:v>
                </c:pt>
                <c:pt idx="86" formatCode="0,00">
                  <c:v>4.4800000000000004</c:v>
                </c:pt>
                <c:pt idx="87">
                  <c:v>4.4800000000000004</c:v>
                </c:pt>
                <c:pt idx="88">
                  <c:v>4.4800000000000004</c:v>
                </c:pt>
                <c:pt idx="89">
                  <c:v>4.4800000000000004</c:v>
                </c:pt>
                <c:pt idx="90">
                  <c:v>4.4800000000000004</c:v>
                </c:pt>
                <c:pt idx="91">
                  <c:v>4.4800000000000004</c:v>
                </c:pt>
                <c:pt idx="92">
                  <c:v>4.4800000000000004</c:v>
                </c:pt>
                <c:pt idx="93">
                  <c:v>4.4800000000000004</c:v>
                </c:pt>
                <c:pt idx="94">
                  <c:v>4.4800000000000004</c:v>
                </c:pt>
                <c:pt idx="95">
                  <c:v>4.4800000000000004</c:v>
                </c:pt>
                <c:pt idx="96">
                  <c:v>4.4800000000000004</c:v>
                </c:pt>
                <c:pt idx="97">
                  <c:v>4.4800000000000004</c:v>
                </c:pt>
                <c:pt idx="98">
                  <c:v>4.4800000000000004</c:v>
                </c:pt>
                <c:pt idx="99">
                  <c:v>4.4800000000000004</c:v>
                </c:pt>
                <c:pt idx="100">
                  <c:v>4.4800000000000004</c:v>
                </c:pt>
                <c:pt idx="101">
                  <c:v>4.4800000000000004</c:v>
                </c:pt>
                <c:pt idx="102">
                  <c:v>4.4800000000000004</c:v>
                </c:pt>
                <c:pt idx="103">
                  <c:v>4.4800000000000004</c:v>
                </c:pt>
                <c:pt idx="104">
                  <c:v>4.4800000000000004</c:v>
                </c:pt>
                <c:pt idx="105">
                  <c:v>4.4800000000000004</c:v>
                </c:pt>
                <c:pt idx="106">
                  <c:v>4.4800000000000004</c:v>
                </c:pt>
                <c:pt idx="107">
                  <c:v>4.4800000000000004</c:v>
                </c:pt>
                <c:pt idx="108">
                  <c:v>4.4800000000000004</c:v>
                </c:pt>
                <c:pt idx="109">
                  <c:v>4.4800000000000004</c:v>
                </c:pt>
                <c:pt idx="110">
                  <c:v>4.4800000000000004</c:v>
                </c:pt>
                <c:pt idx="111">
                  <c:v>4.4800000000000004</c:v>
                </c:pt>
                <c:pt idx="112">
                  <c:v>4.4800000000000004</c:v>
                </c:pt>
                <c:pt idx="113">
                  <c:v>4.4800000000000004</c:v>
                </c:pt>
                <c:pt idx="114">
                  <c:v>4.4800000000000004</c:v>
                </c:pt>
                <c:pt idx="115">
                  <c:v>4.4800000000000004</c:v>
                </c:pt>
                <c:pt idx="116">
                  <c:v>4.4800000000000004</c:v>
                </c:pt>
                <c:pt idx="117">
                  <c:v>4.4800000000000004</c:v>
                </c:pt>
                <c:pt idx="118">
                  <c:v>4.4800000000000004</c:v>
                </c:pt>
                <c:pt idx="119" formatCode="0,00">
                  <c:v>4.4800000000000004</c:v>
                </c:pt>
                <c:pt idx="120">
                  <c:v>4.4800000000000004</c:v>
                </c:pt>
                <c:pt idx="121">
                  <c:v>4.4800000000000004</c:v>
                </c:pt>
                <c:pt idx="122">
                  <c:v>4.4800000000000004</c:v>
                </c:pt>
                <c:pt idx="123">
                  <c:v>4.4800000000000004</c:v>
                </c:pt>
                <c:pt idx="124">
                  <c:v>4.4800000000000004</c:v>
                </c:pt>
                <c:pt idx="125">
                  <c:v>4.4800000000000004</c:v>
                </c:pt>
                <c:pt idx="126">
                  <c:v>4.4800000000000004</c:v>
                </c:pt>
                <c:pt idx="127">
                  <c:v>4.4800000000000004</c:v>
                </c:pt>
                <c:pt idx="128">
                  <c:v>4.4800000000000004</c:v>
                </c:pt>
                <c:pt idx="129">
                  <c:v>4.4800000000000004</c:v>
                </c:pt>
                <c:pt idx="130">
                  <c:v>4.4800000000000004</c:v>
                </c:pt>
                <c:pt idx="131">
                  <c:v>4.4800000000000004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FF990D"/>
              </a:solidFill>
            </a:ln>
          </c:spPr>
          <c:marker>
            <c:symbol val="none"/>
          </c:marker>
          <c:cat>
            <c:strRef>
              <c:f>'Русский-4 диаграмма'!$B$5:$B$136</c:f>
              <c:strCache>
                <c:ptCount val="13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Гимназия №  9</c:v>
                </c:pt>
                <c:pt idx="6">
                  <c:v>МБОУ СШ № 19</c:v>
                </c:pt>
                <c:pt idx="7">
                  <c:v>МБОУ Гимназия № 8</c:v>
                </c:pt>
                <c:pt idx="8">
                  <c:v>МБОУ СШ № 86</c:v>
                </c:pt>
                <c:pt idx="9">
                  <c:v>МБОУ СШ  № 12</c:v>
                </c:pt>
                <c:pt idx="10">
                  <c:v>МАОУ СШ № 32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Гимназия № 6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135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МБОУ СШ № 46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ЧОУ "Красноярская православная гимназия им. св. преподобного Сергия Радонежского"</c:v>
                </c:pt>
                <c:pt idx="27">
                  <c:v>ЛЕНИНСКИЙ РАЙОН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МБОУ Лицей № 3</c:v>
                </c:pt>
                <c:pt idx="31">
                  <c:v>МБОУ Гимназия № 7</c:v>
                </c:pt>
                <c:pt idx="32">
                  <c:v>МАОУ Гимназия № 11</c:v>
                </c:pt>
                <c:pt idx="33">
                  <c:v>МБОУ СШ № 65</c:v>
                </c:pt>
                <c:pt idx="34">
                  <c:v>МБОУ СШ № 79</c:v>
                </c:pt>
                <c:pt idx="35">
                  <c:v>МАОУ Гимназия № 15</c:v>
                </c:pt>
                <c:pt idx="36">
                  <c:v>МБОУ СШ № 50</c:v>
                </c:pt>
                <c:pt idx="37">
                  <c:v>МАОУ Лицей № 12</c:v>
                </c:pt>
                <c:pt idx="38">
                  <c:v>МБОУ СШ № 16</c:v>
                </c:pt>
                <c:pt idx="39">
                  <c:v>МБОУ СШ № 13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МБОУ СШ № 31</c:v>
                </c:pt>
                <c:pt idx="43">
                  <c:v>МБОУ СШ № 53</c:v>
                </c:pt>
                <c:pt idx="44">
                  <c:v>МБОУ СШ № 44</c:v>
                </c:pt>
                <c:pt idx="45">
                  <c:v>КГБОУ "Красноярская школа № 11"</c:v>
                </c:pt>
                <c:pt idx="46">
                  <c:v>МБОУ СШ № 47</c:v>
                </c:pt>
                <c:pt idx="47">
                  <c:v>МБОУ СШ № 88</c:v>
                </c:pt>
                <c:pt idx="48">
                  <c:v>ОКТЯБРЬСКИЙ РАЙОН</c:v>
                </c:pt>
                <c:pt idx="49">
                  <c:v>МБОУ СШ № 3</c:v>
                </c:pt>
                <c:pt idx="50">
                  <c:v>МБОУ Лицей № 8</c:v>
                </c:pt>
                <c:pt idx="51">
                  <c:v>МБОУ Гимназия № 3</c:v>
                </c:pt>
                <c:pt idx="52">
                  <c:v>МАОУ Гимназия № 13 "Академ"</c:v>
                </c:pt>
                <c:pt idx="53">
                  <c:v>МБОУ СШ № 99</c:v>
                </c:pt>
                <c:pt idx="54">
                  <c:v>МБОУ СШ № 30</c:v>
                </c:pt>
                <c:pt idx="55">
                  <c:v>МБОУ СШ № 72</c:v>
                </c:pt>
                <c:pt idx="56">
                  <c:v>МБОУ СШ № 39</c:v>
                </c:pt>
                <c:pt idx="57">
                  <c:v>МАОУ "КУГ № 1 – Универс"</c:v>
                </c:pt>
                <c:pt idx="58">
                  <c:v>МАОУ Лицей № 1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МБОУ СШ № 95</c:v>
                </c:pt>
                <c:pt idx="62">
                  <c:v>МБОУ Лицей № 10</c:v>
                </c:pt>
                <c:pt idx="63">
                  <c:v>МБОУ СШ № 82</c:v>
                </c:pt>
                <c:pt idx="64">
                  <c:v>МБОУ СШ № 73</c:v>
                </c:pt>
                <c:pt idx="65">
                  <c:v>МБОУ СШ № 84</c:v>
                </c:pt>
                <c:pt idx="66">
                  <c:v>МБОУ СШ № 36</c:v>
                </c:pt>
                <c:pt idx="67">
                  <c:v>МБОУ СШ № 21</c:v>
                </c:pt>
                <c:pt idx="68">
                  <c:v>СВЕРДЛОВСКИЙ РАЙОН</c:v>
                </c:pt>
                <c:pt idx="69">
                  <c:v>МАОУ Гимназия № 14</c:v>
                </c:pt>
                <c:pt idx="70">
                  <c:v>МАОУ Лицей № 9 "Лидер"</c:v>
                </c:pt>
                <c:pt idx="71">
                  <c:v>МБОУ СШ № 76</c:v>
                </c:pt>
                <c:pt idx="72">
                  <c:v>МБОУ СШ № 93</c:v>
                </c:pt>
                <c:pt idx="73">
                  <c:v>МАОУ СШ № 23</c:v>
                </c:pt>
                <c:pt idx="74">
                  <c:v>МБОУ СШ № 6</c:v>
                </c:pt>
                <c:pt idx="75">
                  <c:v>МАОУ СШ № 137</c:v>
                </c:pt>
                <c:pt idx="76">
                  <c:v>МБОУ СШ № 42</c:v>
                </c:pt>
                <c:pt idx="77">
                  <c:v>МБОУ СШ № 34</c:v>
                </c:pt>
                <c:pt idx="78">
                  <c:v>МБОУ СШ № 45</c:v>
                </c:pt>
                <c:pt idx="79">
                  <c:v>МАОУ СШ № 158</c:v>
                </c:pt>
                <c:pt idx="80">
                  <c:v>МБОУ СШ № 78</c:v>
                </c:pt>
                <c:pt idx="81">
                  <c:v>МБОУ СШ № 17</c:v>
                </c:pt>
                <c:pt idx="82">
                  <c:v>МБОУ СШ № 62</c:v>
                </c:pt>
                <c:pt idx="83">
                  <c:v>МБОУ ОШ № 25</c:v>
                </c:pt>
                <c:pt idx="84">
                  <c:v>МБОУ СШ № 92</c:v>
                </c:pt>
                <c:pt idx="85">
                  <c:v>МБОУ СШ № 97</c:v>
                </c:pt>
                <c:pt idx="86">
                  <c:v>СОВЕТСКИЙ РАЙОН</c:v>
                </c:pt>
                <c:pt idx="87">
                  <c:v>МБОУ СШ № 141</c:v>
                </c:pt>
                <c:pt idx="88">
                  <c:v>МАОУ СШ № 149</c:v>
                </c:pt>
                <c:pt idx="89">
                  <c:v>МАОУ СШ № 143</c:v>
                </c:pt>
                <c:pt idx="90">
                  <c:v>МАОУ СШ № 150</c:v>
                </c:pt>
                <c:pt idx="91">
                  <c:v>МАОУ СШ № 145</c:v>
                </c:pt>
                <c:pt idx="92">
                  <c:v>МБОУ СШ № 5</c:v>
                </c:pt>
                <c:pt idx="93">
                  <c:v>МБОУ СШ № 7</c:v>
                </c:pt>
                <c:pt idx="94">
                  <c:v>МБОУ СШ № 108</c:v>
                </c:pt>
                <c:pt idx="95">
                  <c:v>МБОУ СШ № 144</c:v>
                </c:pt>
                <c:pt idx="96">
                  <c:v>МБОУ СШ № 1</c:v>
                </c:pt>
                <c:pt idx="97">
                  <c:v>МБОУ СШ № 98</c:v>
                </c:pt>
                <c:pt idx="98">
                  <c:v>МБОУ СШ № 56</c:v>
                </c:pt>
                <c:pt idx="99">
                  <c:v>МАОУ СШ № 152</c:v>
                </c:pt>
                <c:pt idx="100">
                  <c:v>МБОУ СШ № 121</c:v>
                </c:pt>
                <c:pt idx="101">
                  <c:v>МБОУ СШ № 24</c:v>
                </c:pt>
                <c:pt idx="102">
                  <c:v>МБОУ СШ № 18</c:v>
                </c:pt>
                <c:pt idx="103">
                  <c:v>МБОУ СШ № 134</c:v>
                </c:pt>
                <c:pt idx="104">
                  <c:v>МБОУ СШ № 129</c:v>
                </c:pt>
                <c:pt idx="105">
                  <c:v>МБОУ СШ № 154</c:v>
                </c:pt>
                <c:pt idx="106">
                  <c:v>МАОУ СШ № 151</c:v>
                </c:pt>
                <c:pt idx="107">
                  <c:v>МБОУ СШ № 115</c:v>
                </c:pt>
                <c:pt idx="108">
                  <c:v>МБОУ СШ № 2</c:v>
                </c:pt>
                <c:pt idx="109">
                  <c:v>МБОУ СШ № 91</c:v>
                </c:pt>
                <c:pt idx="110">
                  <c:v>МБОУ СШ № 147</c:v>
                </c:pt>
                <c:pt idx="111">
                  <c:v>МБОУ СШ № 85</c:v>
                </c:pt>
                <c:pt idx="112">
                  <c:v>МБОУ СШ № 66</c:v>
                </c:pt>
                <c:pt idx="113">
                  <c:v>МБОУ СШ № 70</c:v>
                </c:pt>
                <c:pt idx="114">
                  <c:v>МБОУ СШ № 139</c:v>
                </c:pt>
                <c:pt idx="115">
                  <c:v>МБОУ СШ № 69</c:v>
                </c:pt>
                <c:pt idx="116">
                  <c:v>МБОУ СШ № 156</c:v>
                </c:pt>
                <c:pt idx="117">
                  <c:v>МБОУ СШ № 157</c:v>
                </c:pt>
                <c:pt idx="118">
                  <c:v>МБОУ СШ № 22</c:v>
                </c:pt>
                <c:pt idx="119">
                  <c:v>ЦЕНТРАЛЬНЫЙ РАЙОН</c:v>
                </c:pt>
                <c:pt idx="120">
                  <c:v>МАОУ Гимназия № 2</c:v>
                </c:pt>
                <c:pt idx="121">
                  <c:v>МБОУ СШ № 10</c:v>
                </c:pt>
                <c:pt idx="122">
                  <c:v>МБОУ Лицей № 2</c:v>
                </c:pt>
                <c:pt idx="123">
                  <c:v>МБОУ  Гимназия № 16</c:v>
                </c:pt>
                <c:pt idx="124">
                  <c:v>МБОУ СШ № 27</c:v>
                </c:pt>
                <c:pt idx="125">
                  <c:v>МАОУ СШ "Комплекс Покровский"</c:v>
                </c:pt>
                <c:pt idx="126">
                  <c:v>МБОУ СШ № 4</c:v>
                </c:pt>
                <c:pt idx="127">
                  <c:v>МБОУ СШ № 51</c:v>
                </c:pt>
                <c:pt idx="128">
                  <c:v>МАОУ СШ № 155</c:v>
                </c:pt>
                <c:pt idx="129">
                  <c:v>КБОУ "Школа дистанционного образования"</c:v>
                </c:pt>
                <c:pt idx="130">
                  <c:v>МБОУ Гимназия № 12 "М и Т"</c:v>
                </c:pt>
                <c:pt idx="131">
                  <c:v>МБОУ СШ № 14</c:v>
                </c:pt>
              </c:strCache>
            </c:strRef>
          </c:cat>
          <c:val>
            <c:numRef>
              <c:f>'Русский-4 диаграмма'!$X$6:$X$136</c:f>
              <c:numCache>
                <c:formatCode>0,00</c:formatCode>
                <c:ptCount val="131"/>
                <c:pt idx="0">
                  <c:v>4.581666666666667</c:v>
                </c:pt>
                <c:pt idx="1">
                  <c:v>4.4850000000000003</c:v>
                </c:pt>
                <c:pt idx="2">
                  <c:v>4.6970000000000001</c:v>
                </c:pt>
                <c:pt idx="3">
                  <c:v>4.8889999999999993</c:v>
                </c:pt>
                <c:pt idx="4">
                  <c:v>4.5419999999999998</c:v>
                </c:pt>
                <c:pt idx="5">
                  <c:v>4.3229999999999995</c:v>
                </c:pt>
                <c:pt idx="6">
                  <c:v>4.6269999999999998</c:v>
                </c:pt>
                <c:pt idx="7">
                  <c:v>4.6909999999999998</c:v>
                </c:pt>
                <c:pt idx="8">
                  <c:v>4.54</c:v>
                </c:pt>
                <c:pt idx="9">
                  <c:v>4.4409999999999998</c:v>
                </c:pt>
                <c:pt idx="10">
                  <c:v>4.5021428571428581</c:v>
                </c:pt>
                <c:pt idx="11">
                  <c:v>4.6189999999999998</c:v>
                </c:pt>
                <c:pt idx="12">
                  <c:v>4.3710000000000004</c:v>
                </c:pt>
                <c:pt idx="13">
                  <c:v>4.7679999999999998</c:v>
                </c:pt>
                <c:pt idx="14">
                  <c:v>4.5329999999999995</c:v>
                </c:pt>
                <c:pt idx="15">
                  <c:v>4.2860000000000005</c:v>
                </c:pt>
                <c:pt idx="16">
                  <c:v>4.7</c:v>
                </c:pt>
                <c:pt idx="17">
                  <c:v>4.8819999999999997</c:v>
                </c:pt>
                <c:pt idx="18">
                  <c:v>4.7889999999999997</c:v>
                </c:pt>
                <c:pt idx="19">
                  <c:v>4.7880000000000003</c:v>
                </c:pt>
                <c:pt idx="20">
                  <c:v>4.5149999999999997</c:v>
                </c:pt>
                <c:pt idx="21">
                  <c:v>4.6239999999999997</c:v>
                </c:pt>
                <c:pt idx="22">
                  <c:v>3.9350000000000001</c:v>
                </c:pt>
                <c:pt idx="23">
                  <c:v>4.47</c:v>
                </c:pt>
                <c:pt idx="24">
                  <c:v>3.75</c:v>
                </c:pt>
                <c:pt idx="26">
                  <c:v>4.2124736842105248</c:v>
                </c:pt>
                <c:pt idx="27">
                  <c:v>4.7770000000000001</c:v>
                </c:pt>
                <c:pt idx="28">
                  <c:v>4.4089999999999998</c:v>
                </c:pt>
                <c:pt idx="29">
                  <c:v>4.3499999999999996</c:v>
                </c:pt>
                <c:pt idx="30">
                  <c:v>4.3979999999999997</c:v>
                </c:pt>
                <c:pt idx="31">
                  <c:v>4.3760000000000003</c:v>
                </c:pt>
                <c:pt idx="32">
                  <c:v>3.9219999999999997</c:v>
                </c:pt>
                <c:pt idx="33">
                  <c:v>3.8280000000000003</c:v>
                </c:pt>
                <c:pt idx="34">
                  <c:v>4.5110000000000001</c:v>
                </c:pt>
                <c:pt idx="35">
                  <c:v>3.71</c:v>
                </c:pt>
                <c:pt idx="36">
                  <c:v>4.5979999999999999</c:v>
                </c:pt>
                <c:pt idx="37">
                  <c:v>4.1539999999999999</c:v>
                </c:pt>
                <c:pt idx="38">
                  <c:v>3.4039999999999999</c:v>
                </c:pt>
                <c:pt idx="39">
                  <c:v>4.0190000000000001</c:v>
                </c:pt>
                <c:pt idx="40">
                  <c:v>4.57</c:v>
                </c:pt>
                <c:pt idx="41">
                  <c:v>4.117</c:v>
                </c:pt>
                <c:pt idx="42">
                  <c:v>4.2330000000000005</c:v>
                </c:pt>
                <c:pt idx="43">
                  <c:v>3.8680000000000003</c:v>
                </c:pt>
                <c:pt idx="45">
                  <c:v>4.2610000000000001</c:v>
                </c:pt>
                <c:pt idx="46">
                  <c:v>4.532</c:v>
                </c:pt>
                <c:pt idx="47">
                  <c:v>4.3837368421052618</c:v>
                </c:pt>
                <c:pt idx="48">
                  <c:v>4.75</c:v>
                </c:pt>
                <c:pt idx="49">
                  <c:v>4.5310000000000006</c:v>
                </c:pt>
                <c:pt idx="50">
                  <c:v>4.8959999999999999</c:v>
                </c:pt>
                <c:pt idx="51">
                  <c:v>4.51</c:v>
                </c:pt>
                <c:pt idx="52">
                  <c:v>4.76</c:v>
                </c:pt>
                <c:pt idx="53">
                  <c:v>3.8319999999999999</c:v>
                </c:pt>
                <c:pt idx="54">
                  <c:v>4.593</c:v>
                </c:pt>
                <c:pt idx="55">
                  <c:v>3.71</c:v>
                </c:pt>
                <c:pt idx="56">
                  <c:v>4.6530000000000005</c:v>
                </c:pt>
                <c:pt idx="57">
                  <c:v>4.3849999999999998</c:v>
                </c:pt>
                <c:pt idx="58">
                  <c:v>4.16</c:v>
                </c:pt>
                <c:pt idx="59">
                  <c:v>4.5</c:v>
                </c:pt>
                <c:pt idx="60">
                  <c:v>4.8540000000000001</c:v>
                </c:pt>
                <c:pt idx="61">
                  <c:v>4.556</c:v>
                </c:pt>
                <c:pt idx="62">
                  <c:v>4.2780000000000005</c:v>
                </c:pt>
                <c:pt idx="63">
                  <c:v>3.76</c:v>
                </c:pt>
                <c:pt idx="64">
                  <c:v>3.8719999999999999</c:v>
                </c:pt>
                <c:pt idx="65">
                  <c:v>4.8439999999999994</c:v>
                </c:pt>
                <c:pt idx="66">
                  <c:v>3.847</c:v>
                </c:pt>
                <c:pt idx="67">
                  <c:v>4.463750000000001</c:v>
                </c:pt>
                <c:pt idx="68">
                  <c:v>4.2699999999999996</c:v>
                </c:pt>
                <c:pt idx="69">
                  <c:v>4.681</c:v>
                </c:pt>
                <c:pt idx="70">
                  <c:v>4.5599999999999996</c:v>
                </c:pt>
                <c:pt idx="71">
                  <c:v>4.625</c:v>
                </c:pt>
                <c:pt idx="72">
                  <c:v>4.569</c:v>
                </c:pt>
                <c:pt idx="73">
                  <c:v>4.7089999999999996</c:v>
                </c:pt>
                <c:pt idx="74">
                  <c:v>4.7690000000000001</c:v>
                </c:pt>
                <c:pt idx="75">
                  <c:v>4.4539999999999997</c:v>
                </c:pt>
                <c:pt idx="76">
                  <c:v>3.8860000000000001</c:v>
                </c:pt>
                <c:pt idx="77">
                  <c:v>4.6630000000000003</c:v>
                </c:pt>
                <c:pt idx="79">
                  <c:v>4.2300000000000004</c:v>
                </c:pt>
                <c:pt idx="80">
                  <c:v>4.7910000000000004</c:v>
                </c:pt>
                <c:pt idx="81">
                  <c:v>4.5220000000000002</c:v>
                </c:pt>
                <c:pt idx="82">
                  <c:v>3.6990000000000003</c:v>
                </c:pt>
                <c:pt idx="83">
                  <c:v>4.5920000000000005</c:v>
                </c:pt>
                <c:pt idx="84">
                  <c:v>4.4000000000000004</c:v>
                </c:pt>
                <c:pt idx="85">
                  <c:v>4.3262172413793092</c:v>
                </c:pt>
                <c:pt idx="86">
                  <c:v>4.2639999999999993</c:v>
                </c:pt>
                <c:pt idx="87">
                  <c:v>4.6289999999999996</c:v>
                </c:pt>
                <c:pt idx="88">
                  <c:v>4.5889999999999995</c:v>
                </c:pt>
                <c:pt idx="89">
                  <c:v>4.5810000000000004</c:v>
                </c:pt>
                <c:pt idx="90">
                  <c:v>4.548</c:v>
                </c:pt>
                <c:pt idx="91">
                  <c:v>4.6882999999999999</c:v>
                </c:pt>
                <c:pt idx="92">
                  <c:v>4.3279999999999994</c:v>
                </c:pt>
                <c:pt idx="93">
                  <c:v>4.8</c:v>
                </c:pt>
                <c:pt idx="94">
                  <c:v>4.5369999999999999</c:v>
                </c:pt>
                <c:pt idx="95">
                  <c:v>3.8</c:v>
                </c:pt>
                <c:pt idx="96">
                  <c:v>4.4589999999999996</c:v>
                </c:pt>
                <c:pt idx="97">
                  <c:v>3.8</c:v>
                </c:pt>
                <c:pt idx="98">
                  <c:v>4.4510000000000005</c:v>
                </c:pt>
                <c:pt idx="99">
                  <c:v>3.835</c:v>
                </c:pt>
                <c:pt idx="100">
                  <c:v>4.383</c:v>
                </c:pt>
                <c:pt idx="101">
                  <c:v>4.069</c:v>
                </c:pt>
                <c:pt idx="102">
                  <c:v>4.3170000000000002</c:v>
                </c:pt>
                <c:pt idx="103">
                  <c:v>4.0469999999999997</c:v>
                </c:pt>
                <c:pt idx="105">
                  <c:v>4.593</c:v>
                </c:pt>
                <c:pt idx="106">
                  <c:v>4.55</c:v>
                </c:pt>
                <c:pt idx="107">
                  <c:v>4.6080000000000005</c:v>
                </c:pt>
                <c:pt idx="108">
                  <c:v>4.2679999999999998</c:v>
                </c:pt>
                <c:pt idx="109">
                  <c:v>4.4749999999999996</c:v>
                </c:pt>
                <c:pt idx="110">
                  <c:v>4.2770000000000001</c:v>
                </c:pt>
                <c:pt idx="111">
                  <c:v>3.7850000000000001</c:v>
                </c:pt>
                <c:pt idx="112">
                  <c:v>3.9730000000000003</c:v>
                </c:pt>
                <c:pt idx="113">
                  <c:v>3.6809999999999996</c:v>
                </c:pt>
                <c:pt idx="114">
                  <c:v>4.4089999999999998</c:v>
                </c:pt>
                <c:pt idx="117">
                  <c:v>4.7160000000000002</c:v>
                </c:pt>
                <c:pt idx="118">
                  <c:v>4.6201999999999996</c:v>
                </c:pt>
                <c:pt idx="119">
                  <c:v>5</c:v>
                </c:pt>
                <c:pt idx="120">
                  <c:v>4.6739999999999995</c:v>
                </c:pt>
                <c:pt idx="121">
                  <c:v>4.8</c:v>
                </c:pt>
                <c:pt idx="122">
                  <c:v>4.91</c:v>
                </c:pt>
                <c:pt idx="123">
                  <c:v>4.5720000000000001</c:v>
                </c:pt>
                <c:pt idx="124">
                  <c:v>4.4400000000000004</c:v>
                </c:pt>
                <c:pt idx="125">
                  <c:v>4.2160000000000002</c:v>
                </c:pt>
                <c:pt idx="126">
                  <c:v>4.4880000000000004</c:v>
                </c:pt>
                <c:pt idx="129">
                  <c:v>4.8570000000000002</c:v>
                </c:pt>
                <c:pt idx="130">
                  <c:v>4.2450000000000001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8320"/>
        <c:axId val="100737792"/>
      </c:lineChart>
      <c:catAx>
        <c:axId val="952883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737792"/>
        <c:crosses val="autoZero"/>
        <c:auto val="1"/>
        <c:lblAlgn val="ctr"/>
        <c:lblOffset val="100"/>
        <c:noMultiLvlLbl val="0"/>
      </c:catAx>
      <c:valAx>
        <c:axId val="10073779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288320"/>
        <c:crosses val="autoZero"/>
        <c:crossBetween val="between"/>
        <c:majorUnit val="0.5"/>
      </c:valAx>
      <c:spPr>
        <a:effectLst/>
      </c:spPr>
    </c:plotArea>
    <c:legend>
      <c:legendPos val="b"/>
      <c:layout>
        <c:manualLayout>
          <c:xMode val="edge"/>
          <c:yMode val="edge"/>
          <c:x val="0.16739910638950711"/>
          <c:y val="1.0832623470151239E-2"/>
          <c:w val="0.83260089361049283"/>
          <c:h val="4.2553512560011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</xdr:colOff>
      <xdr:row>0</xdr:row>
      <xdr:rowOff>56886</xdr:rowOff>
    </xdr:from>
    <xdr:to>
      <xdr:col>36</xdr:col>
      <xdr:colOff>42333</xdr:colOff>
      <xdr:row>0</xdr:row>
      <xdr:rowOff>5090583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0.03058</cdr:x>
      <cdr:y>0.06023</cdr:y>
    </cdr:from>
    <cdr:to>
      <cdr:x>0.0315</cdr:x>
      <cdr:y>0.64611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rot="16200000" flipH="1">
          <a:off x="-791906" y="1767634"/>
          <a:ext cx="2949142" cy="202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0.22377</cdr:x>
      <cdr:y>0.07405</cdr:y>
    </cdr:from>
    <cdr:to>
      <cdr:x>0.22387</cdr:x>
      <cdr:y>0.65729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4921251" y="372757"/>
          <a:ext cx="2109" cy="29358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0.37825</cdr:x>
      <cdr:y>0.0696</cdr:y>
    </cdr:from>
    <cdr:to>
      <cdr:x>0.37969</cdr:x>
      <cdr:y>0.65729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8318429" y="350345"/>
          <a:ext cx="31821" cy="29582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0.52647</cdr:x>
      <cdr:y>0.06391</cdr:y>
    </cdr:from>
    <cdr:to>
      <cdr:x>0.52755</cdr:x>
      <cdr:y>0.65309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11578167" y="321704"/>
          <a:ext cx="23831" cy="29657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0.65845</cdr:x>
      <cdr:y>0.0649</cdr:y>
    </cdr:from>
    <cdr:to>
      <cdr:x>0.65929</cdr:x>
      <cdr:y>0.65309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480657" y="326687"/>
          <a:ext cx="18510" cy="29607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0.9027</cdr:x>
      <cdr:y>0.06021</cdr:y>
    </cdr:from>
    <cdr:to>
      <cdr:x>0.90472</cdr:x>
      <cdr:y>0.65519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9852329" y="303079"/>
          <a:ext cx="44338" cy="29949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0.10449</cdr:x>
      <cdr:y>0.0649</cdr:y>
    </cdr:from>
    <cdr:to>
      <cdr:x>0.10491</cdr:x>
      <cdr:y>0.65309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2297962" y="326687"/>
          <a:ext cx="9205" cy="29607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95253</xdr:colOff>
      <xdr:row>0</xdr:row>
      <xdr:rowOff>59533</xdr:rowOff>
    </xdr:from>
    <xdr:to>
      <xdr:col>36</xdr:col>
      <xdr:colOff>11906</xdr:colOff>
      <xdr:row>0</xdr:row>
      <xdr:rowOff>5095874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0.02859</cdr:x>
      <cdr:y>0.07652</cdr:y>
    </cdr:from>
    <cdr:to>
      <cdr:x>0.03002</cdr:x>
      <cdr:y>0.66399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rot="16200000" flipH="1">
          <a:off x="-850213" y="1793184"/>
          <a:ext cx="2867771" cy="2847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0.22098</cdr:x>
      <cdr:y>0.07853</cdr:y>
    </cdr:from>
    <cdr:to>
      <cdr:x>0.22148</cdr:x>
      <cdr:y>0.66369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761895" y="395489"/>
          <a:ext cx="10774" cy="29470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0.37523</cdr:x>
      <cdr:y>0.07669</cdr:y>
    </cdr:from>
    <cdr:to>
      <cdr:x>0.37523</cdr:x>
      <cdr:y>0.66639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8085921" y="386237"/>
          <a:ext cx="0" cy="29699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0.52146</cdr:x>
      <cdr:y>0.07676</cdr:y>
    </cdr:from>
    <cdr:to>
      <cdr:x>0.52253</cdr:x>
      <cdr:y>0.67513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1236980" y="386582"/>
          <a:ext cx="23057" cy="30135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0.65198</cdr:x>
      <cdr:y>0.08103</cdr:y>
    </cdr:from>
    <cdr:to>
      <cdr:x>0.65198</cdr:x>
      <cdr:y>0.66856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049508" y="408095"/>
          <a:ext cx="0" cy="29590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0.89618</cdr:x>
      <cdr:y>0.06999</cdr:y>
    </cdr:from>
    <cdr:to>
      <cdr:x>0.89695</cdr:x>
      <cdr:y>0.66856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20133373" y="341660"/>
          <a:ext cx="17293" cy="29219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0.10192</cdr:x>
      <cdr:y>0.08313</cdr:y>
    </cdr:from>
    <cdr:to>
      <cdr:x>0.10217</cdr:x>
      <cdr:y>0.66849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 flipH="1">
          <a:off x="2196200" y="418678"/>
          <a:ext cx="5387" cy="29480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8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style="95" customWidth="1"/>
    <col min="2" max="2" width="42.85546875" style="95" customWidth="1"/>
    <col min="3" max="8" width="7.7109375" style="95" customWidth="1"/>
    <col min="9" max="9" width="8.5703125" style="95" customWidth="1"/>
    <col min="10" max="12" width="7.7109375" style="95" customWidth="1"/>
    <col min="13" max="13" width="8.5703125" style="95" customWidth="1"/>
    <col min="14" max="16" width="7.7109375" style="95" customWidth="1"/>
    <col min="17" max="17" width="8.5703125" style="95" customWidth="1"/>
    <col min="18" max="20" width="7.7109375" style="95" customWidth="1"/>
    <col min="21" max="21" width="8.5703125" style="95" customWidth="1"/>
    <col min="22" max="24" width="7.7109375" style="95" customWidth="1"/>
    <col min="25" max="25" width="8.5703125" style="95" customWidth="1"/>
    <col min="26" max="27" width="7.7109375" style="95" customWidth="1"/>
    <col min="28" max="28" width="9.140625" style="95" customWidth="1"/>
    <col min="29" max="16384" width="9.140625" style="95"/>
  </cols>
  <sheetData>
    <row r="1" spans="1:32" ht="409.5" customHeight="1" thickBot="1" x14ac:dyDescent="0.3"/>
    <row r="2" spans="1:32" ht="15" customHeight="1" thickBot="1" x14ac:dyDescent="0.3">
      <c r="A2" s="687" t="s">
        <v>0</v>
      </c>
      <c r="B2" s="689" t="s">
        <v>131</v>
      </c>
      <c r="C2" s="696">
        <v>2021</v>
      </c>
      <c r="D2" s="697"/>
      <c r="E2" s="697"/>
      <c r="F2" s="698"/>
      <c r="G2" s="691">
        <v>2020</v>
      </c>
      <c r="H2" s="692"/>
      <c r="I2" s="692"/>
      <c r="J2" s="685"/>
      <c r="K2" s="691">
        <v>2019</v>
      </c>
      <c r="L2" s="692"/>
      <c r="M2" s="692"/>
      <c r="N2" s="685"/>
      <c r="O2" s="691">
        <v>2018</v>
      </c>
      <c r="P2" s="692"/>
      <c r="Q2" s="692"/>
      <c r="R2" s="685"/>
      <c r="S2" s="691">
        <v>2017</v>
      </c>
      <c r="T2" s="692"/>
      <c r="U2" s="692"/>
      <c r="V2" s="685"/>
      <c r="W2" s="693">
        <v>2016</v>
      </c>
      <c r="X2" s="694"/>
      <c r="Y2" s="694"/>
      <c r="Z2" s="695"/>
      <c r="AA2" s="685" t="s">
        <v>133</v>
      </c>
    </row>
    <row r="3" spans="1:32" ht="45" customHeight="1" thickBot="1" x14ac:dyDescent="0.3">
      <c r="A3" s="688"/>
      <c r="B3" s="690"/>
      <c r="C3" s="635" t="s">
        <v>122</v>
      </c>
      <c r="D3" s="638" t="s">
        <v>134</v>
      </c>
      <c r="E3" s="637" t="s">
        <v>124</v>
      </c>
      <c r="F3" s="636" t="s">
        <v>120</v>
      </c>
      <c r="G3" s="339" t="s">
        <v>122</v>
      </c>
      <c r="H3" s="97" t="s">
        <v>134</v>
      </c>
      <c r="I3" s="97" t="s">
        <v>124</v>
      </c>
      <c r="J3" s="267" t="s">
        <v>120</v>
      </c>
      <c r="K3" s="339" t="s">
        <v>122</v>
      </c>
      <c r="L3" s="97" t="s">
        <v>134</v>
      </c>
      <c r="M3" s="271" t="s">
        <v>124</v>
      </c>
      <c r="N3" s="267" t="s">
        <v>120</v>
      </c>
      <c r="O3" s="96" t="s">
        <v>122</v>
      </c>
      <c r="P3" s="271" t="s">
        <v>134</v>
      </c>
      <c r="Q3" s="97" t="s">
        <v>124</v>
      </c>
      <c r="R3" s="267" t="s">
        <v>120</v>
      </c>
      <c r="S3" s="96" t="s">
        <v>122</v>
      </c>
      <c r="T3" s="271" t="s">
        <v>134</v>
      </c>
      <c r="U3" s="97" t="s">
        <v>124</v>
      </c>
      <c r="V3" s="267" t="s">
        <v>120</v>
      </c>
      <c r="W3" s="96" t="s">
        <v>122</v>
      </c>
      <c r="X3" s="271" t="s">
        <v>134</v>
      </c>
      <c r="Y3" s="97" t="s">
        <v>124</v>
      </c>
      <c r="Z3" s="267" t="s">
        <v>120</v>
      </c>
      <c r="AA3" s="686"/>
    </row>
    <row r="4" spans="1:32" ht="15" customHeight="1" thickBot="1" x14ac:dyDescent="0.3">
      <c r="A4" s="256"/>
      <c r="B4" s="262" t="s">
        <v>159</v>
      </c>
      <c r="C4" s="272">
        <f>C5+C6+C16+C32+C53+C73+C91+C124</f>
        <v>12341</v>
      </c>
      <c r="D4" s="293">
        <f>AVERAGE(D5,D7:D15,D17:D31,D33:D52,D54:D72,D74:D90,D92:D123,D125:D136)</f>
        <v>3.8401035714285707</v>
      </c>
      <c r="E4" s="268">
        <v>3.88</v>
      </c>
      <c r="F4" s="273"/>
      <c r="G4" s="272">
        <f>G5+G6+G16+G32+G53+G73+G91+G124</f>
        <v>10454</v>
      </c>
      <c r="H4" s="293">
        <f>AVERAGE(H5,H7:H15,H17:H31,H33:H52,H54:H72,H74:H90,H92:H123,H125:H136)</f>
        <v>3.3933090909090908</v>
      </c>
      <c r="I4" s="372">
        <v>3.39</v>
      </c>
      <c r="J4" s="273"/>
      <c r="K4" s="272">
        <f>K5+K6+K16+K32+K53+K73+K91+K124</f>
        <v>11250</v>
      </c>
      <c r="L4" s="293">
        <f>AVERAGE(L5,L7:L15,L17:L31,L33:L52,L54:L72,L74:L90,L92:L123,L125:L136)</f>
        <v>3.9636622394863332</v>
      </c>
      <c r="M4" s="268">
        <v>4.01</v>
      </c>
      <c r="N4" s="273"/>
      <c r="O4" s="272">
        <f>O5+O6+O16+O32+O53+O73+O91+O124</f>
        <v>9822</v>
      </c>
      <c r="P4" s="293">
        <f>AVERAGE(P5,P7:P15,P17:P31,P33:P52,P54:P72,P74:P90,P92:P123,P125:P136)</f>
        <v>3.8766862068965491</v>
      </c>
      <c r="Q4" s="268">
        <v>4.1100000000000003</v>
      </c>
      <c r="R4" s="273"/>
      <c r="S4" s="263">
        <f>S5+S6+S16+S32+S53+S73+S91+S124</f>
        <v>9679</v>
      </c>
      <c r="T4" s="294">
        <f>AVERAGE(T5,T7:T15,T17:T31,T33:T52,T54:T72,T74:T90,T92:T123,T125:T136)</f>
        <v>4.0534166666666671</v>
      </c>
      <c r="U4" s="264">
        <v>4.1100000000000003</v>
      </c>
      <c r="V4" s="265"/>
      <c r="W4" s="263">
        <f>W5+W6+W16+W32+W53+W73+W91+W124</f>
        <v>9373</v>
      </c>
      <c r="X4" s="294">
        <f>AVERAGE(X5,X7:X15,X17:X31,X33:X52,X54:X72,X74:X90,X92:X123,X125:X136)</f>
        <v>4.4067119658119678</v>
      </c>
      <c r="Y4" s="264">
        <v>4.4800000000000004</v>
      </c>
      <c r="Z4" s="265"/>
      <c r="AA4" s="266"/>
      <c r="AC4" s="281"/>
      <c r="AD4" s="100" t="s">
        <v>8</v>
      </c>
    </row>
    <row r="5" spans="1:32" ht="15" customHeight="1" thickBot="1" x14ac:dyDescent="0.3">
      <c r="A5" s="280">
        <v>1</v>
      </c>
      <c r="B5" s="66" t="s">
        <v>74</v>
      </c>
      <c r="C5" s="662">
        <v>76</v>
      </c>
      <c r="D5" s="663">
        <v>3.97</v>
      </c>
      <c r="E5" s="664">
        <v>3.88</v>
      </c>
      <c r="F5" s="648">
        <v>38</v>
      </c>
      <c r="G5" s="329">
        <v>74</v>
      </c>
      <c r="H5" s="513">
        <v>3.95</v>
      </c>
      <c r="I5" s="14">
        <v>3.39</v>
      </c>
      <c r="J5" s="377">
        <v>6</v>
      </c>
      <c r="K5" s="343">
        <v>85</v>
      </c>
      <c r="L5" s="349">
        <v>3.8941176470588235</v>
      </c>
      <c r="M5" s="342">
        <v>4.01</v>
      </c>
      <c r="N5" s="352">
        <v>78</v>
      </c>
      <c r="O5" s="179">
        <v>80</v>
      </c>
      <c r="P5" s="218">
        <v>4.2119999999999997</v>
      </c>
      <c r="Q5" s="342">
        <v>4.1100000000000003</v>
      </c>
      <c r="R5" s="352">
        <v>12</v>
      </c>
      <c r="S5" s="343">
        <v>77</v>
      </c>
      <c r="T5" s="344">
        <v>3.94</v>
      </c>
      <c r="U5" s="348">
        <v>4.1100000000000003</v>
      </c>
      <c r="V5" s="345">
        <v>82</v>
      </c>
      <c r="W5" s="343">
        <v>81</v>
      </c>
      <c r="X5" s="346">
        <v>4.91</v>
      </c>
      <c r="Y5" s="348">
        <v>4.4800000000000004</v>
      </c>
      <c r="Z5" s="345">
        <v>3</v>
      </c>
      <c r="AA5" s="279">
        <f>Z5+V5+R5+N5+J5+F5</f>
        <v>219</v>
      </c>
      <c r="AC5" s="282"/>
      <c r="AD5" s="100" t="s">
        <v>9</v>
      </c>
    </row>
    <row r="6" spans="1:32" ht="15" customHeight="1" thickBot="1" x14ac:dyDescent="0.3">
      <c r="A6" s="247"/>
      <c r="B6" s="257" t="s">
        <v>135</v>
      </c>
      <c r="C6" s="274">
        <f>SUM(C7:C15)</f>
        <v>909</v>
      </c>
      <c r="D6" s="285">
        <f>AVERAGE(D7:D15)</f>
        <v>3.9628444444444448</v>
      </c>
      <c r="E6" s="269">
        <v>3.88</v>
      </c>
      <c r="F6" s="649"/>
      <c r="G6" s="274">
        <f>SUM(G7:G15)</f>
        <v>735</v>
      </c>
      <c r="H6" s="285">
        <f>AVERAGE(H7:H15)</f>
        <v>3.1383999999999999</v>
      </c>
      <c r="I6" s="373">
        <v>3.39</v>
      </c>
      <c r="J6" s="275"/>
      <c r="K6" s="274">
        <f>SUM(K7:K15)</f>
        <v>809</v>
      </c>
      <c r="L6" s="285">
        <f>AVERAGE(L7:L15)</f>
        <v>4.0559081221586979</v>
      </c>
      <c r="M6" s="269">
        <v>4.01</v>
      </c>
      <c r="N6" s="275"/>
      <c r="O6" s="274">
        <f>SUM(O7:O15)</f>
        <v>747</v>
      </c>
      <c r="P6" s="285">
        <f>AVERAGE(P7:P15)</f>
        <v>3.9003333333333337</v>
      </c>
      <c r="Q6" s="269">
        <v>4.1100000000000003</v>
      </c>
      <c r="R6" s="275"/>
      <c r="S6" s="258">
        <f>SUM(S7:S15)</f>
        <v>706</v>
      </c>
      <c r="T6" s="291">
        <f>AVERAGE(T7:T15)</f>
        <v>4.3044444444444458</v>
      </c>
      <c r="U6" s="259">
        <v>4.1100000000000003</v>
      </c>
      <c r="V6" s="260"/>
      <c r="W6" s="258">
        <f>SUM(W7:W15)</f>
        <v>731</v>
      </c>
      <c r="X6" s="291">
        <f>AVERAGE(X7:X15)</f>
        <v>4.581666666666667</v>
      </c>
      <c r="Y6" s="259">
        <v>4.4800000000000004</v>
      </c>
      <c r="Z6" s="260"/>
      <c r="AA6" s="261"/>
      <c r="AC6" s="340"/>
      <c r="AD6" s="100" t="s">
        <v>10</v>
      </c>
    </row>
    <row r="7" spans="1:32" ht="15" customHeight="1" x14ac:dyDescent="0.25">
      <c r="A7" s="303">
        <v>1</v>
      </c>
      <c r="B7" s="65" t="s">
        <v>19</v>
      </c>
      <c r="C7" s="665">
        <v>49</v>
      </c>
      <c r="D7" s="666">
        <v>4.3673999999999999</v>
      </c>
      <c r="E7" s="667">
        <v>3.88</v>
      </c>
      <c r="F7" s="650">
        <v>2</v>
      </c>
      <c r="G7" s="378"/>
      <c r="H7" s="539"/>
      <c r="I7" s="22">
        <v>3.39</v>
      </c>
      <c r="J7" s="379">
        <v>111</v>
      </c>
      <c r="K7" s="295">
        <v>75</v>
      </c>
      <c r="L7" s="127">
        <v>4.3466666666666667</v>
      </c>
      <c r="M7" s="240">
        <v>4.01</v>
      </c>
      <c r="N7" s="353">
        <v>8</v>
      </c>
      <c r="O7" s="295">
        <v>47</v>
      </c>
      <c r="P7" s="127">
        <v>4.17</v>
      </c>
      <c r="Q7" s="240">
        <v>4.1100000000000003</v>
      </c>
      <c r="R7" s="353">
        <v>15</v>
      </c>
      <c r="S7" s="295">
        <v>48</v>
      </c>
      <c r="T7" s="243">
        <v>4.4000000000000004</v>
      </c>
      <c r="U7" s="347">
        <v>4.1100000000000003</v>
      </c>
      <c r="V7" s="298">
        <v>11</v>
      </c>
      <c r="W7" s="300">
        <v>47</v>
      </c>
      <c r="X7" s="242">
        <v>4.4850000000000003</v>
      </c>
      <c r="Y7" s="347">
        <v>4.4800000000000004</v>
      </c>
      <c r="Z7" s="298">
        <v>60</v>
      </c>
      <c r="AA7" s="99">
        <f t="shared" ref="AA7:AA70" si="0">Z7+V7+R7+N7+J7+F7</f>
        <v>207</v>
      </c>
      <c r="AC7" s="104"/>
      <c r="AD7" s="100" t="s">
        <v>16</v>
      </c>
    </row>
    <row r="8" spans="1:32" ht="15" customHeight="1" x14ac:dyDescent="0.25">
      <c r="A8" s="304">
        <v>2</v>
      </c>
      <c r="B8" s="66" t="s">
        <v>18</v>
      </c>
      <c r="C8" s="662">
        <v>98</v>
      </c>
      <c r="D8" s="663">
        <v>3.7858000000000001</v>
      </c>
      <c r="E8" s="664">
        <v>3.88</v>
      </c>
      <c r="F8" s="648">
        <v>65</v>
      </c>
      <c r="G8" s="329">
        <v>87</v>
      </c>
      <c r="H8" s="513">
        <v>3.2988999999999997</v>
      </c>
      <c r="I8" s="14">
        <v>3.39</v>
      </c>
      <c r="J8" s="377">
        <v>72</v>
      </c>
      <c r="K8" s="295">
        <v>99</v>
      </c>
      <c r="L8" s="127">
        <v>4.0505050505050502</v>
      </c>
      <c r="M8" s="240">
        <v>4.01</v>
      </c>
      <c r="N8" s="353">
        <v>49</v>
      </c>
      <c r="O8" s="295">
        <v>99</v>
      </c>
      <c r="P8" s="127">
        <v>3.7370000000000001</v>
      </c>
      <c r="Q8" s="240">
        <v>4.1100000000000003</v>
      </c>
      <c r="R8" s="353">
        <v>78</v>
      </c>
      <c r="S8" s="295">
        <v>103</v>
      </c>
      <c r="T8" s="243">
        <v>4.24</v>
      </c>
      <c r="U8" s="347">
        <v>4.1100000000000003</v>
      </c>
      <c r="V8" s="298">
        <v>36</v>
      </c>
      <c r="W8" s="300">
        <v>121</v>
      </c>
      <c r="X8" s="242">
        <v>4.6269999999999998</v>
      </c>
      <c r="Y8" s="347">
        <v>4.4800000000000004</v>
      </c>
      <c r="Z8" s="298">
        <v>31</v>
      </c>
      <c r="AA8" s="106">
        <f t="shared" si="0"/>
        <v>331</v>
      </c>
      <c r="AC8"/>
      <c r="AD8" s="100"/>
    </row>
    <row r="9" spans="1:32" ht="15" customHeight="1" x14ac:dyDescent="0.25">
      <c r="A9" s="304">
        <v>3</v>
      </c>
      <c r="B9" s="66" t="s">
        <v>21</v>
      </c>
      <c r="C9" s="662">
        <v>181</v>
      </c>
      <c r="D9" s="663">
        <v>4.1271000000000004</v>
      </c>
      <c r="E9" s="664">
        <v>3.88</v>
      </c>
      <c r="F9" s="648">
        <v>17</v>
      </c>
      <c r="G9" s="329">
        <v>152</v>
      </c>
      <c r="H9" s="513">
        <v>0</v>
      </c>
      <c r="I9" s="14">
        <v>3.39</v>
      </c>
      <c r="J9" s="377">
        <v>110</v>
      </c>
      <c r="K9" s="295">
        <v>138</v>
      </c>
      <c r="L9" s="127">
        <v>3.9855072463768115</v>
      </c>
      <c r="M9" s="240">
        <v>4.01</v>
      </c>
      <c r="N9" s="353">
        <v>60</v>
      </c>
      <c r="O9" s="295">
        <v>148</v>
      </c>
      <c r="P9" s="127">
        <v>3.77</v>
      </c>
      <c r="Q9" s="240">
        <v>4.1100000000000003</v>
      </c>
      <c r="R9" s="353">
        <v>72</v>
      </c>
      <c r="S9" s="295">
        <v>140</v>
      </c>
      <c r="T9" s="241">
        <v>4.59</v>
      </c>
      <c r="U9" s="347">
        <v>4.1100000000000003</v>
      </c>
      <c r="V9" s="298">
        <v>4</v>
      </c>
      <c r="W9" s="300">
        <v>133</v>
      </c>
      <c r="X9" s="242">
        <v>4.5419999999999998</v>
      </c>
      <c r="Y9" s="347">
        <v>4.4800000000000004</v>
      </c>
      <c r="Z9" s="298">
        <v>50</v>
      </c>
      <c r="AA9" s="103">
        <f t="shared" si="0"/>
        <v>313</v>
      </c>
      <c r="AC9"/>
      <c r="AD9" s="100"/>
    </row>
    <row r="10" spans="1:32" x14ac:dyDescent="0.25">
      <c r="A10" s="102">
        <v>4</v>
      </c>
      <c r="B10" s="66" t="s">
        <v>20</v>
      </c>
      <c r="C10" s="662">
        <v>114</v>
      </c>
      <c r="D10" s="663">
        <v>4.3509000000000002</v>
      </c>
      <c r="E10" s="664">
        <v>3.88</v>
      </c>
      <c r="F10" s="648">
        <v>3</v>
      </c>
      <c r="G10" s="329">
        <v>132</v>
      </c>
      <c r="H10" s="513">
        <v>4.1591999999999993</v>
      </c>
      <c r="I10" s="14">
        <v>3.39</v>
      </c>
      <c r="J10" s="377">
        <v>2</v>
      </c>
      <c r="K10" s="295">
        <v>114</v>
      </c>
      <c r="L10" s="127">
        <v>4.3596491228070171</v>
      </c>
      <c r="M10" s="240">
        <v>4.01</v>
      </c>
      <c r="N10" s="353">
        <v>7</v>
      </c>
      <c r="O10" s="295">
        <v>66</v>
      </c>
      <c r="P10" s="127">
        <v>4.1970000000000001</v>
      </c>
      <c r="Q10" s="240">
        <v>4.1100000000000003</v>
      </c>
      <c r="R10" s="353">
        <v>13</v>
      </c>
      <c r="S10" s="295">
        <v>74</v>
      </c>
      <c r="T10" s="243">
        <v>4.32</v>
      </c>
      <c r="U10" s="347">
        <v>4.1100000000000003</v>
      </c>
      <c r="V10" s="298">
        <v>24</v>
      </c>
      <c r="W10" s="300">
        <v>66</v>
      </c>
      <c r="X10" s="242">
        <v>4.6970000000000001</v>
      </c>
      <c r="Y10" s="347">
        <v>4.4800000000000004</v>
      </c>
      <c r="Z10" s="298">
        <v>23</v>
      </c>
      <c r="AA10" s="103">
        <f t="shared" si="0"/>
        <v>72</v>
      </c>
      <c r="AC10"/>
      <c r="AF10" s="101"/>
    </row>
    <row r="11" spans="1:32" x14ac:dyDescent="0.25">
      <c r="A11" s="102">
        <v>5</v>
      </c>
      <c r="B11" s="66" t="s">
        <v>17</v>
      </c>
      <c r="C11" s="662">
        <v>71</v>
      </c>
      <c r="D11" s="663">
        <v>4.2816999999999998</v>
      </c>
      <c r="E11" s="664">
        <v>3.88</v>
      </c>
      <c r="F11" s="648">
        <v>9</v>
      </c>
      <c r="G11" s="329">
        <v>61</v>
      </c>
      <c r="H11" s="513">
        <v>3.6724999999999999</v>
      </c>
      <c r="I11" s="14">
        <v>3.39</v>
      </c>
      <c r="J11" s="377">
        <v>25</v>
      </c>
      <c r="K11" s="295">
        <v>48</v>
      </c>
      <c r="L11" s="127">
        <v>4.354166666666667</v>
      </c>
      <c r="M11" s="240">
        <v>4.01</v>
      </c>
      <c r="N11" s="353">
        <v>9</v>
      </c>
      <c r="O11" s="295">
        <v>51</v>
      </c>
      <c r="P11" s="127">
        <v>4.2160000000000002</v>
      </c>
      <c r="Q11" s="240">
        <v>4.1100000000000003</v>
      </c>
      <c r="R11" s="353">
        <v>11</v>
      </c>
      <c r="S11" s="295">
        <v>59</v>
      </c>
      <c r="T11" s="243">
        <v>4.3899999999999997</v>
      </c>
      <c r="U11" s="347">
        <v>4.1100000000000003</v>
      </c>
      <c r="V11" s="298">
        <v>13</v>
      </c>
      <c r="W11" s="300">
        <v>54</v>
      </c>
      <c r="X11" s="242">
        <v>4.8889999999999993</v>
      </c>
      <c r="Y11" s="347">
        <v>4.4800000000000004</v>
      </c>
      <c r="Z11" s="298">
        <v>5</v>
      </c>
      <c r="AA11" s="106">
        <f t="shared" si="0"/>
        <v>72</v>
      </c>
      <c r="AC11"/>
      <c r="AF11" s="101"/>
    </row>
    <row r="12" spans="1:32" x14ac:dyDescent="0.25">
      <c r="A12" s="102">
        <v>6</v>
      </c>
      <c r="B12" s="66" t="s">
        <v>22</v>
      </c>
      <c r="C12" s="662">
        <v>83</v>
      </c>
      <c r="D12" s="663">
        <v>3.6502999999999997</v>
      </c>
      <c r="E12" s="664">
        <v>3.88</v>
      </c>
      <c r="F12" s="648">
        <v>84</v>
      </c>
      <c r="G12" s="329">
        <v>60</v>
      </c>
      <c r="H12" s="513">
        <v>3.2002999999999999</v>
      </c>
      <c r="I12" s="14">
        <v>3.39</v>
      </c>
      <c r="J12" s="377">
        <v>84</v>
      </c>
      <c r="K12" s="295">
        <v>77</v>
      </c>
      <c r="L12" s="127">
        <v>4.2467532467532472</v>
      </c>
      <c r="M12" s="240">
        <v>4.01</v>
      </c>
      <c r="N12" s="353">
        <v>22</v>
      </c>
      <c r="O12" s="295">
        <v>80</v>
      </c>
      <c r="P12" s="127">
        <v>3.738</v>
      </c>
      <c r="Q12" s="240">
        <v>4.1100000000000003</v>
      </c>
      <c r="R12" s="353">
        <v>79</v>
      </c>
      <c r="S12" s="295">
        <v>35</v>
      </c>
      <c r="T12" s="243">
        <v>4.26</v>
      </c>
      <c r="U12" s="347">
        <v>4.1100000000000003</v>
      </c>
      <c r="V12" s="298">
        <v>34</v>
      </c>
      <c r="W12" s="300">
        <v>74</v>
      </c>
      <c r="X12" s="242">
        <v>4.54</v>
      </c>
      <c r="Y12" s="347">
        <v>4.4800000000000004</v>
      </c>
      <c r="Z12" s="298">
        <v>51</v>
      </c>
      <c r="AA12" s="103">
        <f t="shared" si="0"/>
        <v>354</v>
      </c>
      <c r="AC12"/>
      <c r="AF12" s="101"/>
    </row>
    <row r="13" spans="1:32" x14ac:dyDescent="0.25">
      <c r="A13" s="102">
        <v>7</v>
      </c>
      <c r="B13" s="66" t="s">
        <v>23</v>
      </c>
      <c r="C13" s="662">
        <v>116</v>
      </c>
      <c r="D13" s="663">
        <v>4.0256999999999996</v>
      </c>
      <c r="E13" s="664">
        <v>3.88</v>
      </c>
      <c r="F13" s="648">
        <v>27</v>
      </c>
      <c r="G13" s="329">
        <v>90</v>
      </c>
      <c r="H13" s="513">
        <v>3.2999000000000001</v>
      </c>
      <c r="I13" s="14">
        <v>3.39</v>
      </c>
      <c r="J13" s="377">
        <v>73</v>
      </c>
      <c r="K13" s="295">
        <v>101</v>
      </c>
      <c r="L13" s="127">
        <v>3.8613861386138613</v>
      </c>
      <c r="M13" s="240">
        <v>4.01</v>
      </c>
      <c r="N13" s="353">
        <v>80</v>
      </c>
      <c r="O13" s="295">
        <v>100</v>
      </c>
      <c r="P13" s="127">
        <v>4.0199999999999996</v>
      </c>
      <c r="Q13" s="240">
        <v>4.1100000000000003</v>
      </c>
      <c r="R13" s="353">
        <v>42</v>
      </c>
      <c r="S13" s="295">
        <v>104</v>
      </c>
      <c r="T13" s="243">
        <v>4.16</v>
      </c>
      <c r="U13" s="347">
        <v>4.1100000000000003</v>
      </c>
      <c r="V13" s="298">
        <v>48</v>
      </c>
      <c r="W13" s="300">
        <v>91</v>
      </c>
      <c r="X13" s="242">
        <v>4.3229999999999995</v>
      </c>
      <c r="Y13" s="347">
        <v>4.4800000000000004</v>
      </c>
      <c r="Z13" s="298">
        <v>79</v>
      </c>
      <c r="AA13" s="103">
        <f t="shared" si="0"/>
        <v>349</v>
      </c>
      <c r="AC13"/>
      <c r="AF13" s="101"/>
    </row>
    <row r="14" spans="1:32" x14ac:dyDescent="0.25">
      <c r="A14" s="102">
        <v>8</v>
      </c>
      <c r="B14" s="66" t="s">
        <v>24</v>
      </c>
      <c r="C14" s="662">
        <v>99</v>
      </c>
      <c r="D14" s="663">
        <v>3.4138000000000006</v>
      </c>
      <c r="E14" s="664">
        <v>3.88</v>
      </c>
      <c r="F14" s="648">
        <v>108</v>
      </c>
      <c r="G14" s="329">
        <v>77</v>
      </c>
      <c r="H14" s="513">
        <v>3.7792999999999997</v>
      </c>
      <c r="I14" s="14">
        <v>3.39</v>
      </c>
      <c r="J14" s="377">
        <v>18</v>
      </c>
      <c r="K14" s="295">
        <v>80</v>
      </c>
      <c r="L14" s="127">
        <v>3.3374999999999999</v>
      </c>
      <c r="M14" s="240">
        <v>4.01</v>
      </c>
      <c r="N14" s="353">
        <v>112</v>
      </c>
      <c r="O14" s="295">
        <v>80</v>
      </c>
      <c r="P14" s="127">
        <v>3.387</v>
      </c>
      <c r="Q14" s="240">
        <v>4.1100000000000003</v>
      </c>
      <c r="R14" s="353">
        <v>108</v>
      </c>
      <c r="S14" s="295">
        <v>65</v>
      </c>
      <c r="T14" s="243">
        <v>4.32</v>
      </c>
      <c r="U14" s="347">
        <v>4.1100000000000003</v>
      </c>
      <c r="V14" s="298">
        <v>26</v>
      </c>
      <c r="W14" s="300">
        <v>77</v>
      </c>
      <c r="X14" s="242">
        <v>4.4409999999999998</v>
      </c>
      <c r="Y14" s="347">
        <v>4.4800000000000004</v>
      </c>
      <c r="Z14" s="298">
        <v>68</v>
      </c>
      <c r="AA14" s="103">
        <f t="shared" si="0"/>
        <v>440</v>
      </c>
      <c r="AC14"/>
      <c r="AD14" s="101"/>
      <c r="AF14" s="101"/>
    </row>
    <row r="15" spans="1:32" ht="15.75" thickBot="1" x14ac:dyDescent="0.3">
      <c r="A15" s="102">
        <v>9</v>
      </c>
      <c r="B15" s="341" t="s">
        <v>136</v>
      </c>
      <c r="C15" s="668">
        <v>98</v>
      </c>
      <c r="D15" s="669">
        <v>3.6629</v>
      </c>
      <c r="E15" s="670">
        <v>3.88</v>
      </c>
      <c r="F15" s="651">
        <v>83</v>
      </c>
      <c r="G15" s="380">
        <v>76</v>
      </c>
      <c r="H15" s="540">
        <v>3.6970999999999998</v>
      </c>
      <c r="I15" s="374">
        <v>3.39</v>
      </c>
      <c r="J15" s="381">
        <v>23</v>
      </c>
      <c r="K15" s="343">
        <v>77</v>
      </c>
      <c r="L15" s="349">
        <v>3.9610389610389611</v>
      </c>
      <c r="M15" s="342">
        <v>4.01</v>
      </c>
      <c r="N15" s="352">
        <v>66</v>
      </c>
      <c r="O15" s="343">
        <v>76</v>
      </c>
      <c r="P15" s="349">
        <v>3.8680000000000003</v>
      </c>
      <c r="Q15" s="342">
        <v>4.1100000000000003</v>
      </c>
      <c r="R15" s="352">
        <v>66</v>
      </c>
      <c r="S15" s="343">
        <v>78</v>
      </c>
      <c r="T15" s="361">
        <v>4.0599999999999996</v>
      </c>
      <c r="U15" s="348">
        <v>4.1100000000000003</v>
      </c>
      <c r="V15" s="345">
        <v>68</v>
      </c>
      <c r="W15" s="356">
        <v>68</v>
      </c>
      <c r="X15" s="346">
        <v>4.6909999999999998</v>
      </c>
      <c r="Y15" s="348">
        <v>4.4800000000000004</v>
      </c>
      <c r="Z15" s="345">
        <v>25</v>
      </c>
      <c r="AA15" s="279">
        <f t="shared" si="0"/>
        <v>331</v>
      </c>
      <c r="AC15"/>
      <c r="AD15" s="101"/>
      <c r="AF15" s="101"/>
    </row>
    <row r="16" spans="1:32" ht="15.75" thickBot="1" x14ac:dyDescent="0.3">
      <c r="A16" s="247"/>
      <c r="B16" s="248" t="s">
        <v>137</v>
      </c>
      <c r="C16" s="276">
        <f>SUM(C17:C31)</f>
        <v>1165</v>
      </c>
      <c r="D16" s="289">
        <f>AVERAGE(D17:D31)</f>
        <v>3.8766000000000003</v>
      </c>
      <c r="E16" s="270">
        <v>3.88</v>
      </c>
      <c r="F16" s="652"/>
      <c r="G16" s="276">
        <f>SUM(G17:G31)</f>
        <v>1040</v>
      </c>
      <c r="H16" s="289">
        <f>AVERAGE(H17:H31)</f>
        <v>3.4266583333333336</v>
      </c>
      <c r="I16" s="375">
        <v>3.39</v>
      </c>
      <c r="J16" s="277"/>
      <c r="K16" s="276">
        <f>SUM(K17:K31)</f>
        <v>1124</v>
      </c>
      <c r="L16" s="289">
        <f>AVERAGE(L17:L31)</f>
        <v>4.0945971461497201</v>
      </c>
      <c r="M16" s="270">
        <v>4.01</v>
      </c>
      <c r="N16" s="277"/>
      <c r="O16" s="276">
        <f>SUM(O17:O31)</f>
        <v>1063</v>
      </c>
      <c r="P16" s="289">
        <f>AVERAGE(P17:P31)</f>
        <v>4.0293384615384609</v>
      </c>
      <c r="Q16" s="270">
        <v>4.1100000000000003</v>
      </c>
      <c r="R16" s="277"/>
      <c r="S16" s="131">
        <f>SUM(S17:S31)</f>
        <v>1024</v>
      </c>
      <c r="T16" s="249">
        <f>AVERAGE(T17:T31)</f>
        <v>4.2133333333333329</v>
      </c>
      <c r="U16" s="284">
        <v>4.1100000000000003</v>
      </c>
      <c r="V16" s="250"/>
      <c r="W16" s="251">
        <f>SUM(W17:W31)</f>
        <v>1002</v>
      </c>
      <c r="X16" s="252">
        <f>AVERAGE(X17:X31)</f>
        <v>4.5021428571428572</v>
      </c>
      <c r="Y16" s="255">
        <v>4.4800000000000004</v>
      </c>
      <c r="Z16" s="250"/>
      <c r="AA16" s="254"/>
      <c r="AC16"/>
      <c r="AD16" s="101"/>
      <c r="AF16" s="101"/>
    </row>
    <row r="17" spans="1:32" x14ac:dyDescent="0.25">
      <c r="A17" s="303">
        <v>1</v>
      </c>
      <c r="B17" s="65" t="s">
        <v>25</v>
      </c>
      <c r="C17" s="665">
        <v>57</v>
      </c>
      <c r="D17" s="666">
        <v>3.8597000000000001</v>
      </c>
      <c r="E17" s="667">
        <v>3.88</v>
      </c>
      <c r="F17" s="650">
        <v>53</v>
      </c>
      <c r="G17" s="378">
        <v>74</v>
      </c>
      <c r="H17" s="539">
        <v>3.6212999999999997</v>
      </c>
      <c r="I17" s="22">
        <v>3.39</v>
      </c>
      <c r="J17" s="379">
        <v>29</v>
      </c>
      <c r="K17" s="295">
        <v>86</v>
      </c>
      <c r="L17" s="127">
        <v>4.3255813953488369</v>
      </c>
      <c r="M17" s="240">
        <v>4.01</v>
      </c>
      <c r="N17" s="353">
        <v>12</v>
      </c>
      <c r="O17" s="295">
        <v>83</v>
      </c>
      <c r="P17" s="127">
        <v>4.1210000000000004</v>
      </c>
      <c r="Q17" s="240">
        <v>4.1100000000000003</v>
      </c>
      <c r="R17" s="353">
        <v>23</v>
      </c>
      <c r="S17" s="295">
        <v>102</v>
      </c>
      <c r="T17" s="243">
        <v>4.37</v>
      </c>
      <c r="U17" s="347">
        <v>4.1100000000000003</v>
      </c>
      <c r="V17" s="298">
        <v>14</v>
      </c>
      <c r="W17" s="300">
        <v>100</v>
      </c>
      <c r="X17" s="242">
        <v>4.7</v>
      </c>
      <c r="Y17" s="347">
        <v>4.4800000000000004</v>
      </c>
      <c r="Z17" s="298">
        <v>22</v>
      </c>
      <c r="AA17" s="99">
        <f t="shared" si="0"/>
        <v>153</v>
      </c>
      <c r="AC17"/>
      <c r="AD17" s="101"/>
      <c r="AF17" s="101"/>
    </row>
    <row r="18" spans="1:32" x14ac:dyDescent="0.25">
      <c r="A18" s="304">
        <v>2</v>
      </c>
      <c r="B18" s="66" t="s">
        <v>26</v>
      </c>
      <c r="C18" s="662">
        <v>66</v>
      </c>
      <c r="D18" s="663">
        <v>4.0151000000000003</v>
      </c>
      <c r="E18" s="664">
        <v>3.88</v>
      </c>
      <c r="F18" s="648">
        <v>28</v>
      </c>
      <c r="G18" s="329">
        <v>63</v>
      </c>
      <c r="H18" s="513">
        <v>3.5397000000000003</v>
      </c>
      <c r="I18" s="14">
        <v>3.39</v>
      </c>
      <c r="J18" s="377">
        <v>40</v>
      </c>
      <c r="K18" s="295">
        <v>51</v>
      </c>
      <c r="L18" s="127">
        <v>4.4313725490196081</v>
      </c>
      <c r="M18" s="240">
        <v>4.01</v>
      </c>
      <c r="N18" s="353">
        <v>4</v>
      </c>
      <c r="O18" s="295">
        <v>51</v>
      </c>
      <c r="P18" s="127">
        <v>4.2949999999999999</v>
      </c>
      <c r="Q18" s="240">
        <v>4.1100000000000003</v>
      </c>
      <c r="R18" s="353">
        <v>7</v>
      </c>
      <c r="S18" s="295">
        <v>49</v>
      </c>
      <c r="T18" s="243">
        <v>4.16</v>
      </c>
      <c r="U18" s="347">
        <v>4.1100000000000003</v>
      </c>
      <c r="V18" s="298">
        <v>50</v>
      </c>
      <c r="W18" s="300">
        <v>62</v>
      </c>
      <c r="X18" s="242">
        <v>4.5329999999999995</v>
      </c>
      <c r="Y18" s="347">
        <v>4.4800000000000004</v>
      </c>
      <c r="Z18" s="298">
        <v>53</v>
      </c>
      <c r="AA18" s="103">
        <f t="shared" si="0"/>
        <v>182</v>
      </c>
      <c r="AC18"/>
      <c r="AD18" s="101"/>
      <c r="AF18" s="101"/>
    </row>
    <row r="19" spans="1:32" x14ac:dyDescent="0.25">
      <c r="A19" s="112">
        <v>3</v>
      </c>
      <c r="B19" s="68" t="s">
        <v>36</v>
      </c>
      <c r="C19" s="665">
        <v>94</v>
      </c>
      <c r="D19" s="666">
        <v>4.1808999999999994</v>
      </c>
      <c r="E19" s="667">
        <v>3.88</v>
      </c>
      <c r="F19" s="650">
        <v>13</v>
      </c>
      <c r="G19" s="378">
        <v>76</v>
      </c>
      <c r="H19" s="539">
        <v>3.6183999999999998</v>
      </c>
      <c r="I19" s="22">
        <v>3.39</v>
      </c>
      <c r="J19" s="379">
        <v>30</v>
      </c>
      <c r="K19" s="295">
        <v>101</v>
      </c>
      <c r="L19" s="127">
        <v>4.3762376237623766</v>
      </c>
      <c r="M19" s="240">
        <v>4.01</v>
      </c>
      <c r="N19" s="353">
        <v>6</v>
      </c>
      <c r="O19" s="295">
        <v>93</v>
      </c>
      <c r="P19" s="127">
        <v>4.4939999999999998</v>
      </c>
      <c r="Q19" s="240">
        <v>4.1100000000000003</v>
      </c>
      <c r="R19" s="353">
        <v>4</v>
      </c>
      <c r="S19" s="295">
        <v>96</v>
      </c>
      <c r="T19" s="241">
        <v>4.57</v>
      </c>
      <c r="U19" s="347">
        <v>4.1100000000000003</v>
      </c>
      <c r="V19" s="298">
        <v>5</v>
      </c>
      <c r="W19" s="300">
        <v>82</v>
      </c>
      <c r="X19" s="242">
        <v>4.7679999999999998</v>
      </c>
      <c r="Y19" s="347">
        <v>4.4800000000000004</v>
      </c>
      <c r="Z19" s="298">
        <v>17</v>
      </c>
      <c r="AA19" s="106">
        <f t="shared" si="0"/>
        <v>75</v>
      </c>
      <c r="AC19"/>
      <c r="AD19" s="101"/>
      <c r="AF19" s="101"/>
    </row>
    <row r="20" spans="1:32" ht="15" customHeight="1" x14ac:dyDescent="0.25">
      <c r="A20" s="102">
        <v>4</v>
      </c>
      <c r="B20" s="66" t="s">
        <v>138</v>
      </c>
      <c r="C20" s="662">
        <v>158</v>
      </c>
      <c r="D20" s="663">
        <v>4.3038999999999996</v>
      </c>
      <c r="E20" s="664">
        <v>3.88</v>
      </c>
      <c r="F20" s="648">
        <v>5</v>
      </c>
      <c r="G20" s="329">
        <v>142</v>
      </c>
      <c r="H20" s="513">
        <v>3.7322999999999995</v>
      </c>
      <c r="I20" s="14">
        <v>3.39</v>
      </c>
      <c r="J20" s="377">
        <v>21</v>
      </c>
      <c r="K20" s="295">
        <v>155</v>
      </c>
      <c r="L20" s="127">
        <v>4.225806451612903</v>
      </c>
      <c r="M20" s="240">
        <v>4.01</v>
      </c>
      <c r="N20" s="353">
        <v>26</v>
      </c>
      <c r="O20" s="295">
        <v>147</v>
      </c>
      <c r="P20" s="127">
        <v>4.2896000000000001</v>
      </c>
      <c r="Q20" s="240">
        <v>4.1100000000000003</v>
      </c>
      <c r="R20" s="353">
        <v>8</v>
      </c>
      <c r="S20" s="295">
        <v>146</v>
      </c>
      <c r="T20" s="241">
        <v>4.51</v>
      </c>
      <c r="U20" s="347">
        <v>4.1100000000000003</v>
      </c>
      <c r="V20" s="298">
        <v>8</v>
      </c>
      <c r="W20" s="300">
        <v>155</v>
      </c>
      <c r="X20" s="242">
        <v>4.6189999999999998</v>
      </c>
      <c r="Y20" s="347">
        <v>4.4800000000000004</v>
      </c>
      <c r="Z20" s="298">
        <v>33</v>
      </c>
      <c r="AA20" s="103">
        <f t="shared" si="0"/>
        <v>101</v>
      </c>
      <c r="AC20" s="101"/>
      <c r="AD20" s="101"/>
      <c r="AF20" s="101"/>
    </row>
    <row r="21" spans="1:32" ht="15" customHeight="1" x14ac:dyDescent="0.25">
      <c r="A21" s="102">
        <v>5</v>
      </c>
      <c r="B21" s="216" t="s">
        <v>28</v>
      </c>
      <c r="C21" s="671">
        <v>144</v>
      </c>
      <c r="D21" s="242">
        <v>4.2082999999999995</v>
      </c>
      <c r="E21" s="672">
        <v>3.88</v>
      </c>
      <c r="F21" s="653">
        <v>12</v>
      </c>
      <c r="G21" s="382">
        <v>135</v>
      </c>
      <c r="H21" s="541">
        <v>3.1329999999999996</v>
      </c>
      <c r="I21" s="182">
        <v>3.39</v>
      </c>
      <c r="J21" s="383">
        <v>89</v>
      </c>
      <c r="K21" s="295">
        <v>125</v>
      </c>
      <c r="L21" s="127">
        <v>3.8959999999999999</v>
      </c>
      <c r="M21" s="350">
        <v>4.01</v>
      </c>
      <c r="N21" s="353">
        <v>77</v>
      </c>
      <c r="O21" s="295">
        <v>126</v>
      </c>
      <c r="P21" s="127">
        <v>4.0868000000000002</v>
      </c>
      <c r="Q21" s="240">
        <v>4.1100000000000003</v>
      </c>
      <c r="R21" s="353">
        <v>32</v>
      </c>
      <c r="S21" s="295">
        <v>129</v>
      </c>
      <c r="T21" s="243">
        <v>4.34</v>
      </c>
      <c r="U21" s="347">
        <v>4.1100000000000003</v>
      </c>
      <c r="V21" s="298">
        <v>19</v>
      </c>
      <c r="W21" s="300">
        <v>120</v>
      </c>
      <c r="X21" s="242">
        <v>4.3710000000000004</v>
      </c>
      <c r="Y21" s="347">
        <v>4.4800000000000004</v>
      </c>
      <c r="Z21" s="298">
        <v>76</v>
      </c>
      <c r="AA21" s="103">
        <f t="shared" si="0"/>
        <v>305</v>
      </c>
      <c r="AC21" s="101"/>
      <c r="AD21" s="101"/>
      <c r="AF21" s="101"/>
    </row>
    <row r="22" spans="1:32" ht="15" customHeight="1" x14ac:dyDescent="0.25">
      <c r="A22" s="102">
        <v>6</v>
      </c>
      <c r="B22" s="66" t="s">
        <v>27</v>
      </c>
      <c r="C22" s="662">
        <v>80</v>
      </c>
      <c r="D22" s="663">
        <v>3.6124999999999998</v>
      </c>
      <c r="E22" s="664">
        <v>3.88</v>
      </c>
      <c r="F22" s="648">
        <v>87</v>
      </c>
      <c r="G22" s="329">
        <v>73</v>
      </c>
      <c r="H22" s="513">
        <v>3.3428000000000004</v>
      </c>
      <c r="I22" s="14">
        <v>3.39</v>
      </c>
      <c r="J22" s="377">
        <v>68</v>
      </c>
      <c r="K22" s="295">
        <v>102</v>
      </c>
      <c r="L22" s="127">
        <v>3.9509803921568629</v>
      </c>
      <c r="M22" s="240">
        <v>4.01</v>
      </c>
      <c r="N22" s="353">
        <v>67</v>
      </c>
      <c r="O22" s="295">
        <v>88</v>
      </c>
      <c r="P22" s="127">
        <v>3.625</v>
      </c>
      <c r="Q22" s="240">
        <v>4.1100000000000003</v>
      </c>
      <c r="R22" s="353">
        <v>94</v>
      </c>
      <c r="S22" s="295">
        <v>38</v>
      </c>
      <c r="T22" s="244">
        <v>3.81</v>
      </c>
      <c r="U22" s="347">
        <v>4.1100000000000003</v>
      </c>
      <c r="V22" s="298">
        <v>96</v>
      </c>
      <c r="W22" s="300">
        <v>33</v>
      </c>
      <c r="X22" s="242">
        <v>4.7880000000000003</v>
      </c>
      <c r="Y22" s="347">
        <v>4.4800000000000004</v>
      </c>
      <c r="Z22" s="298">
        <v>14</v>
      </c>
      <c r="AA22" s="103">
        <f t="shared" si="0"/>
        <v>426</v>
      </c>
      <c r="AC22" s="101"/>
      <c r="AD22" s="101"/>
      <c r="AF22" s="101"/>
    </row>
    <row r="23" spans="1:32" ht="15" customHeight="1" x14ac:dyDescent="0.25">
      <c r="A23" s="102">
        <v>7</v>
      </c>
      <c r="B23" s="66" t="s">
        <v>29</v>
      </c>
      <c r="C23" s="662">
        <v>100</v>
      </c>
      <c r="D23" s="663">
        <v>3.58</v>
      </c>
      <c r="E23" s="664">
        <v>3.88</v>
      </c>
      <c r="F23" s="648">
        <v>90</v>
      </c>
      <c r="G23" s="329">
        <v>100</v>
      </c>
      <c r="H23" s="513">
        <v>3.4</v>
      </c>
      <c r="I23" s="14">
        <v>3.39</v>
      </c>
      <c r="J23" s="377">
        <v>57</v>
      </c>
      <c r="K23" s="295">
        <v>86</v>
      </c>
      <c r="L23" s="127">
        <v>4.0930232558139537</v>
      </c>
      <c r="M23" s="240">
        <v>4.01</v>
      </c>
      <c r="N23" s="353">
        <v>43</v>
      </c>
      <c r="O23" s="295">
        <v>80</v>
      </c>
      <c r="P23" s="127">
        <v>4.1360000000000001</v>
      </c>
      <c r="Q23" s="240">
        <v>4.1100000000000003</v>
      </c>
      <c r="R23" s="353">
        <v>18</v>
      </c>
      <c r="S23" s="295">
        <v>71</v>
      </c>
      <c r="T23" s="243">
        <v>4.07</v>
      </c>
      <c r="U23" s="347">
        <v>4.1100000000000003</v>
      </c>
      <c r="V23" s="298">
        <v>67</v>
      </c>
      <c r="W23" s="300">
        <v>69</v>
      </c>
      <c r="X23" s="242">
        <v>4.6239999999999997</v>
      </c>
      <c r="Y23" s="347">
        <v>4.4800000000000004</v>
      </c>
      <c r="Z23" s="298">
        <v>34</v>
      </c>
      <c r="AA23" s="103">
        <f t="shared" si="0"/>
        <v>309</v>
      </c>
      <c r="AC23" s="101"/>
      <c r="AD23" s="101"/>
      <c r="AF23" s="101"/>
    </row>
    <row r="24" spans="1:32" x14ac:dyDescent="0.25">
      <c r="A24" s="102">
        <v>8</v>
      </c>
      <c r="B24" s="66" t="s">
        <v>30</v>
      </c>
      <c r="C24" s="662"/>
      <c r="D24" s="663"/>
      <c r="E24" s="664">
        <v>3.88</v>
      </c>
      <c r="F24" s="648">
        <v>113</v>
      </c>
      <c r="G24" s="329"/>
      <c r="H24" s="513"/>
      <c r="I24" s="14">
        <v>3.39</v>
      </c>
      <c r="J24" s="377">
        <v>111</v>
      </c>
      <c r="K24" s="295">
        <v>43</v>
      </c>
      <c r="L24" s="127">
        <v>4</v>
      </c>
      <c r="M24" s="240">
        <v>4.01</v>
      </c>
      <c r="N24" s="353">
        <v>59</v>
      </c>
      <c r="O24" s="295">
        <v>54</v>
      </c>
      <c r="P24" s="127">
        <v>3.7039999999999997</v>
      </c>
      <c r="Q24" s="240">
        <v>4.1100000000000003</v>
      </c>
      <c r="R24" s="353">
        <v>86</v>
      </c>
      <c r="S24" s="295">
        <v>48</v>
      </c>
      <c r="T24" s="243">
        <v>4.3499999999999996</v>
      </c>
      <c r="U24" s="347">
        <v>4.1100000000000003</v>
      </c>
      <c r="V24" s="298">
        <v>18</v>
      </c>
      <c r="W24" s="300">
        <v>49</v>
      </c>
      <c r="X24" s="242">
        <v>4.47</v>
      </c>
      <c r="Y24" s="347">
        <v>4.4800000000000004</v>
      </c>
      <c r="Z24" s="298">
        <v>63</v>
      </c>
      <c r="AA24" s="103">
        <f t="shared" si="0"/>
        <v>450</v>
      </c>
      <c r="AC24" s="101"/>
      <c r="AD24" s="101"/>
      <c r="AF24" s="101"/>
    </row>
    <row r="25" spans="1:32" x14ac:dyDescent="0.25">
      <c r="A25" s="102">
        <v>9</v>
      </c>
      <c r="B25" s="66" t="s">
        <v>31</v>
      </c>
      <c r="C25" s="662">
        <v>93</v>
      </c>
      <c r="D25" s="663">
        <v>3.6021000000000005</v>
      </c>
      <c r="E25" s="664">
        <v>3.88</v>
      </c>
      <c r="F25" s="648">
        <v>88</v>
      </c>
      <c r="G25" s="329">
        <v>59</v>
      </c>
      <c r="H25" s="513">
        <v>3.5254000000000003</v>
      </c>
      <c r="I25" s="14">
        <v>3.39</v>
      </c>
      <c r="J25" s="377">
        <v>43</v>
      </c>
      <c r="K25" s="295">
        <v>52</v>
      </c>
      <c r="L25" s="127">
        <v>4.2307692307692308</v>
      </c>
      <c r="M25" s="240">
        <v>4.01</v>
      </c>
      <c r="N25" s="353">
        <v>27</v>
      </c>
      <c r="O25" s="295">
        <v>74</v>
      </c>
      <c r="P25" s="127">
        <v>3.6880000000000002</v>
      </c>
      <c r="Q25" s="240">
        <v>4.1100000000000003</v>
      </c>
      <c r="R25" s="353">
        <v>87</v>
      </c>
      <c r="S25" s="295">
        <v>64</v>
      </c>
      <c r="T25" s="244">
        <v>4.0199999999999996</v>
      </c>
      <c r="U25" s="347">
        <v>4.1100000000000003</v>
      </c>
      <c r="V25" s="298">
        <v>76</v>
      </c>
      <c r="W25" s="300">
        <v>64</v>
      </c>
      <c r="X25" s="242">
        <v>4.5149999999999997</v>
      </c>
      <c r="Y25" s="347">
        <v>4.4800000000000004</v>
      </c>
      <c r="Z25" s="298">
        <v>56</v>
      </c>
      <c r="AA25" s="103">
        <f t="shared" si="0"/>
        <v>377</v>
      </c>
      <c r="AC25" s="101"/>
      <c r="AD25" s="101"/>
      <c r="AF25" s="101"/>
    </row>
    <row r="26" spans="1:32" x14ac:dyDescent="0.25">
      <c r="A26" s="102">
        <v>10</v>
      </c>
      <c r="B26" s="66" t="s">
        <v>32</v>
      </c>
      <c r="C26" s="662">
        <v>103</v>
      </c>
      <c r="D26" s="663">
        <v>3.7960000000000003</v>
      </c>
      <c r="E26" s="664">
        <v>3.88</v>
      </c>
      <c r="F26" s="648">
        <v>62</v>
      </c>
      <c r="G26" s="329">
        <v>87</v>
      </c>
      <c r="H26" s="513">
        <v>3.1609000000000003</v>
      </c>
      <c r="I26" s="14">
        <v>3.39</v>
      </c>
      <c r="J26" s="377">
        <v>88</v>
      </c>
      <c r="K26" s="295">
        <v>85</v>
      </c>
      <c r="L26" s="127">
        <v>3.6470588235294117</v>
      </c>
      <c r="M26" s="240">
        <v>4.01</v>
      </c>
      <c r="N26" s="353">
        <v>97</v>
      </c>
      <c r="O26" s="295">
        <v>83</v>
      </c>
      <c r="P26" s="127">
        <v>4.1440000000000001</v>
      </c>
      <c r="Q26" s="240">
        <v>4.1100000000000003</v>
      </c>
      <c r="R26" s="353">
        <v>17</v>
      </c>
      <c r="S26" s="295">
        <v>71</v>
      </c>
      <c r="T26" s="243">
        <v>4.32</v>
      </c>
      <c r="U26" s="347">
        <v>4.1100000000000003</v>
      </c>
      <c r="V26" s="298">
        <v>25</v>
      </c>
      <c r="W26" s="300">
        <v>58</v>
      </c>
      <c r="X26" s="242">
        <v>4.7889999999999997</v>
      </c>
      <c r="Y26" s="347">
        <v>4.4800000000000004</v>
      </c>
      <c r="Z26" s="298">
        <v>13</v>
      </c>
      <c r="AA26" s="103">
        <f t="shared" si="0"/>
        <v>302</v>
      </c>
      <c r="AC26" s="101"/>
      <c r="AD26" s="101"/>
      <c r="AF26" s="101"/>
    </row>
    <row r="27" spans="1:32" x14ac:dyDescent="0.25">
      <c r="A27" s="102">
        <v>11</v>
      </c>
      <c r="B27" s="66" t="s">
        <v>33</v>
      </c>
      <c r="C27" s="662"/>
      <c r="D27" s="663"/>
      <c r="E27" s="664">
        <v>3.88</v>
      </c>
      <c r="F27" s="648">
        <v>113</v>
      </c>
      <c r="G27" s="329"/>
      <c r="H27" s="513"/>
      <c r="I27" s="14">
        <v>3.39</v>
      </c>
      <c r="J27" s="377">
        <v>111</v>
      </c>
      <c r="K27" s="297"/>
      <c r="L27" s="240"/>
      <c r="M27" s="240">
        <v>4.01</v>
      </c>
      <c r="N27" s="353">
        <v>115</v>
      </c>
      <c r="O27" s="297"/>
      <c r="P27" s="240"/>
      <c r="Q27" s="240">
        <v>4.1100000000000003</v>
      </c>
      <c r="R27" s="353">
        <v>117</v>
      </c>
      <c r="S27" s="295">
        <v>36</v>
      </c>
      <c r="T27" s="244">
        <v>3.64</v>
      </c>
      <c r="U27" s="347">
        <v>4.1100000000000003</v>
      </c>
      <c r="V27" s="298">
        <v>107</v>
      </c>
      <c r="W27" s="300">
        <v>28</v>
      </c>
      <c r="X27" s="242">
        <v>3.75</v>
      </c>
      <c r="Y27" s="347">
        <v>4.4800000000000004</v>
      </c>
      <c r="Z27" s="298">
        <v>112</v>
      </c>
      <c r="AA27" s="109">
        <f t="shared" si="0"/>
        <v>675</v>
      </c>
      <c r="AC27" s="101"/>
      <c r="AD27" s="101"/>
      <c r="AF27" s="101"/>
    </row>
    <row r="28" spans="1:32" x14ac:dyDescent="0.25">
      <c r="A28" s="102">
        <v>12</v>
      </c>
      <c r="B28" s="66" t="s">
        <v>34</v>
      </c>
      <c r="C28" s="662">
        <v>89</v>
      </c>
      <c r="D28" s="663">
        <v>3.5505</v>
      </c>
      <c r="E28" s="664">
        <v>3.88</v>
      </c>
      <c r="F28" s="648">
        <v>94</v>
      </c>
      <c r="G28" s="329">
        <v>72</v>
      </c>
      <c r="H28" s="513">
        <v>3.4167000000000001</v>
      </c>
      <c r="I28" s="14">
        <v>3.39</v>
      </c>
      <c r="J28" s="377">
        <v>53</v>
      </c>
      <c r="K28" s="295">
        <v>88</v>
      </c>
      <c r="L28" s="127">
        <v>3.6704545454545454</v>
      </c>
      <c r="M28" s="240">
        <v>4.01</v>
      </c>
      <c r="N28" s="353">
        <v>94</v>
      </c>
      <c r="O28" s="295">
        <v>80</v>
      </c>
      <c r="P28" s="127">
        <v>4.0889999999999995</v>
      </c>
      <c r="Q28" s="240">
        <v>4.1100000000000003</v>
      </c>
      <c r="R28" s="353">
        <v>34</v>
      </c>
      <c r="S28" s="295">
        <v>48</v>
      </c>
      <c r="T28" s="244">
        <v>3.98</v>
      </c>
      <c r="U28" s="347">
        <v>4.1100000000000003</v>
      </c>
      <c r="V28" s="298">
        <v>78</v>
      </c>
      <c r="W28" s="300">
        <v>77</v>
      </c>
      <c r="X28" s="242">
        <v>3.9350000000000001</v>
      </c>
      <c r="Y28" s="347">
        <v>4.4800000000000004</v>
      </c>
      <c r="Z28" s="298">
        <v>99</v>
      </c>
      <c r="AA28" s="103">
        <f t="shared" si="0"/>
        <v>452</v>
      </c>
      <c r="AC28" s="101"/>
      <c r="AD28" s="101"/>
      <c r="AF28" s="101"/>
    </row>
    <row r="29" spans="1:32" x14ac:dyDescent="0.25">
      <c r="A29" s="102">
        <v>13</v>
      </c>
      <c r="B29" s="66" t="s">
        <v>35</v>
      </c>
      <c r="C29" s="662">
        <v>124</v>
      </c>
      <c r="D29" s="663">
        <v>3.9681000000000002</v>
      </c>
      <c r="E29" s="664">
        <v>3.88</v>
      </c>
      <c r="F29" s="648">
        <v>36</v>
      </c>
      <c r="G29" s="329">
        <v>100</v>
      </c>
      <c r="H29" s="513">
        <v>3.24</v>
      </c>
      <c r="I29" s="14">
        <v>3.39</v>
      </c>
      <c r="J29" s="377">
        <v>78</v>
      </c>
      <c r="K29" s="295">
        <v>78</v>
      </c>
      <c r="L29" s="127">
        <v>4.2435897435897436</v>
      </c>
      <c r="M29" s="240">
        <v>4.01</v>
      </c>
      <c r="N29" s="353">
        <v>24</v>
      </c>
      <c r="O29" s="295">
        <v>53</v>
      </c>
      <c r="P29" s="127">
        <v>3.4160000000000004</v>
      </c>
      <c r="Q29" s="240">
        <v>4.1100000000000003</v>
      </c>
      <c r="R29" s="353">
        <v>106</v>
      </c>
      <c r="S29" s="295">
        <v>55</v>
      </c>
      <c r="T29" s="244">
        <v>3.87</v>
      </c>
      <c r="U29" s="347">
        <v>4.1100000000000003</v>
      </c>
      <c r="V29" s="298">
        <v>89</v>
      </c>
      <c r="W29" s="295">
        <v>71</v>
      </c>
      <c r="X29" s="242">
        <v>4.2860000000000005</v>
      </c>
      <c r="Y29" s="347">
        <v>4.4800000000000004</v>
      </c>
      <c r="Z29" s="298">
        <v>81</v>
      </c>
      <c r="AA29" s="103">
        <f t="shared" si="0"/>
        <v>414</v>
      </c>
      <c r="AC29" s="101"/>
      <c r="AD29" s="101"/>
      <c r="AF29" s="101"/>
    </row>
    <row r="30" spans="1:32" x14ac:dyDescent="0.25">
      <c r="A30" s="107">
        <v>14</v>
      </c>
      <c r="B30" s="66" t="s">
        <v>37</v>
      </c>
      <c r="C30" s="662">
        <v>57</v>
      </c>
      <c r="D30" s="663">
        <v>3.8421000000000003</v>
      </c>
      <c r="E30" s="664">
        <v>3.88</v>
      </c>
      <c r="F30" s="648">
        <v>58</v>
      </c>
      <c r="G30" s="329">
        <v>59</v>
      </c>
      <c r="H30" s="513">
        <v>3.3894000000000002</v>
      </c>
      <c r="I30" s="14">
        <v>3.39</v>
      </c>
      <c r="J30" s="377">
        <v>62</v>
      </c>
      <c r="K30" s="295">
        <v>72</v>
      </c>
      <c r="L30" s="127">
        <v>4.1388888888888893</v>
      </c>
      <c r="M30" s="240">
        <v>4.01</v>
      </c>
      <c r="N30" s="353">
        <v>37</v>
      </c>
      <c r="O30" s="295">
        <v>51</v>
      </c>
      <c r="P30" s="127">
        <v>4.2930000000000001</v>
      </c>
      <c r="Q30" s="240">
        <v>4.1100000000000003</v>
      </c>
      <c r="R30" s="353">
        <v>9</v>
      </c>
      <c r="S30" s="295">
        <v>64</v>
      </c>
      <c r="T30" s="241">
        <v>4.62</v>
      </c>
      <c r="U30" s="347">
        <v>4.1100000000000003</v>
      </c>
      <c r="V30" s="298">
        <v>3</v>
      </c>
      <c r="W30" s="295">
        <v>34</v>
      </c>
      <c r="X30" s="242">
        <v>4.8819999999999997</v>
      </c>
      <c r="Y30" s="347">
        <v>4.4800000000000004</v>
      </c>
      <c r="Z30" s="298">
        <v>6</v>
      </c>
      <c r="AA30" s="103">
        <f t="shared" si="0"/>
        <v>175</v>
      </c>
      <c r="AC30" s="101"/>
      <c r="AD30" s="101"/>
      <c r="AF30" s="101"/>
    </row>
    <row r="31" spans="1:32" ht="15" customHeight="1" thickBot="1" x14ac:dyDescent="0.3">
      <c r="A31" s="110">
        <v>15</v>
      </c>
      <c r="B31" s="67" t="s">
        <v>128</v>
      </c>
      <c r="C31" s="673"/>
      <c r="D31" s="674"/>
      <c r="E31" s="675">
        <v>3.88</v>
      </c>
      <c r="F31" s="654">
        <v>113</v>
      </c>
      <c r="G31" s="384"/>
      <c r="H31" s="542"/>
      <c r="I31" s="17">
        <v>3.39</v>
      </c>
      <c r="J31" s="385">
        <v>111</v>
      </c>
      <c r="K31" s="297"/>
      <c r="L31" s="240"/>
      <c r="M31" s="342">
        <v>4.01</v>
      </c>
      <c r="N31" s="352">
        <v>115</v>
      </c>
      <c r="O31" s="354"/>
      <c r="P31" s="342"/>
      <c r="Q31" s="342">
        <v>4.1100000000000003</v>
      </c>
      <c r="R31" s="352">
        <v>117</v>
      </c>
      <c r="S31" s="343">
        <v>7</v>
      </c>
      <c r="T31" s="355">
        <v>4.57</v>
      </c>
      <c r="U31" s="348">
        <v>4.1100000000000003</v>
      </c>
      <c r="V31" s="345">
        <v>7</v>
      </c>
      <c r="W31" s="356"/>
      <c r="X31" s="346"/>
      <c r="Y31" s="348">
        <v>4.4800000000000004</v>
      </c>
      <c r="Z31" s="345">
        <v>118</v>
      </c>
      <c r="AA31" s="357">
        <f t="shared" si="0"/>
        <v>581</v>
      </c>
      <c r="AC31" s="101"/>
      <c r="AD31" s="101"/>
      <c r="AF31" s="101"/>
    </row>
    <row r="32" spans="1:32" ht="15.75" thickBot="1" x14ac:dyDescent="0.3">
      <c r="A32" s="247"/>
      <c r="B32" s="248" t="s">
        <v>139</v>
      </c>
      <c r="C32" s="276">
        <f>SUM(C33:C52)</f>
        <v>1674</v>
      </c>
      <c r="D32" s="289">
        <f>AVERAGE(D33:D52)</f>
        <v>3.6757823529411766</v>
      </c>
      <c r="E32" s="270">
        <v>3.88</v>
      </c>
      <c r="F32" s="652"/>
      <c r="G32" s="276">
        <f>SUM(G33:G52)</f>
        <v>1422</v>
      </c>
      <c r="H32" s="289">
        <f>AVERAGE(H33:H52)</f>
        <v>3.2319999999999998</v>
      </c>
      <c r="I32" s="375">
        <v>3.39</v>
      </c>
      <c r="J32" s="277"/>
      <c r="K32" s="276">
        <f>SUM(K33:K52)</f>
        <v>1637</v>
      </c>
      <c r="L32" s="289">
        <f>AVERAGE(L33:L52)</f>
        <v>3.80061549927591</v>
      </c>
      <c r="M32" s="270">
        <v>4.01</v>
      </c>
      <c r="N32" s="277"/>
      <c r="O32" s="276">
        <f>SUM(O33:O52)</f>
        <v>1372</v>
      </c>
      <c r="P32" s="289">
        <f>AVERAGE(P33:P52)</f>
        <v>3.7486315789473679</v>
      </c>
      <c r="Q32" s="270">
        <v>4.1100000000000003</v>
      </c>
      <c r="R32" s="277"/>
      <c r="S32" s="131">
        <f>SUM(S33:S52)</f>
        <v>1448</v>
      </c>
      <c r="T32" s="249">
        <f>AVERAGE(T33:T52)</f>
        <v>3.8614999999999995</v>
      </c>
      <c r="U32" s="284">
        <v>4.1100000000000003</v>
      </c>
      <c r="V32" s="250"/>
      <c r="W32" s="251">
        <f>SUM(W33:W52)</f>
        <v>1279</v>
      </c>
      <c r="X32" s="252">
        <f>AVERAGE(X33:X52)</f>
        <v>4.2124736842105275</v>
      </c>
      <c r="Y32" s="255">
        <v>4.4800000000000004</v>
      </c>
      <c r="Z32" s="250"/>
      <c r="AA32" s="254"/>
      <c r="AC32" s="101"/>
      <c r="AD32" s="101"/>
      <c r="AF32" s="101"/>
    </row>
    <row r="33" spans="1:32" x14ac:dyDescent="0.25">
      <c r="A33" s="303">
        <v>1</v>
      </c>
      <c r="B33" s="65" t="s">
        <v>39</v>
      </c>
      <c r="C33" s="665">
        <v>134</v>
      </c>
      <c r="D33" s="666">
        <v>3.8358999999999996</v>
      </c>
      <c r="E33" s="667">
        <v>3.88</v>
      </c>
      <c r="F33" s="650">
        <v>56</v>
      </c>
      <c r="G33" s="378">
        <v>138</v>
      </c>
      <c r="H33" s="539">
        <v>3.2176999999999998</v>
      </c>
      <c r="I33" s="22">
        <v>3.39</v>
      </c>
      <c r="J33" s="379">
        <v>81</v>
      </c>
      <c r="K33" s="343">
        <v>90</v>
      </c>
      <c r="L33" s="349">
        <v>3.8</v>
      </c>
      <c r="M33" s="342">
        <v>4.01</v>
      </c>
      <c r="N33" s="352">
        <v>86</v>
      </c>
      <c r="O33" s="343">
        <v>87</v>
      </c>
      <c r="P33" s="349">
        <v>4.0579999999999998</v>
      </c>
      <c r="Q33" s="342">
        <v>4.1100000000000003</v>
      </c>
      <c r="R33" s="352">
        <v>39</v>
      </c>
      <c r="S33" s="343">
        <v>94</v>
      </c>
      <c r="T33" s="361">
        <v>4.2699999999999996</v>
      </c>
      <c r="U33" s="348">
        <v>4.1100000000000003</v>
      </c>
      <c r="V33" s="345">
        <v>31</v>
      </c>
      <c r="W33" s="356">
        <v>103</v>
      </c>
      <c r="X33" s="346">
        <v>4.3979999999999997</v>
      </c>
      <c r="Y33" s="348">
        <v>4.4800000000000004</v>
      </c>
      <c r="Z33" s="345">
        <v>71</v>
      </c>
      <c r="AA33" s="99">
        <f t="shared" si="0"/>
        <v>364</v>
      </c>
      <c r="AC33" s="101"/>
      <c r="AD33" s="101"/>
      <c r="AF33" s="101"/>
    </row>
    <row r="34" spans="1:32" x14ac:dyDescent="0.25">
      <c r="A34" s="112">
        <v>2</v>
      </c>
      <c r="B34" s="68" t="s">
        <v>140</v>
      </c>
      <c r="C34" s="665">
        <v>114</v>
      </c>
      <c r="D34" s="666">
        <v>3.7804000000000002</v>
      </c>
      <c r="E34" s="667">
        <v>3.88</v>
      </c>
      <c r="F34" s="650">
        <v>68</v>
      </c>
      <c r="G34" s="378">
        <v>125</v>
      </c>
      <c r="H34" s="539">
        <v>3.9520000000000004</v>
      </c>
      <c r="I34" s="22">
        <v>3.39</v>
      </c>
      <c r="J34" s="379">
        <v>5</v>
      </c>
      <c r="K34" s="343">
        <v>137</v>
      </c>
      <c r="L34" s="349">
        <v>4.0218978102189782</v>
      </c>
      <c r="M34" s="342">
        <v>4.01</v>
      </c>
      <c r="N34" s="352">
        <v>52</v>
      </c>
      <c r="O34" s="343">
        <v>100</v>
      </c>
      <c r="P34" s="349">
        <v>3.67</v>
      </c>
      <c r="Q34" s="342">
        <v>4.1100000000000003</v>
      </c>
      <c r="R34" s="352">
        <v>89</v>
      </c>
      <c r="S34" s="343">
        <v>92</v>
      </c>
      <c r="T34" s="344">
        <v>3.51</v>
      </c>
      <c r="U34" s="348">
        <v>4.1100000000000003</v>
      </c>
      <c r="V34" s="345">
        <v>113</v>
      </c>
      <c r="W34" s="356">
        <v>101</v>
      </c>
      <c r="X34" s="346">
        <v>4.3760000000000003</v>
      </c>
      <c r="Y34" s="348">
        <v>4.4800000000000004</v>
      </c>
      <c r="Z34" s="345">
        <v>74</v>
      </c>
      <c r="AA34" s="106">
        <f t="shared" si="0"/>
        <v>401</v>
      </c>
      <c r="AC34" s="101"/>
      <c r="AD34" s="101"/>
      <c r="AF34" s="101"/>
    </row>
    <row r="35" spans="1:32" x14ac:dyDescent="0.25">
      <c r="A35" s="102">
        <v>3</v>
      </c>
      <c r="B35" s="66" t="s">
        <v>44</v>
      </c>
      <c r="C35" s="662">
        <v>114</v>
      </c>
      <c r="D35" s="663">
        <v>3.7456</v>
      </c>
      <c r="E35" s="664">
        <v>3.88</v>
      </c>
      <c r="F35" s="648">
        <v>73</v>
      </c>
      <c r="G35" s="329">
        <v>94</v>
      </c>
      <c r="H35" s="513">
        <v>3.0954000000000002</v>
      </c>
      <c r="I35" s="14">
        <v>3.39</v>
      </c>
      <c r="J35" s="377">
        <v>93</v>
      </c>
      <c r="K35" s="343">
        <v>115</v>
      </c>
      <c r="L35" s="349">
        <v>4.1913043478260867</v>
      </c>
      <c r="M35" s="342">
        <v>4.01</v>
      </c>
      <c r="N35" s="352">
        <v>31</v>
      </c>
      <c r="O35" s="343">
        <v>106</v>
      </c>
      <c r="P35" s="349">
        <v>3.7260000000000004</v>
      </c>
      <c r="Q35" s="342">
        <v>4.1100000000000003</v>
      </c>
      <c r="R35" s="352">
        <v>80</v>
      </c>
      <c r="S35" s="343">
        <v>101</v>
      </c>
      <c r="T35" s="344">
        <v>3.88</v>
      </c>
      <c r="U35" s="348">
        <v>4.1100000000000003</v>
      </c>
      <c r="V35" s="345">
        <v>85</v>
      </c>
      <c r="W35" s="356">
        <v>94</v>
      </c>
      <c r="X35" s="346">
        <v>4.5110000000000001</v>
      </c>
      <c r="Y35" s="348">
        <v>4.4800000000000004</v>
      </c>
      <c r="Z35" s="345">
        <v>58</v>
      </c>
      <c r="AA35" s="103">
        <f t="shared" si="0"/>
        <v>420</v>
      </c>
      <c r="AC35" s="101"/>
      <c r="AD35" s="101"/>
      <c r="AF35" s="101"/>
    </row>
    <row r="36" spans="1:32" x14ac:dyDescent="0.25">
      <c r="A36" s="306">
        <v>4</v>
      </c>
      <c r="B36" s="66" t="s">
        <v>38</v>
      </c>
      <c r="C36" s="662">
        <v>101</v>
      </c>
      <c r="D36" s="663">
        <v>3.8906999999999998</v>
      </c>
      <c r="E36" s="664">
        <v>3.88</v>
      </c>
      <c r="F36" s="648">
        <v>49</v>
      </c>
      <c r="G36" s="329">
        <v>71</v>
      </c>
      <c r="H36" s="513">
        <v>3.4084999999999996</v>
      </c>
      <c r="I36" s="14">
        <v>3.39</v>
      </c>
      <c r="J36" s="377">
        <v>55</v>
      </c>
      <c r="K36" s="343">
        <v>111</v>
      </c>
      <c r="L36" s="349">
        <v>3.3783783783783785</v>
      </c>
      <c r="M36" s="342">
        <v>4.01</v>
      </c>
      <c r="N36" s="352">
        <v>108</v>
      </c>
      <c r="O36" s="343">
        <v>71</v>
      </c>
      <c r="P36" s="349">
        <v>4.1269999999999998</v>
      </c>
      <c r="Q36" s="342">
        <v>4.1100000000000003</v>
      </c>
      <c r="R36" s="352">
        <v>20</v>
      </c>
      <c r="S36" s="343">
        <v>97</v>
      </c>
      <c r="T36" s="361">
        <v>4.21</v>
      </c>
      <c r="U36" s="348">
        <v>4.1100000000000003</v>
      </c>
      <c r="V36" s="345">
        <v>39</v>
      </c>
      <c r="W36" s="356">
        <v>78</v>
      </c>
      <c r="X36" s="346">
        <v>4.3499999999999996</v>
      </c>
      <c r="Y36" s="348">
        <v>4.4800000000000004</v>
      </c>
      <c r="Z36" s="345">
        <v>77</v>
      </c>
      <c r="AA36" s="103">
        <f t="shared" si="0"/>
        <v>348</v>
      </c>
      <c r="AC36" s="101"/>
      <c r="AD36" s="101"/>
      <c r="AF36" s="101"/>
    </row>
    <row r="37" spans="1:32" x14ac:dyDescent="0.25">
      <c r="A37" s="95">
        <v>5</v>
      </c>
      <c r="B37" s="66" t="s">
        <v>54</v>
      </c>
      <c r="C37" s="662">
        <v>99</v>
      </c>
      <c r="D37" s="663">
        <v>3.5754000000000001</v>
      </c>
      <c r="E37" s="664">
        <v>3.88</v>
      </c>
      <c r="F37" s="648">
        <v>91</v>
      </c>
      <c r="G37" s="329">
        <v>100</v>
      </c>
      <c r="H37" s="513">
        <v>3.83</v>
      </c>
      <c r="I37" s="14">
        <v>3.39</v>
      </c>
      <c r="J37" s="377">
        <v>12</v>
      </c>
      <c r="K37" s="343">
        <v>98</v>
      </c>
      <c r="L37" s="349">
        <v>3.693877551020408</v>
      </c>
      <c r="M37" s="342">
        <v>4.01</v>
      </c>
      <c r="N37" s="352">
        <v>92</v>
      </c>
      <c r="O37" s="343">
        <v>97</v>
      </c>
      <c r="P37" s="349">
        <v>3.9180000000000001</v>
      </c>
      <c r="Q37" s="342">
        <v>4.1100000000000003</v>
      </c>
      <c r="R37" s="352">
        <v>56</v>
      </c>
      <c r="S37" s="343">
        <v>101</v>
      </c>
      <c r="T37" s="344">
        <v>3.58</v>
      </c>
      <c r="U37" s="348">
        <v>4.1100000000000003</v>
      </c>
      <c r="V37" s="345">
        <v>110</v>
      </c>
      <c r="W37" s="343">
        <v>96</v>
      </c>
      <c r="X37" s="346">
        <v>4.5979999999999999</v>
      </c>
      <c r="Y37" s="348">
        <v>4.4800000000000004</v>
      </c>
      <c r="Z37" s="345">
        <v>36</v>
      </c>
      <c r="AA37" s="103">
        <f t="shared" si="0"/>
        <v>397</v>
      </c>
      <c r="AC37" s="101"/>
      <c r="AD37" s="101"/>
      <c r="AF37" s="101"/>
    </row>
    <row r="38" spans="1:32" x14ac:dyDescent="0.25">
      <c r="A38" s="102">
        <v>6</v>
      </c>
      <c r="B38" s="66" t="s">
        <v>40</v>
      </c>
      <c r="C38" s="662">
        <v>62</v>
      </c>
      <c r="D38" s="663">
        <v>3.5326</v>
      </c>
      <c r="E38" s="664">
        <v>3.88</v>
      </c>
      <c r="F38" s="648">
        <v>100</v>
      </c>
      <c r="G38" s="329">
        <v>44</v>
      </c>
      <c r="H38" s="513">
        <v>2.7954000000000003</v>
      </c>
      <c r="I38" s="14">
        <v>3.39</v>
      </c>
      <c r="J38" s="377">
        <v>105</v>
      </c>
      <c r="K38" s="343">
        <v>50</v>
      </c>
      <c r="L38" s="349">
        <v>3.38</v>
      </c>
      <c r="M38" s="342">
        <v>4.01</v>
      </c>
      <c r="N38" s="352">
        <v>109</v>
      </c>
      <c r="O38" s="343">
        <v>50</v>
      </c>
      <c r="P38" s="349">
        <v>3.56</v>
      </c>
      <c r="Q38" s="342">
        <v>4.1100000000000003</v>
      </c>
      <c r="R38" s="352">
        <v>97</v>
      </c>
      <c r="S38" s="343">
        <v>39</v>
      </c>
      <c r="T38" s="344">
        <v>3.51</v>
      </c>
      <c r="U38" s="348">
        <v>4.1100000000000003</v>
      </c>
      <c r="V38" s="345">
        <v>114</v>
      </c>
      <c r="W38" s="356">
        <v>27</v>
      </c>
      <c r="X38" s="346">
        <v>3.4039999999999999</v>
      </c>
      <c r="Y38" s="348">
        <v>4.4800000000000004</v>
      </c>
      <c r="Z38" s="345">
        <v>117</v>
      </c>
      <c r="AA38" s="103">
        <f t="shared" si="0"/>
        <v>642</v>
      </c>
      <c r="AC38" s="101"/>
      <c r="AD38" s="101"/>
      <c r="AF38" s="101"/>
    </row>
    <row r="39" spans="1:32" x14ac:dyDescent="0.25">
      <c r="A39" s="102">
        <v>7</v>
      </c>
      <c r="B39" s="66" t="s">
        <v>41</v>
      </c>
      <c r="C39" s="662">
        <v>151</v>
      </c>
      <c r="D39" s="663">
        <v>3.5625999999999998</v>
      </c>
      <c r="E39" s="664">
        <v>3.88</v>
      </c>
      <c r="F39" s="648">
        <v>93</v>
      </c>
      <c r="G39" s="329">
        <v>104</v>
      </c>
      <c r="H39" s="513">
        <v>2.4423000000000004</v>
      </c>
      <c r="I39" s="14">
        <v>3.39</v>
      </c>
      <c r="J39" s="377">
        <v>108</v>
      </c>
      <c r="K39" s="343">
        <v>83</v>
      </c>
      <c r="L39" s="349">
        <v>3.3975903614457832</v>
      </c>
      <c r="M39" s="342">
        <v>4.01</v>
      </c>
      <c r="N39" s="352">
        <v>107</v>
      </c>
      <c r="O39" s="343">
        <v>77</v>
      </c>
      <c r="P39" s="349">
        <v>3.7010000000000001</v>
      </c>
      <c r="Q39" s="342">
        <v>4.1100000000000003</v>
      </c>
      <c r="R39" s="352">
        <v>85</v>
      </c>
      <c r="S39" s="343">
        <v>73</v>
      </c>
      <c r="T39" s="344">
        <v>3.55</v>
      </c>
      <c r="U39" s="348">
        <v>4.1100000000000003</v>
      </c>
      <c r="V39" s="345">
        <v>112</v>
      </c>
      <c r="W39" s="356">
        <v>76</v>
      </c>
      <c r="X39" s="346">
        <v>4.1539999999999999</v>
      </c>
      <c r="Y39" s="348">
        <v>4.4800000000000004</v>
      </c>
      <c r="Z39" s="345">
        <v>93</v>
      </c>
      <c r="AA39" s="103">
        <f t="shared" si="0"/>
        <v>598</v>
      </c>
      <c r="AC39" s="101"/>
      <c r="AD39" s="101"/>
      <c r="AF39" s="101"/>
    </row>
    <row r="40" spans="1:32" x14ac:dyDescent="0.25">
      <c r="A40" s="102">
        <v>8</v>
      </c>
      <c r="B40" s="66" t="s">
        <v>42</v>
      </c>
      <c r="C40" s="662">
        <v>65</v>
      </c>
      <c r="D40" s="663">
        <v>3.4921999999999995</v>
      </c>
      <c r="E40" s="664">
        <v>3.88</v>
      </c>
      <c r="F40" s="648">
        <v>104</v>
      </c>
      <c r="G40" s="329">
        <v>68</v>
      </c>
      <c r="H40" s="513">
        <v>3.2940000000000005</v>
      </c>
      <c r="I40" s="14">
        <v>3.39</v>
      </c>
      <c r="J40" s="377">
        <v>74</v>
      </c>
      <c r="K40" s="343">
        <v>73</v>
      </c>
      <c r="L40" s="349">
        <v>3.9178082191780823</v>
      </c>
      <c r="M40" s="342">
        <v>4.01</v>
      </c>
      <c r="N40" s="352">
        <v>72</v>
      </c>
      <c r="O40" s="343">
        <v>48</v>
      </c>
      <c r="P40" s="349">
        <v>3.52</v>
      </c>
      <c r="Q40" s="342">
        <v>4.1100000000000003</v>
      </c>
      <c r="R40" s="352">
        <v>100</v>
      </c>
      <c r="S40" s="343">
        <v>46</v>
      </c>
      <c r="T40" s="344">
        <v>3.63</v>
      </c>
      <c r="U40" s="348">
        <v>4.1100000000000003</v>
      </c>
      <c r="V40" s="345">
        <v>108</v>
      </c>
      <c r="W40" s="356">
        <v>44</v>
      </c>
      <c r="X40" s="346">
        <v>4.117</v>
      </c>
      <c r="Y40" s="348">
        <v>4.4800000000000004</v>
      </c>
      <c r="Z40" s="345">
        <v>94</v>
      </c>
      <c r="AA40" s="103">
        <f t="shared" si="0"/>
        <v>552</v>
      </c>
      <c r="AC40" s="101"/>
      <c r="AD40" s="101"/>
      <c r="AF40" s="101"/>
    </row>
    <row r="41" spans="1:32" x14ac:dyDescent="0.25">
      <c r="A41" s="102">
        <v>9</v>
      </c>
      <c r="B41" s="66" t="s">
        <v>43</v>
      </c>
      <c r="C41" s="662">
        <v>88</v>
      </c>
      <c r="D41" s="663">
        <v>3.3980999999999999</v>
      </c>
      <c r="E41" s="664">
        <v>3.88</v>
      </c>
      <c r="F41" s="648">
        <v>109</v>
      </c>
      <c r="G41" s="329">
        <v>72</v>
      </c>
      <c r="H41" s="513">
        <v>2.8472999999999997</v>
      </c>
      <c r="I41" s="14">
        <v>3.39</v>
      </c>
      <c r="J41" s="377">
        <v>104</v>
      </c>
      <c r="K41" s="343">
        <v>81</v>
      </c>
      <c r="L41" s="349">
        <v>3.5061728395061729</v>
      </c>
      <c r="M41" s="342">
        <v>4.01</v>
      </c>
      <c r="N41" s="352">
        <v>101</v>
      </c>
      <c r="O41" s="343">
        <v>62</v>
      </c>
      <c r="P41" s="349">
        <v>3.3220000000000001</v>
      </c>
      <c r="Q41" s="342">
        <v>4.1100000000000003</v>
      </c>
      <c r="R41" s="352">
        <v>111</v>
      </c>
      <c r="S41" s="343">
        <v>65</v>
      </c>
      <c r="T41" s="344">
        <v>3.83</v>
      </c>
      <c r="U41" s="348">
        <v>4.1100000000000003</v>
      </c>
      <c r="V41" s="345">
        <v>91</v>
      </c>
      <c r="W41" s="356">
        <v>68</v>
      </c>
      <c r="X41" s="346">
        <v>3.8680000000000003</v>
      </c>
      <c r="Y41" s="348">
        <v>4.4800000000000004</v>
      </c>
      <c r="Z41" s="345">
        <v>102</v>
      </c>
      <c r="AA41" s="103">
        <f t="shared" si="0"/>
        <v>618</v>
      </c>
      <c r="AC41" s="101"/>
      <c r="AD41" s="101"/>
      <c r="AF41" s="101"/>
    </row>
    <row r="42" spans="1:32" x14ac:dyDescent="0.25">
      <c r="A42" s="102">
        <v>10</v>
      </c>
      <c r="B42" s="66" t="s">
        <v>45</v>
      </c>
      <c r="C42" s="662"/>
      <c r="D42" s="663"/>
      <c r="E42" s="664">
        <v>3.88</v>
      </c>
      <c r="F42" s="648">
        <v>113</v>
      </c>
      <c r="G42" s="329"/>
      <c r="H42" s="513"/>
      <c r="I42" s="14">
        <v>3.39</v>
      </c>
      <c r="J42" s="377">
        <v>111</v>
      </c>
      <c r="K42" s="343">
        <v>66</v>
      </c>
      <c r="L42" s="349">
        <v>4.1060606060606064</v>
      </c>
      <c r="M42" s="342">
        <v>4.01</v>
      </c>
      <c r="N42" s="352">
        <v>41</v>
      </c>
      <c r="O42" s="343">
        <v>47</v>
      </c>
      <c r="P42" s="349">
        <v>3.4259999999999997</v>
      </c>
      <c r="Q42" s="342">
        <v>4.1100000000000003</v>
      </c>
      <c r="R42" s="352">
        <v>104</v>
      </c>
      <c r="S42" s="343">
        <v>59</v>
      </c>
      <c r="T42" s="361">
        <v>4.26</v>
      </c>
      <c r="U42" s="348">
        <v>4.1100000000000003</v>
      </c>
      <c r="V42" s="345">
        <v>33</v>
      </c>
      <c r="W42" s="356">
        <v>46</v>
      </c>
      <c r="X42" s="346">
        <v>4.2610000000000001</v>
      </c>
      <c r="Y42" s="348">
        <v>4.4800000000000004</v>
      </c>
      <c r="Z42" s="345">
        <v>87</v>
      </c>
      <c r="AA42" s="103">
        <f t="shared" si="0"/>
        <v>489</v>
      </c>
      <c r="AC42" s="101"/>
      <c r="AD42" s="101"/>
      <c r="AF42" s="101"/>
    </row>
    <row r="43" spans="1:32" x14ac:dyDescent="0.25">
      <c r="A43" s="102">
        <v>11</v>
      </c>
      <c r="B43" s="66" t="s">
        <v>46</v>
      </c>
      <c r="C43" s="662">
        <v>40</v>
      </c>
      <c r="D43" s="663">
        <v>3.7</v>
      </c>
      <c r="E43" s="664">
        <v>3.88</v>
      </c>
      <c r="F43" s="648">
        <v>79</v>
      </c>
      <c r="G43" s="329">
        <v>37</v>
      </c>
      <c r="H43" s="513">
        <v>3.3513000000000002</v>
      </c>
      <c r="I43" s="14">
        <v>3.39</v>
      </c>
      <c r="J43" s="377">
        <v>66</v>
      </c>
      <c r="K43" s="343">
        <v>39</v>
      </c>
      <c r="L43" s="349">
        <v>3.7692307692307692</v>
      </c>
      <c r="M43" s="342">
        <v>4.01</v>
      </c>
      <c r="N43" s="352">
        <v>90</v>
      </c>
      <c r="O43" s="343">
        <v>37</v>
      </c>
      <c r="P43" s="349">
        <v>3.92</v>
      </c>
      <c r="Q43" s="342">
        <v>4.1100000000000003</v>
      </c>
      <c r="R43" s="352">
        <v>57</v>
      </c>
      <c r="S43" s="343">
        <v>39</v>
      </c>
      <c r="T43" s="344">
        <v>3.77</v>
      </c>
      <c r="U43" s="348">
        <v>4.1100000000000003</v>
      </c>
      <c r="V43" s="345">
        <v>99</v>
      </c>
      <c r="W43" s="356">
        <v>21</v>
      </c>
      <c r="X43" s="346">
        <v>3.71</v>
      </c>
      <c r="Y43" s="348">
        <v>4.4800000000000004</v>
      </c>
      <c r="Z43" s="345">
        <v>114</v>
      </c>
      <c r="AA43" s="103">
        <f t="shared" si="0"/>
        <v>505</v>
      </c>
      <c r="AC43" s="101"/>
      <c r="AD43" s="101"/>
      <c r="AF43" s="101"/>
    </row>
    <row r="44" spans="1:32" x14ac:dyDescent="0.25">
      <c r="A44" s="102">
        <v>12</v>
      </c>
      <c r="B44" s="66" t="s">
        <v>47</v>
      </c>
      <c r="C44" s="662">
        <v>146</v>
      </c>
      <c r="D44" s="663">
        <v>3.4794000000000005</v>
      </c>
      <c r="E44" s="664">
        <v>3.88</v>
      </c>
      <c r="F44" s="648">
        <v>106</v>
      </c>
      <c r="G44" s="329">
        <v>137</v>
      </c>
      <c r="H44" s="513">
        <v>2.9492000000000007</v>
      </c>
      <c r="I44" s="14">
        <v>3.39</v>
      </c>
      <c r="J44" s="377">
        <v>100</v>
      </c>
      <c r="K44" s="343">
        <v>83</v>
      </c>
      <c r="L44" s="349">
        <v>3.5060240963855422</v>
      </c>
      <c r="M44" s="342">
        <v>4.01</v>
      </c>
      <c r="N44" s="352">
        <v>100</v>
      </c>
      <c r="O44" s="343">
        <v>65</v>
      </c>
      <c r="P44" s="349">
        <v>3.968</v>
      </c>
      <c r="Q44" s="342">
        <v>4.1100000000000003</v>
      </c>
      <c r="R44" s="352">
        <v>54</v>
      </c>
      <c r="S44" s="343">
        <v>88</v>
      </c>
      <c r="T44" s="344">
        <v>4.0199999999999996</v>
      </c>
      <c r="U44" s="348">
        <v>4.1100000000000003</v>
      </c>
      <c r="V44" s="345">
        <v>74</v>
      </c>
      <c r="W44" s="356">
        <v>69</v>
      </c>
      <c r="X44" s="346">
        <v>4.2330000000000005</v>
      </c>
      <c r="Y44" s="348">
        <v>4.4800000000000004</v>
      </c>
      <c r="Z44" s="345">
        <v>90</v>
      </c>
      <c r="AA44" s="103">
        <f t="shared" si="0"/>
        <v>524</v>
      </c>
      <c r="AC44" s="101"/>
      <c r="AD44" s="101"/>
      <c r="AF44" s="101"/>
    </row>
    <row r="45" spans="1:32" x14ac:dyDescent="0.25">
      <c r="A45" s="102">
        <v>13</v>
      </c>
      <c r="B45" s="66" t="s">
        <v>48</v>
      </c>
      <c r="C45" s="662">
        <v>96</v>
      </c>
      <c r="D45" s="663">
        <v>3.9163000000000001</v>
      </c>
      <c r="E45" s="664">
        <v>3.88</v>
      </c>
      <c r="F45" s="648">
        <v>44</v>
      </c>
      <c r="G45" s="329">
        <v>79</v>
      </c>
      <c r="H45" s="513">
        <v>3.2783999999999995</v>
      </c>
      <c r="I45" s="14">
        <v>3.39</v>
      </c>
      <c r="J45" s="377">
        <v>76</v>
      </c>
      <c r="K45" s="343">
        <v>95</v>
      </c>
      <c r="L45" s="349">
        <v>4.0526315789473681</v>
      </c>
      <c r="M45" s="342">
        <v>4.01</v>
      </c>
      <c r="N45" s="352">
        <v>50</v>
      </c>
      <c r="O45" s="343">
        <v>93</v>
      </c>
      <c r="P45" s="349">
        <v>3.7740000000000005</v>
      </c>
      <c r="Q45" s="342">
        <v>4.1100000000000003</v>
      </c>
      <c r="R45" s="352">
        <v>73</v>
      </c>
      <c r="S45" s="343">
        <v>79</v>
      </c>
      <c r="T45" s="344">
        <v>4.0199999999999996</v>
      </c>
      <c r="U45" s="348">
        <v>4.1100000000000003</v>
      </c>
      <c r="V45" s="345">
        <v>75</v>
      </c>
      <c r="W45" s="356">
        <v>71</v>
      </c>
      <c r="X45" s="346">
        <v>4.4089999999999998</v>
      </c>
      <c r="Y45" s="348">
        <v>4.4800000000000004</v>
      </c>
      <c r="Z45" s="345">
        <v>70</v>
      </c>
      <c r="AA45" s="103">
        <f t="shared" si="0"/>
        <v>388</v>
      </c>
      <c r="AC45" s="101"/>
      <c r="AD45" s="101"/>
      <c r="AF45" s="101"/>
    </row>
    <row r="46" spans="1:32" x14ac:dyDescent="0.25">
      <c r="A46" s="102">
        <v>14</v>
      </c>
      <c r="B46" s="66" t="s">
        <v>49</v>
      </c>
      <c r="C46" s="662">
        <v>107</v>
      </c>
      <c r="D46" s="663">
        <v>3.7664</v>
      </c>
      <c r="E46" s="664">
        <v>3.88</v>
      </c>
      <c r="F46" s="648">
        <v>69</v>
      </c>
      <c r="G46" s="329">
        <v>55</v>
      </c>
      <c r="H46" s="513">
        <v>3.1091000000000002</v>
      </c>
      <c r="I46" s="14">
        <v>3.39</v>
      </c>
      <c r="J46" s="377">
        <v>92</v>
      </c>
      <c r="K46" s="343">
        <v>115</v>
      </c>
      <c r="L46" s="349">
        <v>3.7739130434782608</v>
      </c>
      <c r="M46" s="342">
        <v>4.01</v>
      </c>
      <c r="N46" s="352">
        <v>88</v>
      </c>
      <c r="O46" s="343">
        <v>67</v>
      </c>
      <c r="P46" s="349">
        <v>3.18</v>
      </c>
      <c r="Q46" s="342">
        <v>4.1100000000000003</v>
      </c>
      <c r="R46" s="352">
        <v>113</v>
      </c>
      <c r="S46" s="343">
        <v>73</v>
      </c>
      <c r="T46" s="362">
        <v>3.46</v>
      </c>
      <c r="U46" s="348">
        <v>4.1100000000000003</v>
      </c>
      <c r="V46" s="345">
        <v>116</v>
      </c>
      <c r="W46" s="356">
        <v>39</v>
      </c>
      <c r="X46" s="346">
        <v>3.9219999999999997</v>
      </c>
      <c r="Y46" s="348">
        <v>4.4800000000000004</v>
      </c>
      <c r="Z46" s="345">
        <v>100</v>
      </c>
      <c r="AA46" s="109">
        <f t="shared" si="0"/>
        <v>578</v>
      </c>
      <c r="AC46" s="101"/>
      <c r="AD46" s="101"/>
      <c r="AF46" s="101"/>
    </row>
    <row r="47" spans="1:32" x14ac:dyDescent="0.25">
      <c r="A47" s="102">
        <v>15</v>
      </c>
      <c r="B47" s="66" t="s">
        <v>50</v>
      </c>
      <c r="C47" s="662">
        <v>92</v>
      </c>
      <c r="D47" s="663">
        <v>3.7609000000000004</v>
      </c>
      <c r="E47" s="664">
        <v>3.88</v>
      </c>
      <c r="F47" s="648">
        <v>72</v>
      </c>
      <c r="G47" s="329">
        <v>58</v>
      </c>
      <c r="H47" s="513">
        <v>3.3274999999999992</v>
      </c>
      <c r="I47" s="14">
        <v>3.39</v>
      </c>
      <c r="J47" s="377">
        <v>70</v>
      </c>
      <c r="K47" s="343">
        <v>48</v>
      </c>
      <c r="L47" s="349">
        <v>3.6875</v>
      </c>
      <c r="M47" s="342">
        <v>4.01</v>
      </c>
      <c r="N47" s="352">
        <v>93</v>
      </c>
      <c r="O47" s="343">
        <v>41</v>
      </c>
      <c r="P47" s="349">
        <v>4.0990000000000002</v>
      </c>
      <c r="Q47" s="342">
        <v>4.1100000000000003</v>
      </c>
      <c r="R47" s="352">
        <v>29</v>
      </c>
      <c r="S47" s="343">
        <v>38</v>
      </c>
      <c r="T47" s="361">
        <v>4.05</v>
      </c>
      <c r="U47" s="348">
        <v>4.1100000000000003</v>
      </c>
      <c r="V47" s="345">
        <v>71</v>
      </c>
      <c r="W47" s="356">
        <v>35</v>
      </c>
      <c r="X47" s="346">
        <v>3.8280000000000003</v>
      </c>
      <c r="Y47" s="348">
        <v>4.4800000000000004</v>
      </c>
      <c r="Z47" s="345">
        <v>106</v>
      </c>
      <c r="AA47" s="103">
        <f t="shared" si="0"/>
        <v>441</v>
      </c>
      <c r="AC47" s="101"/>
      <c r="AD47" s="101"/>
      <c r="AF47" s="101"/>
    </row>
    <row r="48" spans="1:32" x14ac:dyDescent="0.25">
      <c r="A48" s="102">
        <v>16</v>
      </c>
      <c r="B48" s="66" t="s">
        <v>51</v>
      </c>
      <c r="C48" s="662"/>
      <c r="D48" s="663"/>
      <c r="E48" s="664">
        <v>3.88</v>
      </c>
      <c r="F48" s="648">
        <v>113</v>
      </c>
      <c r="G48" s="329"/>
      <c r="H48" s="513"/>
      <c r="I48" s="14">
        <v>3.39</v>
      </c>
      <c r="J48" s="377">
        <v>111</v>
      </c>
      <c r="K48" s="343">
        <v>70</v>
      </c>
      <c r="L48" s="349">
        <v>3.842857142857143</v>
      </c>
      <c r="M48" s="342">
        <v>4.01</v>
      </c>
      <c r="N48" s="352">
        <v>84</v>
      </c>
      <c r="O48" s="343">
        <v>69</v>
      </c>
      <c r="P48" s="349">
        <v>3.8119999999999998</v>
      </c>
      <c r="Q48" s="342">
        <v>4.1100000000000003</v>
      </c>
      <c r="R48" s="352">
        <v>70</v>
      </c>
      <c r="S48" s="343">
        <v>78</v>
      </c>
      <c r="T48" s="362">
        <v>3.31</v>
      </c>
      <c r="U48" s="348">
        <v>4.1100000000000003</v>
      </c>
      <c r="V48" s="345">
        <v>118</v>
      </c>
      <c r="W48" s="356">
        <v>47</v>
      </c>
      <c r="X48" s="346">
        <v>4.532</v>
      </c>
      <c r="Y48" s="348">
        <v>4.4800000000000004</v>
      </c>
      <c r="Z48" s="345">
        <v>54</v>
      </c>
      <c r="AA48" s="103">
        <f t="shared" si="0"/>
        <v>550</v>
      </c>
      <c r="AC48" s="101"/>
      <c r="AD48" s="101"/>
      <c r="AF48" s="101"/>
    </row>
    <row r="49" spans="1:32" x14ac:dyDescent="0.25">
      <c r="A49" s="102">
        <v>17</v>
      </c>
      <c r="B49" s="66" t="s">
        <v>52</v>
      </c>
      <c r="C49" s="662">
        <v>57</v>
      </c>
      <c r="D49" s="663">
        <v>3.5087999999999999</v>
      </c>
      <c r="E49" s="664">
        <v>3.88</v>
      </c>
      <c r="F49" s="648">
        <v>101</v>
      </c>
      <c r="G49" s="329">
        <v>50</v>
      </c>
      <c r="H49" s="513">
        <v>3.48</v>
      </c>
      <c r="I49" s="14">
        <v>3.39</v>
      </c>
      <c r="J49" s="377">
        <v>47</v>
      </c>
      <c r="K49" s="343">
        <v>71</v>
      </c>
      <c r="L49" s="349">
        <v>3.971830985915493</v>
      </c>
      <c r="M49" s="342">
        <v>4.01</v>
      </c>
      <c r="N49" s="352">
        <v>64</v>
      </c>
      <c r="O49" s="343">
        <v>69</v>
      </c>
      <c r="P49" s="349">
        <v>3.8420000000000001</v>
      </c>
      <c r="Q49" s="342">
        <v>4.1100000000000003</v>
      </c>
      <c r="R49" s="352">
        <v>69</v>
      </c>
      <c r="S49" s="343">
        <v>48</v>
      </c>
      <c r="T49" s="361">
        <v>4.25</v>
      </c>
      <c r="U49" s="348">
        <v>4.1100000000000003</v>
      </c>
      <c r="V49" s="345">
        <v>35</v>
      </c>
      <c r="W49" s="356">
        <v>52</v>
      </c>
      <c r="X49" s="346">
        <v>4.0190000000000001</v>
      </c>
      <c r="Y49" s="348">
        <v>4.4800000000000004</v>
      </c>
      <c r="Z49" s="345">
        <v>97</v>
      </c>
      <c r="AA49" s="103">
        <f t="shared" si="0"/>
        <v>413</v>
      </c>
      <c r="AC49" s="101"/>
      <c r="AD49" s="101"/>
      <c r="AF49" s="101"/>
    </row>
    <row r="50" spans="1:32" x14ac:dyDescent="0.25">
      <c r="A50" s="102">
        <v>18</v>
      </c>
      <c r="B50" s="66" t="s">
        <v>53</v>
      </c>
      <c r="C50" s="662">
        <v>103</v>
      </c>
      <c r="D50" s="663">
        <v>3.5049000000000001</v>
      </c>
      <c r="E50" s="664">
        <v>3.88</v>
      </c>
      <c r="F50" s="648">
        <v>103</v>
      </c>
      <c r="G50" s="329">
        <v>93</v>
      </c>
      <c r="H50" s="513">
        <v>3.2149999999999999</v>
      </c>
      <c r="I50" s="14">
        <v>3.39</v>
      </c>
      <c r="J50" s="377">
        <v>82</v>
      </c>
      <c r="K50" s="343">
        <v>102</v>
      </c>
      <c r="L50" s="349">
        <v>3.9509803921568629</v>
      </c>
      <c r="M50" s="342">
        <v>4.01</v>
      </c>
      <c r="N50" s="352">
        <v>68</v>
      </c>
      <c r="O50" s="343">
        <v>82</v>
      </c>
      <c r="P50" s="349">
        <v>3.6210000000000004</v>
      </c>
      <c r="Q50" s="342">
        <v>4.1100000000000003</v>
      </c>
      <c r="R50" s="352">
        <v>95</v>
      </c>
      <c r="S50" s="343">
        <v>112</v>
      </c>
      <c r="T50" s="344">
        <v>3.76</v>
      </c>
      <c r="U50" s="348">
        <v>4.1100000000000003</v>
      </c>
      <c r="V50" s="345">
        <v>101</v>
      </c>
      <c r="W50" s="356">
        <v>100</v>
      </c>
      <c r="X50" s="346">
        <v>4.57</v>
      </c>
      <c r="Y50" s="348">
        <v>4.4800000000000004</v>
      </c>
      <c r="Z50" s="345">
        <v>42</v>
      </c>
      <c r="AA50" s="103">
        <f t="shared" si="0"/>
        <v>491</v>
      </c>
      <c r="AC50" s="101"/>
      <c r="AD50" s="101"/>
      <c r="AF50" s="101"/>
    </row>
    <row r="51" spans="1:32" x14ac:dyDescent="0.25">
      <c r="A51" s="107">
        <v>19</v>
      </c>
      <c r="B51" s="66" t="s">
        <v>55</v>
      </c>
      <c r="C51" s="662">
        <v>105</v>
      </c>
      <c r="D51" s="663">
        <v>4.0381</v>
      </c>
      <c r="E51" s="664">
        <v>3.88</v>
      </c>
      <c r="F51" s="648">
        <v>26</v>
      </c>
      <c r="G51" s="329">
        <v>97</v>
      </c>
      <c r="H51" s="513">
        <v>3.3508999999999998</v>
      </c>
      <c r="I51" s="14">
        <v>3.39</v>
      </c>
      <c r="J51" s="377">
        <v>67</v>
      </c>
      <c r="K51" s="343">
        <v>110</v>
      </c>
      <c r="L51" s="349">
        <v>4.2636363636363637</v>
      </c>
      <c r="M51" s="342">
        <v>4.01</v>
      </c>
      <c r="N51" s="352">
        <v>19</v>
      </c>
      <c r="O51" s="343">
        <v>104</v>
      </c>
      <c r="P51" s="349">
        <v>3.98</v>
      </c>
      <c r="Q51" s="342">
        <v>4.1100000000000003</v>
      </c>
      <c r="R51" s="352">
        <v>51</v>
      </c>
      <c r="S51" s="343">
        <v>114</v>
      </c>
      <c r="T51" s="361">
        <v>4.1900000000000004</v>
      </c>
      <c r="U51" s="348">
        <v>4.1100000000000003</v>
      </c>
      <c r="V51" s="345">
        <v>44</v>
      </c>
      <c r="W51" s="356">
        <v>112</v>
      </c>
      <c r="X51" s="346">
        <v>4.7770000000000001</v>
      </c>
      <c r="Y51" s="348">
        <v>4.4800000000000004</v>
      </c>
      <c r="Z51" s="345">
        <v>15</v>
      </c>
      <c r="AA51" s="103">
        <f t="shared" si="0"/>
        <v>222</v>
      </c>
      <c r="AC51" s="101"/>
      <c r="AD51" s="101"/>
      <c r="AF51" s="101"/>
    </row>
    <row r="52" spans="1:32" ht="15.75" thickBot="1" x14ac:dyDescent="0.3">
      <c r="A52" s="110">
        <v>20</v>
      </c>
      <c r="B52" s="363" t="s">
        <v>126</v>
      </c>
      <c r="C52" s="676"/>
      <c r="D52" s="677"/>
      <c r="E52" s="678">
        <v>3.88</v>
      </c>
      <c r="F52" s="655">
        <v>113</v>
      </c>
      <c r="G52" s="386"/>
      <c r="H52" s="543"/>
      <c r="I52" s="376">
        <v>3.39</v>
      </c>
      <c r="J52" s="387">
        <v>111</v>
      </c>
      <c r="K52" s="354"/>
      <c r="L52" s="342"/>
      <c r="M52" s="342">
        <v>4.01</v>
      </c>
      <c r="N52" s="352">
        <v>115</v>
      </c>
      <c r="O52" s="354"/>
      <c r="P52" s="342"/>
      <c r="Q52" s="342">
        <v>4.1100000000000003</v>
      </c>
      <c r="R52" s="352">
        <v>117</v>
      </c>
      <c r="S52" s="343">
        <v>12</v>
      </c>
      <c r="T52" s="361">
        <v>4.17</v>
      </c>
      <c r="U52" s="348">
        <v>4.1100000000000003</v>
      </c>
      <c r="V52" s="345">
        <v>47</v>
      </c>
      <c r="W52" s="356"/>
      <c r="X52" s="346"/>
      <c r="Y52" s="348">
        <v>4.4800000000000004</v>
      </c>
      <c r="Z52" s="345">
        <v>118</v>
      </c>
      <c r="AA52" s="357">
        <f t="shared" si="0"/>
        <v>621</v>
      </c>
      <c r="AC52" s="101"/>
      <c r="AD52" s="101"/>
      <c r="AF52" s="101"/>
    </row>
    <row r="53" spans="1:32" ht="15.75" thickBot="1" x14ac:dyDescent="0.3">
      <c r="A53" s="247"/>
      <c r="B53" s="248" t="s">
        <v>141</v>
      </c>
      <c r="C53" s="276">
        <f>SUM(C54:C72)</f>
        <v>1914</v>
      </c>
      <c r="D53" s="289">
        <f>AVERAGE(D54:D72)</f>
        <v>3.7623315789473688</v>
      </c>
      <c r="E53" s="270">
        <v>3.88</v>
      </c>
      <c r="F53" s="652"/>
      <c r="G53" s="276">
        <f>SUM(G54:G72)</f>
        <v>1522</v>
      </c>
      <c r="H53" s="289">
        <f>AVERAGE(H54:H72)</f>
        <v>3.4762421052631574</v>
      </c>
      <c r="I53" s="375">
        <v>3.39</v>
      </c>
      <c r="J53" s="277"/>
      <c r="K53" s="276">
        <f>SUM(K54:K72)</f>
        <v>1702</v>
      </c>
      <c r="L53" s="289">
        <f>AVERAGE(L54:L72)</f>
        <v>3.9015831501033289</v>
      </c>
      <c r="M53" s="270">
        <v>4.01</v>
      </c>
      <c r="N53" s="277"/>
      <c r="O53" s="276">
        <f>SUM(O54:O72)</f>
        <v>1455</v>
      </c>
      <c r="P53" s="289">
        <f>AVERAGE(P54:P72)</f>
        <v>3.8883894736842106</v>
      </c>
      <c r="Q53" s="270">
        <v>4.1100000000000003</v>
      </c>
      <c r="R53" s="277"/>
      <c r="S53" s="131">
        <f>SUM(S54:S72)</f>
        <v>1454</v>
      </c>
      <c r="T53" s="249">
        <f>AVERAGE(T54:T72)</f>
        <v>3.9352631578947359</v>
      </c>
      <c r="U53" s="284">
        <v>4.1100000000000003</v>
      </c>
      <c r="V53" s="250"/>
      <c r="W53" s="251">
        <f>SUM(W54:W72)</f>
        <v>1433</v>
      </c>
      <c r="X53" s="252">
        <f>AVERAGE(X54:X72)</f>
        <v>4.3837368421052636</v>
      </c>
      <c r="Y53" s="255">
        <v>4.4800000000000004</v>
      </c>
      <c r="Z53" s="250"/>
      <c r="AA53" s="254"/>
      <c r="AC53" s="101"/>
      <c r="AD53" s="101"/>
      <c r="AF53" s="101"/>
    </row>
    <row r="54" spans="1:32" ht="15" customHeight="1" x14ac:dyDescent="0.25">
      <c r="A54" s="98">
        <v>1</v>
      </c>
      <c r="B54" s="65" t="s">
        <v>142</v>
      </c>
      <c r="C54" s="665">
        <v>237</v>
      </c>
      <c r="D54" s="666">
        <v>3.8147000000000002</v>
      </c>
      <c r="E54" s="667">
        <v>3.88</v>
      </c>
      <c r="F54" s="650">
        <v>59</v>
      </c>
      <c r="G54" s="378">
        <v>146</v>
      </c>
      <c r="H54" s="539">
        <v>3.6095999999999999</v>
      </c>
      <c r="I54" s="22">
        <v>3.39</v>
      </c>
      <c r="J54" s="379">
        <v>34</v>
      </c>
      <c r="K54" s="295">
        <v>182</v>
      </c>
      <c r="L54" s="127">
        <v>4.2692307692307692</v>
      </c>
      <c r="M54" s="240">
        <v>4.01</v>
      </c>
      <c r="N54" s="353">
        <v>17</v>
      </c>
      <c r="O54" s="295">
        <v>160</v>
      </c>
      <c r="P54" s="127">
        <v>4.0903999999999998</v>
      </c>
      <c r="Q54" s="240">
        <v>4.1100000000000003</v>
      </c>
      <c r="R54" s="353">
        <v>31</v>
      </c>
      <c r="S54" s="295">
        <v>162</v>
      </c>
      <c r="T54" s="243">
        <v>4.1100000000000003</v>
      </c>
      <c r="U54" s="347">
        <v>4.1100000000000003</v>
      </c>
      <c r="V54" s="298">
        <v>56</v>
      </c>
      <c r="W54" s="300">
        <v>190</v>
      </c>
      <c r="X54" s="242">
        <v>4.6530000000000005</v>
      </c>
      <c r="Y54" s="347">
        <v>4.4800000000000004</v>
      </c>
      <c r="Z54" s="298">
        <v>29</v>
      </c>
      <c r="AA54" s="99">
        <f t="shared" si="0"/>
        <v>226</v>
      </c>
      <c r="AC54" s="101"/>
      <c r="AD54" s="101"/>
      <c r="AF54" s="101"/>
    </row>
    <row r="55" spans="1:32" ht="15" customHeight="1" x14ac:dyDescent="0.25">
      <c r="A55" s="112">
        <v>2</v>
      </c>
      <c r="B55" s="66" t="s">
        <v>176</v>
      </c>
      <c r="C55" s="662">
        <v>58</v>
      </c>
      <c r="D55" s="663">
        <v>4.0172999999999996</v>
      </c>
      <c r="E55" s="664">
        <v>3.88</v>
      </c>
      <c r="F55" s="648">
        <v>29</v>
      </c>
      <c r="G55" s="329">
        <v>53</v>
      </c>
      <c r="H55" s="513">
        <v>3.6227</v>
      </c>
      <c r="I55" s="14">
        <v>3.39</v>
      </c>
      <c r="J55" s="377">
        <v>31</v>
      </c>
      <c r="K55" s="295">
        <v>50</v>
      </c>
      <c r="L55" s="127">
        <v>4.4400000000000004</v>
      </c>
      <c r="M55" s="240">
        <v>4.01</v>
      </c>
      <c r="N55" s="353">
        <v>2</v>
      </c>
      <c r="O55" s="295">
        <v>59</v>
      </c>
      <c r="P55" s="127">
        <v>4.5590000000000002</v>
      </c>
      <c r="Q55" s="240">
        <v>4.1100000000000003</v>
      </c>
      <c r="R55" s="353">
        <v>3</v>
      </c>
      <c r="S55" s="295">
        <v>50</v>
      </c>
      <c r="T55" s="243">
        <v>4.22</v>
      </c>
      <c r="U55" s="347">
        <v>4.1100000000000003</v>
      </c>
      <c r="V55" s="298">
        <v>38</v>
      </c>
      <c r="W55" s="300">
        <v>48</v>
      </c>
      <c r="X55" s="242">
        <v>4.8959999999999999</v>
      </c>
      <c r="Y55" s="347">
        <v>4.4800000000000004</v>
      </c>
      <c r="Z55" s="298">
        <v>4</v>
      </c>
      <c r="AA55" s="103">
        <f t="shared" si="0"/>
        <v>107</v>
      </c>
      <c r="AC55" s="101"/>
      <c r="AD55" s="101"/>
      <c r="AF55" s="101"/>
    </row>
    <row r="56" spans="1:32" ht="15" customHeight="1" x14ac:dyDescent="0.25">
      <c r="A56" s="102">
        <v>3</v>
      </c>
      <c r="B56" s="66" t="s">
        <v>65</v>
      </c>
      <c r="C56" s="662">
        <v>179</v>
      </c>
      <c r="D56" s="663">
        <v>3.9887999999999999</v>
      </c>
      <c r="E56" s="664">
        <v>3.88</v>
      </c>
      <c r="F56" s="648">
        <v>32</v>
      </c>
      <c r="G56" s="329">
        <v>132</v>
      </c>
      <c r="H56" s="513">
        <v>4.0225999999999997</v>
      </c>
      <c r="I56" s="14">
        <v>3.39</v>
      </c>
      <c r="J56" s="377">
        <v>3</v>
      </c>
      <c r="K56" s="295">
        <v>187</v>
      </c>
      <c r="L56" s="127">
        <v>4.3048128342245988</v>
      </c>
      <c r="M56" s="240">
        <v>4.01</v>
      </c>
      <c r="N56" s="353">
        <v>13</v>
      </c>
      <c r="O56" s="295">
        <v>149</v>
      </c>
      <c r="P56" s="127">
        <v>3.9860000000000002</v>
      </c>
      <c r="Q56" s="240">
        <v>4.1100000000000003</v>
      </c>
      <c r="R56" s="353">
        <v>49</v>
      </c>
      <c r="S56" s="295">
        <v>161</v>
      </c>
      <c r="T56" s="243">
        <v>4.1399999999999997</v>
      </c>
      <c r="U56" s="347">
        <v>4.1100000000000003</v>
      </c>
      <c r="V56" s="298">
        <v>53</v>
      </c>
      <c r="W56" s="300">
        <v>157</v>
      </c>
      <c r="X56" s="242">
        <v>4.51</v>
      </c>
      <c r="Y56" s="347">
        <v>4.4800000000000004</v>
      </c>
      <c r="Z56" s="298">
        <v>57</v>
      </c>
      <c r="AA56" s="103">
        <f t="shared" si="0"/>
        <v>207</v>
      </c>
      <c r="AC56" s="101"/>
      <c r="AD56" s="101"/>
      <c r="AF56" s="101"/>
    </row>
    <row r="57" spans="1:32" ht="15" customHeight="1" x14ac:dyDescent="0.25">
      <c r="A57" s="102">
        <v>4</v>
      </c>
      <c r="B57" s="66" t="s">
        <v>56</v>
      </c>
      <c r="C57" s="662">
        <v>222</v>
      </c>
      <c r="D57" s="663">
        <v>3.8018000000000001</v>
      </c>
      <c r="E57" s="664">
        <v>3.88</v>
      </c>
      <c r="F57" s="648">
        <v>61</v>
      </c>
      <c r="G57" s="329">
        <v>202</v>
      </c>
      <c r="H57" s="513">
        <v>3.5202</v>
      </c>
      <c r="I57" s="14">
        <v>3.39</v>
      </c>
      <c r="J57" s="377">
        <v>44</v>
      </c>
      <c r="K57" s="295">
        <v>224</v>
      </c>
      <c r="L57" s="127">
        <v>4.2321428571428568</v>
      </c>
      <c r="M57" s="240">
        <v>4.01</v>
      </c>
      <c r="N57" s="353">
        <v>25</v>
      </c>
      <c r="O57" s="295">
        <v>182</v>
      </c>
      <c r="P57" s="127">
        <v>4.1429999999999998</v>
      </c>
      <c r="Q57" s="240">
        <v>4.1100000000000003</v>
      </c>
      <c r="R57" s="353">
        <v>16</v>
      </c>
      <c r="S57" s="295">
        <v>161</v>
      </c>
      <c r="T57" s="243">
        <v>4.2</v>
      </c>
      <c r="U57" s="347">
        <v>4.1100000000000003</v>
      </c>
      <c r="V57" s="298">
        <v>40</v>
      </c>
      <c r="W57" s="295">
        <v>189</v>
      </c>
      <c r="X57" s="242">
        <v>4.3849999999999998</v>
      </c>
      <c r="Y57" s="347">
        <v>4.4800000000000004</v>
      </c>
      <c r="Z57" s="298">
        <v>73</v>
      </c>
      <c r="AA57" s="103">
        <f t="shared" si="0"/>
        <v>259</v>
      </c>
      <c r="AC57" s="101"/>
      <c r="AD57" s="101"/>
      <c r="AF57" s="101"/>
    </row>
    <row r="58" spans="1:32" ht="15" customHeight="1" x14ac:dyDescent="0.25">
      <c r="A58" s="95">
        <v>5</v>
      </c>
      <c r="B58" s="66" t="s">
        <v>58</v>
      </c>
      <c r="C58" s="662">
        <v>146</v>
      </c>
      <c r="D58" s="663">
        <v>4.0615999999999994</v>
      </c>
      <c r="E58" s="664">
        <v>3.88</v>
      </c>
      <c r="F58" s="648">
        <v>22</v>
      </c>
      <c r="G58" s="329">
        <v>106</v>
      </c>
      <c r="H58" s="513">
        <v>3.7642000000000002</v>
      </c>
      <c r="I58" s="14">
        <v>3.39</v>
      </c>
      <c r="J58" s="377">
        <v>20</v>
      </c>
      <c r="K58" s="295">
        <v>125</v>
      </c>
      <c r="L58" s="127">
        <v>4.12</v>
      </c>
      <c r="M58" s="240">
        <v>4.01</v>
      </c>
      <c r="N58" s="353">
        <v>39</v>
      </c>
      <c r="O58" s="295">
        <v>125</v>
      </c>
      <c r="P58" s="127">
        <v>4.032</v>
      </c>
      <c r="Q58" s="240">
        <v>4.1100000000000003</v>
      </c>
      <c r="R58" s="353">
        <v>41</v>
      </c>
      <c r="S58" s="295">
        <v>118</v>
      </c>
      <c r="T58" s="243">
        <v>4.09</v>
      </c>
      <c r="U58" s="347">
        <v>4.1100000000000003</v>
      </c>
      <c r="V58" s="298">
        <v>60</v>
      </c>
      <c r="W58" s="300">
        <v>96</v>
      </c>
      <c r="X58" s="242">
        <v>4.5310000000000006</v>
      </c>
      <c r="Y58" s="347">
        <v>4.4800000000000004</v>
      </c>
      <c r="Z58" s="298">
        <v>52</v>
      </c>
      <c r="AA58" s="103">
        <f t="shared" si="0"/>
        <v>234</v>
      </c>
      <c r="AC58" s="101"/>
      <c r="AD58" s="101"/>
      <c r="AF58" s="101"/>
    </row>
    <row r="59" spans="1:32" ht="15" customHeight="1" x14ac:dyDescent="0.25">
      <c r="A59" s="102">
        <v>6</v>
      </c>
      <c r="B59" s="66" t="s">
        <v>59</v>
      </c>
      <c r="C59" s="662">
        <v>111</v>
      </c>
      <c r="D59" s="663">
        <v>3.7478000000000002</v>
      </c>
      <c r="E59" s="664">
        <v>3.88</v>
      </c>
      <c r="F59" s="648">
        <v>74</v>
      </c>
      <c r="G59" s="329">
        <v>94</v>
      </c>
      <c r="H59" s="513">
        <v>3.383</v>
      </c>
      <c r="I59" s="14">
        <v>3.39</v>
      </c>
      <c r="J59" s="377">
        <v>63</v>
      </c>
      <c r="K59" s="295">
        <v>77</v>
      </c>
      <c r="L59" s="127">
        <v>4</v>
      </c>
      <c r="M59" s="240">
        <v>4.01</v>
      </c>
      <c r="N59" s="353">
        <v>58</v>
      </c>
      <c r="O59" s="295">
        <v>82</v>
      </c>
      <c r="P59" s="127">
        <v>3.72</v>
      </c>
      <c r="Q59" s="240">
        <v>4.1100000000000003</v>
      </c>
      <c r="R59" s="353">
        <v>83</v>
      </c>
      <c r="S59" s="295">
        <v>77</v>
      </c>
      <c r="T59" s="243">
        <v>4.16</v>
      </c>
      <c r="U59" s="347">
        <v>4.1100000000000003</v>
      </c>
      <c r="V59" s="298">
        <v>49</v>
      </c>
      <c r="W59" s="300">
        <v>97</v>
      </c>
      <c r="X59" s="242">
        <v>4.556</v>
      </c>
      <c r="Y59" s="347">
        <v>4.4800000000000004</v>
      </c>
      <c r="Z59" s="298">
        <v>46</v>
      </c>
      <c r="AA59" s="103">
        <f t="shared" si="0"/>
        <v>373</v>
      </c>
      <c r="AC59" s="101"/>
      <c r="AD59" s="101"/>
      <c r="AF59" s="101"/>
    </row>
    <row r="60" spans="1:32" ht="15" customHeight="1" x14ac:dyDescent="0.25">
      <c r="A60" s="102">
        <v>7</v>
      </c>
      <c r="B60" s="66" t="s">
        <v>143</v>
      </c>
      <c r="C60" s="662">
        <v>28</v>
      </c>
      <c r="D60" s="663">
        <v>3.7856999999999998</v>
      </c>
      <c r="E60" s="664">
        <v>3.88</v>
      </c>
      <c r="F60" s="648">
        <v>67</v>
      </c>
      <c r="G60" s="329">
        <v>25</v>
      </c>
      <c r="H60" s="513">
        <v>3.84</v>
      </c>
      <c r="I60" s="14">
        <v>3.39</v>
      </c>
      <c r="J60" s="377">
        <v>11</v>
      </c>
      <c r="K60" s="295">
        <v>30</v>
      </c>
      <c r="L60" s="127">
        <v>4.166666666666667</v>
      </c>
      <c r="M60" s="240">
        <v>4.01</v>
      </c>
      <c r="N60" s="353">
        <v>34</v>
      </c>
      <c r="O60" s="295">
        <v>30</v>
      </c>
      <c r="P60" s="127">
        <v>3.7329999999999997</v>
      </c>
      <c r="Q60" s="240">
        <v>4.1100000000000003</v>
      </c>
      <c r="R60" s="353">
        <v>81</v>
      </c>
      <c r="S60" s="295">
        <v>22</v>
      </c>
      <c r="T60" s="244">
        <v>3.77</v>
      </c>
      <c r="U60" s="347">
        <v>4.1100000000000003</v>
      </c>
      <c r="V60" s="298">
        <v>100</v>
      </c>
      <c r="W60" s="300">
        <v>20</v>
      </c>
      <c r="X60" s="242">
        <v>4.5</v>
      </c>
      <c r="Y60" s="347">
        <v>4.4800000000000004</v>
      </c>
      <c r="Z60" s="298">
        <v>59</v>
      </c>
      <c r="AA60" s="103">
        <f t="shared" si="0"/>
        <v>352</v>
      </c>
      <c r="AC60" s="101"/>
      <c r="AD60" s="101"/>
      <c r="AF60" s="101"/>
    </row>
    <row r="61" spans="1:32" ht="15" customHeight="1" x14ac:dyDescent="0.25">
      <c r="A61" s="102">
        <v>8</v>
      </c>
      <c r="B61" s="216" t="s">
        <v>57</v>
      </c>
      <c r="C61" s="671">
        <v>115</v>
      </c>
      <c r="D61" s="242">
        <v>4.1038999999999994</v>
      </c>
      <c r="E61" s="672">
        <v>3.88</v>
      </c>
      <c r="F61" s="653">
        <v>20</v>
      </c>
      <c r="G61" s="382">
        <v>107</v>
      </c>
      <c r="H61" s="541">
        <v>3.4018000000000002</v>
      </c>
      <c r="I61" s="182">
        <v>3.39</v>
      </c>
      <c r="J61" s="383">
        <v>58</v>
      </c>
      <c r="K61" s="295">
        <v>118</v>
      </c>
      <c r="L61" s="127">
        <v>3.9237288135593222</v>
      </c>
      <c r="M61" s="350">
        <v>4.01</v>
      </c>
      <c r="N61" s="353">
        <v>71</v>
      </c>
      <c r="O61" s="295">
        <v>63</v>
      </c>
      <c r="P61" s="127">
        <v>3.4139999999999997</v>
      </c>
      <c r="Q61" s="240">
        <v>4.1100000000000003</v>
      </c>
      <c r="R61" s="353">
        <v>107</v>
      </c>
      <c r="S61" s="295">
        <v>64</v>
      </c>
      <c r="T61" s="244">
        <v>3.75</v>
      </c>
      <c r="U61" s="347">
        <v>4.1100000000000003</v>
      </c>
      <c r="V61" s="298">
        <v>102</v>
      </c>
      <c r="W61" s="300">
        <v>76</v>
      </c>
      <c r="X61" s="242">
        <v>4.75</v>
      </c>
      <c r="Y61" s="347">
        <v>4.4800000000000004</v>
      </c>
      <c r="Z61" s="298">
        <v>19</v>
      </c>
      <c r="AA61" s="103">
        <f t="shared" si="0"/>
        <v>377</v>
      </c>
      <c r="AC61" s="101"/>
      <c r="AD61" s="101"/>
      <c r="AF61" s="101"/>
    </row>
    <row r="62" spans="1:32" ht="15" customHeight="1" x14ac:dyDescent="0.25">
      <c r="A62" s="102">
        <v>9</v>
      </c>
      <c r="B62" s="216" t="s">
        <v>61</v>
      </c>
      <c r="C62" s="671">
        <v>50</v>
      </c>
      <c r="D62" s="242">
        <v>2.72</v>
      </c>
      <c r="E62" s="672">
        <v>3.88</v>
      </c>
      <c r="F62" s="653">
        <v>112</v>
      </c>
      <c r="G62" s="382">
        <v>44</v>
      </c>
      <c r="H62" s="541">
        <v>3.6135000000000002</v>
      </c>
      <c r="I62" s="182">
        <v>3.39</v>
      </c>
      <c r="J62" s="383">
        <v>35</v>
      </c>
      <c r="K62" s="295">
        <v>48</v>
      </c>
      <c r="L62" s="127">
        <v>3.5</v>
      </c>
      <c r="M62" s="350">
        <v>4.01</v>
      </c>
      <c r="N62" s="353">
        <v>103</v>
      </c>
      <c r="O62" s="295">
        <v>53</v>
      </c>
      <c r="P62" s="127">
        <v>3.3780000000000001</v>
      </c>
      <c r="Q62" s="240">
        <v>4.1100000000000003</v>
      </c>
      <c r="R62" s="353">
        <v>110</v>
      </c>
      <c r="S62" s="295">
        <v>48</v>
      </c>
      <c r="T62" s="245">
        <v>3.19</v>
      </c>
      <c r="U62" s="347">
        <v>4.1100000000000003</v>
      </c>
      <c r="V62" s="298">
        <v>119</v>
      </c>
      <c r="W62" s="300">
        <v>47</v>
      </c>
      <c r="X62" s="242">
        <v>3.847</v>
      </c>
      <c r="Y62" s="347">
        <v>4.4800000000000004</v>
      </c>
      <c r="Z62" s="298">
        <v>104</v>
      </c>
      <c r="AA62" s="103">
        <f t="shared" si="0"/>
        <v>583</v>
      </c>
      <c r="AC62" s="101"/>
      <c r="AD62" s="101"/>
      <c r="AF62" s="101"/>
    </row>
    <row r="63" spans="1:32" ht="15" customHeight="1" x14ac:dyDescent="0.25">
      <c r="A63" s="102">
        <v>10</v>
      </c>
      <c r="B63" s="216" t="s">
        <v>62</v>
      </c>
      <c r="C63" s="671">
        <v>39</v>
      </c>
      <c r="D63" s="242">
        <v>3.8714</v>
      </c>
      <c r="E63" s="672">
        <v>3.88</v>
      </c>
      <c r="F63" s="653">
        <v>51</v>
      </c>
      <c r="G63" s="382">
        <v>15</v>
      </c>
      <c r="H63" s="541">
        <v>4.1996000000000002</v>
      </c>
      <c r="I63" s="182">
        <v>3.39</v>
      </c>
      <c r="J63" s="383">
        <v>1</v>
      </c>
      <c r="K63" s="295">
        <v>25</v>
      </c>
      <c r="L63" s="127">
        <v>3.36</v>
      </c>
      <c r="M63" s="350">
        <v>4.01</v>
      </c>
      <c r="N63" s="353">
        <v>111</v>
      </c>
      <c r="O63" s="295">
        <v>22</v>
      </c>
      <c r="P63" s="127">
        <v>3.7730000000000001</v>
      </c>
      <c r="Q63" s="240">
        <v>4.1100000000000003</v>
      </c>
      <c r="R63" s="353">
        <v>75</v>
      </c>
      <c r="S63" s="295">
        <v>15</v>
      </c>
      <c r="T63" s="244">
        <v>3.87</v>
      </c>
      <c r="U63" s="347">
        <v>4.1100000000000003</v>
      </c>
      <c r="V63" s="298">
        <v>90</v>
      </c>
      <c r="W63" s="300">
        <v>18</v>
      </c>
      <c r="X63" s="242">
        <v>3.8319999999999999</v>
      </c>
      <c r="Y63" s="347">
        <v>4.4800000000000004</v>
      </c>
      <c r="Z63" s="298">
        <v>107</v>
      </c>
      <c r="AA63" s="103">
        <f t="shared" si="0"/>
        <v>435</v>
      </c>
      <c r="AC63" s="101"/>
      <c r="AD63" s="101"/>
      <c r="AF63" s="101"/>
    </row>
    <row r="64" spans="1:32" ht="15" customHeight="1" x14ac:dyDescent="0.25">
      <c r="A64" s="102">
        <v>11</v>
      </c>
      <c r="B64" s="66" t="s">
        <v>63</v>
      </c>
      <c r="C64" s="662">
        <v>38</v>
      </c>
      <c r="D64" s="663">
        <v>3.4215</v>
      </c>
      <c r="E64" s="664">
        <v>3.88</v>
      </c>
      <c r="F64" s="648">
        <v>107</v>
      </c>
      <c r="G64" s="329">
        <v>43</v>
      </c>
      <c r="H64" s="513">
        <v>3.0930999999999993</v>
      </c>
      <c r="I64" s="14">
        <v>3.39</v>
      </c>
      <c r="J64" s="377">
        <v>94</v>
      </c>
      <c r="K64" s="295">
        <v>77</v>
      </c>
      <c r="L64" s="127">
        <v>3.9090909090909092</v>
      </c>
      <c r="M64" s="240">
        <v>4.01</v>
      </c>
      <c r="N64" s="353">
        <v>75</v>
      </c>
      <c r="O64" s="295">
        <v>44</v>
      </c>
      <c r="P64" s="127">
        <v>4.024</v>
      </c>
      <c r="Q64" s="240">
        <v>4.1100000000000003</v>
      </c>
      <c r="R64" s="353">
        <v>44</v>
      </c>
      <c r="S64" s="295">
        <v>77</v>
      </c>
      <c r="T64" s="243">
        <v>4.07</v>
      </c>
      <c r="U64" s="347">
        <v>4.1100000000000003</v>
      </c>
      <c r="V64" s="298">
        <v>66</v>
      </c>
      <c r="W64" s="300">
        <v>45</v>
      </c>
      <c r="X64" s="242">
        <v>4.8439999999999994</v>
      </c>
      <c r="Y64" s="347">
        <v>4.4800000000000004</v>
      </c>
      <c r="Z64" s="298">
        <v>9</v>
      </c>
      <c r="AA64" s="103">
        <f t="shared" si="0"/>
        <v>395</v>
      </c>
      <c r="AC64" s="101"/>
      <c r="AD64" s="101"/>
      <c r="AF64" s="101"/>
    </row>
    <row r="65" spans="1:32" ht="15" customHeight="1" x14ac:dyDescent="0.25">
      <c r="A65" s="102">
        <v>12</v>
      </c>
      <c r="B65" s="66" t="s">
        <v>64</v>
      </c>
      <c r="C65" s="662">
        <v>69</v>
      </c>
      <c r="D65" s="663">
        <v>3.8406000000000002</v>
      </c>
      <c r="E65" s="664">
        <v>3.88</v>
      </c>
      <c r="F65" s="648">
        <v>57</v>
      </c>
      <c r="G65" s="329">
        <v>76</v>
      </c>
      <c r="H65" s="513">
        <v>3.2367000000000004</v>
      </c>
      <c r="I65" s="14">
        <v>3.39</v>
      </c>
      <c r="J65" s="377">
        <v>79</v>
      </c>
      <c r="K65" s="295">
        <v>62</v>
      </c>
      <c r="L65" s="127">
        <v>3.564516129032258</v>
      </c>
      <c r="M65" s="240">
        <v>4.01</v>
      </c>
      <c r="N65" s="353">
        <v>99</v>
      </c>
      <c r="O65" s="295">
        <v>24</v>
      </c>
      <c r="P65" s="127">
        <v>3.9169999999999998</v>
      </c>
      <c r="Q65" s="240">
        <v>4.1100000000000003</v>
      </c>
      <c r="R65" s="353">
        <v>58</v>
      </c>
      <c r="S65" s="295">
        <v>56</v>
      </c>
      <c r="T65" s="243">
        <v>4.05</v>
      </c>
      <c r="U65" s="347">
        <v>4.1100000000000003</v>
      </c>
      <c r="V65" s="298">
        <v>70</v>
      </c>
      <c r="W65" s="300">
        <v>42</v>
      </c>
      <c r="X65" s="242">
        <v>3.71</v>
      </c>
      <c r="Y65" s="347">
        <v>4.4800000000000004</v>
      </c>
      <c r="Z65" s="298">
        <v>113</v>
      </c>
      <c r="AA65" s="103">
        <f t="shared" si="0"/>
        <v>476</v>
      </c>
      <c r="AC65" s="101"/>
      <c r="AD65" s="101"/>
      <c r="AF65" s="101"/>
    </row>
    <row r="66" spans="1:32" ht="15" customHeight="1" x14ac:dyDescent="0.25">
      <c r="A66" s="102">
        <v>13</v>
      </c>
      <c r="B66" s="66" t="s">
        <v>144</v>
      </c>
      <c r="C66" s="662">
        <v>110</v>
      </c>
      <c r="D66" s="663">
        <v>3.8635999999999999</v>
      </c>
      <c r="E66" s="664">
        <v>3.88</v>
      </c>
      <c r="F66" s="648">
        <v>52</v>
      </c>
      <c r="G66" s="329">
        <v>78</v>
      </c>
      <c r="H66" s="513">
        <v>3.4105999999999996</v>
      </c>
      <c r="I66" s="14">
        <v>3.39</v>
      </c>
      <c r="J66" s="377">
        <v>56</v>
      </c>
      <c r="K66" s="295">
        <v>84</v>
      </c>
      <c r="L66" s="127">
        <v>3.9285714285714284</v>
      </c>
      <c r="M66" s="240">
        <v>4.01</v>
      </c>
      <c r="N66" s="353">
        <v>70</v>
      </c>
      <c r="O66" s="295">
        <v>76</v>
      </c>
      <c r="P66" s="127">
        <v>3.895</v>
      </c>
      <c r="Q66" s="240">
        <v>4.1100000000000003</v>
      </c>
      <c r="R66" s="353">
        <v>61</v>
      </c>
      <c r="S66" s="295">
        <v>75</v>
      </c>
      <c r="T66" s="243">
        <v>4.2699999999999996</v>
      </c>
      <c r="U66" s="347">
        <v>4.1100000000000003</v>
      </c>
      <c r="V66" s="298">
        <v>32</v>
      </c>
      <c r="W66" s="300">
        <v>73</v>
      </c>
      <c r="X66" s="242">
        <v>4.593</v>
      </c>
      <c r="Y66" s="347">
        <v>4.4800000000000004</v>
      </c>
      <c r="Z66" s="298">
        <v>39</v>
      </c>
      <c r="AA66" s="103">
        <f t="shared" si="0"/>
        <v>310</v>
      </c>
      <c r="AC66" s="101"/>
      <c r="AD66" s="101"/>
      <c r="AF66" s="101"/>
    </row>
    <row r="67" spans="1:32" ht="15" customHeight="1" x14ac:dyDescent="0.25">
      <c r="A67" s="102">
        <v>14</v>
      </c>
      <c r="B67" s="66" t="s">
        <v>66</v>
      </c>
      <c r="C67" s="662">
        <v>31</v>
      </c>
      <c r="D67" s="663">
        <v>3.6454999999999997</v>
      </c>
      <c r="E67" s="664">
        <v>3.88</v>
      </c>
      <c r="F67" s="648">
        <v>86</v>
      </c>
      <c r="G67" s="329">
        <v>14</v>
      </c>
      <c r="H67" s="513">
        <v>2.9285000000000001</v>
      </c>
      <c r="I67" s="14">
        <v>3.39</v>
      </c>
      <c r="J67" s="377">
        <v>102</v>
      </c>
      <c r="K67" s="295">
        <v>21</v>
      </c>
      <c r="L67" s="127">
        <v>3</v>
      </c>
      <c r="M67" s="240">
        <v>4.01</v>
      </c>
      <c r="N67" s="353">
        <v>113</v>
      </c>
      <c r="O67" s="295">
        <v>18</v>
      </c>
      <c r="P67" s="127">
        <v>3.6659999999999995</v>
      </c>
      <c r="Q67" s="240">
        <v>4.1100000000000003</v>
      </c>
      <c r="R67" s="353">
        <v>90</v>
      </c>
      <c r="S67" s="295">
        <v>12</v>
      </c>
      <c r="T67" s="245">
        <v>3.33</v>
      </c>
      <c r="U67" s="347">
        <v>4.1100000000000003</v>
      </c>
      <c r="V67" s="298">
        <v>117</v>
      </c>
      <c r="W67" s="295">
        <v>17</v>
      </c>
      <c r="X67" s="242">
        <v>3.76</v>
      </c>
      <c r="Y67" s="347">
        <v>4.4800000000000004</v>
      </c>
      <c r="Z67" s="298">
        <v>111</v>
      </c>
      <c r="AA67" s="103">
        <f t="shared" si="0"/>
        <v>619</v>
      </c>
      <c r="AC67" s="101"/>
      <c r="AD67" s="101"/>
      <c r="AF67" s="101"/>
    </row>
    <row r="68" spans="1:32" ht="15" customHeight="1" x14ac:dyDescent="0.25">
      <c r="A68" s="102">
        <v>15</v>
      </c>
      <c r="B68" s="66" t="s">
        <v>67</v>
      </c>
      <c r="C68" s="662">
        <v>93</v>
      </c>
      <c r="D68" s="663">
        <v>3.6989000000000001</v>
      </c>
      <c r="E68" s="664">
        <v>3.88</v>
      </c>
      <c r="F68" s="648">
        <v>77</v>
      </c>
      <c r="G68" s="329">
        <v>76</v>
      </c>
      <c r="H68" s="513">
        <v>3.8549000000000002</v>
      </c>
      <c r="I68" s="14">
        <v>3.39</v>
      </c>
      <c r="J68" s="377">
        <v>10</v>
      </c>
      <c r="K68" s="295">
        <v>75</v>
      </c>
      <c r="L68" s="127">
        <v>4.253333333333333</v>
      </c>
      <c r="M68" s="240">
        <v>4.01</v>
      </c>
      <c r="N68" s="353">
        <v>23</v>
      </c>
      <c r="O68" s="295">
        <v>72</v>
      </c>
      <c r="P68" s="127">
        <v>3.972</v>
      </c>
      <c r="Q68" s="240">
        <v>4.1100000000000003</v>
      </c>
      <c r="R68" s="353">
        <v>53</v>
      </c>
      <c r="S68" s="295">
        <v>70</v>
      </c>
      <c r="T68" s="243">
        <v>4.05</v>
      </c>
      <c r="U68" s="347">
        <v>4.1100000000000003</v>
      </c>
      <c r="V68" s="298">
        <v>69</v>
      </c>
      <c r="W68" s="295">
        <v>73</v>
      </c>
      <c r="X68" s="242">
        <v>4.2780000000000005</v>
      </c>
      <c r="Y68" s="347">
        <v>4.4800000000000004</v>
      </c>
      <c r="Z68" s="298">
        <v>83</v>
      </c>
      <c r="AA68" s="103">
        <f t="shared" si="0"/>
        <v>315</v>
      </c>
      <c r="AC68" s="101"/>
      <c r="AD68" s="101"/>
      <c r="AF68" s="101"/>
    </row>
    <row r="69" spans="1:32" ht="15" customHeight="1" x14ac:dyDescent="0.25">
      <c r="A69" s="102">
        <v>16</v>
      </c>
      <c r="B69" s="66" t="s">
        <v>68</v>
      </c>
      <c r="C69" s="662">
        <v>83</v>
      </c>
      <c r="D69" s="663">
        <v>3.6019999999999994</v>
      </c>
      <c r="E69" s="664">
        <v>3.88</v>
      </c>
      <c r="F69" s="648">
        <v>89</v>
      </c>
      <c r="G69" s="329">
        <v>73</v>
      </c>
      <c r="H69" s="513">
        <v>2.7811000000000003</v>
      </c>
      <c r="I69" s="14">
        <v>3.39</v>
      </c>
      <c r="J69" s="377">
        <v>106</v>
      </c>
      <c r="K69" s="295">
        <v>64</v>
      </c>
      <c r="L69" s="127">
        <v>3.46875</v>
      </c>
      <c r="M69" s="240">
        <v>4.01</v>
      </c>
      <c r="N69" s="353">
        <v>104</v>
      </c>
      <c r="O69" s="295">
        <v>49</v>
      </c>
      <c r="P69" s="127">
        <v>3.8570000000000007</v>
      </c>
      <c r="Q69" s="240">
        <v>4.1100000000000003</v>
      </c>
      <c r="R69" s="353">
        <v>67</v>
      </c>
      <c r="S69" s="295">
        <v>60</v>
      </c>
      <c r="T69" s="244">
        <v>3.82</v>
      </c>
      <c r="U69" s="347">
        <v>4.1100000000000003</v>
      </c>
      <c r="V69" s="298">
        <v>94</v>
      </c>
      <c r="W69" s="300">
        <v>47</v>
      </c>
      <c r="X69" s="242">
        <v>3.8719999999999999</v>
      </c>
      <c r="Y69" s="347">
        <v>4.4800000000000004</v>
      </c>
      <c r="Z69" s="298">
        <v>103</v>
      </c>
      <c r="AA69" s="103">
        <f t="shared" si="0"/>
        <v>563</v>
      </c>
      <c r="AC69" s="101"/>
      <c r="AD69" s="101"/>
      <c r="AF69" s="101"/>
    </row>
    <row r="70" spans="1:32" ht="15" customHeight="1" x14ac:dyDescent="0.25">
      <c r="A70" s="102">
        <v>17</v>
      </c>
      <c r="B70" s="66" t="s">
        <v>69</v>
      </c>
      <c r="C70" s="662">
        <v>86</v>
      </c>
      <c r="D70" s="663">
        <v>3.7674000000000003</v>
      </c>
      <c r="E70" s="664">
        <v>3.88</v>
      </c>
      <c r="F70" s="648">
        <v>70</v>
      </c>
      <c r="G70" s="329">
        <v>81</v>
      </c>
      <c r="H70" s="513">
        <v>3.0861000000000001</v>
      </c>
      <c r="I70" s="14">
        <v>3.39</v>
      </c>
      <c r="J70" s="377">
        <v>95</v>
      </c>
      <c r="K70" s="295">
        <v>81</v>
      </c>
      <c r="L70" s="127">
        <v>3.7407407407407409</v>
      </c>
      <c r="M70" s="240">
        <v>4.01</v>
      </c>
      <c r="N70" s="353">
        <v>91</v>
      </c>
      <c r="O70" s="295">
        <v>83</v>
      </c>
      <c r="P70" s="127">
        <v>3.9760000000000004</v>
      </c>
      <c r="Q70" s="240">
        <v>4.1100000000000003</v>
      </c>
      <c r="R70" s="353">
        <v>52</v>
      </c>
      <c r="S70" s="295">
        <v>63</v>
      </c>
      <c r="T70" s="244">
        <v>3.87</v>
      </c>
      <c r="U70" s="347">
        <v>4.1100000000000003</v>
      </c>
      <c r="V70" s="298">
        <v>88</v>
      </c>
      <c r="W70" s="295">
        <v>48</v>
      </c>
      <c r="X70" s="242">
        <v>4.8540000000000001</v>
      </c>
      <c r="Y70" s="347">
        <v>4.4800000000000004</v>
      </c>
      <c r="Z70" s="298">
        <v>8</v>
      </c>
      <c r="AA70" s="103">
        <f t="shared" si="0"/>
        <v>404</v>
      </c>
      <c r="AC70" s="101"/>
      <c r="AD70" s="101"/>
      <c r="AF70" s="101"/>
    </row>
    <row r="71" spans="1:32" ht="15" customHeight="1" x14ac:dyDescent="0.25">
      <c r="A71" s="102">
        <v>18</v>
      </c>
      <c r="B71" s="66" t="s">
        <v>70</v>
      </c>
      <c r="C71" s="662">
        <v>112</v>
      </c>
      <c r="D71" s="663">
        <v>3.9466999999999994</v>
      </c>
      <c r="E71" s="664">
        <v>3.88</v>
      </c>
      <c r="F71" s="648">
        <v>40</v>
      </c>
      <c r="G71" s="329">
        <v>106</v>
      </c>
      <c r="H71" s="513">
        <v>3.6412</v>
      </c>
      <c r="I71" s="14">
        <v>3.39</v>
      </c>
      <c r="J71" s="377">
        <v>27</v>
      </c>
      <c r="K71" s="295">
        <v>108</v>
      </c>
      <c r="L71" s="127">
        <v>3.8703703703703702</v>
      </c>
      <c r="M71" s="240">
        <v>4.01</v>
      </c>
      <c r="N71" s="353">
        <v>79</v>
      </c>
      <c r="O71" s="295">
        <v>106</v>
      </c>
      <c r="P71" s="127">
        <v>3.641</v>
      </c>
      <c r="Q71" s="240">
        <v>4.1100000000000003</v>
      </c>
      <c r="R71" s="353">
        <v>92</v>
      </c>
      <c r="S71" s="295">
        <v>91</v>
      </c>
      <c r="T71" s="243">
        <v>4.09</v>
      </c>
      <c r="U71" s="347">
        <v>4.1100000000000003</v>
      </c>
      <c r="V71" s="298">
        <v>61</v>
      </c>
      <c r="W71" s="300">
        <v>100</v>
      </c>
      <c r="X71" s="242">
        <v>4.76</v>
      </c>
      <c r="Y71" s="347">
        <v>4.4800000000000004</v>
      </c>
      <c r="Z71" s="298">
        <v>18</v>
      </c>
      <c r="AA71" s="106">
        <f t="shared" ref="AA71:AA134" si="1">Z71+V71+R71+N71+J71+F71</f>
        <v>317</v>
      </c>
      <c r="AC71" s="101"/>
      <c r="AD71" s="101"/>
      <c r="AF71" s="101"/>
    </row>
    <row r="72" spans="1:32" ht="15" customHeight="1" thickBot="1" x14ac:dyDescent="0.3">
      <c r="A72" s="110">
        <v>19</v>
      </c>
      <c r="B72" s="341" t="s">
        <v>60</v>
      </c>
      <c r="C72" s="668">
        <v>107</v>
      </c>
      <c r="D72" s="669">
        <v>3.7850999999999999</v>
      </c>
      <c r="E72" s="670">
        <v>3.88</v>
      </c>
      <c r="F72" s="651">
        <v>64</v>
      </c>
      <c r="G72" s="380">
        <v>51</v>
      </c>
      <c r="H72" s="540">
        <v>3.0392000000000001</v>
      </c>
      <c r="I72" s="374">
        <v>3.39</v>
      </c>
      <c r="J72" s="381">
        <v>96</v>
      </c>
      <c r="K72" s="295">
        <v>64</v>
      </c>
      <c r="L72" s="127">
        <v>4.078125</v>
      </c>
      <c r="M72" s="240">
        <v>4.01</v>
      </c>
      <c r="N72" s="353">
        <v>47</v>
      </c>
      <c r="O72" s="295">
        <v>58</v>
      </c>
      <c r="P72" s="127">
        <v>4.1029999999999998</v>
      </c>
      <c r="Q72" s="240">
        <v>4.1100000000000003</v>
      </c>
      <c r="R72" s="353">
        <v>27</v>
      </c>
      <c r="S72" s="295">
        <v>72</v>
      </c>
      <c r="T72" s="244">
        <v>3.72</v>
      </c>
      <c r="U72" s="347">
        <v>4.1100000000000003</v>
      </c>
      <c r="V72" s="298">
        <v>103</v>
      </c>
      <c r="W72" s="300">
        <v>50</v>
      </c>
      <c r="X72" s="242">
        <v>4.16</v>
      </c>
      <c r="Y72" s="347">
        <v>4.4800000000000004</v>
      </c>
      <c r="Z72" s="298">
        <v>92</v>
      </c>
      <c r="AA72" s="279">
        <f t="shared" si="1"/>
        <v>429</v>
      </c>
      <c r="AC72" s="101"/>
      <c r="AD72" s="101"/>
      <c r="AF72" s="101"/>
    </row>
    <row r="73" spans="1:32" ht="15" customHeight="1" thickBot="1" x14ac:dyDescent="0.3">
      <c r="A73" s="247"/>
      <c r="B73" s="248" t="s">
        <v>145</v>
      </c>
      <c r="C73" s="276">
        <f>SUM(C74:C90)</f>
        <v>1632</v>
      </c>
      <c r="D73" s="289">
        <f>AVERAGE(D74:D90)</f>
        <v>3.8894928571428573</v>
      </c>
      <c r="E73" s="270">
        <v>3.88</v>
      </c>
      <c r="F73" s="652"/>
      <c r="G73" s="276">
        <f>SUM(G74:G90)</f>
        <v>1315</v>
      </c>
      <c r="H73" s="289">
        <f>AVERAGE(H74:H90)</f>
        <v>3.5004071428571426</v>
      </c>
      <c r="I73" s="375">
        <v>3.39</v>
      </c>
      <c r="J73" s="277"/>
      <c r="K73" s="276">
        <f>SUM(K74:K90)</f>
        <v>1386</v>
      </c>
      <c r="L73" s="289">
        <f>AVERAGE(L74:L90)</f>
        <v>4.0192052837769356</v>
      </c>
      <c r="M73" s="270">
        <v>4.01</v>
      </c>
      <c r="N73" s="277"/>
      <c r="O73" s="276">
        <f>SUM(O74:O90)</f>
        <v>1174</v>
      </c>
      <c r="P73" s="289">
        <f>AVERAGE(P74:P90)</f>
        <v>3.8905466666666664</v>
      </c>
      <c r="Q73" s="270">
        <v>4.1100000000000003</v>
      </c>
      <c r="R73" s="277"/>
      <c r="S73" s="131">
        <f>SUM(S74:S90)</f>
        <v>1120</v>
      </c>
      <c r="T73" s="249">
        <f>AVERAGE(T74:T90)</f>
        <v>4.1349999999999998</v>
      </c>
      <c r="U73" s="284">
        <v>4.1100000000000003</v>
      </c>
      <c r="V73" s="250"/>
      <c r="W73" s="251">
        <f>SUM(W74:W90)</f>
        <v>1164</v>
      </c>
      <c r="X73" s="252">
        <f>AVERAGE(X74:X90)</f>
        <v>4.4637500000000001</v>
      </c>
      <c r="Y73" s="255">
        <v>4.4800000000000004</v>
      </c>
      <c r="Z73" s="250"/>
      <c r="AA73" s="254"/>
      <c r="AC73" s="101"/>
      <c r="AD73" s="101"/>
      <c r="AF73" s="101"/>
    </row>
    <row r="74" spans="1:32" x14ac:dyDescent="0.25">
      <c r="A74" s="98">
        <v>1</v>
      </c>
      <c r="B74" s="65" t="s">
        <v>73</v>
      </c>
      <c r="C74" s="665">
        <v>101</v>
      </c>
      <c r="D74" s="666">
        <v>4.2866999999999997</v>
      </c>
      <c r="E74" s="667">
        <v>3.88</v>
      </c>
      <c r="F74" s="650">
        <v>7</v>
      </c>
      <c r="G74" s="378">
        <v>93</v>
      </c>
      <c r="H74" s="539">
        <v>3.9139999999999997</v>
      </c>
      <c r="I74" s="22">
        <v>3.39</v>
      </c>
      <c r="J74" s="379">
        <v>8</v>
      </c>
      <c r="K74" s="179">
        <v>100</v>
      </c>
      <c r="L74" s="218">
        <v>4.21</v>
      </c>
      <c r="M74" s="240">
        <v>4.01</v>
      </c>
      <c r="N74" s="353">
        <v>29</v>
      </c>
      <c r="O74" s="295">
        <v>71</v>
      </c>
      <c r="P74" s="127">
        <v>4.085</v>
      </c>
      <c r="Q74" s="240">
        <v>4.1100000000000003</v>
      </c>
      <c r="R74" s="353">
        <v>35</v>
      </c>
      <c r="S74" s="295">
        <v>79</v>
      </c>
      <c r="T74" s="241">
        <v>4.72</v>
      </c>
      <c r="U74" s="347">
        <v>4.1100000000000003</v>
      </c>
      <c r="V74" s="298">
        <v>1</v>
      </c>
      <c r="W74" s="295">
        <v>63</v>
      </c>
      <c r="X74" s="242">
        <v>4.2699999999999996</v>
      </c>
      <c r="Y74" s="347">
        <v>4.4800000000000004</v>
      </c>
      <c r="Z74" s="298">
        <v>85</v>
      </c>
      <c r="AA74" s="99">
        <f t="shared" si="1"/>
        <v>165</v>
      </c>
      <c r="AC74" s="101"/>
      <c r="AD74" s="101"/>
      <c r="AF74" s="101"/>
    </row>
    <row r="75" spans="1:32" x14ac:dyDescent="0.25">
      <c r="A75" s="102">
        <v>2</v>
      </c>
      <c r="B75" s="66" t="s">
        <v>72</v>
      </c>
      <c r="C75" s="662">
        <v>115</v>
      </c>
      <c r="D75" s="663">
        <v>4.2344000000000008</v>
      </c>
      <c r="E75" s="664">
        <v>3.88</v>
      </c>
      <c r="F75" s="648">
        <v>11</v>
      </c>
      <c r="G75" s="329">
        <v>77</v>
      </c>
      <c r="H75" s="513">
        <v>3.7919000000000005</v>
      </c>
      <c r="I75" s="14">
        <v>3.39</v>
      </c>
      <c r="J75" s="377">
        <v>16</v>
      </c>
      <c r="K75" s="295">
        <v>120</v>
      </c>
      <c r="L75" s="127">
        <v>4.3416666666666668</v>
      </c>
      <c r="M75" s="240">
        <v>4.01</v>
      </c>
      <c r="N75" s="353">
        <v>10</v>
      </c>
      <c r="O75" s="295">
        <v>106</v>
      </c>
      <c r="P75" s="127">
        <v>4.2360000000000007</v>
      </c>
      <c r="Q75" s="240">
        <v>4.1100000000000003</v>
      </c>
      <c r="R75" s="353">
        <v>10</v>
      </c>
      <c r="S75" s="295">
        <v>88</v>
      </c>
      <c r="T75" s="243">
        <v>4.33</v>
      </c>
      <c r="U75" s="347">
        <v>4.1100000000000003</v>
      </c>
      <c r="V75" s="298">
        <v>20</v>
      </c>
      <c r="W75" s="300">
        <v>108</v>
      </c>
      <c r="X75" s="242">
        <v>4.681</v>
      </c>
      <c r="Y75" s="347">
        <v>4.4800000000000004</v>
      </c>
      <c r="Z75" s="298">
        <v>26</v>
      </c>
      <c r="AA75" s="103">
        <f t="shared" si="1"/>
        <v>93</v>
      </c>
      <c r="AC75" s="101"/>
      <c r="AD75" s="101"/>
      <c r="AF75" s="101"/>
    </row>
    <row r="76" spans="1:32" x14ac:dyDescent="0.25">
      <c r="A76" s="102">
        <v>3</v>
      </c>
      <c r="B76" s="66" t="s">
        <v>75</v>
      </c>
      <c r="C76" s="662">
        <v>172</v>
      </c>
      <c r="D76" s="663">
        <v>4</v>
      </c>
      <c r="E76" s="664">
        <v>3.88</v>
      </c>
      <c r="F76" s="648">
        <v>30</v>
      </c>
      <c r="G76" s="329">
        <v>128</v>
      </c>
      <c r="H76" s="513">
        <v>3.7891000000000004</v>
      </c>
      <c r="I76" s="14">
        <v>3.39</v>
      </c>
      <c r="J76" s="377">
        <v>17</v>
      </c>
      <c r="K76" s="295">
        <v>75</v>
      </c>
      <c r="L76" s="127">
        <v>4.3866666666666667</v>
      </c>
      <c r="M76" s="240">
        <v>4.01</v>
      </c>
      <c r="N76" s="353">
        <v>5</v>
      </c>
      <c r="O76" s="295">
        <v>50</v>
      </c>
      <c r="P76" s="127">
        <v>4.2</v>
      </c>
      <c r="Q76" s="240">
        <v>4.1100000000000003</v>
      </c>
      <c r="R76" s="353">
        <v>14</v>
      </c>
      <c r="S76" s="295">
        <v>75</v>
      </c>
      <c r="T76" s="243">
        <v>4.32</v>
      </c>
      <c r="U76" s="347">
        <v>4.1100000000000003</v>
      </c>
      <c r="V76" s="298">
        <v>23</v>
      </c>
      <c r="W76" s="300">
        <v>78</v>
      </c>
      <c r="X76" s="242">
        <v>4.7089999999999996</v>
      </c>
      <c r="Y76" s="347">
        <v>4.4800000000000004</v>
      </c>
      <c r="Z76" s="298">
        <v>21</v>
      </c>
      <c r="AA76" s="103">
        <f t="shared" si="1"/>
        <v>110</v>
      </c>
      <c r="AC76" s="101"/>
      <c r="AD76" s="101"/>
      <c r="AF76" s="101"/>
    </row>
    <row r="77" spans="1:32" x14ac:dyDescent="0.25">
      <c r="A77" s="102">
        <v>4</v>
      </c>
      <c r="B77" s="66" t="s">
        <v>76</v>
      </c>
      <c r="C77" s="662">
        <v>71</v>
      </c>
      <c r="D77" s="663">
        <v>3.5348999999999999</v>
      </c>
      <c r="E77" s="664">
        <v>3.88</v>
      </c>
      <c r="F77" s="648">
        <v>99</v>
      </c>
      <c r="G77" s="329">
        <v>79</v>
      </c>
      <c r="H77" s="513">
        <v>3.5945999999999998</v>
      </c>
      <c r="I77" s="14">
        <v>3.39</v>
      </c>
      <c r="J77" s="377">
        <v>38</v>
      </c>
      <c r="K77" s="295">
        <v>74</v>
      </c>
      <c r="L77" s="127">
        <v>3.7702702702702702</v>
      </c>
      <c r="M77" s="240">
        <v>4.01</v>
      </c>
      <c r="N77" s="353">
        <v>89</v>
      </c>
      <c r="O77" s="295">
        <v>46</v>
      </c>
      <c r="P77" s="127">
        <v>3.1520000000000006</v>
      </c>
      <c r="Q77" s="240">
        <v>4.1100000000000003</v>
      </c>
      <c r="R77" s="353">
        <v>115</v>
      </c>
      <c r="S77" s="295">
        <v>53</v>
      </c>
      <c r="T77" s="243">
        <v>4.09</v>
      </c>
      <c r="U77" s="347">
        <v>4.1100000000000003</v>
      </c>
      <c r="V77" s="298">
        <v>62</v>
      </c>
      <c r="W77" s="300">
        <v>62</v>
      </c>
      <c r="X77" s="242">
        <v>4.7910000000000004</v>
      </c>
      <c r="Y77" s="347">
        <v>4.4800000000000004</v>
      </c>
      <c r="Z77" s="298">
        <v>12</v>
      </c>
      <c r="AA77" s="103">
        <f t="shared" si="1"/>
        <v>415</v>
      </c>
      <c r="AC77" s="101"/>
      <c r="AD77" s="101"/>
      <c r="AF77" s="101"/>
    </row>
    <row r="78" spans="1:32" x14ac:dyDescent="0.25">
      <c r="A78" s="102">
        <v>5</v>
      </c>
      <c r="B78" s="66" t="s">
        <v>77</v>
      </c>
      <c r="C78" s="662">
        <v>110</v>
      </c>
      <c r="D78" s="663">
        <v>4.0548999999999999</v>
      </c>
      <c r="E78" s="664">
        <v>3.88</v>
      </c>
      <c r="F78" s="648">
        <v>25</v>
      </c>
      <c r="G78" s="329">
        <v>86</v>
      </c>
      <c r="H78" s="513">
        <v>2.9421999999999997</v>
      </c>
      <c r="I78" s="14">
        <v>3.39</v>
      </c>
      <c r="J78" s="377">
        <v>101</v>
      </c>
      <c r="K78" s="295">
        <v>76</v>
      </c>
      <c r="L78" s="127">
        <v>3.9736842105263159</v>
      </c>
      <c r="M78" s="240">
        <v>4.01</v>
      </c>
      <c r="N78" s="353">
        <v>63</v>
      </c>
      <c r="O78" s="295">
        <v>71</v>
      </c>
      <c r="P78" s="127">
        <v>4.2949999999999999</v>
      </c>
      <c r="Q78" s="240">
        <v>4.1100000000000003</v>
      </c>
      <c r="R78" s="353">
        <v>6</v>
      </c>
      <c r="S78" s="295">
        <v>69</v>
      </c>
      <c r="T78" s="243">
        <v>4.22</v>
      </c>
      <c r="U78" s="347">
        <v>4.1100000000000003</v>
      </c>
      <c r="V78" s="298">
        <v>37</v>
      </c>
      <c r="W78" s="300">
        <v>72</v>
      </c>
      <c r="X78" s="242">
        <v>4.569</v>
      </c>
      <c r="Y78" s="347">
        <v>4.4800000000000004</v>
      </c>
      <c r="Z78" s="298">
        <v>43</v>
      </c>
      <c r="AA78" s="103">
        <f t="shared" si="1"/>
        <v>275</v>
      </c>
      <c r="AC78" s="101"/>
      <c r="AD78" s="101"/>
      <c r="AF78" s="101"/>
    </row>
    <row r="79" spans="1:32" x14ac:dyDescent="0.25">
      <c r="A79" s="102">
        <v>6</v>
      </c>
      <c r="B79" s="66" t="s">
        <v>78</v>
      </c>
      <c r="C79" s="662"/>
      <c r="D79" s="663"/>
      <c r="E79" s="664">
        <v>3.88</v>
      </c>
      <c r="F79" s="648">
        <v>113</v>
      </c>
      <c r="G79" s="329"/>
      <c r="H79" s="513"/>
      <c r="I79" s="14">
        <v>3.39</v>
      </c>
      <c r="J79" s="377">
        <v>111</v>
      </c>
      <c r="K79" s="297"/>
      <c r="L79" s="240"/>
      <c r="M79" s="240">
        <v>4.01</v>
      </c>
      <c r="N79" s="353">
        <v>115</v>
      </c>
      <c r="O79" s="297"/>
      <c r="P79" s="240"/>
      <c r="Q79" s="240">
        <v>4.1100000000000003</v>
      </c>
      <c r="R79" s="353">
        <v>117</v>
      </c>
      <c r="S79" s="295">
        <v>23</v>
      </c>
      <c r="T79" s="245">
        <v>3.13</v>
      </c>
      <c r="U79" s="347">
        <v>4.1100000000000003</v>
      </c>
      <c r="V79" s="298">
        <v>120</v>
      </c>
      <c r="W79" s="300">
        <v>37</v>
      </c>
      <c r="X79" s="242">
        <v>3.6990000000000003</v>
      </c>
      <c r="Y79" s="347">
        <v>4.4800000000000004</v>
      </c>
      <c r="Z79" s="298">
        <v>115</v>
      </c>
      <c r="AA79" s="103">
        <f t="shared" si="1"/>
        <v>691</v>
      </c>
      <c r="AC79" s="101"/>
      <c r="AD79" s="101"/>
      <c r="AF79" s="101"/>
    </row>
    <row r="80" spans="1:32" x14ac:dyDescent="0.25">
      <c r="A80" s="102">
        <v>7</v>
      </c>
      <c r="B80" s="66" t="s">
        <v>79</v>
      </c>
      <c r="C80" s="662">
        <v>83</v>
      </c>
      <c r="D80" s="663">
        <v>3.9039999999999999</v>
      </c>
      <c r="E80" s="664">
        <v>3.88</v>
      </c>
      <c r="F80" s="648">
        <v>46</v>
      </c>
      <c r="G80" s="329">
        <v>65</v>
      </c>
      <c r="H80" s="513">
        <v>3.7999000000000001</v>
      </c>
      <c r="I80" s="14">
        <v>3.39</v>
      </c>
      <c r="J80" s="377">
        <v>15</v>
      </c>
      <c r="K80" s="295">
        <v>58</v>
      </c>
      <c r="L80" s="127">
        <v>4.0172413793103452</v>
      </c>
      <c r="M80" s="240">
        <v>4.01</v>
      </c>
      <c r="N80" s="353">
        <v>54</v>
      </c>
      <c r="O80" s="295">
        <v>88</v>
      </c>
      <c r="P80" s="127">
        <v>3.7719999999999998</v>
      </c>
      <c r="Q80" s="240">
        <v>4.1100000000000003</v>
      </c>
      <c r="R80" s="353">
        <v>74</v>
      </c>
      <c r="S80" s="295">
        <v>74</v>
      </c>
      <c r="T80" s="243">
        <v>4.3499999999999996</v>
      </c>
      <c r="U80" s="347">
        <v>4.1100000000000003</v>
      </c>
      <c r="V80" s="298">
        <v>17</v>
      </c>
      <c r="W80" s="300">
        <v>70</v>
      </c>
      <c r="X80" s="242">
        <v>3.8860000000000001</v>
      </c>
      <c r="Y80" s="347">
        <v>4.4800000000000004</v>
      </c>
      <c r="Z80" s="298">
        <v>101</v>
      </c>
      <c r="AA80" s="103">
        <f t="shared" si="1"/>
        <v>307</v>
      </c>
      <c r="AC80" s="101"/>
      <c r="AD80" s="101"/>
      <c r="AF80" s="101"/>
    </row>
    <row r="81" spans="1:32" x14ac:dyDescent="0.25">
      <c r="A81" s="102">
        <v>8</v>
      </c>
      <c r="B81" s="66" t="s">
        <v>80</v>
      </c>
      <c r="C81" s="662">
        <v>107</v>
      </c>
      <c r="D81" s="663">
        <v>3.9533</v>
      </c>
      <c r="E81" s="664">
        <v>3.88</v>
      </c>
      <c r="F81" s="648">
        <v>41</v>
      </c>
      <c r="G81" s="329">
        <v>91</v>
      </c>
      <c r="H81" s="513">
        <v>3.9011</v>
      </c>
      <c r="I81" s="14">
        <v>3.39</v>
      </c>
      <c r="J81" s="377">
        <v>9</v>
      </c>
      <c r="K81" s="295">
        <v>80</v>
      </c>
      <c r="L81" s="127">
        <v>4.0125000000000002</v>
      </c>
      <c r="M81" s="240">
        <v>4.01</v>
      </c>
      <c r="N81" s="353">
        <v>55</v>
      </c>
      <c r="O81" s="295">
        <v>98</v>
      </c>
      <c r="P81" s="127">
        <v>4.0609999999999999</v>
      </c>
      <c r="Q81" s="240">
        <v>4.1100000000000003</v>
      </c>
      <c r="R81" s="353">
        <v>38</v>
      </c>
      <c r="S81" s="295">
        <v>51</v>
      </c>
      <c r="T81" s="244">
        <v>3.82</v>
      </c>
      <c r="U81" s="347">
        <v>4.1100000000000003</v>
      </c>
      <c r="V81" s="298">
        <v>95</v>
      </c>
      <c r="W81" s="300">
        <v>72</v>
      </c>
      <c r="X81" s="242">
        <v>4.4539999999999997</v>
      </c>
      <c r="Y81" s="347">
        <v>4.4800000000000004</v>
      </c>
      <c r="Z81" s="298">
        <v>66</v>
      </c>
      <c r="AA81" s="103">
        <f t="shared" si="1"/>
        <v>304</v>
      </c>
      <c r="AC81" s="101"/>
      <c r="AD81" s="101"/>
      <c r="AF81" s="101"/>
    </row>
    <row r="82" spans="1:32" x14ac:dyDescent="0.25">
      <c r="A82" s="102">
        <v>9</v>
      </c>
      <c r="B82" s="66" t="s">
        <v>81</v>
      </c>
      <c r="C82" s="662">
        <v>163</v>
      </c>
      <c r="D82" s="663">
        <v>3.8527</v>
      </c>
      <c r="E82" s="664">
        <v>3.88</v>
      </c>
      <c r="F82" s="648">
        <v>54</v>
      </c>
      <c r="G82" s="329">
        <v>139</v>
      </c>
      <c r="H82" s="513">
        <v>3.5399000000000003</v>
      </c>
      <c r="I82" s="14">
        <v>3.39</v>
      </c>
      <c r="J82" s="377">
        <v>41</v>
      </c>
      <c r="K82" s="295">
        <v>132</v>
      </c>
      <c r="L82" s="127">
        <v>3.643939393939394</v>
      </c>
      <c r="M82" s="240">
        <v>4.01</v>
      </c>
      <c r="N82" s="353">
        <v>98</v>
      </c>
      <c r="O82" s="295">
        <v>99</v>
      </c>
      <c r="P82" s="127">
        <v>3.4550000000000001</v>
      </c>
      <c r="Q82" s="240">
        <v>4.1100000000000003</v>
      </c>
      <c r="R82" s="353">
        <v>102</v>
      </c>
      <c r="S82" s="295">
        <v>96</v>
      </c>
      <c r="T82" s="243">
        <v>4.4000000000000004</v>
      </c>
      <c r="U82" s="347">
        <v>4.1100000000000003</v>
      </c>
      <c r="V82" s="298">
        <v>10</v>
      </c>
      <c r="W82" s="300">
        <v>92</v>
      </c>
      <c r="X82" s="242">
        <v>4.6630000000000003</v>
      </c>
      <c r="Y82" s="347">
        <v>4.4800000000000004</v>
      </c>
      <c r="Z82" s="298">
        <v>28</v>
      </c>
      <c r="AA82" s="307">
        <f t="shared" si="1"/>
        <v>333</v>
      </c>
      <c r="AC82" s="101"/>
      <c r="AD82" s="101"/>
      <c r="AF82" s="101"/>
    </row>
    <row r="83" spans="1:32" x14ac:dyDescent="0.25">
      <c r="A83" s="102">
        <v>10</v>
      </c>
      <c r="B83" s="66" t="s">
        <v>82</v>
      </c>
      <c r="C83" s="662">
        <v>79</v>
      </c>
      <c r="D83" s="663">
        <v>3.3924000000000003</v>
      </c>
      <c r="E83" s="664">
        <v>3.88</v>
      </c>
      <c r="F83" s="648">
        <v>110</v>
      </c>
      <c r="G83" s="329">
        <v>49</v>
      </c>
      <c r="H83" s="513">
        <v>3.1225000000000001</v>
      </c>
      <c r="I83" s="14">
        <v>3.39</v>
      </c>
      <c r="J83" s="377">
        <v>90</v>
      </c>
      <c r="K83" s="295">
        <v>78</v>
      </c>
      <c r="L83" s="127">
        <v>3.9615384615384617</v>
      </c>
      <c r="M83" s="240">
        <v>4.01</v>
      </c>
      <c r="N83" s="353">
        <v>65</v>
      </c>
      <c r="O83" s="295">
        <v>80</v>
      </c>
      <c r="P83" s="127">
        <v>3.5369999999999999</v>
      </c>
      <c r="Q83" s="240">
        <v>4.1100000000000003</v>
      </c>
      <c r="R83" s="353">
        <v>98</v>
      </c>
      <c r="S83" s="295">
        <v>51</v>
      </c>
      <c r="T83" s="244">
        <v>3.97</v>
      </c>
      <c r="U83" s="347">
        <v>4.1100000000000003</v>
      </c>
      <c r="V83" s="298">
        <v>80</v>
      </c>
      <c r="W83" s="300">
        <v>71</v>
      </c>
      <c r="X83" s="242">
        <v>4.5220000000000002</v>
      </c>
      <c r="Y83" s="347">
        <v>4.4800000000000004</v>
      </c>
      <c r="Z83" s="298">
        <v>55</v>
      </c>
      <c r="AA83" s="103">
        <f t="shared" si="1"/>
        <v>498</v>
      </c>
      <c r="AC83" s="101"/>
      <c r="AD83" s="101"/>
      <c r="AF83" s="101"/>
    </row>
    <row r="84" spans="1:32" x14ac:dyDescent="0.25">
      <c r="A84" s="102">
        <v>11</v>
      </c>
      <c r="B84" s="66" t="s">
        <v>83</v>
      </c>
      <c r="C84" s="662">
        <v>234</v>
      </c>
      <c r="D84" s="663">
        <v>4.0982999999999992</v>
      </c>
      <c r="E84" s="664">
        <v>3.88</v>
      </c>
      <c r="F84" s="648">
        <v>19</v>
      </c>
      <c r="G84" s="329">
        <v>121</v>
      </c>
      <c r="H84" s="513">
        <v>3.1242999999999999</v>
      </c>
      <c r="I84" s="14">
        <v>3.39</v>
      </c>
      <c r="J84" s="377">
        <v>91</v>
      </c>
      <c r="K84" s="295">
        <v>122</v>
      </c>
      <c r="L84" s="127">
        <v>3.7704918032786887</v>
      </c>
      <c r="M84" s="240">
        <v>4.01</v>
      </c>
      <c r="N84" s="353">
        <v>87</v>
      </c>
      <c r="O84" s="295">
        <v>95</v>
      </c>
      <c r="P84" s="127">
        <v>4.0430000000000001</v>
      </c>
      <c r="Q84" s="240">
        <v>4.1100000000000003</v>
      </c>
      <c r="R84" s="353">
        <v>40</v>
      </c>
      <c r="S84" s="295">
        <v>115</v>
      </c>
      <c r="T84" s="243">
        <v>4.0999999999999996</v>
      </c>
      <c r="U84" s="347">
        <v>4.1100000000000003</v>
      </c>
      <c r="V84" s="298">
        <v>58</v>
      </c>
      <c r="W84" s="300">
        <v>100</v>
      </c>
      <c r="X84" s="242">
        <v>4.5599999999999996</v>
      </c>
      <c r="Y84" s="347">
        <v>4.4800000000000004</v>
      </c>
      <c r="Z84" s="298">
        <v>45</v>
      </c>
      <c r="AA84" s="103">
        <f t="shared" si="1"/>
        <v>340</v>
      </c>
      <c r="AC84" s="101"/>
      <c r="AD84" s="101"/>
      <c r="AF84" s="101"/>
    </row>
    <row r="85" spans="1:32" x14ac:dyDescent="0.25">
      <c r="A85" s="102">
        <v>12</v>
      </c>
      <c r="B85" s="66" t="s">
        <v>84</v>
      </c>
      <c r="C85" s="662">
        <v>157</v>
      </c>
      <c r="D85" s="663">
        <v>3.5350000000000001</v>
      </c>
      <c r="E85" s="664">
        <v>3.88</v>
      </c>
      <c r="F85" s="648">
        <v>96</v>
      </c>
      <c r="G85" s="329">
        <v>138</v>
      </c>
      <c r="H85" s="513">
        <v>2.7100999999999997</v>
      </c>
      <c r="I85" s="14">
        <v>3.39</v>
      </c>
      <c r="J85" s="377">
        <v>107</v>
      </c>
      <c r="K85" s="295">
        <v>134</v>
      </c>
      <c r="L85" s="127">
        <v>4.1567164179104479</v>
      </c>
      <c r="M85" s="240">
        <v>4.01</v>
      </c>
      <c r="N85" s="353">
        <v>35</v>
      </c>
      <c r="O85" s="295">
        <v>104</v>
      </c>
      <c r="P85" s="127">
        <v>4.0982000000000003</v>
      </c>
      <c r="Q85" s="240">
        <v>4.1100000000000003</v>
      </c>
      <c r="R85" s="353">
        <v>26</v>
      </c>
      <c r="S85" s="295">
        <v>79</v>
      </c>
      <c r="T85" s="243">
        <v>4.2</v>
      </c>
      <c r="U85" s="347">
        <v>4.1100000000000003</v>
      </c>
      <c r="V85" s="298">
        <v>41</v>
      </c>
      <c r="W85" s="300">
        <v>74</v>
      </c>
      <c r="X85" s="242">
        <v>4.2300000000000004</v>
      </c>
      <c r="Y85" s="347">
        <v>4.4800000000000004</v>
      </c>
      <c r="Z85" s="298">
        <v>89</v>
      </c>
      <c r="AA85" s="103">
        <f t="shared" si="1"/>
        <v>394</v>
      </c>
      <c r="AC85" s="101"/>
      <c r="AD85" s="101"/>
      <c r="AF85" s="101"/>
    </row>
    <row r="86" spans="1:32" x14ac:dyDescent="0.25">
      <c r="A86" s="102">
        <v>13</v>
      </c>
      <c r="B86" s="66" t="s">
        <v>71</v>
      </c>
      <c r="C86" s="662"/>
      <c r="D86" s="663"/>
      <c r="E86" s="664">
        <v>3.88</v>
      </c>
      <c r="F86" s="648">
        <v>113</v>
      </c>
      <c r="G86" s="329">
        <v>66</v>
      </c>
      <c r="H86" s="513">
        <v>3.8177999999999996</v>
      </c>
      <c r="I86" s="14">
        <v>3.39</v>
      </c>
      <c r="J86" s="377">
        <v>13</v>
      </c>
      <c r="K86" s="295">
        <v>76</v>
      </c>
      <c r="L86" s="127">
        <v>3.986842105263158</v>
      </c>
      <c r="M86" s="240">
        <v>4.01</v>
      </c>
      <c r="N86" s="353">
        <v>61</v>
      </c>
      <c r="O86" s="295">
        <v>68</v>
      </c>
      <c r="P86" s="127">
        <v>3.8969999999999998</v>
      </c>
      <c r="Q86" s="240">
        <v>4.1100000000000003</v>
      </c>
      <c r="R86" s="353">
        <v>62</v>
      </c>
      <c r="S86" s="295">
        <v>60</v>
      </c>
      <c r="T86" s="244">
        <v>3.83</v>
      </c>
      <c r="U86" s="347">
        <v>4.1100000000000003</v>
      </c>
      <c r="V86" s="298">
        <v>92</v>
      </c>
      <c r="W86" s="300">
        <v>71</v>
      </c>
      <c r="X86" s="242">
        <v>4.5920000000000005</v>
      </c>
      <c r="Y86" s="347">
        <v>4.4800000000000004</v>
      </c>
      <c r="Z86" s="298">
        <v>40</v>
      </c>
      <c r="AA86" s="246">
        <f t="shared" si="1"/>
        <v>381</v>
      </c>
      <c r="AC86" s="101"/>
      <c r="AD86" s="101"/>
      <c r="AF86" s="101"/>
    </row>
    <row r="87" spans="1:32" x14ac:dyDescent="0.25">
      <c r="A87" s="102">
        <v>14</v>
      </c>
      <c r="B87" s="66" t="s">
        <v>85</v>
      </c>
      <c r="C87" s="662">
        <v>94</v>
      </c>
      <c r="D87" s="663">
        <v>4.0639000000000003</v>
      </c>
      <c r="E87" s="664">
        <v>3.88</v>
      </c>
      <c r="F87" s="648">
        <v>23</v>
      </c>
      <c r="G87" s="329">
        <v>53</v>
      </c>
      <c r="H87" s="513">
        <v>3.5660000000000003</v>
      </c>
      <c r="I87" s="14">
        <v>3.39</v>
      </c>
      <c r="J87" s="377">
        <v>39</v>
      </c>
      <c r="K87" s="295">
        <v>83</v>
      </c>
      <c r="L87" s="127">
        <v>4.0843373493975905</v>
      </c>
      <c r="M87" s="240">
        <v>4.01</v>
      </c>
      <c r="N87" s="353">
        <v>46</v>
      </c>
      <c r="O87" s="295">
        <v>51</v>
      </c>
      <c r="P87" s="127">
        <v>4.1369999999999996</v>
      </c>
      <c r="Q87" s="240">
        <v>4.1100000000000003</v>
      </c>
      <c r="R87" s="353">
        <v>19</v>
      </c>
      <c r="S87" s="295">
        <v>53</v>
      </c>
      <c r="T87" s="243">
        <v>4.4400000000000004</v>
      </c>
      <c r="U87" s="347">
        <v>4.1100000000000003</v>
      </c>
      <c r="V87" s="298">
        <v>9</v>
      </c>
      <c r="W87" s="295">
        <v>40</v>
      </c>
      <c r="X87" s="242">
        <v>4.625</v>
      </c>
      <c r="Y87" s="347">
        <v>4.4800000000000004</v>
      </c>
      <c r="Z87" s="298">
        <v>32</v>
      </c>
      <c r="AA87" s="103">
        <f t="shared" si="1"/>
        <v>168</v>
      </c>
      <c r="AC87" s="101"/>
      <c r="AD87" s="101"/>
      <c r="AF87" s="101"/>
    </row>
    <row r="88" spans="1:32" x14ac:dyDescent="0.25">
      <c r="A88" s="102">
        <v>15</v>
      </c>
      <c r="B88" s="66" t="s">
        <v>86</v>
      </c>
      <c r="C88" s="662"/>
      <c r="D88" s="663"/>
      <c r="E88" s="664">
        <v>3.88</v>
      </c>
      <c r="F88" s="648">
        <v>113</v>
      </c>
      <c r="G88" s="329"/>
      <c r="H88" s="513"/>
      <c r="I88" s="14">
        <v>3.39</v>
      </c>
      <c r="J88" s="377">
        <v>111</v>
      </c>
      <c r="K88" s="295">
        <v>44</v>
      </c>
      <c r="L88" s="127">
        <v>4.1363636363636367</v>
      </c>
      <c r="M88" s="240">
        <v>4.01</v>
      </c>
      <c r="N88" s="353">
        <v>38</v>
      </c>
      <c r="O88" s="295">
        <v>54</v>
      </c>
      <c r="P88" s="127">
        <v>3.5180000000000002</v>
      </c>
      <c r="Q88" s="240">
        <v>4.1100000000000003</v>
      </c>
      <c r="R88" s="353">
        <v>99</v>
      </c>
      <c r="S88" s="295">
        <v>47</v>
      </c>
      <c r="T88" s="243">
        <v>4.17</v>
      </c>
      <c r="U88" s="347">
        <v>4.1100000000000003</v>
      </c>
      <c r="V88" s="298">
        <v>46</v>
      </c>
      <c r="W88" s="300">
        <v>50</v>
      </c>
      <c r="X88" s="242">
        <v>4.4000000000000004</v>
      </c>
      <c r="Y88" s="347">
        <v>4.4800000000000004</v>
      </c>
      <c r="Z88" s="298">
        <v>72</v>
      </c>
      <c r="AA88" s="103">
        <f t="shared" si="1"/>
        <v>479</v>
      </c>
      <c r="AC88" s="101"/>
      <c r="AD88" s="101"/>
      <c r="AF88" s="101"/>
    </row>
    <row r="89" spans="1:32" x14ac:dyDescent="0.25">
      <c r="A89" s="102">
        <v>16</v>
      </c>
      <c r="B89" s="68" t="s">
        <v>87</v>
      </c>
      <c r="C89" s="665">
        <v>122</v>
      </c>
      <c r="D89" s="666">
        <v>3.9589999999999996</v>
      </c>
      <c r="E89" s="667">
        <v>3.88</v>
      </c>
      <c r="F89" s="650">
        <v>39</v>
      </c>
      <c r="G89" s="378">
        <v>130</v>
      </c>
      <c r="H89" s="539">
        <v>3.3922999999999996</v>
      </c>
      <c r="I89" s="22">
        <v>3.39</v>
      </c>
      <c r="J89" s="379">
        <v>60</v>
      </c>
      <c r="K89" s="295">
        <v>134</v>
      </c>
      <c r="L89" s="127">
        <v>3.8358208955223883</v>
      </c>
      <c r="M89" s="240">
        <v>4.01</v>
      </c>
      <c r="N89" s="353">
        <v>83</v>
      </c>
      <c r="O89" s="295">
        <v>93</v>
      </c>
      <c r="P89" s="127">
        <v>3.8720000000000003</v>
      </c>
      <c r="Q89" s="240">
        <v>4.1100000000000003</v>
      </c>
      <c r="R89" s="353">
        <v>65</v>
      </c>
      <c r="S89" s="295">
        <v>107</v>
      </c>
      <c r="T89" s="243">
        <v>4.07</v>
      </c>
      <c r="U89" s="347">
        <v>4.1100000000000003</v>
      </c>
      <c r="V89" s="298">
        <v>64</v>
      </c>
      <c r="W89" s="300">
        <v>104</v>
      </c>
      <c r="X89" s="242">
        <v>4.7690000000000001</v>
      </c>
      <c r="Y89" s="347">
        <v>4.4800000000000004</v>
      </c>
      <c r="Z89" s="298">
        <v>16</v>
      </c>
      <c r="AA89" s="106">
        <f t="shared" si="1"/>
        <v>327</v>
      </c>
      <c r="AC89" s="101"/>
      <c r="AD89" s="101"/>
      <c r="AF89" s="101"/>
    </row>
    <row r="90" spans="1:32" ht="15.75" thickBot="1" x14ac:dyDescent="0.3">
      <c r="A90" s="102">
        <v>17</v>
      </c>
      <c r="B90" s="68" t="s">
        <v>177</v>
      </c>
      <c r="C90" s="665">
        <v>24</v>
      </c>
      <c r="D90" s="666">
        <v>3.5834000000000001</v>
      </c>
      <c r="E90" s="667">
        <v>3.88</v>
      </c>
      <c r="F90" s="650">
        <v>92</v>
      </c>
      <c r="G90" s="378"/>
      <c r="H90" s="539"/>
      <c r="I90" s="22">
        <v>3.39</v>
      </c>
      <c r="J90" s="379">
        <v>111</v>
      </c>
      <c r="K90" s="295"/>
      <c r="L90" s="127"/>
      <c r="M90" s="240">
        <v>4.01</v>
      </c>
      <c r="N90" s="353">
        <v>115</v>
      </c>
      <c r="O90" s="295"/>
      <c r="P90" s="127"/>
      <c r="Q90" s="240">
        <v>4.1100000000000003</v>
      </c>
      <c r="R90" s="353">
        <v>117</v>
      </c>
      <c r="S90" s="295"/>
      <c r="T90" s="243"/>
      <c r="U90" s="347">
        <v>4.1100000000000003</v>
      </c>
      <c r="V90" s="298">
        <v>121</v>
      </c>
      <c r="W90" s="300"/>
      <c r="X90" s="242"/>
      <c r="Y90" s="347">
        <v>4.4800000000000004</v>
      </c>
      <c r="Z90" s="298">
        <v>118</v>
      </c>
      <c r="AA90" s="106">
        <f t="shared" si="1"/>
        <v>674</v>
      </c>
      <c r="AC90" s="101"/>
      <c r="AD90" s="101"/>
      <c r="AF90" s="101"/>
    </row>
    <row r="91" spans="1:32" ht="15.75" thickBot="1" x14ac:dyDescent="0.3">
      <c r="A91" s="247"/>
      <c r="B91" s="248" t="s">
        <v>146</v>
      </c>
      <c r="C91" s="276">
        <f>SUM(C92:C123)</f>
        <v>3963</v>
      </c>
      <c r="D91" s="289">
        <f>AVERAGE(D92:D123)</f>
        <v>3.8567387096774195</v>
      </c>
      <c r="E91" s="270">
        <v>3.88</v>
      </c>
      <c r="F91" s="652"/>
      <c r="G91" s="276">
        <f>SUM(G92:G123)</f>
        <v>3367</v>
      </c>
      <c r="H91" s="289">
        <f>AVERAGE(H92:H123)</f>
        <v>3.3893233333333339</v>
      </c>
      <c r="I91" s="375">
        <v>3.39</v>
      </c>
      <c r="J91" s="277"/>
      <c r="K91" s="276">
        <f>SUM(K92:K123)</f>
        <v>3626</v>
      </c>
      <c r="L91" s="289">
        <f>AVERAGE(L92:L123)</f>
        <v>3.9841644240790046</v>
      </c>
      <c r="M91" s="270">
        <v>4.01</v>
      </c>
      <c r="N91" s="277"/>
      <c r="O91" s="276">
        <f>SUM(O92:O123)</f>
        <v>3263</v>
      </c>
      <c r="P91" s="289">
        <f>AVERAGE(P92:P123)</f>
        <v>3.8609866666666663</v>
      </c>
      <c r="Q91" s="270">
        <v>4.1100000000000003</v>
      </c>
      <c r="R91" s="277"/>
      <c r="S91" s="131">
        <f>SUM(S92:S123)</f>
        <v>3131</v>
      </c>
      <c r="T91" s="249">
        <f>AVERAGE(T92:T123)</f>
        <v>4.0486206896551735</v>
      </c>
      <c r="U91" s="284">
        <v>4.1100000000000003</v>
      </c>
      <c r="V91" s="250"/>
      <c r="W91" s="251">
        <f>SUM(W92:W123)</f>
        <v>3050</v>
      </c>
      <c r="X91" s="252">
        <f>AVERAGE(X92:X123)</f>
        <v>4.3262172413793101</v>
      </c>
      <c r="Y91" s="255">
        <v>4.4800000000000004</v>
      </c>
      <c r="Z91" s="250"/>
      <c r="AA91" s="254"/>
      <c r="AC91" s="101"/>
      <c r="AD91" s="101"/>
      <c r="AF91" s="101"/>
    </row>
    <row r="92" spans="1:32" x14ac:dyDescent="0.25">
      <c r="A92" s="112">
        <v>1</v>
      </c>
      <c r="B92" s="65" t="s">
        <v>89</v>
      </c>
      <c r="C92" s="665">
        <v>93</v>
      </c>
      <c r="D92" s="666">
        <v>3.9676999999999998</v>
      </c>
      <c r="E92" s="667">
        <v>3.88</v>
      </c>
      <c r="F92" s="650">
        <v>37</v>
      </c>
      <c r="G92" s="378">
        <v>93</v>
      </c>
      <c r="H92" s="539">
        <v>3.4838999999999998</v>
      </c>
      <c r="I92" s="22">
        <v>3.39</v>
      </c>
      <c r="J92" s="379">
        <v>48</v>
      </c>
      <c r="K92" s="343">
        <v>104</v>
      </c>
      <c r="L92" s="349">
        <v>4.3365384615384617</v>
      </c>
      <c r="M92" s="342">
        <v>4.01</v>
      </c>
      <c r="N92" s="352">
        <v>11</v>
      </c>
      <c r="O92" s="343">
        <v>80</v>
      </c>
      <c r="P92" s="349">
        <v>4.0010000000000003</v>
      </c>
      <c r="Q92" s="342">
        <v>4.1100000000000003</v>
      </c>
      <c r="R92" s="352">
        <v>47</v>
      </c>
      <c r="S92" s="343">
        <v>71</v>
      </c>
      <c r="T92" s="361">
        <v>4.28</v>
      </c>
      <c r="U92" s="348">
        <v>4.1100000000000003</v>
      </c>
      <c r="V92" s="345">
        <v>30</v>
      </c>
      <c r="W92" s="356">
        <v>40</v>
      </c>
      <c r="X92" s="346">
        <v>3.8</v>
      </c>
      <c r="Y92" s="348">
        <v>4.4800000000000004</v>
      </c>
      <c r="Z92" s="345">
        <v>108</v>
      </c>
      <c r="AA92" s="99">
        <f t="shared" si="1"/>
        <v>281</v>
      </c>
      <c r="AC92" s="101"/>
      <c r="AD92" s="101"/>
      <c r="AF92" s="101"/>
    </row>
    <row r="93" spans="1:32" x14ac:dyDescent="0.25">
      <c r="A93" s="102">
        <v>2</v>
      </c>
      <c r="B93" s="66" t="s">
        <v>90</v>
      </c>
      <c r="C93" s="662">
        <v>81</v>
      </c>
      <c r="D93" s="663">
        <v>3.7037</v>
      </c>
      <c r="E93" s="664">
        <v>3.88</v>
      </c>
      <c r="F93" s="648">
        <v>78</v>
      </c>
      <c r="G93" s="329">
        <v>67</v>
      </c>
      <c r="H93" s="513">
        <v>3.1943999999999999</v>
      </c>
      <c r="I93" s="14">
        <v>3.39</v>
      </c>
      <c r="J93" s="377">
        <v>86</v>
      </c>
      <c r="K93" s="343">
        <v>70</v>
      </c>
      <c r="L93" s="349">
        <v>2.9857142857142858</v>
      </c>
      <c r="M93" s="342">
        <v>4.01</v>
      </c>
      <c r="N93" s="352">
        <v>114</v>
      </c>
      <c r="O93" s="343">
        <v>45</v>
      </c>
      <c r="P93" s="349">
        <v>3.222</v>
      </c>
      <c r="Q93" s="342">
        <v>4.1100000000000003</v>
      </c>
      <c r="R93" s="352">
        <v>112</v>
      </c>
      <c r="S93" s="343">
        <v>50</v>
      </c>
      <c r="T93" s="344">
        <v>3.5</v>
      </c>
      <c r="U93" s="348">
        <v>4.1100000000000003</v>
      </c>
      <c r="V93" s="345">
        <v>115</v>
      </c>
      <c r="W93" s="356">
        <v>102</v>
      </c>
      <c r="X93" s="346">
        <v>4.6080000000000005</v>
      </c>
      <c r="Y93" s="348">
        <v>4.4800000000000004</v>
      </c>
      <c r="Z93" s="345">
        <v>35</v>
      </c>
      <c r="AA93" s="103">
        <f t="shared" si="1"/>
        <v>540</v>
      </c>
      <c r="AC93" s="101"/>
      <c r="AD93" s="101"/>
      <c r="AF93" s="101"/>
    </row>
    <row r="94" spans="1:32" x14ac:dyDescent="0.25">
      <c r="A94" s="102">
        <v>3</v>
      </c>
      <c r="B94" s="66" t="s">
        <v>91</v>
      </c>
      <c r="C94" s="662">
        <v>105</v>
      </c>
      <c r="D94" s="663">
        <v>4.0857000000000001</v>
      </c>
      <c r="E94" s="664">
        <v>3.88</v>
      </c>
      <c r="F94" s="648">
        <v>21</v>
      </c>
      <c r="G94" s="329">
        <v>97</v>
      </c>
      <c r="H94" s="513">
        <v>3.4742999999999999</v>
      </c>
      <c r="I94" s="14">
        <v>3.39</v>
      </c>
      <c r="J94" s="377">
        <v>49</v>
      </c>
      <c r="K94" s="343">
        <v>102</v>
      </c>
      <c r="L94" s="349">
        <v>3.9117647058823528</v>
      </c>
      <c r="M94" s="342">
        <v>4.01</v>
      </c>
      <c r="N94" s="352">
        <v>74</v>
      </c>
      <c r="O94" s="343">
        <v>102</v>
      </c>
      <c r="P94" s="349">
        <v>3.8819999999999997</v>
      </c>
      <c r="Q94" s="342">
        <v>4.1100000000000003</v>
      </c>
      <c r="R94" s="352">
        <v>64</v>
      </c>
      <c r="S94" s="343">
        <v>96</v>
      </c>
      <c r="T94" s="344">
        <v>4.04</v>
      </c>
      <c r="U94" s="348">
        <v>4.1100000000000003</v>
      </c>
      <c r="V94" s="345">
        <v>72</v>
      </c>
      <c r="W94" s="356">
        <v>97</v>
      </c>
      <c r="X94" s="346">
        <v>4.6882999999999999</v>
      </c>
      <c r="Y94" s="348">
        <v>4.4800000000000004</v>
      </c>
      <c r="Z94" s="345">
        <v>24</v>
      </c>
      <c r="AA94" s="103">
        <f t="shared" si="1"/>
        <v>304</v>
      </c>
      <c r="AC94" s="101"/>
      <c r="AD94" s="101"/>
      <c r="AF94" s="101"/>
    </row>
    <row r="95" spans="1:32" x14ac:dyDescent="0.25">
      <c r="A95" s="102">
        <v>4</v>
      </c>
      <c r="B95" s="66" t="s">
        <v>92</v>
      </c>
      <c r="C95" s="662">
        <v>106</v>
      </c>
      <c r="D95" s="663">
        <v>4.0000999999999998</v>
      </c>
      <c r="E95" s="664">
        <v>3.88</v>
      </c>
      <c r="F95" s="648">
        <v>31</v>
      </c>
      <c r="G95" s="329">
        <v>98</v>
      </c>
      <c r="H95" s="513">
        <v>3.6017000000000001</v>
      </c>
      <c r="I95" s="14">
        <v>3.39</v>
      </c>
      <c r="J95" s="377">
        <v>36</v>
      </c>
      <c r="K95" s="343">
        <v>118</v>
      </c>
      <c r="L95" s="349">
        <v>4.2457627118644066</v>
      </c>
      <c r="M95" s="342">
        <v>4.01</v>
      </c>
      <c r="N95" s="352">
        <v>21</v>
      </c>
      <c r="O95" s="343">
        <v>108</v>
      </c>
      <c r="P95" s="349">
        <v>4.12</v>
      </c>
      <c r="Q95" s="342">
        <v>4.1100000000000003</v>
      </c>
      <c r="R95" s="352">
        <v>22</v>
      </c>
      <c r="S95" s="343">
        <v>91</v>
      </c>
      <c r="T95" s="361">
        <v>4.13</v>
      </c>
      <c r="U95" s="348">
        <v>4.1100000000000003</v>
      </c>
      <c r="V95" s="345">
        <v>54</v>
      </c>
      <c r="W95" s="356">
        <v>143</v>
      </c>
      <c r="X95" s="346">
        <v>4.3279999999999994</v>
      </c>
      <c r="Y95" s="348">
        <v>4.4800000000000004</v>
      </c>
      <c r="Z95" s="345">
        <v>78</v>
      </c>
      <c r="AA95" s="103">
        <f t="shared" si="1"/>
        <v>242</v>
      </c>
      <c r="AC95" s="101"/>
      <c r="AD95" s="101"/>
      <c r="AF95" s="101"/>
    </row>
    <row r="96" spans="1:32" x14ac:dyDescent="0.25">
      <c r="A96" s="102">
        <v>5</v>
      </c>
      <c r="B96" s="66" t="s">
        <v>93</v>
      </c>
      <c r="C96" s="662">
        <v>135</v>
      </c>
      <c r="D96" s="663">
        <v>3.8815999999999997</v>
      </c>
      <c r="E96" s="664">
        <v>3.88</v>
      </c>
      <c r="F96" s="648">
        <v>50</v>
      </c>
      <c r="G96" s="329">
        <v>141</v>
      </c>
      <c r="H96" s="513">
        <v>3.3900999999999999</v>
      </c>
      <c r="I96" s="14">
        <v>3.39</v>
      </c>
      <c r="J96" s="377">
        <v>61</v>
      </c>
      <c r="K96" s="343">
        <v>157</v>
      </c>
      <c r="L96" s="349">
        <v>4.2547770700636942</v>
      </c>
      <c r="M96" s="342">
        <v>4.01</v>
      </c>
      <c r="N96" s="352">
        <v>20</v>
      </c>
      <c r="O96" s="343">
        <v>148</v>
      </c>
      <c r="P96" s="349">
        <v>3.9996000000000005</v>
      </c>
      <c r="Q96" s="342">
        <v>4.1100000000000003</v>
      </c>
      <c r="R96" s="352">
        <v>46</v>
      </c>
      <c r="S96" s="343">
        <v>104</v>
      </c>
      <c r="T96" s="361">
        <v>4.07</v>
      </c>
      <c r="U96" s="348">
        <v>4.1100000000000003</v>
      </c>
      <c r="V96" s="345">
        <v>65</v>
      </c>
      <c r="W96" s="356">
        <v>58</v>
      </c>
      <c r="X96" s="346">
        <v>4.069</v>
      </c>
      <c r="Y96" s="348">
        <v>4.4800000000000004</v>
      </c>
      <c r="Z96" s="345">
        <v>95</v>
      </c>
      <c r="AA96" s="103">
        <f t="shared" si="1"/>
        <v>337</v>
      </c>
      <c r="AC96" s="101"/>
      <c r="AD96" s="101"/>
      <c r="AF96" s="101"/>
    </row>
    <row r="97" spans="1:32" x14ac:dyDescent="0.25">
      <c r="A97" s="102">
        <v>6</v>
      </c>
      <c r="B97" s="66" t="s">
        <v>94</v>
      </c>
      <c r="C97" s="662"/>
      <c r="D97" s="663"/>
      <c r="E97" s="664">
        <v>3.88</v>
      </c>
      <c r="F97" s="648">
        <v>113</v>
      </c>
      <c r="G97" s="329"/>
      <c r="H97" s="513"/>
      <c r="I97" s="14">
        <v>3.39</v>
      </c>
      <c r="J97" s="377">
        <v>111</v>
      </c>
      <c r="K97" s="343">
        <v>73</v>
      </c>
      <c r="L97" s="349">
        <v>3.9452054794520546</v>
      </c>
      <c r="M97" s="342">
        <v>4.01</v>
      </c>
      <c r="N97" s="352">
        <v>69</v>
      </c>
      <c r="O97" s="343">
        <v>70</v>
      </c>
      <c r="P97" s="349">
        <v>3.887</v>
      </c>
      <c r="Q97" s="342">
        <v>4.1100000000000003</v>
      </c>
      <c r="R97" s="352">
        <v>63</v>
      </c>
      <c r="S97" s="343">
        <v>69</v>
      </c>
      <c r="T97" s="344">
        <v>3.72</v>
      </c>
      <c r="U97" s="348">
        <v>4.1100000000000003</v>
      </c>
      <c r="V97" s="345">
        <v>104</v>
      </c>
      <c r="W97" s="356">
        <v>148</v>
      </c>
      <c r="X97" s="346">
        <v>4.7160000000000002</v>
      </c>
      <c r="Y97" s="348">
        <v>4.4800000000000004</v>
      </c>
      <c r="Z97" s="345">
        <v>20</v>
      </c>
      <c r="AA97" s="103">
        <f t="shared" si="1"/>
        <v>480</v>
      </c>
      <c r="AC97" s="101"/>
      <c r="AD97" s="101"/>
      <c r="AF97" s="101"/>
    </row>
    <row r="98" spans="1:32" x14ac:dyDescent="0.25">
      <c r="A98" s="305">
        <v>7</v>
      </c>
      <c r="B98" s="66" t="s">
        <v>95</v>
      </c>
      <c r="C98" s="662">
        <v>186</v>
      </c>
      <c r="D98" s="663">
        <v>3.8929</v>
      </c>
      <c r="E98" s="664">
        <v>3.88</v>
      </c>
      <c r="F98" s="648">
        <v>48</v>
      </c>
      <c r="G98" s="329">
        <v>151</v>
      </c>
      <c r="H98" s="513">
        <v>3.3839999999999999</v>
      </c>
      <c r="I98" s="14">
        <v>3.39</v>
      </c>
      <c r="J98" s="377">
        <v>64</v>
      </c>
      <c r="K98" s="343">
        <v>152</v>
      </c>
      <c r="L98" s="349">
        <v>4.1776315789473681</v>
      </c>
      <c r="M98" s="342">
        <v>4.01</v>
      </c>
      <c r="N98" s="352">
        <v>32</v>
      </c>
      <c r="O98" s="343">
        <v>163</v>
      </c>
      <c r="P98" s="349">
        <v>4.093</v>
      </c>
      <c r="Q98" s="342">
        <v>4.1100000000000003</v>
      </c>
      <c r="R98" s="352">
        <v>30</v>
      </c>
      <c r="S98" s="343">
        <v>147</v>
      </c>
      <c r="T98" s="361">
        <v>4.28</v>
      </c>
      <c r="U98" s="348">
        <v>4.1100000000000003</v>
      </c>
      <c r="V98" s="345">
        <v>28</v>
      </c>
      <c r="W98" s="356">
        <v>47</v>
      </c>
      <c r="X98" s="346">
        <v>4.383</v>
      </c>
      <c r="Y98" s="348">
        <v>4.4800000000000004</v>
      </c>
      <c r="Z98" s="345">
        <v>75</v>
      </c>
      <c r="AA98" s="103">
        <f t="shared" si="1"/>
        <v>277</v>
      </c>
      <c r="AC98" s="101"/>
      <c r="AD98" s="101"/>
      <c r="AF98" s="101"/>
    </row>
    <row r="99" spans="1:32" x14ac:dyDescent="0.25">
      <c r="A99" s="102">
        <v>8</v>
      </c>
      <c r="B99" s="66" t="s">
        <v>96</v>
      </c>
      <c r="C99" s="662">
        <v>50</v>
      </c>
      <c r="D99" s="663">
        <v>3.94</v>
      </c>
      <c r="E99" s="664">
        <v>3.88</v>
      </c>
      <c r="F99" s="648">
        <v>43</v>
      </c>
      <c r="G99" s="329">
        <v>49</v>
      </c>
      <c r="H99" s="513">
        <v>3.653</v>
      </c>
      <c r="I99" s="14">
        <v>3.39</v>
      </c>
      <c r="J99" s="377">
        <v>26</v>
      </c>
      <c r="K99" s="343">
        <v>50</v>
      </c>
      <c r="L99" s="349">
        <v>4.08</v>
      </c>
      <c r="M99" s="342">
        <v>4.01</v>
      </c>
      <c r="N99" s="352">
        <v>48</v>
      </c>
      <c r="O99" s="343">
        <v>52</v>
      </c>
      <c r="P99" s="349">
        <v>4.1160000000000005</v>
      </c>
      <c r="Q99" s="342">
        <v>4.1100000000000003</v>
      </c>
      <c r="R99" s="352">
        <v>24</v>
      </c>
      <c r="S99" s="343">
        <v>45</v>
      </c>
      <c r="T99" s="361">
        <v>4.13</v>
      </c>
      <c r="U99" s="348">
        <v>4.1100000000000003</v>
      </c>
      <c r="V99" s="345">
        <v>55</v>
      </c>
      <c r="W99" s="343">
        <v>25</v>
      </c>
      <c r="X99" s="346">
        <v>3.8</v>
      </c>
      <c r="Y99" s="348">
        <v>4.4800000000000004</v>
      </c>
      <c r="Z99" s="345">
        <v>109</v>
      </c>
      <c r="AA99" s="103">
        <f t="shared" si="1"/>
        <v>305</v>
      </c>
      <c r="AC99" s="101"/>
      <c r="AD99" s="101"/>
      <c r="AF99" s="101"/>
    </row>
    <row r="100" spans="1:32" x14ac:dyDescent="0.25">
      <c r="A100" s="102">
        <v>9</v>
      </c>
      <c r="B100" s="66" t="s">
        <v>97</v>
      </c>
      <c r="C100" s="662">
        <v>69</v>
      </c>
      <c r="D100" s="663">
        <v>3.6521999999999997</v>
      </c>
      <c r="E100" s="664">
        <v>3.88</v>
      </c>
      <c r="F100" s="648">
        <v>85</v>
      </c>
      <c r="G100" s="329">
        <v>45</v>
      </c>
      <c r="H100" s="513">
        <v>3.6</v>
      </c>
      <c r="I100" s="14">
        <v>3.39</v>
      </c>
      <c r="J100" s="377">
        <v>37</v>
      </c>
      <c r="K100" s="343">
        <v>25</v>
      </c>
      <c r="L100" s="349">
        <v>3.84</v>
      </c>
      <c r="M100" s="342">
        <v>4.01</v>
      </c>
      <c r="N100" s="352">
        <v>85</v>
      </c>
      <c r="O100" s="343">
        <v>24</v>
      </c>
      <c r="P100" s="349">
        <v>3.5010000000000003</v>
      </c>
      <c r="Q100" s="342">
        <v>4.1100000000000003</v>
      </c>
      <c r="R100" s="352">
        <v>101</v>
      </c>
      <c r="S100" s="343">
        <v>28</v>
      </c>
      <c r="T100" s="344">
        <v>3.71</v>
      </c>
      <c r="U100" s="348">
        <v>4.1100000000000003</v>
      </c>
      <c r="V100" s="345">
        <v>105</v>
      </c>
      <c r="W100" s="356">
        <v>51</v>
      </c>
      <c r="X100" s="346">
        <v>3.7850000000000001</v>
      </c>
      <c r="Y100" s="348">
        <v>4.4800000000000004</v>
      </c>
      <c r="Z100" s="345">
        <v>110</v>
      </c>
      <c r="AA100" s="103">
        <f t="shared" si="1"/>
        <v>523</v>
      </c>
      <c r="AC100" s="101"/>
      <c r="AD100" s="101"/>
      <c r="AF100" s="101"/>
    </row>
    <row r="101" spans="1:32" x14ac:dyDescent="0.25">
      <c r="A101" s="102">
        <v>10</v>
      </c>
      <c r="B101" s="66" t="s">
        <v>88</v>
      </c>
      <c r="C101" s="662">
        <v>93</v>
      </c>
      <c r="D101" s="663">
        <v>3.5376999999999996</v>
      </c>
      <c r="E101" s="664">
        <v>3.88</v>
      </c>
      <c r="F101" s="648">
        <v>98</v>
      </c>
      <c r="G101" s="329">
        <v>90</v>
      </c>
      <c r="H101" s="513">
        <v>2.8662999999999998</v>
      </c>
      <c r="I101" s="14">
        <v>3.39</v>
      </c>
      <c r="J101" s="377">
        <v>103</v>
      </c>
      <c r="K101" s="343">
        <v>100</v>
      </c>
      <c r="L101" s="349">
        <v>4.1100000000000003</v>
      </c>
      <c r="M101" s="342">
        <v>4.01</v>
      </c>
      <c r="N101" s="352">
        <v>40</v>
      </c>
      <c r="O101" s="343">
        <v>77</v>
      </c>
      <c r="P101" s="349">
        <v>3.6490000000000005</v>
      </c>
      <c r="Q101" s="342">
        <v>4.1100000000000003</v>
      </c>
      <c r="R101" s="352">
        <v>91</v>
      </c>
      <c r="S101" s="343">
        <v>70</v>
      </c>
      <c r="T101" s="344">
        <v>3.87</v>
      </c>
      <c r="U101" s="348">
        <v>4.1100000000000003</v>
      </c>
      <c r="V101" s="345">
        <v>87</v>
      </c>
      <c r="W101" s="356">
        <v>97</v>
      </c>
      <c r="X101" s="346">
        <v>4.4089999999999998</v>
      </c>
      <c r="Y101" s="348">
        <v>4.4800000000000004</v>
      </c>
      <c r="Z101" s="345">
        <v>69</v>
      </c>
      <c r="AA101" s="103">
        <f t="shared" si="1"/>
        <v>488</v>
      </c>
      <c r="AC101" s="101"/>
      <c r="AD101" s="101"/>
      <c r="AF101" s="101"/>
    </row>
    <row r="102" spans="1:32" x14ac:dyDescent="0.25">
      <c r="A102" s="102">
        <v>11</v>
      </c>
      <c r="B102" s="216" t="s">
        <v>98</v>
      </c>
      <c r="C102" s="671">
        <v>31</v>
      </c>
      <c r="D102" s="242">
        <v>3.5482999999999998</v>
      </c>
      <c r="E102" s="672">
        <v>3.88</v>
      </c>
      <c r="F102" s="653">
        <v>95</v>
      </c>
      <c r="G102" s="382">
        <v>41</v>
      </c>
      <c r="H102" s="541">
        <v>2.4390999999999998</v>
      </c>
      <c r="I102" s="182">
        <v>3.39</v>
      </c>
      <c r="J102" s="383">
        <v>109</v>
      </c>
      <c r="K102" s="343">
        <v>69</v>
      </c>
      <c r="L102" s="349">
        <v>3.6666666666666665</v>
      </c>
      <c r="M102" s="364">
        <v>4.01</v>
      </c>
      <c r="N102" s="352">
        <v>95</v>
      </c>
      <c r="O102" s="343">
        <v>47</v>
      </c>
      <c r="P102" s="349">
        <v>3.4260000000000002</v>
      </c>
      <c r="Q102" s="342">
        <v>4.1100000000000003</v>
      </c>
      <c r="R102" s="352">
        <v>105</v>
      </c>
      <c r="S102" s="343">
        <v>49</v>
      </c>
      <c r="T102" s="344">
        <v>3.67</v>
      </c>
      <c r="U102" s="348">
        <v>4.1100000000000003</v>
      </c>
      <c r="V102" s="345">
        <v>106</v>
      </c>
      <c r="W102" s="343">
        <v>75</v>
      </c>
      <c r="X102" s="346">
        <v>3.9730000000000003</v>
      </c>
      <c r="Y102" s="348">
        <v>4.4800000000000004</v>
      </c>
      <c r="Z102" s="345">
        <v>98</v>
      </c>
      <c r="AA102" s="103">
        <f t="shared" si="1"/>
        <v>608</v>
      </c>
      <c r="AC102" s="101"/>
      <c r="AD102" s="101"/>
      <c r="AF102" s="101"/>
    </row>
    <row r="103" spans="1:32" x14ac:dyDescent="0.25">
      <c r="A103" s="102">
        <v>12</v>
      </c>
      <c r="B103" s="66" t="s">
        <v>99</v>
      </c>
      <c r="C103" s="662">
        <v>123</v>
      </c>
      <c r="D103" s="663">
        <v>3.6589000000000005</v>
      </c>
      <c r="E103" s="664">
        <v>3.88</v>
      </c>
      <c r="F103" s="648">
        <v>82</v>
      </c>
      <c r="G103" s="329">
        <v>91</v>
      </c>
      <c r="H103" s="513">
        <v>3.2307000000000001</v>
      </c>
      <c r="I103" s="14">
        <v>3.39</v>
      </c>
      <c r="J103" s="377">
        <v>80</v>
      </c>
      <c r="K103" s="343">
        <v>92</v>
      </c>
      <c r="L103" s="349">
        <v>3.847826086956522</v>
      </c>
      <c r="M103" s="342">
        <v>4.01</v>
      </c>
      <c r="N103" s="352">
        <v>82</v>
      </c>
      <c r="O103" s="343">
        <v>97</v>
      </c>
      <c r="P103" s="349">
        <v>3.722</v>
      </c>
      <c r="Q103" s="342">
        <v>4.1100000000000003</v>
      </c>
      <c r="R103" s="352">
        <v>82</v>
      </c>
      <c r="S103" s="343">
        <v>82</v>
      </c>
      <c r="T103" s="355">
        <v>4.57</v>
      </c>
      <c r="U103" s="348">
        <v>4.1100000000000003</v>
      </c>
      <c r="V103" s="345">
        <v>6</v>
      </c>
      <c r="W103" s="356">
        <v>77</v>
      </c>
      <c r="X103" s="346">
        <v>4.2770000000000001</v>
      </c>
      <c r="Y103" s="348">
        <v>4.4800000000000004</v>
      </c>
      <c r="Z103" s="345">
        <v>82</v>
      </c>
      <c r="AA103" s="106">
        <f t="shared" si="1"/>
        <v>414</v>
      </c>
      <c r="AC103" s="101"/>
      <c r="AD103" s="101"/>
      <c r="AF103" s="101"/>
    </row>
    <row r="104" spans="1:32" x14ac:dyDescent="0.25">
      <c r="A104" s="102">
        <v>13</v>
      </c>
      <c r="B104" s="66" t="s">
        <v>100</v>
      </c>
      <c r="C104" s="662">
        <v>86</v>
      </c>
      <c r="D104" s="663">
        <v>3.6861000000000002</v>
      </c>
      <c r="E104" s="664">
        <v>3.88</v>
      </c>
      <c r="F104" s="648">
        <v>80</v>
      </c>
      <c r="G104" s="329">
        <v>68</v>
      </c>
      <c r="H104" s="513">
        <v>3.3823000000000003</v>
      </c>
      <c r="I104" s="14">
        <v>3.39</v>
      </c>
      <c r="J104" s="377">
        <v>65</v>
      </c>
      <c r="K104" s="343">
        <v>87</v>
      </c>
      <c r="L104" s="349">
        <v>3.4597701149425286</v>
      </c>
      <c r="M104" s="342">
        <v>4.01</v>
      </c>
      <c r="N104" s="352">
        <v>105</v>
      </c>
      <c r="O104" s="343">
        <v>79</v>
      </c>
      <c r="P104" s="349">
        <v>3.38</v>
      </c>
      <c r="Q104" s="342">
        <v>4.1100000000000003</v>
      </c>
      <c r="R104" s="352">
        <v>109</v>
      </c>
      <c r="S104" s="343">
        <v>74</v>
      </c>
      <c r="T104" s="344">
        <v>3.61</v>
      </c>
      <c r="U104" s="348">
        <v>4.1100000000000003</v>
      </c>
      <c r="V104" s="345">
        <v>109</v>
      </c>
      <c r="W104" s="356">
        <v>71</v>
      </c>
      <c r="X104" s="346">
        <v>4.2679999999999998</v>
      </c>
      <c r="Y104" s="348">
        <v>4.4800000000000004</v>
      </c>
      <c r="Z104" s="345">
        <v>84</v>
      </c>
      <c r="AA104" s="246">
        <f t="shared" si="1"/>
        <v>552</v>
      </c>
      <c r="AC104" s="101"/>
      <c r="AD104" s="101"/>
      <c r="AF104" s="101"/>
    </row>
    <row r="105" spans="1:32" x14ac:dyDescent="0.25">
      <c r="A105" s="102">
        <v>14</v>
      </c>
      <c r="B105" s="66" t="s">
        <v>101</v>
      </c>
      <c r="C105" s="662">
        <v>84</v>
      </c>
      <c r="D105" s="663">
        <v>3.9523999999999999</v>
      </c>
      <c r="E105" s="664">
        <v>3.88</v>
      </c>
      <c r="F105" s="648">
        <v>42</v>
      </c>
      <c r="G105" s="329">
        <v>92</v>
      </c>
      <c r="H105" s="513">
        <v>3.3365999999999998</v>
      </c>
      <c r="I105" s="14">
        <v>3.39</v>
      </c>
      <c r="J105" s="377">
        <v>69</v>
      </c>
      <c r="K105" s="343">
        <v>86</v>
      </c>
      <c r="L105" s="349">
        <v>4.0232558139534884</v>
      </c>
      <c r="M105" s="342">
        <v>4.01</v>
      </c>
      <c r="N105" s="352">
        <v>53</v>
      </c>
      <c r="O105" s="343">
        <v>65</v>
      </c>
      <c r="P105" s="349">
        <v>3.6930000000000001</v>
      </c>
      <c r="Q105" s="342">
        <v>4.1100000000000003</v>
      </c>
      <c r="R105" s="352">
        <v>88</v>
      </c>
      <c r="S105" s="343">
        <v>70</v>
      </c>
      <c r="T105" s="361">
        <v>4.0999999999999996</v>
      </c>
      <c r="U105" s="348">
        <v>4.1100000000000003</v>
      </c>
      <c r="V105" s="345">
        <v>59</v>
      </c>
      <c r="W105" s="356">
        <v>80</v>
      </c>
      <c r="X105" s="346">
        <v>4.4589999999999996</v>
      </c>
      <c r="Y105" s="348">
        <v>4.4800000000000004</v>
      </c>
      <c r="Z105" s="345">
        <v>64</v>
      </c>
      <c r="AA105" s="103">
        <f t="shared" si="1"/>
        <v>375</v>
      </c>
      <c r="AC105" s="101"/>
      <c r="AD105" s="101"/>
      <c r="AF105" s="101"/>
    </row>
    <row r="106" spans="1:32" x14ac:dyDescent="0.25">
      <c r="A106" s="306">
        <v>15</v>
      </c>
      <c r="B106" s="68" t="s">
        <v>102</v>
      </c>
      <c r="C106" s="665">
        <v>164</v>
      </c>
      <c r="D106" s="666">
        <v>3.9816999999999996</v>
      </c>
      <c r="E106" s="667">
        <v>3.88</v>
      </c>
      <c r="F106" s="650">
        <v>34</v>
      </c>
      <c r="G106" s="378">
        <v>134</v>
      </c>
      <c r="H106" s="539">
        <v>3.7011000000000003</v>
      </c>
      <c r="I106" s="22">
        <v>3.39</v>
      </c>
      <c r="J106" s="379">
        <v>24</v>
      </c>
      <c r="K106" s="343">
        <v>59</v>
      </c>
      <c r="L106" s="349">
        <v>3.9830508474576272</v>
      </c>
      <c r="M106" s="342">
        <v>4.01</v>
      </c>
      <c r="N106" s="352">
        <v>62</v>
      </c>
      <c r="O106" s="343">
        <v>70</v>
      </c>
      <c r="P106" s="349">
        <v>3.9849999999999999</v>
      </c>
      <c r="Q106" s="342">
        <v>4.1100000000000003</v>
      </c>
      <c r="R106" s="352">
        <v>50</v>
      </c>
      <c r="S106" s="343">
        <v>59</v>
      </c>
      <c r="T106" s="344">
        <v>4</v>
      </c>
      <c r="U106" s="348">
        <v>4.1100000000000003</v>
      </c>
      <c r="V106" s="345">
        <v>77</v>
      </c>
      <c r="W106" s="356">
        <v>70</v>
      </c>
      <c r="X106" s="346">
        <v>4.8</v>
      </c>
      <c r="Y106" s="348">
        <v>4.4800000000000004</v>
      </c>
      <c r="Z106" s="345">
        <v>10</v>
      </c>
      <c r="AA106" s="106">
        <f t="shared" si="1"/>
        <v>257</v>
      </c>
      <c r="AC106" s="101"/>
      <c r="AD106" s="101"/>
      <c r="AF106" s="101"/>
    </row>
    <row r="107" spans="1:32" x14ac:dyDescent="0.25">
      <c r="A107" s="102">
        <v>16</v>
      </c>
      <c r="B107" s="66" t="s">
        <v>103</v>
      </c>
      <c r="C107" s="662">
        <v>81</v>
      </c>
      <c r="D107" s="663">
        <v>3.7527000000000004</v>
      </c>
      <c r="E107" s="664">
        <v>3.88</v>
      </c>
      <c r="F107" s="648">
        <v>75</v>
      </c>
      <c r="G107" s="329">
        <v>95</v>
      </c>
      <c r="H107" s="513">
        <v>3.3999000000000001</v>
      </c>
      <c r="I107" s="14">
        <v>3.39</v>
      </c>
      <c r="J107" s="377">
        <v>59</v>
      </c>
      <c r="K107" s="343">
        <v>74</v>
      </c>
      <c r="L107" s="349">
        <v>3.9054054054054053</v>
      </c>
      <c r="M107" s="342">
        <v>4.01</v>
      </c>
      <c r="N107" s="352">
        <v>76</v>
      </c>
      <c r="O107" s="343">
        <v>85</v>
      </c>
      <c r="P107" s="349">
        <v>3.9060000000000001</v>
      </c>
      <c r="Q107" s="342">
        <v>4.1100000000000003</v>
      </c>
      <c r="R107" s="352">
        <v>60</v>
      </c>
      <c r="S107" s="343">
        <v>73</v>
      </c>
      <c r="T107" s="361">
        <v>4.2</v>
      </c>
      <c r="U107" s="348">
        <v>4.1100000000000003</v>
      </c>
      <c r="V107" s="345">
        <v>43</v>
      </c>
      <c r="W107" s="356">
        <v>100</v>
      </c>
      <c r="X107" s="346">
        <v>4.55</v>
      </c>
      <c r="Y107" s="348">
        <v>4.4800000000000004</v>
      </c>
      <c r="Z107" s="345">
        <v>48</v>
      </c>
      <c r="AA107" s="103">
        <f t="shared" si="1"/>
        <v>361</v>
      </c>
      <c r="AC107" s="101"/>
      <c r="AD107" s="101"/>
      <c r="AF107" s="101"/>
    </row>
    <row r="108" spans="1:32" x14ac:dyDescent="0.25">
      <c r="A108" s="102">
        <v>17</v>
      </c>
      <c r="B108" s="66" t="s">
        <v>104</v>
      </c>
      <c r="C108" s="662">
        <v>67</v>
      </c>
      <c r="D108" s="663">
        <v>3.8956</v>
      </c>
      <c r="E108" s="664">
        <v>3.88</v>
      </c>
      <c r="F108" s="648">
        <v>47</v>
      </c>
      <c r="G108" s="329">
        <v>62</v>
      </c>
      <c r="H108" s="513">
        <v>3.0164999999999997</v>
      </c>
      <c r="I108" s="14">
        <v>3.39</v>
      </c>
      <c r="J108" s="377">
        <v>99</v>
      </c>
      <c r="K108" s="343">
        <v>73</v>
      </c>
      <c r="L108" s="349">
        <v>4.0136986301369859</v>
      </c>
      <c r="M108" s="342">
        <v>4.01</v>
      </c>
      <c r="N108" s="352">
        <v>56</v>
      </c>
      <c r="O108" s="343">
        <v>72</v>
      </c>
      <c r="P108" s="349">
        <v>3.6110000000000002</v>
      </c>
      <c r="Q108" s="342">
        <v>4.1100000000000003</v>
      </c>
      <c r="R108" s="352">
        <v>96</v>
      </c>
      <c r="S108" s="343">
        <v>48</v>
      </c>
      <c r="T108" s="344">
        <v>3.79</v>
      </c>
      <c r="U108" s="348">
        <v>4.1100000000000003</v>
      </c>
      <c r="V108" s="345">
        <v>97</v>
      </c>
      <c r="W108" s="356">
        <v>55</v>
      </c>
      <c r="X108" s="346">
        <v>3.835</v>
      </c>
      <c r="Y108" s="348">
        <v>4.4800000000000004</v>
      </c>
      <c r="Z108" s="345">
        <v>105</v>
      </c>
      <c r="AA108" s="103">
        <f t="shared" si="1"/>
        <v>500</v>
      </c>
      <c r="AC108" s="101"/>
      <c r="AD108" s="101"/>
      <c r="AF108" s="101"/>
    </row>
    <row r="109" spans="1:32" x14ac:dyDescent="0.25">
      <c r="A109" s="102">
        <v>18</v>
      </c>
      <c r="B109" s="66" t="s">
        <v>105</v>
      </c>
      <c r="C109" s="662">
        <v>85</v>
      </c>
      <c r="D109" s="663">
        <v>3.8121000000000005</v>
      </c>
      <c r="E109" s="664">
        <v>3.88</v>
      </c>
      <c r="F109" s="648">
        <v>60</v>
      </c>
      <c r="G109" s="329">
        <v>60</v>
      </c>
      <c r="H109" s="513">
        <v>3.1670000000000003</v>
      </c>
      <c r="I109" s="14">
        <v>3.39</v>
      </c>
      <c r="J109" s="377">
        <v>87</v>
      </c>
      <c r="K109" s="343">
        <v>67</v>
      </c>
      <c r="L109" s="349">
        <v>3.5074626865671643</v>
      </c>
      <c r="M109" s="342">
        <v>4.01</v>
      </c>
      <c r="N109" s="352">
        <v>102</v>
      </c>
      <c r="O109" s="343">
        <v>81</v>
      </c>
      <c r="P109" s="349">
        <v>3.4320000000000004</v>
      </c>
      <c r="Q109" s="342">
        <v>4.1100000000000003</v>
      </c>
      <c r="R109" s="352">
        <v>103</v>
      </c>
      <c r="S109" s="343">
        <v>72</v>
      </c>
      <c r="T109" s="344">
        <v>3.93</v>
      </c>
      <c r="U109" s="348">
        <v>4.1100000000000003</v>
      </c>
      <c r="V109" s="345">
        <v>83</v>
      </c>
      <c r="W109" s="356">
        <v>63</v>
      </c>
      <c r="X109" s="346">
        <v>4.0469999999999997</v>
      </c>
      <c r="Y109" s="348">
        <v>4.4800000000000004</v>
      </c>
      <c r="Z109" s="345">
        <v>96</v>
      </c>
      <c r="AA109" s="103">
        <f t="shared" si="1"/>
        <v>531</v>
      </c>
      <c r="AC109" s="101"/>
      <c r="AD109" s="101"/>
      <c r="AF109" s="101"/>
    </row>
    <row r="110" spans="1:32" x14ac:dyDescent="0.25">
      <c r="A110" s="102">
        <v>19</v>
      </c>
      <c r="B110" s="66" t="s">
        <v>106</v>
      </c>
      <c r="C110" s="662">
        <v>134</v>
      </c>
      <c r="D110" s="663">
        <v>3.8508999999999998</v>
      </c>
      <c r="E110" s="664">
        <v>3.88</v>
      </c>
      <c r="F110" s="648">
        <v>55</v>
      </c>
      <c r="G110" s="329">
        <v>118</v>
      </c>
      <c r="H110" s="513">
        <v>3.0334999999999996</v>
      </c>
      <c r="I110" s="14">
        <v>3.39</v>
      </c>
      <c r="J110" s="377">
        <v>98</v>
      </c>
      <c r="K110" s="343">
        <v>142</v>
      </c>
      <c r="L110" s="349">
        <v>4.140845070422535</v>
      </c>
      <c r="M110" s="342">
        <v>4.01</v>
      </c>
      <c r="N110" s="352">
        <v>36</v>
      </c>
      <c r="O110" s="343">
        <v>96</v>
      </c>
      <c r="P110" s="349">
        <v>4.0199999999999996</v>
      </c>
      <c r="Q110" s="342">
        <v>4.1100000000000003</v>
      </c>
      <c r="R110" s="352">
        <v>43</v>
      </c>
      <c r="S110" s="343">
        <v>121</v>
      </c>
      <c r="T110" s="361">
        <v>4.29</v>
      </c>
      <c r="U110" s="348">
        <v>4.1100000000000003</v>
      </c>
      <c r="V110" s="345">
        <v>27</v>
      </c>
      <c r="W110" s="356">
        <v>80</v>
      </c>
      <c r="X110" s="346">
        <v>4.3170000000000002</v>
      </c>
      <c r="Y110" s="348">
        <v>4.4800000000000004</v>
      </c>
      <c r="Z110" s="345">
        <v>80</v>
      </c>
      <c r="AA110" s="103">
        <f t="shared" si="1"/>
        <v>339</v>
      </c>
      <c r="AC110" s="101"/>
      <c r="AD110" s="101"/>
      <c r="AF110" s="101"/>
    </row>
    <row r="111" spans="1:32" x14ac:dyDescent="0.25">
      <c r="A111" s="102">
        <v>20</v>
      </c>
      <c r="B111" s="66" t="s">
        <v>107</v>
      </c>
      <c r="C111" s="662">
        <v>97</v>
      </c>
      <c r="D111" s="663">
        <v>3.5361000000000002</v>
      </c>
      <c r="E111" s="664">
        <v>3.88</v>
      </c>
      <c r="F111" s="648">
        <v>97</v>
      </c>
      <c r="G111" s="329">
        <v>81</v>
      </c>
      <c r="H111" s="513">
        <v>3.1973999999999996</v>
      </c>
      <c r="I111" s="14">
        <v>3.39</v>
      </c>
      <c r="J111" s="377">
        <v>85</v>
      </c>
      <c r="K111" s="343">
        <v>103</v>
      </c>
      <c r="L111" s="349">
        <v>3.436893203883495</v>
      </c>
      <c r="M111" s="342">
        <v>4.01</v>
      </c>
      <c r="N111" s="352">
        <v>106</v>
      </c>
      <c r="O111" s="343">
        <v>87</v>
      </c>
      <c r="P111" s="349">
        <v>3.758</v>
      </c>
      <c r="Q111" s="342">
        <v>4.1100000000000003</v>
      </c>
      <c r="R111" s="352">
        <v>77</v>
      </c>
      <c r="S111" s="343">
        <v>77</v>
      </c>
      <c r="T111" s="344">
        <v>3.87</v>
      </c>
      <c r="U111" s="348">
        <v>4.1100000000000003</v>
      </c>
      <c r="V111" s="345">
        <v>86</v>
      </c>
      <c r="W111" s="356">
        <v>94</v>
      </c>
      <c r="X111" s="346">
        <v>3.6809999999999996</v>
      </c>
      <c r="Y111" s="348">
        <v>4.4800000000000004</v>
      </c>
      <c r="Z111" s="345">
        <v>116</v>
      </c>
      <c r="AA111" s="103">
        <f t="shared" si="1"/>
        <v>567</v>
      </c>
      <c r="AC111" s="101"/>
      <c r="AD111" s="101"/>
      <c r="AF111" s="101"/>
    </row>
    <row r="112" spans="1:32" x14ac:dyDescent="0.25">
      <c r="A112" s="102">
        <v>21</v>
      </c>
      <c r="B112" s="66" t="s">
        <v>108</v>
      </c>
      <c r="C112" s="662">
        <v>105</v>
      </c>
      <c r="D112" s="663">
        <v>4.3429000000000002</v>
      </c>
      <c r="E112" s="664">
        <v>3.88</v>
      </c>
      <c r="F112" s="648">
        <v>4</v>
      </c>
      <c r="G112" s="329">
        <v>79</v>
      </c>
      <c r="H112" s="513">
        <v>3.4935999999999994</v>
      </c>
      <c r="I112" s="14">
        <v>3.39</v>
      </c>
      <c r="J112" s="377">
        <v>46</v>
      </c>
      <c r="K112" s="343">
        <v>102</v>
      </c>
      <c r="L112" s="349">
        <v>4.166666666666667</v>
      </c>
      <c r="M112" s="342">
        <v>4.01</v>
      </c>
      <c r="N112" s="352">
        <v>33</v>
      </c>
      <c r="O112" s="343">
        <v>91</v>
      </c>
      <c r="P112" s="349">
        <v>4.0659999999999998</v>
      </c>
      <c r="Q112" s="342">
        <v>4.1100000000000003</v>
      </c>
      <c r="R112" s="352">
        <v>36</v>
      </c>
      <c r="S112" s="343">
        <v>73</v>
      </c>
      <c r="T112" s="361">
        <v>4.37</v>
      </c>
      <c r="U112" s="348">
        <v>4.1100000000000003</v>
      </c>
      <c r="V112" s="345">
        <v>15</v>
      </c>
      <c r="W112" s="356">
        <v>97</v>
      </c>
      <c r="X112" s="346">
        <v>4.2639999999999993</v>
      </c>
      <c r="Y112" s="348">
        <v>4.4800000000000004</v>
      </c>
      <c r="Z112" s="345">
        <v>86</v>
      </c>
      <c r="AA112" s="103">
        <f t="shared" si="1"/>
        <v>220</v>
      </c>
      <c r="AC112" s="101"/>
      <c r="AD112" s="101"/>
      <c r="AF112" s="101"/>
    </row>
    <row r="113" spans="1:32" x14ac:dyDescent="0.25">
      <c r="A113" s="102">
        <v>22</v>
      </c>
      <c r="B113" s="68" t="s">
        <v>153</v>
      </c>
      <c r="C113" s="665">
        <v>259</v>
      </c>
      <c r="D113" s="666">
        <v>4.2822000000000005</v>
      </c>
      <c r="E113" s="667">
        <v>3.88</v>
      </c>
      <c r="F113" s="650">
        <v>8</v>
      </c>
      <c r="G113" s="378">
        <v>176</v>
      </c>
      <c r="H113" s="539">
        <v>3.5395000000000003</v>
      </c>
      <c r="I113" s="22">
        <v>3.39</v>
      </c>
      <c r="J113" s="379">
        <v>42</v>
      </c>
      <c r="K113" s="343">
        <v>233</v>
      </c>
      <c r="L113" s="349">
        <v>4.2746781115879831</v>
      </c>
      <c r="M113" s="342">
        <v>4.01</v>
      </c>
      <c r="N113" s="352">
        <v>16</v>
      </c>
      <c r="O113" s="343">
        <v>200</v>
      </c>
      <c r="P113" s="349">
        <v>4.0549999999999997</v>
      </c>
      <c r="Q113" s="342">
        <v>4.1100000000000003</v>
      </c>
      <c r="R113" s="352">
        <v>37</v>
      </c>
      <c r="S113" s="343">
        <v>244</v>
      </c>
      <c r="T113" s="361">
        <v>4.17</v>
      </c>
      <c r="U113" s="348">
        <v>4.1100000000000003</v>
      </c>
      <c r="V113" s="345">
        <v>45</v>
      </c>
      <c r="W113" s="356">
        <v>190</v>
      </c>
      <c r="X113" s="346">
        <v>4.5889999999999995</v>
      </c>
      <c r="Y113" s="348">
        <v>4.4800000000000004</v>
      </c>
      <c r="Z113" s="345">
        <v>38</v>
      </c>
      <c r="AA113" s="106">
        <f t="shared" si="1"/>
        <v>186</v>
      </c>
      <c r="AC113" s="101"/>
      <c r="AD113" s="101"/>
      <c r="AF113" s="101"/>
    </row>
    <row r="114" spans="1:32" x14ac:dyDescent="0.25">
      <c r="A114" s="102">
        <v>23</v>
      </c>
      <c r="B114" s="66" t="s">
        <v>109</v>
      </c>
      <c r="C114" s="662">
        <v>286</v>
      </c>
      <c r="D114" s="663">
        <v>3.9688999999999997</v>
      </c>
      <c r="E114" s="664">
        <v>3.88</v>
      </c>
      <c r="F114" s="648">
        <v>35</v>
      </c>
      <c r="G114" s="329">
        <v>232</v>
      </c>
      <c r="H114" s="513">
        <v>3.2930999999999999</v>
      </c>
      <c r="I114" s="14">
        <v>3.39</v>
      </c>
      <c r="J114" s="377">
        <v>75</v>
      </c>
      <c r="K114" s="343">
        <v>252</v>
      </c>
      <c r="L114" s="349">
        <v>4.1031746031746028</v>
      </c>
      <c r="M114" s="342">
        <v>4.01</v>
      </c>
      <c r="N114" s="352">
        <v>42</v>
      </c>
      <c r="O114" s="343">
        <v>218</v>
      </c>
      <c r="P114" s="349">
        <v>3.9553999999999996</v>
      </c>
      <c r="Q114" s="342">
        <v>4.1100000000000003</v>
      </c>
      <c r="R114" s="352">
        <v>55</v>
      </c>
      <c r="S114" s="343">
        <v>192</v>
      </c>
      <c r="T114" s="344">
        <v>3.97</v>
      </c>
      <c r="U114" s="348">
        <v>4.1100000000000003</v>
      </c>
      <c r="V114" s="345">
        <v>79</v>
      </c>
      <c r="W114" s="356">
        <v>149</v>
      </c>
      <c r="X114" s="346">
        <v>4.5369999999999999</v>
      </c>
      <c r="Y114" s="348">
        <v>4.4800000000000004</v>
      </c>
      <c r="Z114" s="345">
        <v>49</v>
      </c>
      <c r="AA114" s="103">
        <f t="shared" si="1"/>
        <v>335</v>
      </c>
      <c r="AC114" s="101"/>
      <c r="AD114" s="101"/>
      <c r="AF114" s="101"/>
    </row>
    <row r="115" spans="1:32" x14ac:dyDescent="0.25">
      <c r="A115" s="102">
        <v>24</v>
      </c>
      <c r="B115" s="66" t="s">
        <v>152</v>
      </c>
      <c r="C115" s="662">
        <v>146</v>
      </c>
      <c r="D115" s="663">
        <v>4.1097000000000001</v>
      </c>
      <c r="E115" s="664">
        <v>3.88</v>
      </c>
      <c r="F115" s="648">
        <v>18</v>
      </c>
      <c r="G115" s="329">
        <v>126</v>
      </c>
      <c r="H115" s="513">
        <v>3.4523000000000001</v>
      </c>
      <c r="I115" s="14">
        <v>3.39</v>
      </c>
      <c r="J115" s="377">
        <v>50</v>
      </c>
      <c r="K115" s="343">
        <v>151</v>
      </c>
      <c r="L115" s="349">
        <v>4.298013245033113</v>
      </c>
      <c r="M115" s="342">
        <v>4.01</v>
      </c>
      <c r="N115" s="352">
        <v>14</v>
      </c>
      <c r="O115" s="343">
        <v>121</v>
      </c>
      <c r="P115" s="349">
        <v>4.0909999999999993</v>
      </c>
      <c r="Q115" s="342">
        <v>4.1100000000000003</v>
      </c>
      <c r="R115" s="352">
        <v>33</v>
      </c>
      <c r="S115" s="343">
        <v>123</v>
      </c>
      <c r="T115" s="361">
        <v>4.28</v>
      </c>
      <c r="U115" s="348">
        <v>4.1100000000000003</v>
      </c>
      <c r="V115" s="345">
        <v>29</v>
      </c>
      <c r="W115" s="356">
        <v>124</v>
      </c>
      <c r="X115" s="346">
        <v>4.548</v>
      </c>
      <c r="Y115" s="348">
        <v>4.4800000000000004</v>
      </c>
      <c r="Z115" s="345">
        <v>47</v>
      </c>
      <c r="AA115" s="103">
        <f t="shared" si="1"/>
        <v>191</v>
      </c>
      <c r="AC115" s="101"/>
      <c r="AD115" s="101"/>
      <c r="AF115" s="101"/>
    </row>
    <row r="116" spans="1:32" x14ac:dyDescent="0.25">
      <c r="A116" s="102">
        <v>25</v>
      </c>
      <c r="B116" s="66" t="s">
        <v>110</v>
      </c>
      <c r="C116" s="662">
        <v>110</v>
      </c>
      <c r="D116" s="663">
        <v>3.6819000000000002</v>
      </c>
      <c r="E116" s="664">
        <v>3.88</v>
      </c>
      <c r="F116" s="648">
        <v>81</v>
      </c>
      <c r="G116" s="329">
        <v>128</v>
      </c>
      <c r="H116" s="513">
        <v>3.6406000000000005</v>
      </c>
      <c r="I116" s="14">
        <v>3.39</v>
      </c>
      <c r="J116" s="377">
        <v>28</v>
      </c>
      <c r="K116" s="343">
        <v>120</v>
      </c>
      <c r="L116" s="349">
        <v>4</v>
      </c>
      <c r="M116" s="342">
        <v>4.01</v>
      </c>
      <c r="N116" s="352">
        <v>57</v>
      </c>
      <c r="O116" s="343">
        <v>100</v>
      </c>
      <c r="P116" s="349">
        <v>3.76</v>
      </c>
      <c r="Q116" s="342">
        <v>4.1100000000000003</v>
      </c>
      <c r="R116" s="352">
        <v>76</v>
      </c>
      <c r="S116" s="343">
        <v>94</v>
      </c>
      <c r="T116" s="344">
        <v>3.82</v>
      </c>
      <c r="U116" s="348">
        <v>4.1100000000000003</v>
      </c>
      <c r="V116" s="345">
        <v>93</v>
      </c>
      <c r="W116" s="343">
        <v>129</v>
      </c>
      <c r="X116" s="346">
        <v>4.4749999999999996</v>
      </c>
      <c r="Y116" s="348">
        <v>4.4800000000000004</v>
      </c>
      <c r="Z116" s="345">
        <v>62</v>
      </c>
      <c r="AA116" s="103">
        <f t="shared" si="1"/>
        <v>397</v>
      </c>
      <c r="AC116" s="101"/>
      <c r="AD116" s="101"/>
      <c r="AF116" s="101"/>
    </row>
    <row r="117" spans="1:32" x14ac:dyDescent="0.25">
      <c r="A117" s="102">
        <v>26</v>
      </c>
      <c r="B117" s="66" t="s">
        <v>154</v>
      </c>
      <c r="C117" s="662">
        <v>258</v>
      </c>
      <c r="D117" s="663">
        <v>4.2907000000000002</v>
      </c>
      <c r="E117" s="664">
        <v>3.88</v>
      </c>
      <c r="F117" s="648">
        <v>6</v>
      </c>
      <c r="G117" s="329">
        <v>217</v>
      </c>
      <c r="H117" s="513">
        <v>3.9262999999999999</v>
      </c>
      <c r="I117" s="14">
        <v>3.39</v>
      </c>
      <c r="J117" s="377">
        <v>7</v>
      </c>
      <c r="K117" s="343">
        <v>250</v>
      </c>
      <c r="L117" s="349">
        <v>4.28</v>
      </c>
      <c r="M117" s="342">
        <v>4.01</v>
      </c>
      <c r="N117" s="352">
        <v>15</v>
      </c>
      <c r="O117" s="343">
        <v>231</v>
      </c>
      <c r="P117" s="349">
        <v>4</v>
      </c>
      <c r="Q117" s="342">
        <v>4.1100000000000003</v>
      </c>
      <c r="R117" s="352">
        <v>45</v>
      </c>
      <c r="S117" s="343">
        <v>241</v>
      </c>
      <c r="T117" s="361">
        <v>4.3600000000000003</v>
      </c>
      <c r="U117" s="348">
        <v>4.1100000000000003</v>
      </c>
      <c r="V117" s="345">
        <v>16</v>
      </c>
      <c r="W117" s="343">
        <v>205</v>
      </c>
      <c r="X117" s="346">
        <v>4.6289999999999996</v>
      </c>
      <c r="Y117" s="348">
        <v>4.4800000000000004</v>
      </c>
      <c r="Z117" s="345">
        <v>30</v>
      </c>
      <c r="AA117" s="103">
        <f t="shared" si="1"/>
        <v>119</v>
      </c>
      <c r="AC117" s="101"/>
      <c r="AD117" s="101"/>
      <c r="AF117" s="101"/>
    </row>
    <row r="118" spans="1:32" x14ac:dyDescent="0.25">
      <c r="A118" s="102">
        <v>27</v>
      </c>
      <c r="B118" s="66" t="s">
        <v>155</v>
      </c>
      <c r="C118" s="662">
        <v>237</v>
      </c>
      <c r="D118" s="663">
        <v>4.2401999999999997</v>
      </c>
      <c r="E118" s="664">
        <v>3.88</v>
      </c>
      <c r="F118" s="648">
        <v>10</v>
      </c>
      <c r="G118" s="329">
        <v>163</v>
      </c>
      <c r="H118" s="513">
        <v>3.5029999999999997</v>
      </c>
      <c r="I118" s="14">
        <v>3.39</v>
      </c>
      <c r="J118" s="377">
        <v>45</v>
      </c>
      <c r="K118" s="343">
        <v>218</v>
      </c>
      <c r="L118" s="349">
        <v>4.2155963302752291</v>
      </c>
      <c r="M118" s="342">
        <v>4.01</v>
      </c>
      <c r="N118" s="352">
        <v>28</v>
      </c>
      <c r="O118" s="343">
        <v>209</v>
      </c>
      <c r="P118" s="349">
        <v>4.383</v>
      </c>
      <c r="Q118" s="342">
        <v>4.1100000000000003</v>
      </c>
      <c r="R118" s="352">
        <v>5</v>
      </c>
      <c r="S118" s="343">
        <v>231</v>
      </c>
      <c r="T118" s="361">
        <v>4.3899999999999997</v>
      </c>
      <c r="U118" s="348">
        <v>4.1100000000000003</v>
      </c>
      <c r="V118" s="345">
        <v>12</v>
      </c>
      <c r="W118" s="356">
        <v>219</v>
      </c>
      <c r="X118" s="346">
        <v>4.5810000000000004</v>
      </c>
      <c r="Y118" s="348">
        <v>4.4800000000000004</v>
      </c>
      <c r="Z118" s="345">
        <v>41</v>
      </c>
      <c r="AA118" s="103">
        <f t="shared" si="1"/>
        <v>141</v>
      </c>
      <c r="AC118" s="101"/>
      <c r="AD118" s="101"/>
      <c r="AF118" s="101"/>
    </row>
    <row r="119" spans="1:32" x14ac:dyDescent="0.25">
      <c r="A119" s="102">
        <v>28</v>
      </c>
      <c r="B119" s="66" t="s">
        <v>111</v>
      </c>
      <c r="C119" s="662">
        <v>110</v>
      </c>
      <c r="D119" s="663">
        <v>3.7634000000000003</v>
      </c>
      <c r="E119" s="664">
        <v>3.88</v>
      </c>
      <c r="F119" s="648">
        <v>71</v>
      </c>
      <c r="G119" s="329"/>
      <c r="H119" s="513"/>
      <c r="I119" s="14">
        <v>3.39</v>
      </c>
      <c r="J119" s="377">
        <v>111</v>
      </c>
      <c r="K119" s="343">
        <v>160</v>
      </c>
      <c r="L119" s="349">
        <v>4.0812499999999998</v>
      </c>
      <c r="M119" s="342">
        <v>4.01</v>
      </c>
      <c r="N119" s="352">
        <v>45</v>
      </c>
      <c r="O119" s="343">
        <v>171</v>
      </c>
      <c r="P119" s="349">
        <v>4.1036000000000001</v>
      </c>
      <c r="Q119" s="342">
        <v>4.1100000000000003</v>
      </c>
      <c r="R119" s="352">
        <v>25</v>
      </c>
      <c r="S119" s="343">
        <v>226</v>
      </c>
      <c r="T119" s="361">
        <v>4.1399999999999997</v>
      </c>
      <c r="U119" s="348">
        <v>4.1100000000000003</v>
      </c>
      <c r="V119" s="345">
        <v>52</v>
      </c>
      <c r="W119" s="356">
        <v>241</v>
      </c>
      <c r="X119" s="346">
        <v>4.593</v>
      </c>
      <c r="Y119" s="348">
        <v>4.4800000000000004</v>
      </c>
      <c r="Z119" s="345">
        <v>37</v>
      </c>
      <c r="AA119" s="103">
        <f t="shared" si="1"/>
        <v>341</v>
      </c>
      <c r="AC119" s="101"/>
      <c r="AD119" s="101"/>
      <c r="AF119" s="101"/>
    </row>
    <row r="120" spans="1:32" x14ac:dyDescent="0.25">
      <c r="A120" s="102">
        <v>29</v>
      </c>
      <c r="B120" s="66" t="s">
        <v>156</v>
      </c>
      <c r="C120" s="662">
        <v>223</v>
      </c>
      <c r="D120" s="663">
        <v>3.9146999999999998</v>
      </c>
      <c r="E120" s="664">
        <v>3.88</v>
      </c>
      <c r="F120" s="648">
        <v>45</v>
      </c>
      <c r="G120" s="329">
        <v>205</v>
      </c>
      <c r="H120" s="513">
        <v>4.0048000000000004</v>
      </c>
      <c r="I120" s="14">
        <v>3.39</v>
      </c>
      <c r="J120" s="377">
        <v>4</v>
      </c>
      <c r="K120" s="343">
        <v>239</v>
      </c>
      <c r="L120" s="349">
        <v>4.1924686192468616</v>
      </c>
      <c r="M120" s="342">
        <v>4.01</v>
      </c>
      <c r="N120" s="352">
        <v>30</v>
      </c>
      <c r="O120" s="343">
        <v>225</v>
      </c>
      <c r="P120" s="349">
        <v>3.911</v>
      </c>
      <c r="Q120" s="342">
        <v>4.1100000000000003</v>
      </c>
      <c r="R120" s="352">
        <v>59</v>
      </c>
      <c r="S120" s="343">
        <v>211</v>
      </c>
      <c r="T120" s="361">
        <v>4.1500000000000004</v>
      </c>
      <c r="U120" s="348">
        <v>4.1100000000000003</v>
      </c>
      <c r="V120" s="345">
        <v>51</v>
      </c>
      <c r="W120" s="356">
        <v>123</v>
      </c>
      <c r="X120" s="346">
        <v>4.4510000000000005</v>
      </c>
      <c r="Y120" s="348">
        <v>4.4800000000000004</v>
      </c>
      <c r="Z120" s="345">
        <v>65</v>
      </c>
      <c r="AA120" s="103">
        <f t="shared" si="1"/>
        <v>254</v>
      </c>
      <c r="AC120" s="101"/>
      <c r="AD120" s="101"/>
      <c r="AF120" s="101"/>
    </row>
    <row r="121" spans="1:32" x14ac:dyDescent="0.25">
      <c r="A121" s="102">
        <v>30</v>
      </c>
      <c r="B121" s="66" t="s">
        <v>147</v>
      </c>
      <c r="C121" s="662">
        <v>132</v>
      </c>
      <c r="D121" s="663">
        <v>3.7875000000000001</v>
      </c>
      <c r="E121" s="664">
        <v>3.88</v>
      </c>
      <c r="F121" s="648">
        <v>63</v>
      </c>
      <c r="G121" s="329">
        <v>157</v>
      </c>
      <c r="H121" s="513">
        <v>3.6246000000000005</v>
      </c>
      <c r="I121" s="14">
        <v>3.39</v>
      </c>
      <c r="J121" s="377">
        <v>32</v>
      </c>
      <c r="K121" s="343">
        <v>98</v>
      </c>
      <c r="L121" s="349">
        <v>4.0408163265306118</v>
      </c>
      <c r="M121" s="342">
        <v>4.01</v>
      </c>
      <c r="N121" s="352">
        <v>51</v>
      </c>
      <c r="O121" s="343">
        <v>49</v>
      </c>
      <c r="P121" s="349">
        <v>4.101</v>
      </c>
      <c r="Q121" s="342"/>
      <c r="R121" s="352">
        <v>28</v>
      </c>
      <c r="S121" s="343"/>
      <c r="T121" s="361"/>
      <c r="U121" s="348">
        <v>4.1100000000000003</v>
      </c>
      <c r="V121" s="345">
        <v>121</v>
      </c>
      <c r="W121" s="356"/>
      <c r="X121" s="346"/>
      <c r="Y121" s="348">
        <v>4.4800000000000004</v>
      </c>
      <c r="Z121" s="345">
        <v>118</v>
      </c>
      <c r="AA121" s="103">
        <f t="shared" si="1"/>
        <v>413</v>
      </c>
      <c r="AC121" s="101"/>
      <c r="AD121" s="101"/>
      <c r="AF121" s="101"/>
    </row>
    <row r="122" spans="1:32" x14ac:dyDescent="0.25">
      <c r="A122" s="102">
        <v>31</v>
      </c>
      <c r="B122" s="66" t="s">
        <v>165</v>
      </c>
      <c r="C122" s="662">
        <v>172</v>
      </c>
      <c r="D122" s="663">
        <v>3.4763999999999999</v>
      </c>
      <c r="E122" s="664">
        <v>3.88</v>
      </c>
      <c r="F122" s="648">
        <v>105</v>
      </c>
      <c r="G122" s="329">
        <v>112</v>
      </c>
      <c r="H122" s="513">
        <v>3.4281999999999999</v>
      </c>
      <c r="I122" s="14">
        <v>3.39</v>
      </c>
      <c r="J122" s="377">
        <v>52</v>
      </c>
      <c r="K122" s="343"/>
      <c r="L122" s="349"/>
      <c r="M122" s="342">
        <v>4.01</v>
      </c>
      <c r="N122" s="352">
        <v>115</v>
      </c>
      <c r="O122" s="343"/>
      <c r="P122" s="349"/>
      <c r="Q122" s="342">
        <v>4.1100000000000003</v>
      </c>
      <c r="R122" s="352">
        <v>117</v>
      </c>
      <c r="S122" s="343"/>
      <c r="T122" s="361"/>
      <c r="U122" s="348">
        <v>4.1100000000000003</v>
      </c>
      <c r="V122" s="345">
        <v>121</v>
      </c>
      <c r="W122" s="356"/>
      <c r="X122" s="346"/>
      <c r="Y122" s="348">
        <v>4.4800000000000004</v>
      </c>
      <c r="Z122" s="345">
        <v>118</v>
      </c>
      <c r="AA122" s="103">
        <f t="shared" si="1"/>
        <v>628</v>
      </c>
      <c r="AC122" s="101"/>
      <c r="AD122" s="101"/>
      <c r="AF122" s="101"/>
    </row>
    <row r="123" spans="1:32" ht="15.75" thickBot="1" x14ac:dyDescent="0.3">
      <c r="A123" s="113">
        <v>32</v>
      </c>
      <c r="B123" s="68" t="s">
        <v>174</v>
      </c>
      <c r="C123" s="665">
        <v>55</v>
      </c>
      <c r="D123" s="666">
        <v>3.3639999999999999</v>
      </c>
      <c r="E123" s="667">
        <v>3.88</v>
      </c>
      <c r="F123" s="650">
        <v>111</v>
      </c>
      <c r="G123" s="378">
        <v>99</v>
      </c>
      <c r="H123" s="539">
        <v>3.2218999999999998</v>
      </c>
      <c r="I123" s="22">
        <v>3.39</v>
      </c>
      <c r="J123" s="379">
        <v>83</v>
      </c>
      <c r="K123" s="404"/>
      <c r="L123" s="405"/>
      <c r="M123" s="406">
        <v>4.01</v>
      </c>
      <c r="N123" s="407">
        <v>115</v>
      </c>
      <c r="O123" s="404"/>
      <c r="P123" s="405"/>
      <c r="Q123" s="406">
        <v>4.1100000000000003</v>
      </c>
      <c r="R123" s="407">
        <v>117</v>
      </c>
      <c r="S123" s="404"/>
      <c r="T123" s="408"/>
      <c r="U123" s="409">
        <v>4.1100000000000003</v>
      </c>
      <c r="V123" s="410">
        <v>121</v>
      </c>
      <c r="W123" s="404"/>
      <c r="X123" s="411"/>
      <c r="Y123" s="409">
        <v>4.4800000000000004</v>
      </c>
      <c r="Z123" s="410">
        <v>118</v>
      </c>
      <c r="AA123" s="106">
        <f t="shared" si="1"/>
        <v>665</v>
      </c>
      <c r="AC123" s="101"/>
      <c r="AD123" s="101"/>
      <c r="AF123" s="101"/>
    </row>
    <row r="124" spans="1:32" ht="15.75" thickBot="1" x14ac:dyDescent="0.3">
      <c r="A124" s="247"/>
      <c r="B124" s="248" t="s">
        <v>148</v>
      </c>
      <c r="C124" s="276">
        <f>SUM(C125:C136)</f>
        <v>1008</v>
      </c>
      <c r="D124" s="289">
        <f>AVERAGE(D125:D136)</f>
        <v>3.9947111111111107</v>
      </c>
      <c r="E124" s="270">
        <v>3.88</v>
      </c>
      <c r="F124" s="652"/>
      <c r="G124" s="276">
        <f>SUM(G125:G136)</f>
        <v>979</v>
      </c>
      <c r="H124" s="289">
        <f>AVERAGE(H125:H136)</f>
        <v>3.4898777777777776</v>
      </c>
      <c r="I124" s="375">
        <v>3.39</v>
      </c>
      <c r="J124" s="277"/>
      <c r="K124" s="276">
        <f>SUM(K125:K136)</f>
        <v>881</v>
      </c>
      <c r="L124" s="289">
        <f>AVERAGE(L125:L136)</f>
        <v>4.0094569172223791</v>
      </c>
      <c r="M124" s="270">
        <v>4.01</v>
      </c>
      <c r="N124" s="277"/>
      <c r="O124" s="276">
        <f>SUM(O125:O136)</f>
        <v>668</v>
      </c>
      <c r="P124" s="289">
        <f>AVERAGE(P125:P136)</f>
        <v>3.8708</v>
      </c>
      <c r="Q124" s="270">
        <v>4.1100000000000003</v>
      </c>
      <c r="R124" s="277"/>
      <c r="S124" s="131">
        <f>SUM(S125:S136)</f>
        <v>719</v>
      </c>
      <c r="T124" s="249">
        <f>AVERAGE(T125:T136)</f>
        <v>4.0872727272727269</v>
      </c>
      <c r="U124" s="284">
        <v>4.1100000000000003</v>
      </c>
      <c r="V124" s="250"/>
      <c r="W124" s="251">
        <f>SUM(W125:W136)</f>
        <v>633</v>
      </c>
      <c r="X124" s="252">
        <f>AVERAGE(X125:X136)</f>
        <v>4.6201999999999996</v>
      </c>
      <c r="Y124" s="133">
        <v>4.4800000000000004</v>
      </c>
      <c r="Z124" s="253"/>
      <c r="AA124" s="254"/>
      <c r="AC124" s="101"/>
      <c r="AD124" s="101"/>
      <c r="AF124" s="101"/>
    </row>
    <row r="125" spans="1:32" x14ac:dyDescent="0.25">
      <c r="A125" s="98">
        <v>1</v>
      </c>
      <c r="B125" s="65" t="s">
        <v>112</v>
      </c>
      <c r="C125" s="679">
        <v>95</v>
      </c>
      <c r="D125" s="683">
        <v>4.4316000000000004</v>
      </c>
      <c r="E125" s="680">
        <v>3.88</v>
      </c>
      <c r="F125" s="656">
        <v>1</v>
      </c>
      <c r="G125" s="388">
        <v>108</v>
      </c>
      <c r="H125" s="493">
        <v>3.8055000000000003</v>
      </c>
      <c r="I125" s="11">
        <v>3.39</v>
      </c>
      <c r="J125" s="389">
        <v>14</v>
      </c>
      <c r="K125" s="296">
        <v>105</v>
      </c>
      <c r="L125" s="163">
        <v>4.4761904761904763</v>
      </c>
      <c r="M125" s="286">
        <v>4.01</v>
      </c>
      <c r="N125" s="359">
        <v>1</v>
      </c>
      <c r="O125" s="296">
        <v>82</v>
      </c>
      <c r="P125" s="163">
        <v>4.7549999999999999</v>
      </c>
      <c r="Q125" s="286">
        <v>4.1100000000000003</v>
      </c>
      <c r="R125" s="359">
        <v>1</v>
      </c>
      <c r="S125" s="296">
        <v>102</v>
      </c>
      <c r="T125" s="287">
        <v>4.66</v>
      </c>
      <c r="U125" s="358">
        <v>4.1100000000000003</v>
      </c>
      <c r="V125" s="299">
        <v>2</v>
      </c>
      <c r="W125" s="301">
        <v>92</v>
      </c>
      <c r="X125" s="288">
        <v>5</v>
      </c>
      <c r="Y125" s="358">
        <v>4.4800000000000004</v>
      </c>
      <c r="Z125" s="299">
        <v>1</v>
      </c>
      <c r="AA125" s="99">
        <f t="shared" si="1"/>
        <v>20</v>
      </c>
      <c r="AC125" s="101"/>
      <c r="AD125" s="101"/>
      <c r="AF125" s="101"/>
    </row>
    <row r="126" spans="1:32" x14ac:dyDescent="0.25">
      <c r="A126" s="112">
        <v>2</v>
      </c>
      <c r="B126" s="66" t="s">
        <v>158</v>
      </c>
      <c r="C126" s="662"/>
      <c r="D126" s="663"/>
      <c r="E126" s="664">
        <v>3.88</v>
      </c>
      <c r="F126" s="648">
        <v>113</v>
      </c>
      <c r="G126" s="329"/>
      <c r="H126" s="513"/>
      <c r="I126" s="14">
        <v>3.39</v>
      </c>
      <c r="J126" s="377">
        <v>111</v>
      </c>
      <c r="K126" s="297"/>
      <c r="L126" s="240"/>
      <c r="M126" s="240">
        <v>4.01</v>
      </c>
      <c r="N126" s="353">
        <v>115</v>
      </c>
      <c r="O126" s="295">
        <v>48</v>
      </c>
      <c r="P126" s="127">
        <v>3.8129999999999997</v>
      </c>
      <c r="Q126" s="240">
        <v>4.1100000000000003</v>
      </c>
      <c r="R126" s="353">
        <v>71</v>
      </c>
      <c r="S126" s="295">
        <v>27</v>
      </c>
      <c r="T126" s="243">
        <v>4.33</v>
      </c>
      <c r="U126" s="347">
        <v>4.1100000000000003</v>
      </c>
      <c r="V126" s="298">
        <v>22</v>
      </c>
      <c r="W126" s="295">
        <v>21</v>
      </c>
      <c r="X126" s="242">
        <v>4.8570000000000002</v>
      </c>
      <c r="Y126" s="347">
        <v>4.4800000000000004</v>
      </c>
      <c r="Z126" s="298">
        <v>7</v>
      </c>
      <c r="AA126" s="103">
        <f t="shared" si="1"/>
        <v>439</v>
      </c>
      <c r="AC126" s="101"/>
      <c r="AD126" s="101"/>
      <c r="AF126" s="101"/>
    </row>
    <row r="127" spans="1:32" x14ac:dyDescent="0.25">
      <c r="A127" s="112">
        <v>3</v>
      </c>
      <c r="B127" s="66" t="s">
        <v>115</v>
      </c>
      <c r="C127" s="662">
        <v>74</v>
      </c>
      <c r="D127" s="663">
        <v>4.1352000000000002</v>
      </c>
      <c r="E127" s="664">
        <v>3.88</v>
      </c>
      <c r="F127" s="648">
        <v>16</v>
      </c>
      <c r="G127" s="329">
        <v>74</v>
      </c>
      <c r="H127" s="513">
        <v>3.7300999999999997</v>
      </c>
      <c r="I127" s="14">
        <v>3.39</v>
      </c>
      <c r="J127" s="377">
        <v>22</v>
      </c>
      <c r="K127" s="295">
        <v>72</v>
      </c>
      <c r="L127" s="127">
        <v>4.4305555555555554</v>
      </c>
      <c r="M127" s="240">
        <v>4.01</v>
      </c>
      <c r="N127" s="353">
        <v>3</v>
      </c>
      <c r="O127" s="295">
        <v>62</v>
      </c>
      <c r="P127" s="127">
        <v>4.13</v>
      </c>
      <c r="Q127" s="240">
        <v>4.1100000000000003</v>
      </c>
      <c r="R127" s="353">
        <v>21</v>
      </c>
      <c r="S127" s="295">
        <v>79</v>
      </c>
      <c r="T127" s="243">
        <v>4.33</v>
      </c>
      <c r="U127" s="347">
        <v>4.1100000000000003</v>
      </c>
      <c r="V127" s="298">
        <v>21</v>
      </c>
      <c r="W127" s="295">
        <v>100</v>
      </c>
      <c r="X127" s="242">
        <v>4.91</v>
      </c>
      <c r="Y127" s="347">
        <v>4.4800000000000004</v>
      </c>
      <c r="Z127" s="298">
        <v>2</v>
      </c>
      <c r="AA127" s="103">
        <f t="shared" si="1"/>
        <v>85</v>
      </c>
      <c r="AC127" s="101"/>
      <c r="AD127" s="101"/>
      <c r="AF127" s="101"/>
    </row>
    <row r="128" spans="1:32" x14ac:dyDescent="0.25">
      <c r="A128" s="112">
        <v>4</v>
      </c>
      <c r="B128" s="66" t="s">
        <v>113</v>
      </c>
      <c r="C128" s="662">
        <v>69</v>
      </c>
      <c r="D128" s="663">
        <v>4.1594000000000007</v>
      </c>
      <c r="E128" s="664">
        <v>3.88</v>
      </c>
      <c r="F128" s="648">
        <v>15</v>
      </c>
      <c r="G128" s="329">
        <v>88</v>
      </c>
      <c r="H128" s="513">
        <v>3.2614999999999998</v>
      </c>
      <c r="I128" s="14">
        <v>3.39</v>
      </c>
      <c r="J128" s="377">
        <v>77</v>
      </c>
      <c r="K128" s="295">
        <v>52</v>
      </c>
      <c r="L128" s="127">
        <v>4.2692307692307692</v>
      </c>
      <c r="M128" s="240">
        <v>4.01</v>
      </c>
      <c r="N128" s="353">
        <v>18</v>
      </c>
      <c r="O128" s="295">
        <v>45</v>
      </c>
      <c r="P128" s="127">
        <v>4.5780000000000003</v>
      </c>
      <c r="Q128" s="240">
        <v>4.1100000000000003</v>
      </c>
      <c r="R128" s="353">
        <v>2</v>
      </c>
      <c r="S128" s="295">
        <v>74</v>
      </c>
      <c r="T128" s="243">
        <v>4.2</v>
      </c>
      <c r="U128" s="347">
        <v>4.1100000000000003</v>
      </c>
      <c r="V128" s="298">
        <v>42</v>
      </c>
      <c r="W128" s="300">
        <v>45</v>
      </c>
      <c r="X128" s="242">
        <v>4.8</v>
      </c>
      <c r="Y128" s="347">
        <v>4.4800000000000004</v>
      </c>
      <c r="Z128" s="298">
        <v>11</v>
      </c>
      <c r="AA128" s="103">
        <f t="shared" si="1"/>
        <v>165</v>
      </c>
      <c r="AC128" s="101"/>
      <c r="AD128" s="101"/>
      <c r="AF128" s="101"/>
    </row>
    <row r="129" spans="1:32" x14ac:dyDescent="0.25">
      <c r="A129" s="112">
        <v>5</v>
      </c>
      <c r="B129" s="66" t="s">
        <v>114</v>
      </c>
      <c r="C129" s="662">
        <v>75</v>
      </c>
      <c r="D129" s="663">
        <v>3.7870000000000004</v>
      </c>
      <c r="E129" s="664">
        <v>3.88</v>
      </c>
      <c r="F129" s="648">
        <v>66</v>
      </c>
      <c r="G129" s="329">
        <v>63</v>
      </c>
      <c r="H129" s="513">
        <v>3.6189999999999998</v>
      </c>
      <c r="I129" s="14">
        <v>3.39</v>
      </c>
      <c r="J129" s="377">
        <v>33</v>
      </c>
      <c r="K129" s="295">
        <v>54</v>
      </c>
      <c r="L129" s="127">
        <v>4.0925925925925926</v>
      </c>
      <c r="M129" s="240">
        <v>4.01</v>
      </c>
      <c r="N129" s="353">
        <v>44</v>
      </c>
      <c r="O129" s="295">
        <v>21</v>
      </c>
      <c r="P129" s="127">
        <v>4</v>
      </c>
      <c r="Q129" s="240">
        <v>4.1100000000000003</v>
      </c>
      <c r="R129" s="353">
        <v>48</v>
      </c>
      <c r="S129" s="295">
        <v>40</v>
      </c>
      <c r="T129" s="243">
        <v>4.08</v>
      </c>
      <c r="U129" s="347">
        <v>4.1100000000000003</v>
      </c>
      <c r="V129" s="298">
        <v>63</v>
      </c>
      <c r="W129" s="295">
        <v>37</v>
      </c>
      <c r="X129" s="242">
        <v>4.2160000000000002</v>
      </c>
      <c r="Y129" s="347">
        <v>4.4800000000000004</v>
      </c>
      <c r="Z129" s="298">
        <v>91</v>
      </c>
      <c r="AA129" s="109">
        <f t="shared" si="1"/>
        <v>345</v>
      </c>
      <c r="AC129" s="101"/>
      <c r="AD129" s="101"/>
      <c r="AF129" s="101"/>
    </row>
    <row r="130" spans="1:32" x14ac:dyDescent="0.25">
      <c r="A130" s="112">
        <v>6</v>
      </c>
      <c r="B130" s="66" t="s">
        <v>149</v>
      </c>
      <c r="C130" s="662">
        <v>79</v>
      </c>
      <c r="D130" s="663">
        <v>4.1776</v>
      </c>
      <c r="E130" s="664">
        <v>3.88</v>
      </c>
      <c r="F130" s="648">
        <v>14</v>
      </c>
      <c r="G130" s="329">
        <v>86</v>
      </c>
      <c r="H130" s="513">
        <v>3.4422000000000001</v>
      </c>
      <c r="I130" s="14">
        <v>3.39</v>
      </c>
      <c r="J130" s="377">
        <v>51</v>
      </c>
      <c r="K130" s="295">
        <v>96</v>
      </c>
      <c r="L130" s="127">
        <v>3.8645833333333335</v>
      </c>
      <c r="M130" s="240">
        <v>4.01</v>
      </c>
      <c r="N130" s="353">
        <v>81</v>
      </c>
      <c r="O130" s="295">
        <v>77</v>
      </c>
      <c r="P130" s="127">
        <v>3.8439999999999999</v>
      </c>
      <c r="Q130" s="240">
        <v>4.1100000000000003</v>
      </c>
      <c r="R130" s="353">
        <v>68</v>
      </c>
      <c r="S130" s="295">
        <v>76</v>
      </c>
      <c r="T130" s="243">
        <v>4.1100000000000003</v>
      </c>
      <c r="U130" s="347">
        <v>4.1100000000000003</v>
      </c>
      <c r="V130" s="298">
        <v>57</v>
      </c>
      <c r="W130" s="295">
        <v>89</v>
      </c>
      <c r="X130" s="242">
        <v>4.6739999999999995</v>
      </c>
      <c r="Y130" s="347">
        <v>4.4800000000000004</v>
      </c>
      <c r="Z130" s="298">
        <v>27</v>
      </c>
      <c r="AA130" s="103">
        <f t="shared" si="1"/>
        <v>298</v>
      </c>
      <c r="AC130" s="101"/>
      <c r="AD130" s="101"/>
      <c r="AF130" s="101"/>
    </row>
    <row r="131" spans="1:32" x14ac:dyDescent="0.25">
      <c r="A131" s="112">
        <v>7</v>
      </c>
      <c r="B131" s="66" t="s">
        <v>150</v>
      </c>
      <c r="C131" s="662"/>
      <c r="D131" s="663"/>
      <c r="E131" s="664">
        <v>3.88</v>
      </c>
      <c r="F131" s="648">
        <v>113</v>
      </c>
      <c r="G131" s="329"/>
      <c r="H131" s="513"/>
      <c r="I131" s="14">
        <v>3.39</v>
      </c>
      <c r="J131" s="377">
        <v>111</v>
      </c>
      <c r="K131" s="297"/>
      <c r="L131" s="240"/>
      <c r="M131" s="240">
        <v>4.01</v>
      </c>
      <c r="N131" s="353">
        <v>115</v>
      </c>
      <c r="O131" s="295">
        <v>35</v>
      </c>
      <c r="P131" s="127">
        <v>3.085</v>
      </c>
      <c r="Q131" s="240">
        <v>4.1100000000000003</v>
      </c>
      <c r="R131" s="353">
        <v>116</v>
      </c>
      <c r="S131" s="295">
        <v>26</v>
      </c>
      <c r="T131" s="244">
        <v>3.57</v>
      </c>
      <c r="U131" s="347">
        <v>4.1100000000000003</v>
      </c>
      <c r="V131" s="298">
        <v>111</v>
      </c>
      <c r="W131" s="295">
        <v>53</v>
      </c>
      <c r="X131" s="242">
        <v>4.2450000000000001</v>
      </c>
      <c r="Y131" s="347">
        <v>4.4800000000000004</v>
      </c>
      <c r="Z131" s="298">
        <v>88</v>
      </c>
      <c r="AA131" s="103">
        <f t="shared" si="1"/>
        <v>654</v>
      </c>
      <c r="AC131" s="101"/>
      <c r="AD131" s="101"/>
      <c r="AF131" s="101"/>
    </row>
    <row r="132" spans="1:32" x14ac:dyDescent="0.25">
      <c r="A132" s="112">
        <v>8</v>
      </c>
      <c r="B132" s="66" t="s">
        <v>116</v>
      </c>
      <c r="C132" s="662">
        <v>72</v>
      </c>
      <c r="D132" s="663">
        <v>4.0556000000000001</v>
      </c>
      <c r="E132" s="664">
        <v>3.88</v>
      </c>
      <c r="F132" s="648">
        <v>24</v>
      </c>
      <c r="G132" s="329">
        <v>74</v>
      </c>
      <c r="H132" s="513">
        <v>3.7834000000000003</v>
      </c>
      <c r="I132" s="14">
        <v>3.39</v>
      </c>
      <c r="J132" s="377">
        <v>19</v>
      </c>
      <c r="K132" s="295">
        <v>67</v>
      </c>
      <c r="L132" s="127">
        <v>3.3731343283582089</v>
      </c>
      <c r="M132" s="240">
        <v>4.01</v>
      </c>
      <c r="N132" s="353">
        <v>110</v>
      </c>
      <c r="O132" s="295">
        <v>50</v>
      </c>
      <c r="P132" s="127">
        <v>3.64</v>
      </c>
      <c r="Q132" s="240">
        <v>4.1100000000000003</v>
      </c>
      <c r="R132" s="353">
        <v>93</v>
      </c>
      <c r="S132" s="295">
        <v>55</v>
      </c>
      <c r="T132" s="244">
        <v>4.04</v>
      </c>
      <c r="U132" s="347">
        <v>4.1100000000000003</v>
      </c>
      <c r="V132" s="298">
        <v>73</v>
      </c>
      <c r="W132" s="295">
        <v>28</v>
      </c>
      <c r="X132" s="242">
        <v>4.5720000000000001</v>
      </c>
      <c r="Y132" s="347">
        <v>4.4800000000000004</v>
      </c>
      <c r="Z132" s="298">
        <v>44</v>
      </c>
      <c r="AA132" s="103">
        <f t="shared" si="1"/>
        <v>363</v>
      </c>
      <c r="AD132" s="101"/>
    </row>
    <row r="133" spans="1:32" x14ac:dyDescent="0.25">
      <c r="A133" s="102">
        <v>9</v>
      </c>
      <c r="B133" s="66" t="s">
        <v>117</v>
      </c>
      <c r="C133" s="662">
        <v>45</v>
      </c>
      <c r="D133" s="663">
        <v>3.7337000000000002</v>
      </c>
      <c r="E133" s="664">
        <v>3.88</v>
      </c>
      <c r="F133" s="648">
        <v>76</v>
      </c>
      <c r="G133" s="329">
        <v>24</v>
      </c>
      <c r="H133" s="513">
        <v>3.0417000000000001</v>
      </c>
      <c r="I133" s="14">
        <v>3.39</v>
      </c>
      <c r="J133" s="377">
        <v>97</v>
      </c>
      <c r="K133" s="295">
        <v>47</v>
      </c>
      <c r="L133" s="127">
        <v>3.6595744680851063</v>
      </c>
      <c r="M133" s="240">
        <v>4.01</v>
      </c>
      <c r="N133" s="353">
        <v>96</v>
      </c>
      <c r="O133" s="295">
        <v>43</v>
      </c>
      <c r="P133" s="127">
        <v>3.1639999999999997</v>
      </c>
      <c r="Q133" s="240">
        <v>4.1100000000000003</v>
      </c>
      <c r="R133" s="353">
        <v>114</v>
      </c>
      <c r="S133" s="295">
        <v>40</v>
      </c>
      <c r="T133" s="244">
        <v>3.78</v>
      </c>
      <c r="U133" s="347">
        <v>4.1100000000000003</v>
      </c>
      <c r="V133" s="298">
        <v>98</v>
      </c>
      <c r="W133" s="300">
        <v>43</v>
      </c>
      <c r="X133" s="242">
        <v>4.4880000000000004</v>
      </c>
      <c r="Y133" s="347">
        <v>4.4800000000000004</v>
      </c>
      <c r="Z133" s="298">
        <v>61</v>
      </c>
      <c r="AA133" s="109">
        <f t="shared" si="1"/>
        <v>542</v>
      </c>
      <c r="AD133" s="101"/>
    </row>
    <row r="134" spans="1:32" x14ac:dyDescent="0.25">
      <c r="A134" s="102">
        <v>10</v>
      </c>
      <c r="B134" s="66" t="s">
        <v>164</v>
      </c>
      <c r="C134" s="662">
        <v>390</v>
      </c>
      <c r="D134" s="663">
        <v>3.9769000000000001</v>
      </c>
      <c r="E134" s="664">
        <v>3.88</v>
      </c>
      <c r="F134" s="648">
        <v>33</v>
      </c>
      <c r="G134" s="329">
        <v>351</v>
      </c>
      <c r="H134" s="513">
        <v>3.4190999999999998</v>
      </c>
      <c r="I134" s="14">
        <v>3.39</v>
      </c>
      <c r="J134" s="377">
        <v>54</v>
      </c>
      <c r="K134" s="295">
        <v>388</v>
      </c>
      <c r="L134" s="127">
        <v>3.9097938144329896</v>
      </c>
      <c r="M134" s="240">
        <v>4.01</v>
      </c>
      <c r="N134" s="353">
        <v>73</v>
      </c>
      <c r="O134" s="295">
        <v>205</v>
      </c>
      <c r="P134" s="127">
        <v>3.6989999999999998</v>
      </c>
      <c r="Q134" s="240">
        <v>4.1100000000000003</v>
      </c>
      <c r="R134" s="353">
        <v>84</v>
      </c>
      <c r="S134" s="295">
        <v>174</v>
      </c>
      <c r="T134" s="244">
        <v>3.94</v>
      </c>
      <c r="U134" s="347">
        <v>4.1100000000000003</v>
      </c>
      <c r="V134" s="298">
        <v>81</v>
      </c>
      <c r="W134" s="300">
        <v>125</v>
      </c>
      <c r="X134" s="242">
        <v>4.4400000000000004</v>
      </c>
      <c r="Y134" s="347">
        <v>4.4800000000000004</v>
      </c>
      <c r="Z134" s="298">
        <v>67</v>
      </c>
      <c r="AA134" s="103">
        <f t="shared" si="1"/>
        <v>392</v>
      </c>
      <c r="AD134" s="101"/>
    </row>
    <row r="135" spans="1:32" x14ac:dyDescent="0.25">
      <c r="A135" s="102">
        <v>11</v>
      </c>
      <c r="B135" s="66" t="s">
        <v>166</v>
      </c>
      <c r="C135" s="662">
        <v>109</v>
      </c>
      <c r="D135" s="663">
        <v>3.4954000000000001</v>
      </c>
      <c r="E135" s="664">
        <v>3.88</v>
      </c>
      <c r="F135" s="648">
        <v>102</v>
      </c>
      <c r="G135" s="329">
        <v>111</v>
      </c>
      <c r="H135" s="513">
        <v>3.3064</v>
      </c>
      <c r="I135" s="14">
        <v>3.39</v>
      </c>
      <c r="J135" s="377">
        <v>71</v>
      </c>
      <c r="K135" s="295"/>
      <c r="L135" s="127"/>
      <c r="M135" s="240">
        <v>4.01</v>
      </c>
      <c r="N135" s="353">
        <v>115</v>
      </c>
      <c r="O135" s="295"/>
      <c r="P135" s="127"/>
      <c r="Q135" s="240">
        <v>4.1100000000000003</v>
      </c>
      <c r="R135" s="353">
        <v>117</v>
      </c>
      <c r="S135" s="295"/>
      <c r="T135" s="244"/>
      <c r="U135" s="347">
        <v>4.1100000000000003</v>
      </c>
      <c r="V135" s="298">
        <v>121</v>
      </c>
      <c r="W135" s="300"/>
      <c r="X135" s="242"/>
      <c r="Y135" s="347">
        <v>4.4800000000000004</v>
      </c>
      <c r="Z135" s="298">
        <v>118</v>
      </c>
      <c r="AA135" s="103">
        <f t="shared" ref="AA135:AA136" si="2">Z135+V135+R135+N135+J135+F135</f>
        <v>644</v>
      </c>
      <c r="AD135" s="101"/>
    </row>
    <row r="136" spans="1:32" ht="15.75" thickBot="1" x14ac:dyDescent="0.3">
      <c r="A136" s="113">
        <v>12</v>
      </c>
      <c r="B136" s="390" t="s">
        <v>127</v>
      </c>
      <c r="C136" s="681"/>
      <c r="D136" s="684"/>
      <c r="E136" s="682">
        <v>3.88</v>
      </c>
      <c r="F136" s="657">
        <v>113</v>
      </c>
      <c r="G136" s="391"/>
      <c r="H136" s="544"/>
      <c r="I136" s="392">
        <v>3.39</v>
      </c>
      <c r="J136" s="393">
        <v>111</v>
      </c>
      <c r="K136" s="394"/>
      <c r="L136" s="395"/>
      <c r="M136" s="395">
        <v>4.01</v>
      </c>
      <c r="N136" s="396">
        <v>115</v>
      </c>
      <c r="O136" s="394"/>
      <c r="P136" s="395"/>
      <c r="Q136" s="395">
        <v>4.1100000000000003</v>
      </c>
      <c r="R136" s="396">
        <v>117</v>
      </c>
      <c r="S136" s="397">
        <v>26</v>
      </c>
      <c r="T136" s="398">
        <v>3.92</v>
      </c>
      <c r="U136" s="399">
        <v>4.1100000000000003</v>
      </c>
      <c r="V136" s="400">
        <v>84</v>
      </c>
      <c r="W136" s="401"/>
      <c r="X136" s="402"/>
      <c r="Y136" s="399">
        <v>4.4800000000000004</v>
      </c>
      <c r="Z136" s="400">
        <v>118</v>
      </c>
      <c r="AA136" s="403">
        <f t="shared" si="2"/>
        <v>658</v>
      </c>
      <c r="AD136" s="101"/>
    </row>
    <row r="137" spans="1:32" x14ac:dyDescent="0.25">
      <c r="A137" s="160" t="s">
        <v>161</v>
      </c>
      <c r="B137" s="114"/>
      <c r="C137" s="114"/>
      <c r="D137" s="302">
        <f>$D$4</f>
        <v>3.8401035714285707</v>
      </c>
      <c r="E137" s="114"/>
      <c r="F137" s="114"/>
      <c r="G137" s="114"/>
      <c r="H137" s="302">
        <f>$H$4</f>
        <v>3.3933090909090908</v>
      </c>
      <c r="I137" s="114"/>
      <c r="J137" s="114"/>
      <c r="K137" s="114"/>
      <c r="L137" s="302">
        <f>$L$4</f>
        <v>3.9636622394863332</v>
      </c>
      <c r="M137" s="114"/>
      <c r="N137" s="114"/>
      <c r="O137" s="114"/>
      <c r="P137" s="302">
        <f>$P$4</f>
        <v>3.8766862068965491</v>
      </c>
      <c r="Q137" s="114"/>
      <c r="R137" s="114"/>
      <c r="S137" s="115"/>
      <c r="T137" s="302">
        <f>$T$4</f>
        <v>4.0534166666666671</v>
      </c>
      <c r="U137" s="116"/>
      <c r="V137" s="116"/>
      <c r="W137" s="116"/>
      <c r="X137" s="116">
        <f>$X$4</f>
        <v>4.4067119658119678</v>
      </c>
      <c r="Y137" s="116"/>
      <c r="Z137" s="116"/>
    </row>
    <row r="138" spans="1:32" x14ac:dyDescent="0.25">
      <c r="A138" s="161" t="s">
        <v>162</v>
      </c>
      <c r="D138" s="278">
        <v>3.88</v>
      </c>
      <c r="H138" s="538">
        <v>3.39</v>
      </c>
      <c r="L138" s="278">
        <v>4.01</v>
      </c>
      <c r="O138" s="278"/>
      <c r="P138" s="278">
        <v>4.1100000000000003</v>
      </c>
      <c r="Q138" s="278"/>
      <c r="R138" s="278"/>
      <c r="S138" s="278"/>
      <c r="T138" s="283">
        <v>4.1100000000000003</v>
      </c>
      <c r="U138" s="117"/>
      <c r="V138" s="117"/>
      <c r="W138" s="117"/>
      <c r="X138" s="117">
        <v>4.4800000000000004</v>
      </c>
      <c r="Y138" s="117"/>
      <c r="Z138" s="117"/>
      <c r="AA138" s="278"/>
    </row>
  </sheetData>
  <mergeCells count="9">
    <mergeCell ref="AA2:AA3"/>
    <mergeCell ref="A2:A3"/>
    <mergeCell ref="B2:B3"/>
    <mergeCell ref="O2:R2"/>
    <mergeCell ref="S2:V2"/>
    <mergeCell ref="W2:Z2"/>
    <mergeCell ref="K2:N2"/>
    <mergeCell ref="G2:J2"/>
    <mergeCell ref="C2:F2"/>
  </mergeCells>
  <conditionalFormatting sqref="X4:X138">
    <cfRule type="cellIs" dxfId="144" priority="23" stopIfTrue="1" operator="between">
      <formula>4.409</formula>
      <formula>$X$137</formula>
    </cfRule>
    <cfRule type="containsBlanks" dxfId="143" priority="24" stopIfTrue="1">
      <formula>LEN(TRIM(X4))=0</formula>
    </cfRule>
    <cfRule type="cellIs" dxfId="142" priority="25" stopIfTrue="1" operator="lessThan">
      <formula>3.5</formula>
    </cfRule>
    <cfRule type="cellIs" dxfId="141" priority="26" stopIfTrue="1" operator="between">
      <formula>$X$137</formula>
      <formula>3.5</formula>
    </cfRule>
    <cfRule type="cellIs" dxfId="140" priority="27" stopIfTrue="1" operator="between">
      <formula>4.499</formula>
      <formula>$X$137</formula>
    </cfRule>
    <cfRule type="cellIs" dxfId="139" priority="28" stopIfTrue="1" operator="greaterThanOrEqual">
      <formula>4.5</formula>
    </cfRule>
  </conditionalFormatting>
  <conditionalFormatting sqref="T4:T138">
    <cfRule type="cellIs" dxfId="138" priority="17" stopIfTrue="1" operator="between">
      <formula>4.049</formula>
      <formula>$T$137</formula>
    </cfRule>
    <cfRule type="containsBlanks" dxfId="137" priority="18" stopIfTrue="1">
      <formula>LEN(TRIM(T4))=0</formula>
    </cfRule>
    <cfRule type="cellIs" dxfId="136" priority="19" stopIfTrue="1" operator="lessThan">
      <formula>3.5</formula>
    </cfRule>
    <cfRule type="cellIs" dxfId="135" priority="20" stopIfTrue="1" operator="between">
      <formula>3.5</formula>
      <formula>$T$137</formula>
    </cfRule>
    <cfRule type="cellIs" dxfId="134" priority="21" stopIfTrue="1" operator="between">
      <formula>4.499</formula>
      <formula>$T$137</formula>
    </cfRule>
    <cfRule type="cellIs" dxfId="133" priority="22" stopIfTrue="1" operator="greaterThanOrEqual">
      <formula>4.5</formula>
    </cfRule>
  </conditionalFormatting>
  <conditionalFormatting sqref="P4:P138">
    <cfRule type="containsBlanks" dxfId="132" priority="11" stopIfTrue="1">
      <formula>LEN(TRIM(P4))=0</formula>
    </cfRule>
    <cfRule type="cellIs" dxfId="131" priority="12" stopIfTrue="1" operator="between">
      <formula>3.88</formula>
      <formula>$P$137</formula>
    </cfRule>
    <cfRule type="cellIs" dxfId="130" priority="13" stopIfTrue="1" operator="lessThan">
      <formula>3.5</formula>
    </cfRule>
    <cfRule type="cellIs" dxfId="129" priority="14" stopIfTrue="1" operator="between">
      <formula>$P$137</formula>
      <formula>3.5</formula>
    </cfRule>
    <cfRule type="cellIs" dxfId="128" priority="15" stopIfTrue="1" operator="between">
      <formula>4.499</formula>
      <formula>$P$137</formula>
    </cfRule>
    <cfRule type="cellIs" dxfId="127" priority="16" stopIfTrue="1" operator="greaterThanOrEqual">
      <formula>4.5</formula>
    </cfRule>
  </conditionalFormatting>
  <conditionalFormatting sqref="L4:L138">
    <cfRule type="containsBlanks" dxfId="126" priority="29" stopIfTrue="1">
      <formula>LEN(TRIM(L4))=0</formula>
    </cfRule>
    <cfRule type="cellIs" dxfId="125" priority="30" stopIfTrue="1" operator="between">
      <formula>3.958</formula>
      <formula>$L$137</formula>
    </cfRule>
    <cfRule type="cellIs" dxfId="124" priority="31" stopIfTrue="1" operator="lessThan">
      <formula>3.5</formula>
    </cfRule>
    <cfRule type="cellIs" dxfId="123" priority="32" stopIfTrue="1" operator="between">
      <formula>$L$137</formula>
      <formula>3.5</formula>
    </cfRule>
    <cfRule type="cellIs" dxfId="122" priority="33" stopIfTrue="1" operator="between">
      <formula>4.499</formula>
      <formula>$L$137</formula>
    </cfRule>
    <cfRule type="cellIs" dxfId="121" priority="34" stopIfTrue="1" operator="greaterThanOrEqual">
      <formula>4.5</formula>
    </cfRule>
  </conditionalFormatting>
  <conditionalFormatting sqref="H4:H138">
    <cfRule type="containsBlanks" dxfId="120" priority="5" stopIfTrue="1">
      <formula>LEN(TRIM(H4))=0</formula>
    </cfRule>
    <cfRule type="cellIs" dxfId="119" priority="7" stopIfTrue="1" operator="lessThan">
      <formula>3.5</formula>
    </cfRule>
    <cfRule type="cellIs" dxfId="118" priority="8" stopIfTrue="1" operator="between">
      <formula>3.5</formula>
      <formula>4</formula>
    </cfRule>
    <cfRule type="cellIs" dxfId="117" priority="9" stopIfTrue="1" operator="between">
      <formula>4.5</formula>
      <formula>4</formula>
    </cfRule>
    <cfRule type="cellIs" dxfId="116" priority="10" stopIfTrue="1" operator="greaterThanOrEqual">
      <formula>4.5</formula>
    </cfRule>
  </conditionalFormatting>
  <conditionalFormatting sqref="D4:D138">
    <cfRule type="cellIs" dxfId="115" priority="4" operator="between">
      <formula>4.5</formula>
      <formula>$D$137</formula>
    </cfRule>
    <cfRule type="cellIs" dxfId="114" priority="3" operator="between">
      <formula>$D$137</formula>
      <formula>3.5</formula>
    </cfRule>
    <cfRule type="cellIs" dxfId="113" priority="2" operator="lessThan">
      <formula>3.5</formula>
    </cfRule>
    <cfRule type="containsBlanks" dxfId="112" priority="1">
      <formula>LEN(TRIM(D4))=0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8"/>
  <sheetViews>
    <sheetView zoomScale="90" zoomScaleNormal="90" workbookViewId="0">
      <selection activeCell="D13" sqref="D13:D26"/>
    </sheetView>
  </sheetViews>
  <sheetFormatPr defaultRowHeight="15" x14ac:dyDescent="0.25"/>
  <cols>
    <col min="1" max="1" width="5.7109375" style="95" customWidth="1"/>
    <col min="2" max="2" width="41.42578125" style="95" customWidth="1"/>
    <col min="3" max="27" width="7.7109375" style="95" customWidth="1"/>
    <col min="28" max="28" width="9.140625" style="95" customWidth="1"/>
    <col min="29" max="16384" width="9.140625" style="95"/>
  </cols>
  <sheetData>
    <row r="1" spans="1:32" ht="408.75" customHeight="1" thickBot="1" x14ac:dyDescent="0.3"/>
    <row r="2" spans="1:32" ht="15" customHeight="1" thickBot="1" x14ac:dyDescent="0.3">
      <c r="A2" s="687" t="s">
        <v>0</v>
      </c>
      <c r="B2" s="689" t="s">
        <v>131</v>
      </c>
      <c r="C2" s="696">
        <v>2021</v>
      </c>
      <c r="D2" s="697"/>
      <c r="E2" s="697"/>
      <c r="F2" s="698"/>
      <c r="G2" s="691">
        <v>2020</v>
      </c>
      <c r="H2" s="692"/>
      <c r="I2" s="692"/>
      <c r="J2" s="685"/>
      <c r="K2" s="691">
        <v>2019</v>
      </c>
      <c r="L2" s="692"/>
      <c r="M2" s="692"/>
      <c r="N2" s="685"/>
      <c r="O2" s="691">
        <v>2018</v>
      </c>
      <c r="P2" s="692"/>
      <c r="Q2" s="692"/>
      <c r="R2" s="685"/>
      <c r="S2" s="691">
        <v>2017</v>
      </c>
      <c r="T2" s="692"/>
      <c r="U2" s="692"/>
      <c r="V2" s="685"/>
      <c r="W2" s="693">
        <v>2016</v>
      </c>
      <c r="X2" s="694"/>
      <c r="Y2" s="694"/>
      <c r="Z2" s="695"/>
      <c r="AA2" s="685" t="s">
        <v>133</v>
      </c>
    </row>
    <row r="3" spans="1:32" ht="45" customHeight="1" thickBot="1" x14ac:dyDescent="0.3">
      <c r="A3" s="688"/>
      <c r="B3" s="690"/>
      <c r="C3" s="635" t="s">
        <v>122</v>
      </c>
      <c r="D3" s="638" t="s">
        <v>134</v>
      </c>
      <c r="E3" s="637" t="s">
        <v>124</v>
      </c>
      <c r="F3" s="636" t="s">
        <v>120</v>
      </c>
      <c r="G3" s="339" t="s">
        <v>122</v>
      </c>
      <c r="H3" s="97" t="s">
        <v>134</v>
      </c>
      <c r="I3" s="97" t="s">
        <v>124</v>
      </c>
      <c r="J3" s="267" t="s">
        <v>120</v>
      </c>
      <c r="K3" s="339" t="s">
        <v>122</v>
      </c>
      <c r="L3" s="97" t="s">
        <v>134</v>
      </c>
      <c r="M3" s="271" t="s">
        <v>124</v>
      </c>
      <c r="N3" s="267" t="s">
        <v>120</v>
      </c>
      <c r="O3" s="96" t="s">
        <v>122</v>
      </c>
      <c r="P3" s="271" t="s">
        <v>134</v>
      </c>
      <c r="Q3" s="97" t="s">
        <v>124</v>
      </c>
      <c r="R3" s="267" t="s">
        <v>120</v>
      </c>
      <c r="S3" s="96" t="s">
        <v>122</v>
      </c>
      <c r="T3" s="271" t="s">
        <v>134</v>
      </c>
      <c r="U3" s="97" t="s">
        <v>124</v>
      </c>
      <c r="V3" s="267" t="s">
        <v>120</v>
      </c>
      <c r="W3" s="96" t="s">
        <v>122</v>
      </c>
      <c r="X3" s="271" t="s">
        <v>134</v>
      </c>
      <c r="Y3" s="97" t="s">
        <v>124</v>
      </c>
      <c r="Z3" s="267" t="s">
        <v>120</v>
      </c>
      <c r="AA3" s="686"/>
    </row>
    <row r="4" spans="1:32" ht="15" customHeight="1" thickBot="1" x14ac:dyDescent="0.3">
      <c r="A4" s="256"/>
      <c r="B4" s="262" t="s">
        <v>159</v>
      </c>
      <c r="C4" s="272">
        <f>C5+C6+C16+C32+C53+C73+C91+C124</f>
        <v>12341</v>
      </c>
      <c r="D4" s="293">
        <f>AVERAGE(D5,D7:D15,D17:D31,D33:D52,D54:D72,D74:D90,D92:D123,D125:D136)</f>
        <v>3.8401035714285712</v>
      </c>
      <c r="E4" s="268">
        <v>3.88</v>
      </c>
      <c r="F4" s="273"/>
      <c r="G4" s="272">
        <f>G5+G6+G16+G32+G53+G73+G91+G124</f>
        <v>10454</v>
      </c>
      <c r="H4" s="293">
        <f>AVERAGE(H5,H7:H15,H17:H31,H33:H52,H54:H72,H74:H90,H92:H123,H125:H136)</f>
        <v>3.3932727272727279</v>
      </c>
      <c r="I4" s="547">
        <v>3.39</v>
      </c>
      <c r="J4" s="273"/>
      <c r="K4" s="272">
        <f>K5+K6+K16+K32+K53+K73+K91+K124</f>
        <v>11250</v>
      </c>
      <c r="L4" s="293">
        <f>AVERAGE(L5,L7:L15,L17:L31,L33:L52,L54:L72,L74:L90,L92:L123,L125:L136)</f>
        <v>3.9636622394863337</v>
      </c>
      <c r="M4" s="268">
        <v>4.01</v>
      </c>
      <c r="N4" s="273"/>
      <c r="O4" s="272">
        <f>O5+O6+O16+O32+O53+O73+O91+O124</f>
        <v>9822</v>
      </c>
      <c r="P4" s="293">
        <f>AVERAGE(P5,P7:P15,P17:P31,P33:P52,P54:P72,P74:P90,P92:P123,P125:P136)</f>
        <v>3.8766862068965482</v>
      </c>
      <c r="Q4" s="268">
        <v>4.1100000000000003</v>
      </c>
      <c r="R4" s="273"/>
      <c r="S4" s="263">
        <f>S5+S6+S16+S32+S53+S73+S91+S124</f>
        <v>9679</v>
      </c>
      <c r="T4" s="294">
        <f>AVERAGE(T5,T7:T15,T17:T31,T33:T52,T54:T72,T74:T90,T92:T123,T125:T136)</f>
        <v>4.053416666666668</v>
      </c>
      <c r="U4" s="264">
        <v>4.1100000000000003</v>
      </c>
      <c r="V4" s="265"/>
      <c r="W4" s="263">
        <f>W5+W6+W16+W32+W53+W73+W91+W124</f>
        <v>9373</v>
      </c>
      <c r="X4" s="294">
        <f>AVERAGE(X5,X7:X15,X17:X31,X33:X52,X54:X72,X74:X90,X92:X123,X125:X136)</f>
        <v>4.4067119658119678</v>
      </c>
      <c r="Y4" s="264">
        <v>4.4800000000000004</v>
      </c>
      <c r="Z4" s="265"/>
      <c r="AA4" s="266"/>
      <c r="AC4" s="281"/>
      <c r="AD4" s="100" t="s">
        <v>8</v>
      </c>
    </row>
    <row r="5" spans="1:32" ht="15" customHeight="1" thickBot="1" x14ac:dyDescent="0.3">
      <c r="A5" s="548">
        <v>1</v>
      </c>
      <c r="B5" s="549" t="s">
        <v>74</v>
      </c>
      <c r="C5" s="639">
        <v>76</v>
      </c>
      <c r="D5" s="661">
        <v>3.97</v>
      </c>
      <c r="E5" s="640">
        <v>3.88</v>
      </c>
      <c r="F5" s="658">
        <v>38</v>
      </c>
      <c r="G5" s="535">
        <v>74</v>
      </c>
      <c r="H5" s="502">
        <v>3.9460000000000002</v>
      </c>
      <c r="I5" s="536">
        <v>3.39</v>
      </c>
      <c r="J5" s="550">
        <v>6</v>
      </c>
      <c r="K5" s="559">
        <v>85</v>
      </c>
      <c r="L5" s="560">
        <v>3.8941176470588235</v>
      </c>
      <c r="M5" s="558">
        <v>4.01</v>
      </c>
      <c r="N5" s="352">
        <v>78</v>
      </c>
      <c r="O5" s="230">
        <v>80</v>
      </c>
      <c r="P5" s="220">
        <v>4.2119999999999997</v>
      </c>
      <c r="Q5" s="558">
        <v>4.1100000000000003</v>
      </c>
      <c r="R5" s="352">
        <v>12</v>
      </c>
      <c r="S5" s="559">
        <v>77</v>
      </c>
      <c r="T5" s="561">
        <v>3.94</v>
      </c>
      <c r="U5" s="562">
        <v>4.1100000000000003</v>
      </c>
      <c r="V5" s="345">
        <v>82</v>
      </c>
      <c r="W5" s="559">
        <v>81</v>
      </c>
      <c r="X5" s="563">
        <v>4.91</v>
      </c>
      <c r="Y5" s="562">
        <v>4.4800000000000004</v>
      </c>
      <c r="Z5" s="351">
        <v>3</v>
      </c>
      <c r="AA5" s="279">
        <f>Z5+V5+R5+N5+J5+F5</f>
        <v>219</v>
      </c>
      <c r="AC5" s="282"/>
      <c r="AD5" s="100" t="s">
        <v>9</v>
      </c>
    </row>
    <row r="6" spans="1:32" ht="15" customHeight="1" thickBot="1" x14ac:dyDescent="0.3">
      <c r="A6" s="247"/>
      <c r="B6" s="257" t="s">
        <v>135</v>
      </c>
      <c r="C6" s="274">
        <f>SUM(C7:C15)</f>
        <v>909</v>
      </c>
      <c r="D6" s="285">
        <f>AVERAGE(D7:D15)</f>
        <v>3.9628444444444448</v>
      </c>
      <c r="E6" s="269">
        <v>3.88</v>
      </c>
      <c r="F6" s="649"/>
      <c r="G6" s="274">
        <f>SUM(G7:G15)</f>
        <v>735</v>
      </c>
      <c r="H6" s="285">
        <f>AVERAGE(H7:H15)</f>
        <v>3.1383999999999994</v>
      </c>
      <c r="I6" s="551">
        <v>3.39</v>
      </c>
      <c r="J6" s="275"/>
      <c r="K6" s="274">
        <f>SUM(K7:K15)</f>
        <v>809</v>
      </c>
      <c r="L6" s="285">
        <f>AVERAGE(L7:L15)</f>
        <v>4.0559081221586988</v>
      </c>
      <c r="M6" s="269">
        <v>4.01</v>
      </c>
      <c r="N6" s="275"/>
      <c r="O6" s="274">
        <f>SUM(O7:O15)</f>
        <v>747</v>
      </c>
      <c r="P6" s="285">
        <f>AVERAGE(P7:P15)</f>
        <v>3.9003333333333337</v>
      </c>
      <c r="Q6" s="269">
        <v>4.1100000000000003</v>
      </c>
      <c r="R6" s="275"/>
      <c r="S6" s="258">
        <f>SUM(S7:S15)</f>
        <v>706</v>
      </c>
      <c r="T6" s="291">
        <f>AVERAGE(T7:T15)</f>
        <v>4.304444444444445</v>
      </c>
      <c r="U6" s="259">
        <v>4.1100000000000003</v>
      </c>
      <c r="V6" s="260"/>
      <c r="W6" s="258">
        <f>SUM(W7:W15)</f>
        <v>731</v>
      </c>
      <c r="X6" s="291">
        <f>AVERAGE(X7:X15)</f>
        <v>4.581666666666667</v>
      </c>
      <c r="Y6" s="259">
        <v>4.4800000000000004</v>
      </c>
      <c r="Z6" s="260"/>
      <c r="AA6" s="261"/>
      <c r="AC6" s="340"/>
      <c r="AD6" s="100" t="s">
        <v>10</v>
      </c>
    </row>
    <row r="7" spans="1:32" x14ac:dyDescent="0.25">
      <c r="A7" s="112">
        <v>1</v>
      </c>
      <c r="B7" s="68" t="s">
        <v>19</v>
      </c>
      <c r="C7" s="481">
        <v>49</v>
      </c>
      <c r="D7" s="488">
        <v>4.3673999999999999</v>
      </c>
      <c r="E7" s="641">
        <v>3.88</v>
      </c>
      <c r="F7" s="650">
        <v>2</v>
      </c>
      <c r="G7" s="479"/>
      <c r="H7" s="488"/>
      <c r="I7" s="482">
        <v>3.39</v>
      </c>
      <c r="J7" s="413">
        <v>111</v>
      </c>
      <c r="K7" s="227">
        <v>75</v>
      </c>
      <c r="L7" s="15">
        <v>4.3466666666666667</v>
      </c>
      <c r="M7" s="219">
        <v>4.01</v>
      </c>
      <c r="N7" s="353">
        <v>8</v>
      </c>
      <c r="O7" s="227">
        <v>47</v>
      </c>
      <c r="P7" s="15">
        <v>4.17</v>
      </c>
      <c r="Q7" s="219">
        <v>4.1100000000000003</v>
      </c>
      <c r="R7" s="353">
        <v>15</v>
      </c>
      <c r="S7" s="227">
        <v>48</v>
      </c>
      <c r="T7" s="35">
        <v>4.4000000000000004</v>
      </c>
      <c r="U7" s="461">
        <v>4.1100000000000003</v>
      </c>
      <c r="V7" s="88">
        <v>11</v>
      </c>
      <c r="W7" s="236">
        <v>47</v>
      </c>
      <c r="X7" s="39">
        <v>4.4850000000000003</v>
      </c>
      <c r="Y7" s="461">
        <v>4.4800000000000004</v>
      </c>
      <c r="Z7" s="88">
        <v>60</v>
      </c>
      <c r="AA7" s="99">
        <f t="shared" ref="AA7:AA70" si="0">Z7+V7+R7+N7+J7+F7</f>
        <v>207</v>
      </c>
      <c r="AC7" s="104"/>
      <c r="AD7" s="100" t="s">
        <v>16</v>
      </c>
      <c r="AF7" s="101"/>
    </row>
    <row r="8" spans="1:32" x14ac:dyDescent="0.25">
      <c r="A8" s="102">
        <v>2</v>
      </c>
      <c r="B8" s="66" t="s">
        <v>20</v>
      </c>
      <c r="C8" s="478">
        <v>114</v>
      </c>
      <c r="D8" s="487">
        <v>4.3509000000000002</v>
      </c>
      <c r="E8" s="642">
        <v>3.88</v>
      </c>
      <c r="F8" s="648">
        <v>3</v>
      </c>
      <c r="G8" s="233">
        <v>132</v>
      </c>
      <c r="H8" s="487">
        <v>4.1591999999999993</v>
      </c>
      <c r="I8" s="219">
        <v>3.39</v>
      </c>
      <c r="J8" s="353">
        <v>2</v>
      </c>
      <c r="K8" s="227">
        <v>114</v>
      </c>
      <c r="L8" s="15">
        <v>4.3596491228070171</v>
      </c>
      <c r="M8" s="219">
        <v>4.01</v>
      </c>
      <c r="N8" s="353">
        <v>7</v>
      </c>
      <c r="O8" s="227">
        <v>66</v>
      </c>
      <c r="P8" s="15">
        <v>4.1970000000000001</v>
      </c>
      <c r="Q8" s="219">
        <v>4.1100000000000003</v>
      </c>
      <c r="R8" s="353">
        <v>13</v>
      </c>
      <c r="S8" s="227">
        <v>74</v>
      </c>
      <c r="T8" s="35">
        <v>4.32</v>
      </c>
      <c r="U8" s="461">
        <v>4.1100000000000003</v>
      </c>
      <c r="V8" s="88">
        <v>24</v>
      </c>
      <c r="W8" s="236">
        <v>66</v>
      </c>
      <c r="X8" s="39">
        <v>4.6970000000000001</v>
      </c>
      <c r="Y8" s="461">
        <v>4.4800000000000004</v>
      </c>
      <c r="Z8" s="88">
        <v>23</v>
      </c>
      <c r="AA8" s="103">
        <f t="shared" si="0"/>
        <v>72</v>
      </c>
      <c r="AF8" s="101"/>
    </row>
    <row r="9" spans="1:32" x14ac:dyDescent="0.25">
      <c r="A9" s="102">
        <v>3</v>
      </c>
      <c r="B9" s="66" t="s">
        <v>17</v>
      </c>
      <c r="C9" s="478">
        <v>71</v>
      </c>
      <c r="D9" s="487">
        <v>4.2816999999999998</v>
      </c>
      <c r="E9" s="642">
        <v>3.88</v>
      </c>
      <c r="F9" s="648">
        <v>9</v>
      </c>
      <c r="G9" s="233">
        <v>61</v>
      </c>
      <c r="H9" s="487">
        <v>3.6724999999999999</v>
      </c>
      <c r="I9" s="219">
        <v>3.39</v>
      </c>
      <c r="J9" s="353">
        <v>25</v>
      </c>
      <c r="K9" s="227">
        <v>48</v>
      </c>
      <c r="L9" s="15">
        <v>4.354166666666667</v>
      </c>
      <c r="M9" s="219">
        <v>4.01</v>
      </c>
      <c r="N9" s="353">
        <v>9</v>
      </c>
      <c r="O9" s="227">
        <v>51</v>
      </c>
      <c r="P9" s="15">
        <v>4.2160000000000002</v>
      </c>
      <c r="Q9" s="219">
        <v>4.1100000000000003</v>
      </c>
      <c r="R9" s="353">
        <v>11</v>
      </c>
      <c r="S9" s="227">
        <v>59</v>
      </c>
      <c r="T9" s="35">
        <v>4.3899999999999997</v>
      </c>
      <c r="U9" s="461">
        <v>4.1100000000000003</v>
      </c>
      <c r="V9" s="88">
        <v>13</v>
      </c>
      <c r="W9" s="236">
        <v>54</v>
      </c>
      <c r="X9" s="39">
        <v>4.8889999999999993</v>
      </c>
      <c r="Y9" s="461">
        <v>4.4800000000000004</v>
      </c>
      <c r="Z9" s="88">
        <v>5</v>
      </c>
      <c r="AA9" s="103">
        <f t="shared" si="0"/>
        <v>72</v>
      </c>
      <c r="AF9" s="101"/>
    </row>
    <row r="10" spans="1:32" x14ac:dyDescent="0.25">
      <c r="A10" s="102">
        <v>4</v>
      </c>
      <c r="B10" s="66" t="s">
        <v>21</v>
      </c>
      <c r="C10" s="478">
        <v>181</v>
      </c>
      <c r="D10" s="487">
        <v>4.1271000000000004</v>
      </c>
      <c r="E10" s="642">
        <v>3.88</v>
      </c>
      <c r="F10" s="648">
        <v>17</v>
      </c>
      <c r="G10" s="233">
        <v>152</v>
      </c>
      <c r="H10" s="487">
        <v>0</v>
      </c>
      <c r="I10" s="219">
        <v>3.39</v>
      </c>
      <c r="J10" s="353">
        <v>110</v>
      </c>
      <c r="K10" s="227">
        <v>138</v>
      </c>
      <c r="L10" s="15">
        <v>3.9855072463768115</v>
      </c>
      <c r="M10" s="219">
        <v>4.01</v>
      </c>
      <c r="N10" s="353">
        <v>60</v>
      </c>
      <c r="O10" s="227">
        <v>148</v>
      </c>
      <c r="P10" s="15">
        <v>3.77</v>
      </c>
      <c r="Q10" s="219">
        <v>4.1100000000000003</v>
      </c>
      <c r="R10" s="353">
        <v>72</v>
      </c>
      <c r="S10" s="227">
        <v>140</v>
      </c>
      <c r="T10" s="35">
        <v>4.59</v>
      </c>
      <c r="U10" s="461">
        <v>4.1100000000000003</v>
      </c>
      <c r="V10" s="88">
        <v>4</v>
      </c>
      <c r="W10" s="236">
        <v>133</v>
      </c>
      <c r="X10" s="39">
        <v>4.5419999999999998</v>
      </c>
      <c r="Y10" s="461">
        <v>4.4800000000000004</v>
      </c>
      <c r="Z10" s="88">
        <v>50</v>
      </c>
      <c r="AA10" s="103">
        <f t="shared" si="0"/>
        <v>313</v>
      </c>
      <c r="AF10" s="101"/>
    </row>
    <row r="11" spans="1:32" x14ac:dyDescent="0.25">
      <c r="A11" s="102">
        <v>5</v>
      </c>
      <c r="B11" s="66" t="s">
        <v>23</v>
      </c>
      <c r="C11" s="478">
        <v>116</v>
      </c>
      <c r="D11" s="487">
        <v>4.0256999999999996</v>
      </c>
      <c r="E11" s="642">
        <v>3.88</v>
      </c>
      <c r="F11" s="648">
        <v>27</v>
      </c>
      <c r="G11" s="233">
        <v>90</v>
      </c>
      <c r="H11" s="487">
        <v>3.2999000000000001</v>
      </c>
      <c r="I11" s="219">
        <v>3.39</v>
      </c>
      <c r="J11" s="353">
        <v>73</v>
      </c>
      <c r="K11" s="227">
        <v>101</v>
      </c>
      <c r="L11" s="15">
        <v>3.8613861386138613</v>
      </c>
      <c r="M11" s="219">
        <v>4.01</v>
      </c>
      <c r="N11" s="353">
        <v>80</v>
      </c>
      <c r="O11" s="227">
        <v>100</v>
      </c>
      <c r="P11" s="15">
        <v>4.0199999999999996</v>
      </c>
      <c r="Q11" s="219">
        <v>4.1100000000000003</v>
      </c>
      <c r="R11" s="353">
        <v>42</v>
      </c>
      <c r="S11" s="227">
        <v>104</v>
      </c>
      <c r="T11" s="35">
        <v>4.16</v>
      </c>
      <c r="U11" s="461">
        <v>4.1100000000000003</v>
      </c>
      <c r="V11" s="88">
        <v>48</v>
      </c>
      <c r="W11" s="236">
        <v>91</v>
      </c>
      <c r="X11" s="39">
        <v>4.3229999999999995</v>
      </c>
      <c r="Y11" s="461">
        <v>4.4800000000000004</v>
      </c>
      <c r="Z11" s="88">
        <v>79</v>
      </c>
      <c r="AA11" s="103">
        <f t="shared" si="0"/>
        <v>349</v>
      </c>
      <c r="AC11" s="105"/>
      <c r="AD11" s="101"/>
      <c r="AF11" s="101"/>
    </row>
    <row r="12" spans="1:32" x14ac:dyDescent="0.25">
      <c r="A12" s="102">
        <v>6</v>
      </c>
      <c r="B12" s="66" t="s">
        <v>18</v>
      </c>
      <c r="C12" s="478">
        <v>98</v>
      </c>
      <c r="D12" s="487">
        <v>3.7858000000000001</v>
      </c>
      <c r="E12" s="642">
        <v>3.88</v>
      </c>
      <c r="F12" s="648">
        <v>65</v>
      </c>
      <c r="G12" s="233">
        <v>87</v>
      </c>
      <c r="H12" s="487">
        <v>3.2988999999999997</v>
      </c>
      <c r="I12" s="219">
        <v>3.39</v>
      </c>
      <c r="J12" s="353">
        <v>72</v>
      </c>
      <c r="K12" s="227">
        <v>99</v>
      </c>
      <c r="L12" s="15">
        <v>4.0505050505050502</v>
      </c>
      <c r="M12" s="219">
        <v>4.01</v>
      </c>
      <c r="N12" s="353">
        <v>49</v>
      </c>
      <c r="O12" s="227">
        <v>99</v>
      </c>
      <c r="P12" s="15">
        <v>3.7370000000000001</v>
      </c>
      <c r="Q12" s="219">
        <v>4.1100000000000003</v>
      </c>
      <c r="R12" s="353">
        <v>78</v>
      </c>
      <c r="S12" s="227">
        <v>103</v>
      </c>
      <c r="T12" s="35">
        <v>4.24</v>
      </c>
      <c r="U12" s="461">
        <v>4.1100000000000003</v>
      </c>
      <c r="V12" s="88">
        <v>36</v>
      </c>
      <c r="W12" s="236">
        <v>121</v>
      </c>
      <c r="X12" s="39">
        <v>4.6269999999999998</v>
      </c>
      <c r="Y12" s="461">
        <v>4.4800000000000004</v>
      </c>
      <c r="Z12" s="88">
        <v>31</v>
      </c>
      <c r="AA12" s="103">
        <f t="shared" si="0"/>
        <v>331</v>
      </c>
      <c r="AC12" s="105"/>
      <c r="AD12" s="101"/>
      <c r="AF12" s="101"/>
    </row>
    <row r="13" spans="1:32" x14ac:dyDescent="0.25">
      <c r="A13" s="102">
        <v>7</v>
      </c>
      <c r="B13" s="66" t="s">
        <v>136</v>
      </c>
      <c r="C13" s="478">
        <v>98</v>
      </c>
      <c r="D13" s="487">
        <v>3.6629</v>
      </c>
      <c r="E13" s="642">
        <v>3.88</v>
      </c>
      <c r="F13" s="648">
        <v>83</v>
      </c>
      <c r="G13" s="233">
        <v>76</v>
      </c>
      <c r="H13" s="487">
        <v>3.6970999999999998</v>
      </c>
      <c r="I13" s="219">
        <v>3.39</v>
      </c>
      <c r="J13" s="353">
        <v>23</v>
      </c>
      <c r="K13" s="227">
        <v>77</v>
      </c>
      <c r="L13" s="15">
        <v>3.9610389610389611</v>
      </c>
      <c r="M13" s="219">
        <v>4.01</v>
      </c>
      <c r="N13" s="353">
        <v>66</v>
      </c>
      <c r="O13" s="227">
        <v>76</v>
      </c>
      <c r="P13" s="15">
        <v>3.8680000000000003</v>
      </c>
      <c r="Q13" s="219">
        <v>4.1100000000000003</v>
      </c>
      <c r="R13" s="353">
        <v>66</v>
      </c>
      <c r="S13" s="227">
        <v>78</v>
      </c>
      <c r="T13" s="35">
        <v>4.0599999999999996</v>
      </c>
      <c r="U13" s="461">
        <v>4.1100000000000003</v>
      </c>
      <c r="V13" s="88">
        <v>68</v>
      </c>
      <c r="W13" s="236">
        <v>68</v>
      </c>
      <c r="X13" s="39">
        <v>4.6909999999999998</v>
      </c>
      <c r="Y13" s="461">
        <v>4.4800000000000004</v>
      </c>
      <c r="Z13" s="88">
        <v>25</v>
      </c>
      <c r="AA13" s="106">
        <f t="shared" si="0"/>
        <v>331</v>
      </c>
      <c r="AC13" s="105"/>
      <c r="AD13" s="101"/>
      <c r="AF13" s="101"/>
    </row>
    <row r="14" spans="1:32" x14ac:dyDescent="0.25">
      <c r="A14" s="102">
        <v>8</v>
      </c>
      <c r="B14" s="66" t="s">
        <v>22</v>
      </c>
      <c r="C14" s="478">
        <v>83</v>
      </c>
      <c r="D14" s="487">
        <v>3.6502999999999997</v>
      </c>
      <c r="E14" s="642">
        <v>3.88</v>
      </c>
      <c r="F14" s="648">
        <v>84</v>
      </c>
      <c r="G14" s="233">
        <v>60</v>
      </c>
      <c r="H14" s="487">
        <v>3.2002999999999999</v>
      </c>
      <c r="I14" s="219">
        <v>3.39</v>
      </c>
      <c r="J14" s="353">
        <v>84</v>
      </c>
      <c r="K14" s="227">
        <v>77</v>
      </c>
      <c r="L14" s="15">
        <v>4.2467532467532472</v>
      </c>
      <c r="M14" s="219">
        <v>4.01</v>
      </c>
      <c r="N14" s="353">
        <v>22</v>
      </c>
      <c r="O14" s="227">
        <v>80</v>
      </c>
      <c r="P14" s="15">
        <v>3.738</v>
      </c>
      <c r="Q14" s="219">
        <v>4.1100000000000003</v>
      </c>
      <c r="R14" s="353">
        <v>79</v>
      </c>
      <c r="S14" s="227">
        <v>35</v>
      </c>
      <c r="T14" s="35">
        <v>4.26</v>
      </c>
      <c r="U14" s="461">
        <v>4.1100000000000003</v>
      </c>
      <c r="V14" s="88">
        <v>34</v>
      </c>
      <c r="W14" s="236">
        <v>74</v>
      </c>
      <c r="X14" s="39">
        <v>4.54</v>
      </c>
      <c r="Y14" s="461">
        <v>4.4800000000000004</v>
      </c>
      <c r="Z14" s="88">
        <v>51</v>
      </c>
      <c r="AA14" s="103">
        <f t="shared" si="0"/>
        <v>354</v>
      </c>
      <c r="AC14" s="105"/>
      <c r="AD14" s="101"/>
      <c r="AF14" s="101"/>
    </row>
    <row r="15" spans="1:32" ht="15.75" thickBot="1" x14ac:dyDescent="0.3">
      <c r="A15" s="107">
        <v>9</v>
      </c>
      <c r="B15" s="66" t="s">
        <v>24</v>
      </c>
      <c r="C15" s="494">
        <v>99</v>
      </c>
      <c r="D15" s="495">
        <v>3.4138000000000006</v>
      </c>
      <c r="E15" s="514">
        <v>3.88</v>
      </c>
      <c r="F15" s="654">
        <v>108</v>
      </c>
      <c r="G15" s="457">
        <v>77</v>
      </c>
      <c r="H15" s="495">
        <v>3.7792999999999997</v>
      </c>
      <c r="I15" s="458">
        <v>3.39</v>
      </c>
      <c r="J15" s="552">
        <v>18</v>
      </c>
      <c r="K15" s="227">
        <v>80</v>
      </c>
      <c r="L15" s="15">
        <v>3.3374999999999999</v>
      </c>
      <c r="M15" s="219">
        <v>4.01</v>
      </c>
      <c r="N15" s="353">
        <v>112</v>
      </c>
      <c r="O15" s="227">
        <v>80</v>
      </c>
      <c r="P15" s="15">
        <v>3.387</v>
      </c>
      <c r="Q15" s="219">
        <v>4.1100000000000003</v>
      </c>
      <c r="R15" s="353">
        <v>108</v>
      </c>
      <c r="S15" s="227">
        <v>65</v>
      </c>
      <c r="T15" s="34">
        <v>4.32</v>
      </c>
      <c r="U15" s="461">
        <v>4.1100000000000003</v>
      </c>
      <c r="V15" s="88">
        <v>26</v>
      </c>
      <c r="W15" s="236">
        <v>77</v>
      </c>
      <c r="X15" s="39">
        <v>4.4409999999999998</v>
      </c>
      <c r="Y15" s="461">
        <v>4.4800000000000004</v>
      </c>
      <c r="Z15" s="88">
        <v>68</v>
      </c>
      <c r="AA15" s="109">
        <f t="shared" si="0"/>
        <v>440</v>
      </c>
      <c r="AC15" s="105"/>
      <c r="AD15" s="101"/>
      <c r="AF15" s="101"/>
    </row>
    <row r="16" spans="1:32" ht="15.75" thickBot="1" x14ac:dyDescent="0.3">
      <c r="A16" s="247"/>
      <c r="B16" s="248" t="s">
        <v>137</v>
      </c>
      <c r="C16" s="276">
        <f>SUM(C17:C31)</f>
        <v>1165</v>
      </c>
      <c r="D16" s="289">
        <f>AVERAGE(D17:D31)</f>
        <v>3.8765999999999994</v>
      </c>
      <c r="E16" s="270">
        <v>3.88</v>
      </c>
      <c r="F16" s="652"/>
      <c r="G16" s="276">
        <f>SUM(G17:G31)</f>
        <v>1040</v>
      </c>
      <c r="H16" s="289">
        <f>AVERAGE(H17:H31)</f>
        <v>3.4266583333333327</v>
      </c>
      <c r="I16" s="551">
        <v>3.39</v>
      </c>
      <c r="J16" s="277"/>
      <c r="K16" s="276">
        <f>SUM(K17:K31)</f>
        <v>1124</v>
      </c>
      <c r="L16" s="289">
        <f>AVERAGE(L17:L31)</f>
        <v>4.094597146149721</v>
      </c>
      <c r="M16" s="270">
        <v>4.01</v>
      </c>
      <c r="N16" s="253"/>
      <c r="O16" s="276">
        <f>SUM(O17:O31)</f>
        <v>1063</v>
      </c>
      <c r="P16" s="289">
        <f>AVERAGE(P17:P31)</f>
        <v>4.0293384615384618</v>
      </c>
      <c r="Q16" s="270">
        <v>4.1100000000000003</v>
      </c>
      <c r="R16" s="277"/>
      <c r="S16" s="131">
        <f>SUM(S17:S31)</f>
        <v>1024</v>
      </c>
      <c r="T16" s="249">
        <f>AVERAGE(T17:T31)</f>
        <v>4.2133333333333338</v>
      </c>
      <c r="U16" s="284">
        <v>4.1100000000000003</v>
      </c>
      <c r="V16" s="250"/>
      <c r="W16" s="251">
        <f>SUM(W17:W31)</f>
        <v>1002</v>
      </c>
      <c r="X16" s="252">
        <f>AVERAGE(X17:X31)</f>
        <v>4.5021428571428581</v>
      </c>
      <c r="Y16" s="255">
        <v>4.4800000000000004</v>
      </c>
      <c r="Z16" s="250"/>
      <c r="AA16" s="254"/>
      <c r="AC16" s="105"/>
      <c r="AD16" s="101"/>
      <c r="AF16" s="101"/>
    </row>
    <row r="17" spans="1:32" x14ac:dyDescent="0.25">
      <c r="A17" s="98">
        <v>1</v>
      </c>
      <c r="B17" s="66" t="s">
        <v>138</v>
      </c>
      <c r="C17" s="478">
        <v>158</v>
      </c>
      <c r="D17" s="487">
        <v>4.3038999999999996</v>
      </c>
      <c r="E17" s="642">
        <v>3.88</v>
      </c>
      <c r="F17" s="648">
        <v>5</v>
      </c>
      <c r="G17" s="233">
        <v>142</v>
      </c>
      <c r="H17" s="487">
        <v>3.7322999999999995</v>
      </c>
      <c r="I17" s="219">
        <v>3.39</v>
      </c>
      <c r="J17" s="353">
        <v>21</v>
      </c>
      <c r="K17" s="227">
        <v>155</v>
      </c>
      <c r="L17" s="15">
        <v>4.225806451612903</v>
      </c>
      <c r="M17" s="219">
        <v>4.01</v>
      </c>
      <c r="N17" s="353">
        <v>26</v>
      </c>
      <c r="O17" s="227">
        <v>147</v>
      </c>
      <c r="P17" s="15">
        <v>4.2896000000000001</v>
      </c>
      <c r="Q17" s="219">
        <v>4.1100000000000003</v>
      </c>
      <c r="R17" s="353">
        <v>8</v>
      </c>
      <c r="S17" s="227">
        <v>146</v>
      </c>
      <c r="T17" s="34">
        <v>4.51</v>
      </c>
      <c r="U17" s="461">
        <v>4.1100000000000003</v>
      </c>
      <c r="V17" s="88">
        <v>8</v>
      </c>
      <c r="W17" s="236">
        <v>155</v>
      </c>
      <c r="X17" s="39">
        <v>4.6189999999999998</v>
      </c>
      <c r="Y17" s="461">
        <v>4.4800000000000004</v>
      </c>
      <c r="Z17" s="88">
        <v>33</v>
      </c>
      <c r="AA17" s="99">
        <f>Z17+V17+R17+N17+J17+F17</f>
        <v>101</v>
      </c>
      <c r="AC17" s="101"/>
      <c r="AD17" s="101"/>
      <c r="AF17" s="101"/>
    </row>
    <row r="18" spans="1:32" x14ac:dyDescent="0.25">
      <c r="A18" s="102">
        <v>2</v>
      </c>
      <c r="B18" s="66" t="s">
        <v>28</v>
      </c>
      <c r="C18" s="478">
        <v>144</v>
      </c>
      <c r="D18" s="487">
        <v>4.2082999999999995</v>
      </c>
      <c r="E18" s="642">
        <v>3.88</v>
      </c>
      <c r="F18" s="648">
        <v>12</v>
      </c>
      <c r="G18" s="233">
        <v>135</v>
      </c>
      <c r="H18" s="487">
        <v>3.1329999999999996</v>
      </c>
      <c r="I18" s="219">
        <v>3.39</v>
      </c>
      <c r="J18" s="353">
        <v>89</v>
      </c>
      <c r="K18" s="227">
        <v>125</v>
      </c>
      <c r="L18" s="15">
        <v>3.8959999999999999</v>
      </c>
      <c r="M18" s="219">
        <v>4.01</v>
      </c>
      <c r="N18" s="353">
        <v>77</v>
      </c>
      <c r="O18" s="227">
        <v>126</v>
      </c>
      <c r="P18" s="15">
        <v>4.0868000000000002</v>
      </c>
      <c r="Q18" s="219">
        <v>4.1100000000000003</v>
      </c>
      <c r="R18" s="353">
        <v>32</v>
      </c>
      <c r="S18" s="227">
        <v>129</v>
      </c>
      <c r="T18" s="35">
        <v>4.34</v>
      </c>
      <c r="U18" s="461">
        <v>4.1100000000000003</v>
      </c>
      <c r="V18" s="88">
        <v>19</v>
      </c>
      <c r="W18" s="236">
        <v>120</v>
      </c>
      <c r="X18" s="39">
        <v>4.3710000000000004</v>
      </c>
      <c r="Y18" s="461">
        <v>4.4800000000000004</v>
      </c>
      <c r="Z18" s="88">
        <v>76</v>
      </c>
      <c r="AA18" s="103">
        <f t="shared" si="0"/>
        <v>305</v>
      </c>
      <c r="AC18" s="101"/>
      <c r="AD18" s="101"/>
      <c r="AF18" s="101"/>
    </row>
    <row r="19" spans="1:32" ht="15" customHeight="1" x14ac:dyDescent="0.25">
      <c r="A19" s="102">
        <v>3</v>
      </c>
      <c r="B19" s="66" t="s">
        <v>36</v>
      </c>
      <c r="C19" s="478">
        <v>94</v>
      </c>
      <c r="D19" s="487">
        <v>4.1808999999999994</v>
      </c>
      <c r="E19" s="642">
        <v>3.88</v>
      </c>
      <c r="F19" s="648">
        <v>13</v>
      </c>
      <c r="G19" s="233">
        <v>76</v>
      </c>
      <c r="H19" s="487">
        <v>3.6183999999999998</v>
      </c>
      <c r="I19" s="219">
        <v>3.39</v>
      </c>
      <c r="J19" s="353">
        <v>30</v>
      </c>
      <c r="K19" s="227">
        <v>101</v>
      </c>
      <c r="L19" s="15">
        <v>4.3762376237623766</v>
      </c>
      <c r="M19" s="219">
        <v>4.01</v>
      </c>
      <c r="N19" s="353">
        <v>6</v>
      </c>
      <c r="O19" s="227">
        <v>93</v>
      </c>
      <c r="P19" s="15">
        <v>4.4939999999999998</v>
      </c>
      <c r="Q19" s="219">
        <v>4.1100000000000003</v>
      </c>
      <c r="R19" s="353">
        <v>4</v>
      </c>
      <c r="S19" s="227">
        <v>96</v>
      </c>
      <c r="T19" s="34">
        <v>4.57</v>
      </c>
      <c r="U19" s="461">
        <v>4.1100000000000003</v>
      </c>
      <c r="V19" s="88">
        <v>5</v>
      </c>
      <c r="W19" s="236">
        <v>82</v>
      </c>
      <c r="X19" s="39">
        <v>4.7679999999999998</v>
      </c>
      <c r="Y19" s="461">
        <v>4.4800000000000004</v>
      </c>
      <c r="Z19" s="88">
        <v>17</v>
      </c>
      <c r="AA19" s="103">
        <f t="shared" si="0"/>
        <v>75</v>
      </c>
      <c r="AC19" s="101"/>
      <c r="AD19" s="101"/>
      <c r="AF19" s="101"/>
    </row>
    <row r="20" spans="1:32" x14ac:dyDescent="0.25">
      <c r="A20" s="102">
        <v>4</v>
      </c>
      <c r="B20" s="66" t="s">
        <v>26</v>
      </c>
      <c r="C20" s="478">
        <v>66</v>
      </c>
      <c r="D20" s="487">
        <v>4.0151000000000003</v>
      </c>
      <c r="E20" s="642">
        <v>3.88</v>
      </c>
      <c r="F20" s="648">
        <v>28</v>
      </c>
      <c r="G20" s="233">
        <v>63</v>
      </c>
      <c r="H20" s="487">
        <v>3.5397000000000003</v>
      </c>
      <c r="I20" s="219">
        <v>3.39</v>
      </c>
      <c r="J20" s="353">
        <v>40</v>
      </c>
      <c r="K20" s="227">
        <v>51</v>
      </c>
      <c r="L20" s="15">
        <v>4.4313725490196081</v>
      </c>
      <c r="M20" s="219">
        <v>4.01</v>
      </c>
      <c r="N20" s="353">
        <v>4</v>
      </c>
      <c r="O20" s="227">
        <v>51</v>
      </c>
      <c r="P20" s="15">
        <v>4.2949999999999999</v>
      </c>
      <c r="Q20" s="219">
        <v>4.1100000000000003</v>
      </c>
      <c r="R20" s="353">
        <v>7</v>
      </c>
      <c r="S20" s="227">
        <v>49</v>
      </c>
      <c r="T20" s="35">
        <v>4.16</v>
      </c>
      <c r="U20" s="461">
        <v>4.1100000000000003</v>
      </c>
      <c r="V20" s="88">
        <v>50</v>
      </c>
      <c r="W20" s="236">
        <v>62</v>
      </c>
      <c r="X20" s="39">
        <v>4.5329999999999995</v>
      </c>
      <c r="Y20" s="461">
        <v>4.4800000000000004</v>
      </c>
      <c r="Z20" s="88">
        <v>53</v>
      </c>
      <c r="AA20" s="103">
        <f t="shared" si="0"/>
        <v>182</v>
      </c>
      <c r="AC20" s="101"/>
      <c r="AD20" s="101"/>
      <c r="AF20" s="101"/>
    </row>
    <row r="21" spans="1:32" x14ac:dyDescent="0.25">
      <c r="A21" s="102">
        <v>5</v>
      </c>
      <c r="B21" s="66" t="s">
        <v>35</v>
      </c>
      <c r="C21" s="478">
        <v>124</v>
      </c>
      <c r="D21" s="487">
        <v>3.9681000000000002</v>
      </c>
      <c r="E21" s="642">
        <v>3.88</v>
      </c>
      <c r="F21" s="648">
        <v>36</v>
      </c>
      <c r="G21" s="233">
        <v>100</v>
      </c>
      <c r="H21" s="487">
        <v>3.24</v>
      </c>
      <c r="I21" s="219">
        <v>3.39</v>
      </c>
      <c r="J21" s="353">
        <v>78</v>
      </c>
      <c r="K21" s="227">
        <v>78</v>
      </c>
      <c r="L21" s="15">
        <v>4.2435897435897436</v>
      </c>
      <c r="M21" s="219">
        <v>4.01</v>
      </c>
      <c r="N21" s="353">
        <v>24</v>
      </c>
      <c r="O21" s="227">
        <v>53</v>
      </c>
      <c r="P21" s="15">
        <v>3.4160000000000004</v>
      </c>
      <c r="Q21" s="219">
        <v>4.1100000000000003</v>
      </c>
      <c r="R21" s="353">
        <v>106</v>
      </c>
      <c r="S21" s="227">
        <v>55</v>
      </c>
      <c r="T21" s="33">
        <v>3.87</v>
      </c>
      <c r="U21" s="461">
        <v>4.1100000000000003</v>
      </c>
      <c r="V21" s="88">
        <v>89</v>
      </c>
      <c r="W21" s="236">
        <v>71</v>
      </c>
      <c r="X21" s="39">
        <v>4.2860000000000005</v>
      </c>
      <c r="Y21" s="461">
        <v>4.4800000000000004</v>
      </c>
      <c r="Z21" s="88">
        <v>81</v>
      </c>
      <c r="AA21" s="103">
        <f t="shared" si="0"/>
        <v>414</v>
      </c>
      <c r="AC21" s="101"/>
      <c r="AD21" s="101"/>
      <c r="AF21" s="101"/>
    </row>
    <row r="22" spans="1:32" x14ac:dyDescent="0.25">
      <c r="A22" s="102">
        <v>6</v>
      </c>
      <c r="B22" s="66" t="s">
        <v>25</v>
      </c>
      <c r="C22" s="478">
        <v>57</v>
      </c>
      <c r="D22" s="487">
        <v>3.8597000000000001</v>
      </c>
      <c r="E22" s="642">
        <v>3.88</v>
      </c>
      <c r="F22" s="648">
        <v>53</v>
      </c>
      <c r="G22" s="233">
        <v>74</v>
      </c>
      <c r="H22" s="487">
        <v>3.6212999999999997</v>
      </c>
      <c r="I22" s="219">
        <v>3.39</v>
      </c>
      <c r="J22" s="353">
        <v>29</v>
      </c>
      <c r="K22" s="227">
        <v>86</v>
      </c>
      <c r="L22" s="15">
        <v>4.3255813953488369</v>
      </c>
      <c r="M22" s="219">
        <v>4.01</v>
      </c>
      <c r="N22" s="353">
        <v>12</v>
      </c>
      <c r="O22" s="227">
        <v>83</v>
      </c>
      <c r="P22" s="15">
        <v>4.1210000000000004</v>
      </c>
      <c r="Q22" s="219">
        <v>4.1100000000000003</v>
      </c>
      <c r="R22" s="353">
        <v>23</v>
      </c>
      <c r="S22" s="227">
        <v>102</v>
      </c>
      <c r="T22" s="33">
        <v>4.37</v>
      </c>
      <c r="U22" s="461">
        <v>4.1100000000000003</v>
      </c>
      <c r="V22" s="88">
        <v>14</v>
      </c>
      <c r="W22" s="236">
        <v>100</v>
      </c>
      <c r="X22" s="39">
        <v>4.7</v>
      </c>
      <c r="Y22" s="461">
        <v>4.4800000000000004</v>
      </c>
      <c r="Z22" s="88">
        <v>22</v>
      </c>
      <c r="AA22" s="103">
        <f t="shared" si="0"/>
        <v>153</v>
      </c>
      <c r="AC22" s="101"/>
      <c r="AD22" s="101"/>
      <c r="AF22" s="101"/>
    </row>
    <row r="23" spans="1:32" x14ac:dyDescent="0.25">
      <c r="A23" s="102">
        <v>7</v>
      </c>
      <c r="B23" s="66" t="s">
        <v>37</v>
      </c>
      <c r="C23" s="478">
        <v>57</v>
      </c>
      <c r="D23" s="487">
        <v>3.8421000000000003</v>
      </c>
      <c r="E23" s="642">
        <v>3.88</v>
      </c>
      <c r="F23" s="648">
        <v>58</v>
      </c>
      <c r="G23" s="233">
        <v>59</v>
      </c>
      <c r="H23" s="487">
        <v>3.3894000000000002</v>
      </c>
      <c r="I23" s="219">
        <v>3.39</v>
      </c>
      <c r="J23" s="353">
        <v>62</v>
      </c>
      <c r="K23" s="227">
        <v>72</v>
      </c>
      <c r="L23" s="15">
        <v>4.1388888888888893</v>
      </c>
      <c r="M23" s="219">
        <v>4.01</v>
      </c>
      <c r="N23" s="353">
        <v>37</v>
      </c>
      <c r="O23" s="227">
        <v>51</v>
      </c>
      <c r="P23" s="15">
        <v>4.2930000000000001</v>
      </c>
      <c r="Q23" s="219">
        <v>4.1100000000000003</v>
      </c>
      <c r="R23" s="353">
        <v>9</v>
      </c>
      <c r="S23" s="227">
        <v>64</v>
      </c>
      <c r="T23" s="35">
        <v>4.62</v>
      </c>
      <c r="U23" s="461">
        <v>4.1100000000000003</v>
      </c>
      <c r="V23" s="88">
        <v>3</v>
      </c>
      <c r="W23" s="236">
        <v>34</v>
      </c>
      <c r="X23" s="39">
        <v>4.8819999999999997</v>
      </c>
      <c r="Y23" s="461">
        <v>4.4800000000000004</v>
      </c>
      <c r="Z23" s="88">
        <v>6</v>
      </c>
      <c r="AA23" s="106">
        <f t="shared" si="0"/>
        <v>175</v>
      </c>
      <c r="AC23" s="101"/>
      <c r="AD23" s="101"/>
      <c r="AF23" s="101"/>
    </row>
    <row r="24" spans="1:32" x14ac:dyDescent="0.25">
      <c r="A24" s="102">
        <v>8</v>
      </c>
      <c r="B24" s="66" t="s">
        <v>32</v>
      </c>
      <c r="C24" s="478">
        <v>103</v>
      </c>
      <c r="D24" s="487">
        <v>3.7960000000000003</v>
      </c>
      <c r="E24" s="642">
        <v>3.88</v>
      </c>
      <c r="F24" s="648">
        <v>62</v>
      </c>
      <c r="G24" s="233">
        <v>87</v>
      </c>
      <c r="H24" s="487">
        <v>3.1609000000000003</v>
      </c>
      <c r="I24" s="219">
        <v>3.39</v>
      </c>
      <c r="J24" s="353">
        <v>88</v>
      </c>
      <c r="K24" s="227">
        <v>85</v>
      </c>
      <c r="L24" s="15">
        <v>3.6470588235294117</v>
      </c>
      <c r="M24" s="219">
        <v>4.01</v>
      </c>
      <c r="N24" s="353">
        <v>97</v>
      </c>
      <c r="O24" s="227">
        <v>83</v>
      </c>
      <c r="P24" s="15">
        <v>4.1440000000000001</v>
      </c>
      <c r="Q24" s="219">
        <v>4.1100000000000003</v>
      </c>
      <c r="R24" s="353">
        <v>17</v>
      </c>
      <c r="S24" s="227">
        <v>71</v>
      </c>
      <c r="T24" s="34">
        <v>4.32</v>
      </c>
      <c r="U24" s="461">
        <v>4.1100000000000003</v>
      </c>
      <c r="V24" s="88">
        <v>25</v>
      </c>
      <c r="W24" s="227">
        <v>58</v>
      </c>
      <c r="X24" s="39">
        <v>4.7889999999999997</v>
      </c>
      <c r="Y24" s="461">
        <v>4.4800000000000004</v>
      </c>
      <c r="Z24" s="88">
        <v>13</v>
      </c>
      <c r="AA24" s="103">
        <f t="shared" si="0"/>
        <v>302</v>
      </c>
      <c r="AC24" s="101"/>
      <c r="AD24" s="101"/>
      <c r="AF24" s="101"/>
    </row>
    <row r="25" spans="1:32" x14ac:dyDescent="0.25">
      <c r="A25" s="102">
        <v>9</v>
      </c>
      <c r="B25" s="66" t="s">
        <v>27</v>
      </c>
      <c r="C25" s="478">
        <v>80</v>
      </c>
      <c r="D25" s="487">
        <v>3.6124999999999998</v>
      </c>
      <c r="E25" s="642">
        <v>3.88</v>
      </c>
      <c r="F25" s="648">
        <v>87</v>
      </c>
      <c r="G25" s="233">
        <v>73</v>
      </c>
      <c r="H25" s="487">
        <v>3.3428000000000004</v>
      </c>
      <c r="I25" s="219">
        <v>3.39</v>
      </c>
      <c r="J25" s="353">
        <v>68</v>
      </c>
      <c r="K25" s="227">
        <v>102</v>
      </c>
      <c r="L25" s="15">
        <v>3.9509803921568629</v>
      </c>
      <c r="M25" s="219">
        <v>4.01</v>
      </c>
      <c r="N25" s="353">
        <v>67</v>
      </c>
      <c r="O25" s="227">
        <v>88</v>
      </c>
      <c r="P25" s="15">
        <v>3.625</v>
      </c>
      <c r="Q25" s="219">
        <v>4.1100000000000003</v>
      </c>
      <c r="R25" s="353">
        <v>94</v>
      </c>
      <c r="S25" s="227">
        <v>38</v>
      </c>
      <c r="T25" s="33">
        <v>3.81</v>
      </c>
      <c r="U25" s="461">
        <v>4.1100000000000003</v>
      </c>
      <c r="V25" s="88">
        <v>96</v>
      </c>
      <c r="W25" s="236">
        <v>33</v>
      </c>
      <c r="X25" s="39">
        <v>4.7880000000000003</v>
      </c>
      <c r="Y25" s="461">
        <v>4.4800000000000004</v>
      </c>
      <c r="Z25" s="88">
        <v>14</v>
      </c>
      <c r="AA25" s="103">
        <f t="shared" si="0"/>
        <v>426</v>
      </c>
      <c r="AC25" s="101"/>
      <c r="AD25" s="101"/>
      <c r="AF25" s="101"/>
    </row>
    <row r="26" spans="1:32" x14ac:dyDescent="0.25">
      <c r="A26" s="102">
        <v>10</v>
      </c>
      <c r="B26" s="66" t="s">
        <v>31</v>
      </c>
      <c r="C26" s="478">
        <v>93</v>
      </c>
      <c r="D26" s="487">
        <v>3.6021000000000005</v>
      </c>
      <c r="E26" s="642">
        <v>3.88</v>
      </c>
      <c r="F26" s="648">
        <v>88</v>
      </c>
      <c r="G26" s="233">
        <v>59</v>
      </c>
      <c r="H26" s="487">
        <v>3.5254000000000003</v>
      </c>
      <c r="I26" s="219">
        <v>3.39</v>
      </c>
      <c r="J26" s="353">
        <v>43</v>
      </c>
      <c r="K26" s="227">
        <v>52</v>
      </c>
      <c r="L26" s="15">
        <v>4.2307692307692308</v>
      </c>
      <c r="M26" s="219">
        <v>4.01</v>
      </c>
      <c r="N26" s="353">
        <v>27</v>
      </c>
      <c r="O26" s="227">
        <v>74</v>
      </c>
      <c r="P26" s="15">
        <v>3.6880000000000002</v>
      </c>
      <c r="Q26" s="219">
        <v>4.1100000000000003</v>
      </c>
      <c r="R26" s="353">
        <v>87</v>
      </c>
      <c r="S26" s="227">
        <v>64</v>
      </c>
      <c r="T26" s="33">
        <v>4.0199999999999996</v>
      </c>
      <c r="U26" s="461">
        <v>4.1100000000000003</v>
      </c>
      <c r="V26" s="88">
        <v>76</v>
      </c>
      <c r="W26" s="227">
        <v>64</v>
      </c>
      <c r="X26" s="39">
        <v>4.5149999999999997</v>
      </c>
      <c r="Y26" s="461">
        <v>4.4800000000000004</v>
      </c>
      <c r="Z26" s="88">
        <v>56</v>
      </c>
      <c r="AA26" s="103">
        <f t="shared" si="0"/>
        <v>377</v>
      </c>
      <c r="AC26" s="101"/>
      <c r="AD26" s="101"/>
      <c r="AF26" s="101"/>
    </row>
    <row r="27" spans="1:32" x14ac:dyDescent="0.25">
      <c r="A27" s="102">
        <v>11</v>
      </c>
      <c r="B27" s="66" t="s">
        <v>29</v>
      </c>
      <c r="C27" s="478">
        <v>100</v>
      </c>
      <c r="D27" s="487">
        <v>3.58</v>
      </c>
      <c r="E27" s="642">
        <v>3.88</v>
      </c>
      <c r="F27" s="648">
        <v>90</v>
      </c>
      <c r="G27" s="233">
        <v>100</v>
      </c>
      <c r="H27" s="487">
        <v>3.4</v>
      </c>
      <c r="I27" s="219">
        <v>3.39</v>
      </c>
      <c r="J27" s="353">
        <v>57</v>
      </c>
      <c r="K27" s="227">
        <v>86</v>
      </c>
      <c r="L27" s="15">
        <v>4.0930232558139537</v>
      </c>
      <c r="M27" s="219">
        <v>4.01</v>
      </c>
      <c r="N27" s="353">
        <v>43</v>
      </c>
      <c r="O27" s="227">
        <v>80</v>
      </c>
      <c r="P27" s="15">
        <v>4.1360000000000001</v>
      </c>
      <c r="Q27" s="219">
        <v>4.1100000000000003</v>
      </c>
      <c r="R27" s="353">
        <v>18</v>
      </c>
      <c r="S27" s="227">
        <v>71</v>
      </c>
      <c r="T27" s="35">
        <v>4.07</v>
      </c>
      <c r="U27" s="461">
        <v>4.1100000000000003</v>
      </c>
      <c r="V27" s="88">
        <v>67</v>
      </c>
      <c r="W27" s="236">
        <v>69</v>
      </c>
      <c r="X27" s="39">
        <v>4.6239999999999997</v>
      </c>
      <c r="Y27" s="461">
        <v>4.4800000000000004</v>
      </c>
      <c r="Z27" s="88">
        <v>34</v>
      </c>
      <c r="AA27" s="103">
        <f t="shared" si="0"/>
        <v>309</v>
      </c>
      <c r="AC27" s="101"/>
      <c r="AD27" s="101"/>
      <c r="AF27" s="101"/>
    </row>
    <row r="28" spans="1:32" x14ac:dyDescent="0.25">
      <c r="A28" s="102">
        <v>12</v>
      </c>
      <c r="B28" s="216" t="s">
        <v>34</v>
      </c>
      <c r="C28" s="484">
        <v>89</v>
      </c>
      <c r="D28" s="39">
        <v>3.5505</v>
      </c>
      <c r="E28" s="643">
        <v>3.88</v>
      </c>
      <c r="F28" s="653">
        <v>94</v>
      </c>
      <c r="G28" s="556">
        <v>72</v>
      </c>
      <c r="H28" s="39">
        <v>3.4167000000000001</v>
      </c>
      <c r="I28" s="485">
        <v>3.39</v>
      </c>
      <c r="J28" s="353">
        <v>53</v>
      </c>
      <c r="K28" s="227">
        <v>88</v>
      </c>
      <c r="L28" s="15">
        <v>3.6704545454545454</v>
      </c>
      <c r="M28" s="485">
        <v>4.01</v>
      </c>
      <c r="N28" s="353">
        <v>94</v>
      </c>
      <c r="O28" s="227">
        <v>80</v>
      </c>
      <c r="P28" s="15">
        <v>4.0889999999999995</v>
      </c>
      <c r="Q28" s="219">
        <v>4.1100000000000003</v>
      </c>
      <c r="R28" s="353">
        <v>34</v>
      </c>
      <c r="S28" s="227">
        <v>48</v>
      </c>
      <c r="T28" s="35">
        <v>3.98</v>
      </c>
      <c r="U28" s="461">
        <v>4.1100000000000003</v>
      </c>
      <c r="V28" s="88">
        <v>78</v>
      </c>
      <c r="W28" s="236">
        <v>77</v>
      </c>
      <c r="X28" s="39">
        <v>3.9350000000000001</v>
      </c>
      <c r="Y28" s="461">
        <v>4.4800000000000004</v>
      </c>
      <c r="Z28" s="88">
        <v>99</v>
      </c>
      <c r="AA28" s="103">
        <f t="shared" si="0"/>
        <v>452</v>
      </c>
      <c r="AC28" s="101"/>
      <c r="AD28" s="101"/>
      <c r="AF28" s="101"/>
    </row>
    <row r="29" spans="1:32" x14ac:dyDescent="0.25">
      <c r="A29" s="102">
        <v>13</v>
      </c>
      <c r="B29" s="66" t="s">
        <v>30</v>
      </c>
      <c r="C29" s="478"/>
      <c r="D29" s="219"/>
      <c r="E29" s="642">
        <v>3.88</v>
      </c>
      <c r="F29" s="648">
        <v>113</v>
      </c>
      <c r="G29" s="337"/>
      <c r="H29" s="14"/>
      <c r="I29" s="219">
        <v>3.39</v>
      </c>
      <c r="J29" s="353">
        <v>111</v>
      </c>
      <c r="K29" s="227">
        <v>43</v>
      </c>
      <c r="L29" s="15">
        <v>4</v>
      </c>
      <c r="M29" s="219">
        <v>4.01</v>
      </c>
      <c r="N29" s="353">
        <v>59</v>
      </c>
      <c r="O29" s="227">
        <v>54</v>
      </c>
      <c r="P29" s="15">
        <v>3.7039999999999997</v>
      </c>
      <c r="Q29" s="219">
        <v>4.1100000000000003</v>
      </c>
      <c r="R29" s="353">
        <v>86</v>
      </c>
      <c r="S29" s="227">
        <v>48</v>
      </c>
      <c r="T29" s="35">
        <v>4.3499999999999996</v>
      </c>
      <c r="U29" s="461">
        <v>4.1100000000000003</v>
      </c>
      <c r="V29" s="88">
        <v>18</v>
      </c>
      <c r="W29" s="236">
        <v>49</v>
      </c>
      <c r="X29" s="39">
        <v>4.47</v>
      </c>
      <c r="Y29" s="461">
        <v>4.4800000000000004</v>
      </c>
      <c r="Z29" s="88">
        <v>63</v>
      </c>
      <c r="AA29" s="103">
        <f t="shared" si="0"/>
        <v>450</v>
      </c>
      <c r="AC29" s="101"/>
      <c r="AD29" s="101"/>
      <c r="AF29" s="101"/>
    </row>
    <row r="30" spans="1:32" x14ac:dyDescent="0.25">
      <c r="A30" s="107">
        <v>14</v>
      </c>
      <c r="B30" s="66" t="s">
        <v>33</v>
      </c>
      <c r="C30" s="478"/>
      <c r="D30" s="219"/>
      <c r="E30" s="642">
        <v>3.88</v>
      </c>
      <c r="F30" s="648">
        <v>113</v>
      </c>
      <c r="G30" s="337"/>
      <c r="H30" s="513"/>
      <c r="I30" s="219">
        <v>3.39</v>
      </c>
      <c r="J30" s="353">
        <v>111</v>
      </c>
      <c r="K30" s="337"/>
      <c r="L30" s="14"/>
      <c r="M30" s="219">
        <v>4.01</v>
      </c>
      <c r="N30" s="353">
        <v>115</v>
      </c>
      <c r="O30" s="233"/>
      <c r="P30" s="219"/>
      <c r="Q30" s="219">
        <v>4.1100000000000003</v>
      </c>
      <c r="R30" s="353">
        <v>117</v>
      </c>
      <c r="S30" s="227">
        <v>36</v>
      </c>
      <c r="T30" s="33">
        <v>3.64</v>
      </c>
      <c r="U30" s="461">
        <v>4.1100000000000003</v>
      </c>
      <c r="V30" s="88">
        <v>107</v>
      </c>
      <c r="W30" s="236">
        <v>28</v>
      </c>
      <c r="X30" s="39">
        <v>3.75</v>
      </c>
      <c r="Y30" s="461">
        <v>4.4800000000000004</v>
      </c>
      <c r="Z30" s="88">
        <v>112</v>
      </c>
      <c r="AA30" s="109">
        <f t="shared" si="0"/>
        <v>675</v>
      </c>
      <c r="AC30" s="101"/>
      <c r="AD30" s="101"/>
      <c r="AF30" s="101"/>
    </row>
    <row r="31" spans="1:32" ht="15" customHeight="1" thickBot="1" x14ac:dyDescent="0.3">
      <c r="A31" s="107">
        <v>15</v>
      </c>
      <c r="B31" s="69" t="s">
        <v>128</v>
      </c>
      <c r="C31" s="494"/>
      <c r="D31" s="458"/>
      <c r="E31" s="514">
        <v>3.88</v>
      </c>
      <c r="F31" s="654">
        <v>113</v>
      </c>
      <c r="G31" s="456"/>
      <c r="H31" s="17"/>
      <c r="I31" s="458">
        <v>3.39</v>
      </c>
      <c r="J31" s="552">
        <v>111</v>
      </c>
      <c r="K31" s="456"/>
      <c r="L31" s="17"/>
      <c r="M31" s="458">
        <v>4.01</v>
      </c>
      <c r="N31" s="552">
        <v>115</v>
      </c>
      <c r="O31" s="457"/>
      <c r="P31" s="458"/>
      <c r="Q31" s="458">
        <v>4.1100000000000003</v>
      </c>
      <c r="R31" s="552">
        <v>117</v>
      </c>
      <c r="S31" s="231">
        <v>7</v>
      </c>
      <c r="T31" s="475">
        <v>4.57</v>
      </c>
      <c r="U31" s="553">
        <v>4.1100000000000003</v>
      </c>
      <c r="V31" s="91">
        <v>7</v>
      </c>
      <c r="W31" s="239"/>
      <c r="X31" s="58"/>
      <c r="Y31" s="553">
        <v>4.4800000000000004</v>
      </c>
      <c r="Z31" s="91">
        <v>118</v>
      </c>
      <c r="AA31" s="554">
        <f t="shared" si="0"/>
        <v>581</v>
      </c>
      <c r="AC31" s="101"/>
      <c r="AD31" s="101"/>
      <c r="AF31" s="101"/>
    </row>
    <row r="32" spans="1:32" ht="15.75" thickBot="1" x14ac:dyDescent="0.3">
      <c r="A32" s="247"/>
      <c r="B32" s="248" t="s">
        <v>139</v>
      </c>
      <c r="C32" s="276">
        <f>SUM(C33:C52)</f>
        <v>1674</v>
      </c>
      <c r="D32" s="289">
        <f>AVERAGE(D33:D52)</f>
        <v>3.6757823529411762</v>
      </c>
      <c r="E32" s="270">
        <v>3.88</v>
      </c>
      <c r="F32" s="652"/>
      <c r="G32" s="276">
        <f>SUM(G33:G52)</f>
        <v>1422</v>
      </c>
      <c r="H32" s="289">
        <f>AVERAGE(H33:H52)</f>
        <v>3.2319999999999993</v>
      </c>
      <c r="I32" s="551">
        <v>3.39</v>
      </c>
      <c r="J32" s="277"/>
      <c r="K32" s="276">
        <f>SUM(K33:K52)</f>
        <v>1637</v>
      </c>
      <c r="L32" s="289">
        <f>AVERAGE(L33:L52)</f>
        <v>3.8006154992759109</v>
      </c>
      <c r="M32" s="270">
        <v>4.01</v>
      </c>
      <c r="N32" s="277"/>
      <c r="O32" s="276">
        <f>SUM(O33:O52)</f>
        <v>1372</v>
      </c>
      <c r="P32" s="289">
        <f>AVERAGE(P33:P52)</f>
        <v>3.7486315789473688</v>
      </c>
      <c r="Q32" s="270">
        <v>4.1100000000000003</v>
      </c>
      <c r="R32" s="277"/>
      <c r="S32" s="131">
        <f>SUM(S33:S52)</f>
        <v>1448</v>
      </c>
      <c r="T32" s="249">
        <f>AVERAGE(T33:T52)</f>
        <v>3.8615000000000004</v>
      </c>
      <c r="U32" s="284">
        <v>4.1100000000000003</v>
      </c>
      <c r="V32" s="250"/>
      <c r="W32" s="251">
        <f>SUM(W33:W52)</f>
        <v>1279</v>
      </c>
      <c r="X32" s="252">
        <f>AVERAGE(X33:X52)</f>
        <v>4.2124736842105248</v>
      </c>
      <c r="Y32" s="255">
        <v>4.4800000000000004</v>
      </c>
      <c r="Z32" s="250"/>
      <c r="AA32" s="254"/>
      <c r="AC32" s="101"/>
      <c r="AD32" s="101"/>
      <c r="AF32" s="101"/>
    </row>
    <row r="33" spans="1:32" x14ac:dyDescent="0.25">
      <c r="A33" s="98">
        <v>1</v>
      </c>
      <c r="B33" s="66" t="s">
        <v>55</v>
      </c>
      <c r="C33" s="481">
        <v>105</v>
      </c>
      <c r="D33" s="488">
        <v>4.0381</v>
      </c>
      <c r="E33" s="641">
        <v>3.88</v>
      </c>
      <c r="F33" s="650">
        <v>26</v>
      </c>
      <c r="G33" s="479">
        <v>97</v>
      </c>
      <c r="H33" s="488">
        <v>3.3508999999999998</v>
      </c>
      <c r="I33" s="482">
        <v>3.39</v>
      </c>
      <c r="J33" s="413">
        <v>67</v>
      </c>
      <c r="K33" s="227">
        <v>110</v>
      </c>
      <c r="L33" s="15">
        <v>4.2636363636363637</v>
      </c>
      <c r="M33" s="219">
        <v>4.01</v>
      </c>
      <c r="N33" s="353">
        <v>19</v>
      </c>
      <c r="O33" s="227">
        <v>104</v>
      </c>
      <c r="P33" s="15">
        <v>3.98</v>
      </c>
      <c r="Q33" s="219">
        <v>4.1100000000000003</v>
      </c>
      <c r="R33" s="353">
        <v>51</v>
      </c>
      <c r="S33" s="227">
        <v>114</v>
      </c>
      <c r="T33" s="33">
        <v>4.1900000000000004</v>
      </c>
      <c r="U33" s="461">
        <v>4.1100000000000003</v>
      </c>
      <c r="V33" s="88">
        <v>44</v>
      </c>
      <c r="W33" s="236">
        <v>112</v>
      </c>
      <c r="X33" s="39">
        <v>4.7770000000000001</v>
      </c>
      <c r="Y33" s="461">
        <v>4.4800000000000004</v>
      </c>
      <c r="Z33" s="88">
        <v>15</v>
      </c>
      <c r="AA33" s="99">
        <f t="shared" si="0"/>
        <v>222</v>
      </c>
      <c r="AC33" s="101"/>
      <c r="AD33" s="101"/>
      <c r="AF33" s="101"/>
    </row>
    <row r="34" spans="1:32" x14ac:dyDescent="0.25">
      <c r="A34" s="102">
        <v>2</v>
      </c>
      <c r="B34" s="66" t="s">
        <v>48</v>
      </c>
      <c r="C34" s="478">
        <v>96</v>
      </c>
      <c r="D34" s="487">
        <v>3.9163000000000001</v>
      </c>
      <c r="E34" s="642">
        <v>3.88</v>
      </c>
      <c r="F34" s="648">
        <v>44</v>
      </c>
      <c r="G34" s="233">
        <v>79</v>
      </c>
      <c r="H34" s="487">
        <v>3.2783999999999995</v>
      </c>
      <c r="I34" s="219">
        <v>3.39</v>
      </c>
      <c r="J34" s="353">
        <v>76</v>
      </c>
      <c r="K34" s="227">
        <v>95</v>
      </c>
      <c r="L34" s="15">
        <v>4.0526315789473681</v>
      </c>
      <c r="M34" s="219">
        <v>4.01</v>
      </c>
      <c r="N34" s="353">
        <v>50</v>
      </c>
      <c r="O34" s="227">
        <v>93</v>
      </c>
      <c r="P34" s="15">
        <v>3.7740000000000005</v>
      </c>
      <c r="Q34" s="219">
        <v>4.1100000000000003</v>
      </c>
      <c r="R34" s="353">
        <v>73</v>
      </c>
      <c r="S34" s="227">
        <v>79</v>
      </c>
      <c r="T34" s="33">
        <v>4.0199999999999996</v>
      </c>
      <c r="U34" s="461">
        <v>4.1100000000000003</v>
      </c>
      <c r="V34" s="88">
        <v>75</v>
      </c>
      <c r="W34" s="227">
        <v>71</v>
      </c>
      <c r="X34" s="39">
        <v>4.4089999999999998</v>
      </c>
      <c r="Y34" s="461">
        <v>4.4800000000000004</v>
      </c>
      <c r="Z34" s="88">
        <v>70</v>
      </c>
      <c r="AA34" s="103">
        <f t="shared" si="0"/>
        <v>388</v>
      </c>
      <c r="AC34" s="101"/>
      <c r="AD34" s="101"/>
      <c r="AF34" s="101"/>
    </row>
    <row r="35" spans="1:32" x14ac:dyDescent="0.25">
      <c r="A35" s="102">
        <v>3</v>
      </c>
      <c r="B35" s="66" t="s">
        <v>38</v>
      </c>
      <c r="C35" s="478">
        <v>101</v>
      </c>
      <c r="D35" s="487">
        <v>3.8906999999999998</v>
      </c>
      <c r="E35" s="642">
        <v>3.88</v>
      </c>
      <c r="F35" s="648">
        <v>49</v>
      </c>
      <c r="G35" s="233">
        <v>71</v>
      </c>
      <c r="H35" s="487">
        <v>3.4084999999999996</v>
      </c>
      <c r="I35" s="219">
        <v>3.39</v>
      </c>
      <c r="J35" s="353">
        <v>55</v>
      </c>
      <c r="K35" s="227">
        <v>111</v>
      </c>
      <c r="L35" s="15">
        <v>3.3783783783783785</v>
      </c>
      <c r="M35" s="219">
        <v>4.01</v>
      </c>
      <c r="N35" s="353">
        <v>108</v>
      </c>
      <c r="O35" s="227">
        <v>71</v>
      </c>
      <c r="P35" s="15">
        <v>4.1269999999999998</v>
      </c>
      <c r="Q35" s="219">
        <v>4.1100000000000003</v>
      </c>
      <c r="R35" s="353">
        <v>20</v>
      </c>
      <c r="S35" s="227">
        <v>97</v>
      </c>
      <c r="T35" s="35">
        <v>4.21</v>
      </c>
      <c r="U35" s="461">
        <v>4.1100000000000003</v>
      </c>
      <c r="V35" s="88">
        <v>39</v>
      </c>
      <c r="W35" s="236">
        <v>78</v>
      </c>
      <c r="X35" s="39">
        <v>4.3499999999999996</v>
      </c>
      <c r="Y35" s="461">
        <v>4.4800000000000004</v>
      </c>
      <c r="Z35" s="88">
        <v>77</v>
      </c>
      <c r="AA35" s="103">
        <f t="shared" si="0"/>
        <v>348</v>
      </c>
      <c r="AC35" s="101"/>
      <c r="AD35" s="101"/>
      <c r="AF35" s="101"/>
    </row>
    <row r="36" spans="1:32" x14ac:dyDescent="0.25">
      <c r="A36" s="102">
        <v>4</v>
      </c>
      <c r="B36" s="66" t="s">
        <v>39</v>
      </c>
      <c r="C36" s="478">
        <v>134</v>
      </c>
      <c r="D36" s="487">
        <v>3.8358999999999996</v>
      </c>
      <c r="E36" s="642">
        <v>3.88</v>
      </c>
      <c r="F36" s="648">
        <v>56</v>
      </c>
      <c r="G36" s="233">
        <v>138</v>
      </c>
      <c r="H36" s="487">
        <v>3.2176999999999998</v>
      </c>
      <c r="I36" s="219">
        <v>3.39</v>
      </c>
      <c r="J36" s="353">
        <v>81</v>
      </c>
      <c r="K36" s="227">
        <v>90</v>
      </c>
      <c r="L36" s="15">
        <v>3.8</v>
      </c>
      <c r="M36" s="219">
        <v>4.01</v>
      </c>
      <c r="N36" s="353">
        <v>86</v>
      </c>
      <c r="O36" s="227">
        <v>87</v>
      </c>
      <c r="P36" s="15">
        <v>4.0579999999999998</v>
      </c>
      <c r="Q36" s="219">
        <v>4.1100000000000003</v>
      </c>
      <c r="R36" s="353">
        <v>39</v>
      </c>
      <c r="S36" s="227">
        <v>94</v>
      </c>
      <c r="T36" s="35">
        <v>4.2699999999999996</v>
      </c>
      <c r="U36" s="461">
        <v>4.1100000000000003</v>
      </c>
      <c r="V36" s="88">
        <v>31</v>
      </c>
      <c r="W36" s="236">
        <v>103</v>
      </c>
      <c r="X36" s="39">
        <v>4.3979999999999997</v>
      </c>
      <c r="Y36" s="461">
        <v>4.4800000000000004</v>
      </c>
      <c r="Z36" s="88">
        <v>71</v>
      </c>
      <c r="AA36" s="103">
        <f t="shared" si="0"/>
        <v>364</v>
      </c>
      <c r="AC36" s="101"/>
      <c r="AD36" s="101"/>
      <c r="AF36" s="101"/>
    </row>
    <row r="37" spans="1:32" x14ac:dyDescent="0.25">
      <c r="A37" s="102">
        <v>5</v>
      </c>
      <c r="B37" s="66" t="s">
        <v>140</v>
      </c>
      <c r="C37" s="478">
        <v>114</v>
      </c>
      <c r="D37" s="487">
        <v>3.7804000000000002</v>
      </c>
      <c r="E37" s="642">
        <v>3.88</v>
      </c>
      <c r="F37" s="648">
        <v>68</v>
      </c>
      <c r="G37" s="233">
        <v>125</v>
      </c>
      <c r="H37" s="487">
        <v>3.9520000000000004</v>
      </c>
      <c r="I37" s="219">
        <v>3.39</v>
      </c>
      <c r="J37" s="353">
        <v>5</v>
      </c>
      <c r="K37" s="227">
        <v>137</v>
      </c>
      <c r="L37" s="15">
        <v>4.0218978102189782</v>
      </c>
      <c r="M37" s="219">
        <v>4.01</v>
      </c>
      <c r="N37" s="353">
        <v>52</v>
      </c>
      <c r="O37" s="227">
        <v>100</v>
      </c>
      <c r="P37" s="15">
        <v>3.67</v>
      </c>
      <c r="Q37" s="219">
        <v>4.1100000000000003</v>
      </c>
      <c r="R37" s="353">
        <v>89</v>
      </c>
      <c r="S37" s="227">
        <v>92</v>
      </c>
      <c r="T37" s="33">
        <v>3.51</v>
      </c>
      <c r="U37" s="461">
        <v>4.1100000000000003</v>
      </c>
      <c r="V37" s="88">
        <v>113</v>
      </c>
      <c r="W37" s="236">
        <v>101</v>
      </c>
      <c r="X37" s="39">
        <v>4.3760000000000003</v>
      </c>
      <c r="Y37" s="461">
        <v>4.4800000000000004</v>
      </c>
      <c r="Z37" s="88">
        <v>74</v>
      </c>
      <c r="AA37" s="103">
        <f t="shared" si="0"/>
        <v>401</v>
      </c>
      <c r="AC37" s="101"/>
      <c r="AD37" s="101"/>
      <c r="AF37" s="101"/>
    </row>
    <row r="38" spans="1:32" x14ac:dyDescent="0.25">
      <c r="A38" s="102">
        <v>6</v>
      </c>
      <c r="B38" s="66" t="s">
        <v>49</v>
      </c>
      <c r="C38" s="478">
        <v>107</v>
      </c>
      <c r="D38" s="487">
        <v>3.7664</v>
      </c>
      <c r="E38" s="642">
        <v>3.88</v>
      </c>
      <c r="F38" s="648">
        <v>69</v>
      </c>
      <c r="G38" s="233">
        <v>55</v>
      </c>
      <c r="H38" s="487">
        <v>3.1091000000000002</v>
      </c>
      <c r="I38" s="219">
        <v>3.39</v>
      </c>
      <c r="J38" s="353">
        <v>92</v>
      </c>
      <c r="K38" s="227">
        <v>115</v>
      </c>
      <c r="L38" s="15">
        <v>3.7739130434782608</v>
      </c>
      <c r="M38" s="219">
        <v>4.01</v>
      </c>
      <c r="N38" s="353">
        <v>88</v>
      </c>
      <c r="O38" s="227">
        <v>67</v>
      </c>
      <c r="P38" s="15">
        <v>3.18</v>
      </c>
      <c r="Q38" s="219">
        <v>4.1100000000000003</v>
      </c>
      <c r="R38" s="353">
        <v>113</v>
      </c>
      <c r="S38" s="227">
        <v>73</v>
      </c>
      <c r="T38" s="35">
        <v>3.46</v>
      </c>
      <c r="U38" s="461">
        <v>4.1100000000000003</v>
      </c>
      <c r="V38" s="88">
        <v>116</v>
      </c>
      <c r="W38" s="236">
        <v>39</v>
      </c>
      <c r="X38" s="39">
        <v>3.9219999999999997</v>
      </c>
      <c r="Y38" s="461">
        <v>4.4800000000000004</v>
      </c>
      <c r="Z38" s="88">
        <v>100</v>
      </c>
      <c r="AA38" s="103">
        <f t="shared" si="0"/>
        <v>578</v>
      </c>
      <c r="AC38" s="101"/>
      <c r="AD38" s="101"/>
      <c r="AF38" s="101"/>
    </row>
    <row r="39" spans="1:32" x14ac:dyDescent="0.25">
      <c r="A39" s="102">
        <v>7</v>
      </c>
      <c r="B39" s="66" t="s">
        <v>50</v>
      </c>
      <c r="C39" s="478">
        <v>92</v>
      </c>
      <c r="D39" s="487">
        <v>3.7609000000000004</v>
      </c>
      <c r="E39" s="642">
        <v>3.88</v>
      </c>
      <c r="F39" s="648">
        <v>72</v>
      </c>
      <c r="G39" s="233">
        <v>58</v>
      </c>
      <c r="H39" s="487">
        <v>3.3274999999999992</v>
      </c>
      <c r="I39" s="219">
        <v>3.39</v>
      </c>
      <c r="J39" s="353">
        <v>70</v>
      </c>
      <c r="K39" s="227">
        <v>48</v>
      </c>
      <c r="L39" s="15">
        <v>3.6875</v>
      </c>
      <c r="M39" s="219">
        <v>4.01</v>
      </c>
      <c r="N39" s="353">
        <v>93</v>
      </c>
      <c r="O39" s="227">
        <v>41</v>
      </c>
      <c r="P39" s="15">
        <v>4.0990000000000002</v>
      </c>
      <c r="Q39" s="219">
        <v>4.1100000000000003</v>
      </c>
      <c r="R39" s="353">
        <v>29</v>
      </c>
      <c r="S39" s="227">
        <v>38</v>
      </c>
      <c r="T39" s="35">
        <v>4.05</v>
      </c>
      <c r="U39" s="461">
        <v>4.1100000000000003</v>
      </c>
      <c r="V39" s="88">
        <v>71</v>
      </c>
      <c r="W39" s="236">
        <v>35</v>
      </c>
      <c r="X39" s="39">
        <v>3.8280000000000003</v>
      </c>
      <c r="Y39" s="461">
        <v>4.4800000000000004</v>
      </c>
      <c r="Z39" s="88">
        <v>106</v>
      </c>
      <c r="AA39" s="103">
        <f t="shared" si="0"/>
        <v>441</v>
      </c>
      <c r="AC39" s="101"/>
      <c r="AD39" s="101"/>
      <c r="AF39" s="101"/>
    </row>
    <row r="40" spans="1:32" x14ac:dyDescent="0.25">
      <c r="A40" s="102">
        <v>8</v>
      </c>
      <c r="B40" s="66" t="s">
        <v>44</v>
      </c>
      <c r="C40" s="478">
        <v>114</v>
      </c>
      <c r="D40" s="487">
        <v>3.7456</v>
      </c>
      <c r="E40" s="642">
        <v>3.88</v>
      </c>
      <c r="F40" s="648">
        <v>73</v>
      </c>
      <c r="G40" s="233">
        <v>94</v>
      </c>
      <c r="H40" s="487">
        <v>3.0954000000000002</v>
      </c>
      <c r="I40" s="219">
        <v>3.39</v>
      </c>
      <c r="J40" s="353">
        <v>93</v>
      </c>
      <c r="K40" s="227">
        <v>115</v>
      </c>
      <c r="L40" s="15">
        <v>4.1913043478260867</v>
      </c>
      <c r="M40" s="219">
        <v>4.01</v>
      </c>
      <c r="N40" s="353">
        <v>31</v>
      </c>
      <c r="O40" s="227">
        <v>106</v>
      </c>
      <c r="P40" s="15">
        <v>3.7260000000000004</v>
      </c>
      <c r="Q40" s="219">
        <v>4.1100000000000003</v>
      </c>
      <c r="R40" s="353">
        <v>80</v>
      </c>
      <c r="S40" s="227">
        <v>101</v>
      </c>
      <c r="T40" s="33">
        <v>3.88</v>
      </c>
      <c r="U40" s="461">
        <v>4.1100000000000003</v>
      </c>
      <c r="V40" s="88">
        <v>85</v>
      </c>
      <c r="W40" s="236">
        <v>94</v>
      </c>
      <c r="X40" s="39">
        <v>4.5110000000000001</v>
      </c>
      <c r="Y40" s="461">
        <v>4.4800000000000004</v>
      </c>
      <c r="Z40" s="88">
        <v>58</v>
      </c>
      <c r="AA40" s="103">
        <f t="shared" si="0"/>
        <v>420</v>
      </c>
      <c r="AC40" s="101"/>
      <c r="AD40" s="101"/>
      <c r="AF40" s="101"/>
    </row>
    <row r="41" spans="1:32" x14ac:dyDescent="0.25">
      <c r="A41" s="102">
        <v>9</v>
      </c>
      <c r="B41" s="66" t="s">
        <v>46</v>
      </c>
      <c r="C41" s="478">
        <v>40</v>
      </c>
      <c r="D41" s="487">
        <v>3.7</v>
      </c>
      <c r="E41" s="642">
        <v>3.88</v>
      </c>
      <c r="F41" s="648">
        <v>79</v>
      </c>
      <c r="G41" s="233">
        <v>37</v>
      </c>
      <c r="H41" s="487">
        <v>3.3513000000000002</v>
      </c>
      <c r="I41" s="219">
        <v>3.39</v>
      </c>
      <c r="J41" s="353">
        <v>66</v>
      </c>
      <c r="K41" s="227">
        <v>39</v>
      </c>
      <c r="L41" s="15">
        <v>3.7692307692307692</v>
      </c>
      <c r="M41" s="219">
        <v>4.01</v>
      </c>
      <c r="N41" s="353">
        <v>90</v>
      </c>
      <c r="O41" s="227">
        <v>37</v>
      </c>
      <c r="P41" s="15">
        <v>3.92</v>
      </c>
      <c r="Q41" s="219">
        <v>4.1100000000000003</v>
      </c>
      <c r="R41" s="353">
        <v>57</v>
      </c>
      <c r="S41" s="227">
        <v>39</v>
      </c>
      <c r="T41" s="33">
        <v>3.77</v>
      </c>
      <c r="U41" s="461">
        <v>4.1100000000000003</v>
      </c>
      <c r="V41" s="88">
        <v>99</v>
      </c>
      <c r="W41" s="236">
        <v>21</v>
      </c>
      <c r="X41" s="39">
        <v>3.71</v>
      </c>
      <c r="Y41" s="461">
        <v>4.4800000000000004</v>
      </c>
      <c r="Z41" s="88">
        <v>114</v>
      </c>
      <c r="AA41" s="103">
        <f t="shared" si="0"/>
        <v>505</v>
      </c>
      <c r="AC41" s="101"/>
      <c r="AD41" s="101"/>
      <c r="AF41" s="101"/>
    </row>
    <row r="42" spans="1:32" x14ac:dyDescent="0.25">
      <c r="A42" s="102">
        <v>10</v>
      </c>
      <c r="B42" s="66" t="s">
        <v>54</v>
      </c>
      <c r="C42" s="478">
        <v>99</v>
      </c>
      <c r="D42" s="487">
        <v>3.5754000000000001</v>
      </c>
      <c r="E42" s="642">
        <v>3.88</v>
      </c>
      <c r="F42" s="648">
        <v>91</v>
      </c>
      <c r="G42" s="233">
        <v>100</v>
      </c>
      <c r="H42" s="487">
        <v>3.83</v>
      </c>
      <c r="I42" s="219">
        <v>3.39</v>
      </c>
      <c r="J42" s="353">
        <v>12</v>
      </c>
      <c r="K42" s="227">
        <v>98</v>
      </c>
      <c r="L42" s="15">
        <v>3.693877551020408</v>
      </c>
      <c r="M42" s="219">
        <v>4.01</v>
      </c>
      <c r="N42" s="353">
        <v>92</v>
      </c>
      <c r="O42" s="227">
        <v>97</v>
      </c>
      <c r="P42" s="15">
        <v>3.9180000000000001</v>
      </c>
      <c r="Q42" s="219">
        <v>4.1100000000000003</v>
      </c>
      <c r="R42" s="353">
        <v>56</v>
      </c>
      <c r="S42" s="227">
        <v>101</v>
      </c>
      <c r="T42" s="35">
        <v>3.58</v>
      </c>
      <c r="U42" s="461">
        <v>4.1100000000000003</v>
      </c>
      <c r="V42" s="88">
        <v>110</v>
      </c>
      <c r="W42" s="236">
        <v>96</v>
      </c>
      <c r="X42" s="39">
        <v>4.5979999999999999</v>
      </c>
      <c r="Y42" s="461">
        <v>4.4800000000000004</v>
      </c>
      <c r="Z42" s="88">
        <v>36</v>
      </c>
      <c r="AA42" s="103">
        <f t="shared" si="0"/>
        <v>397</v>
      </c>
      <c r="AC42" s="101"/>
      <c r="AD42" s="101"/>
      <c r="AF42" s="101"/>
    </row>
    <row r="43" spans="1:32" x14ac:dyDescent="0.25">
      <c r="A43" s="102">
        <v>11</v>
      </c>
      <c r="B43" s="66" t="s">
        <v>41</v>
      </c>
      <c r="C43" s="478">
        <v>151</v>
      </c>
      <c r="D43" s="487">
        <v>3.5625999999999998</v>
      </c>
      <c r="E43" s="642">
        <v>3.88</v>
      </c>
      <c r="F43" s="648">
        <v>93</v>
      </c>
      <c r="G43" s="233">
        <v>104</v>
      </c>
      <c r="H43" s="487">
        <v>2.4423000000000004</v>
      </c>
      <c r="I43" s="219">
        <v>3.39</v>
      </c>
      <c r="J43" s="353">
        <v>108</v>
      </c>
      <c r="K43" s="227">
        <v>83</v>
      </c>
      <c r="L43" s="15">
        <v>3.3975903614457832</v>
      </c>
      <c r="M43" s="219">
        <v>4.01</v>
      </c>
      <c r="N43" s="353">
        <v>107</v>
      </c>
      <c r="O43" s="227">
        <v>77</v>
      </c>
      <c r="P43" s="15">
        <v>3.7010000000000001</v>
      </c>
      <c r="Q43" s="219">
        <v>4.1100000000000003</v>
      </c>
      <c r="R43" s="353">
        <v>85</v>
      </c>
      <c r="S43" s="227">
        <v>73</v>
      </c>
      <c r="T43" s="33">
        <v>3.55</v>
      </c>
      <c r="U43" s="461">
        <v>4.1100000000000003</v>
      </c>
      <c r="V43" s="88">
        <v>112</v>
      </c>
      <c r="W43" s="236">
        <v>76</v>
      </c>
      <c r="X43" s="39">
        <v>4.1539999999999999</v>
      </c>
      <c r="Y43" s="461">
        <v>4.4800000000000004</v>
      </c>
      <c r="Z43" s="88">
        <v>93</v>
      </c>
      <c r="AA43" s="103">
        <f t="shared" si="0"/>
        <v>598</v>
      </c>
      <c r="AC43" s="101"/>
      <c r="AD43" s="101"/>
      <c r="AF43" s="101"/>
    </row>
    <row r="44" spans="1:32" x14ac:dyDescent="0.25">
      <c r="A44" s="102">
        <v>12</v>
      </c>
      <c r="B44" s="66" t="s">
        <v>40</v>
      </c>
      <c r="C44" s="478">
        <v>62</v>
      </c>
      <c r="D44" s="487">
        <v>3.5326</v>
      </c>
      <c r="E44" s="642">
        <v>3.88</v>
      </c>
      <c r="F44" s="648">
        <v>100</v>
      </c>
      <c r="G44" s="233">
        <v>44</v>
      </c>
      <c r="H44" s="487">
        <v>2.7954000000000003</v>
      </c>
      <c r="I44" s="219">
        <v>3.39</v>
      </c>
      <c r="J44" s="353">
        <v>105</v>
      </c>
      <c r="K44" s="227">
        <v>50</v>
      </c>
      <c r="L44" s="15">
        <v>3.38</v>
      </c>
      <c r="M44" s="219">
        <v>4.01</v>
      </c>
      <c r="N44" s="353">
        <v>109</v>
      </c>
      <c r="O44" s="227">
        <v>50</v>
      </c>
      <c r="P44" s="15">
        <v>3.56</v>
      </c>
      <c r="Q44" s="219">
        <v>4.1100000000000003</v>
      </c>
      <c r="R44" s="353">
        <v>97</v>
      </c>
      <c r="S44" s="227">
        <v>39</v>
      </c>
      <c r="T44" s="36">
        <v>3.51</v>
      </c>
      <c r="U44" s="461">
        <v>4.1100000000000003</v>
      </c>
      <c r="V44" s="88">
        <v>114</v>
      </c>
      <c r="W44" s="236">
        <v>27</v>
      </c>
      <c r="X44" s="39">
        <v>3.4039999999999999</v>
      </c>
      <c r="Y44" s="461">
        <v>4.4800000000000004</v>
      </c>
      <c r="Z44" s="88">
        <v>117</v>
      </c>
      <c r="AA44" s="103">
        <f t="shared" si="0"/>
        <v>642</v>
      </c>
      <c r="AC44" s="101"/>
      <c r="AD44" s="101"/>
      <c r="AF44" s="101"/>
    </row>
    <row r="45" spans="1:32" x14ac:dyDescent="0.25">
      <c r="A45" s="102">
        <v>13</v>
      </c>
      <c r="B45" s="66" t="s">
        <v>52</v>
      </c>
      <c r="C45" s="478">
        <v>57</v>
      </c>
      <c r="D45" s="487">
        <v>3.5087999999999999</v>
      </c>
      <c r="E45" s="642">
        <v>3.88</v>
      </c>
      <c r="F45" s="648">
        <v>101</v>
      </c>
      <c r="G45" s="233">
        <v>50</v>
      </c>
      <c r="H45" s="487">
        <v>3.48</v>
      </c>
      <c r="I45" s="219">
        <v>3.39</v>
      </c>
      <c r="J45" s="353">
        <v>47</v>
      </c>
      <c r="K45" s="227">
        <v>71</v>
      </c>
      <c r="L45" s="15">
        <v>3.971830985915493</v>
      </c>
      <c r="M45" s="219">
        <v>4.01</v>
      </c>
      <c r="N45" s="353">
        <v>64</v>
      </c>
      <c r="O45" s="227">
        <v>69</v>
      </c>
      <c r="P45" s="15">
        <v>3.8420000000000001</v>
      </c>
      <c r="Q45" s="219">
        <v>4.1100000000000003</v>
      </c>
      <c r="R45" s="353">
        <v>69</v>
      </c>
      <c r="S45" s="227">
        <v>48</v>
      </c>
      <c r="T45" s="33">
        <v>4.25</v>
      </c>
      <c r="U45" s="461">
        <v>4.1100000000000003</v>
      </c>
      <c r="V45" s="88">
        <v>35</v>
      </c>
      <c r="W45" s="236">
        <v>52</v>
      </c>
      <c r="X45" s="39">
        <v>4.0190000000000001</v>
      </c>
      <c r="Y45" s="461">
        <v>4.4800000000000004</v>
      </c>
      <c r="Z45" s="88">
        <v>97</v>
      </c>
      <c r="AA45" s="103">
        <f t="shared" si="0"/>
        <v>413</v>
      </c>
      <c r="AC45" s="101"/>
      <c r="AD45" s="101"/>
      <c r="AF45" s="101"/>
    </row>
    <row r="46" spans="1:32" x14ac:dyDescent="0.25">
      <c r="A46" s="102">
        <v>14</v>
      </c>
      <c r="B46" s="66" t="s">
        <v>53</v>
      </c>
      <c r="C46" s="478">
        <v>103</v>
      </c>
      <c r="D46" s="487">
        <v>3.5049000000000001</v>
      </c>
      <c r="E46" s="642">
        <v>3.88</v>
      </c>
      <c r="F46" s="648">
        <v>103</v>
      </c>
      <c r="G46" s="233">
        <v>93</v>
      </c>
      <c r="H46" s="487">
        <v>3.2149999999999999</v>
      </c>
      <c r="I46" s="219">
        <v>3.39</v>
      </c>
      <c r="J46" s="353">
        <v>82</v>
      </c>
      <c r="K46" s="227">
        <v>102</v>
      </c>
      <c r="L46" s="15">
        <v>3.9509803921568629</v>
      </c>
      <c r="M46" s="219">
        <v>4.01</v>
      </c>
      <c r="N46" s="353">
        <v>68</v>
      </c>
      <c r="O46" s="227">
        <v>82</v>
      </c>
      <c r="P46" s="15">
        <v>3.6210000000000004</v>
      </c>
      <c r="Q46" s="219">
        <v>4.1100000000000003</v>
      </c>
      <c r="R46" s="353">
        <v>95</v>
      </c>
      <c r="S46" s="227">
        <v>112</v>
      </c>
      <c r="T46" s="33">
        <v>3.76</v>
      </c>
      <c r="U46" s="461">
        <v>4.1100000000000003</v>
      </c>
      <c r="V46" s="88">
        <v>101</v>
      </c>
      <c r="W46" s="236">
        <v>100</v>
      </c>
      <c r="X46" s="39">
        <v>4.57</v>
      </c>
      <c r="Y46" s="461">
        <v>4.4800000000000004</v>
      </c>
      <c r="Z46" s="88">
        <v>42</v>
      </c>
      <c r="AA46" s="103">
        <f t="shared" si="0"/>
        <v>491</v>
      </c>
      <c r="AC46" s="101"/>
      <c r="AD46" s="101"/>
      <c r="AF46" s="101"/>
    </row>
    <row r="47" spans="1:32" x14ac:dyDescent="0.25">
      <c r="A47" s="102">
        <v>15</v>
      </c>
      <c r="B47" s="66" t="s">
        <v>42</v>
      </c>
      <c r="C47" s="478">
        <v>65</v>
      </c>
      <c r="D47" s="487">
        <v>3.4921999999999995</v>
      </c>
      <c r="E47" s="642">
        <v>3.88</v>
      </c>
      <c r="F47" s="648">
        <v>104</v>
      </c>
      <c r="G47" s="233">
        <v>68</v>
      </c>
      <c r="H47" s="487">
        <v>3.2940000000000005</v>
      </c>
      <c r="I47" s="219">
        <v>3.39</v>
      </c>
      <c r="J47" s="353">
        <v>74</v>
      </c>
      <c r="K47" s="227">
        <v>73</v>
      </c>
      <c r="L47" s="15">
        <v>3.9178082191780823</v>
      </c>
      <c r="M47" s="219">
        <v>4.01</v>
      </c>
      <c r="N47" s="353">
        <v>72</v>
      </c>
      <c r="O47" s="227">
        <v>48</v>
      </c>
      <c r="P47" s="15">
        <v>3.52</v>
      </c>
      <c r="Q47" s="219">
        <v>4.1100000000000003</v>
      </c>
      <c r="R47" s="353">
        <v>100</v>
      </c>
      <c r="S47" s="227">
        <v>46</v>
      </c>
      <c r="T47" s="33">
        <v>3.63</v>
      </c>
      <c r="U47" s="461">
        <v>4.1100000000000003</v>
      </c>
      <c r="V47" s="88">
        <v>108</v>
      </c>
      <c r="W47" s="236">
        <v>44</v>
      </c>
      <c r="X47" s="39">
        <v>4.117</v>
      </c>
      <c r="Y47" s="461">
        <v>4.4800000000000004</v>
      </c>
      <c r="Z47" s="88">
        <v>94</v>
      </c>
      <c r="AA47" s="103">
        <f t="shared" si="0"/>
        <v>552</v>
      </c>
      <c r="AC47" s="101"/>
      <c r="AD47" s="101"/>
      <c r="AF47" s="101"/>
    </row>
    <row r="48" spans="1:32" x14ac:dyDescent="0.25">
      <c r="A48" s="102">
        <v>16</v>
      </c>
      <c r="B48" s="66" t="s">
        <v>47</v>
      </c>
      <c r="C48" s="478">
        <v>146</v>
      </c>
      <c r="D48" s="487">
        <v>3.4794000000000005</v>
      </c>
      <c r="E48" s="642">
        <v>3.88</v>
      </c>
      <c r="F48" s="648">
        <v>106</v>
      </c>
      <c r="G48" s="233">
        <v>137</v>
      </c>
      <c r="H48" s="487">
        <v>2.9492000000000007</v>
      </c>
      <c r="I48" s="219">
        <v>3.39</v>
      </c>
      <c r="J48" s="353">
        <v>100</v>
      </c>
      <c r="K48" s="227">
        <v>83</v>
      </c>
      <c r="L48" s="15">
        <v>3.5060240963855422</v>
      </c>
      <c r="M48" s="219">
        <v>4.01</v>
      </c>
      <c r="N48" s="353">
        <v>100</v>
      </c>
      <c r="O48" s="227">
        <v>65</v>
      </c>
      <c r="P48" s="15">
        <v>3.968</v>
      </c>
      <c r="Q48" s="219">
        <v>4.1100000000000003</v>
      </c>
      <c r="R48" s="353">
        <v>54</v>
      </c>
      <c r="S48" s="227">
        <v>88</v>
      </c>
      <c r="T48" s="33">
        <v>4.0199999999999996</v>
      </c>
      <c r="U48" s="461">
        <v>4.1100000000000003</v>
      </c>
      <c r="V48" s="88">
        <v>74</v>
      </c>
      <c r="W48" s="236">
        <v>69</v>
      </c>
      <c r="X48" s="39">
        <v>4.2330000000000005</v>
      </c>
      <c r="Y48" s="461">
        <v>4.4800000000000004</v>
      </c>
      <c r="Z48" s="88">
        <v>90</v>
      </c>
      <c r="AA48" s="103">
        <f t="shared" si="0"/>
        <v>524</v>
      </c>
      <c r="AC48" s="101"/>
      <c r="AD48" s="101"/>
      <c r="AF48" s="101"/>
    </row>
    <row r="49" spans="1:32" x14ac:dyDescent="0.25">
      <c r="A49" s="102">
        <v>17</v>
      </c>
      <c r="B49" s="66" t="s">
        <v>43</v>
      </c>
      <c r="C49" s="478">
        <v>88</v>
      </c>
      <c r="D49" s="487">
        <v>3.3980999999999999</v>
      </c>
      <c r="E49" s="642">
        <v>3.88</v>
      </c>
      <c r="F49" s="648">
        <v>109</v>
      </c>
      <c r="G49" s="233">
        <v>72</v>
      </c>
      <c r="H49" s="487">
        <v>2.8472999999999997</v>
      </c>
      <c r="I49" s="219">
        <v>3.39</v>
      </c>
      <c r="J49" s="353">
        <v>104</v>
      </c>
      <c r="K49" s="227">
        <v>81</v>
      </c>
      <c r="L49" s="15">
        <v>3.5061728395061729</v>
      </c>
      <c r="M49" s="219">
        <v>4.01</v>
      </c>
      <c r="N49" s="353">
        <v>101</v>
      </c>
      <c r="O49" s="227">
        <v>62</v>
      </c>
      <c r="P49" s="15">
        <v>3.3220000000000001</v>
      </c>
      <c r="Q49" s="219">
        <v>4.1100000000000003</v>
      </c>
      <c r="R49" s="353">
        <v>111</v>
      </c>
      <c r="S49" s="227">
        <v>65</v>
      </c>
      <c r="T49" s="33">
        <v>3.83</v>
      </c>
      <c r="U49" s="461">
        <v>4.1100000000000003</v>
      </c>
      <c r="V49" s="88">
        <v>91</v>
      </c>
      <c r="W49" s="236">
        <v>68</v>
      </c>
      <c r="X49" s="39">
        <v>3.8680000000000003</v>
      </c>
      <c r="Y49" s="461">
        <v>4.4800000000000004</v>
      </c>
      <c r="Z49" s="88">
        <v>102</v>
      </c>
      <c r="AA49" s="103">
        <f t="shared" si="0"/>
        <v>618</v>
      </c>
      <c r="AC49" s="101"/>
      <c r="AD49" s="101"/>
      <c r="AF49" s="101"/>
    </row>
    <row r="50" spans="1:32" x14ac:dyDescent="0.25">
      <c r="A50" s="102">
        <v>18</v>
      </c>
      <c r="B50" s="66" t="s">
        <v>126</v>
      </c>
      <c r="C50" s="478"/>
      <c r="D50" s="219"/>
      <c r="E50" s="642">
        <v>3.88</v>
      </c>
      <c r="F50" s="648">
        <v>113</v>
      </c>
      <c r="G50" s="337"/>
      <c r="H50" s="14"/>
      <c r="I50" s="219">
        <v>3.39</v>
      </c>
      <c r="J50" s="353">
        <v>111</v>
      </c>
      <c r="K50" s="337"/>
      <c r="L50" s="14"/>
      <c r="M50" s="219">
        <v>4.01</v>
      </c>
      <c r="N50" s="353">
        <v>115</v>
      </c>
      <c r="O50" s="233"/>
      <c r="P50" s="219"/>
      <c r="Q50" s="219">
        <v>4.1100000000000003</v>
      </c>
      <c r="R50" s="353">
        <v>117</v>
      </c>
      <c r="S50" s="227">
        <v>12</v>
      </c>
      <c r="T50" s="35">
        <v>4.17</v>
      </c>
      <c r="U50" s="461">
        <v>4.1100000000000003</v>
      </c>
      <c r="V50" s="88">
        <v>47</v>
      </c>
      <c r="W50" s="236"/>
      <c r="X50" s="39"/>
      <c r="Y50" s="461">
        <v>4.4800000000000004</v>
      </c>
      <c r="Z50" s="88">
        <v>118</v>
      </c>
      <c r="AA50" s="103">
        <f t="shared" si="0"/>
        <v>621</v>
      </c>
      <c r="AC50" s="101"/>
      <c r="AD50" s="101"/>
      <c r="AF50" s="101"/>
    </row>
    <row r="51" spans="1:32" x14ac:dyDescent="0.25">
      <c r="A51" s="107">
        <v>19</v>
      </c>
      <c r="B51" s="66" t="s">
        <v>45</v>
      </c>
      <c r="C51" s="478"/>
      <c r="D51" s="219"/>
      <c r="E51" s="642">
        <v>3.88</v>
      </c>
      <c r="F51" s="648">
        <v>113</v>
      </c>
      <c r="G51" s="337"/>
      <c r="H51" s="14"/>
      <c r="I51" s="219">
        <v>3.39</v>
      </c>
      <c r="J51" s="353">
        <v>111</v>
      </c>
      <c r="K51" s="227">
        <v>66</v>
      </c>
      <c r="L51" s="15">
        <v>4.1060606060606064</v>
      </c>
      <c r="M51" s="219">
        <v>4.01</v>
      </c>
      <c r="N51" s="353">
        <v>41</v>
      </c>
      <c r="O51" s="227">
        <v>47</v>
      </c>
      <c r="P51" s="15">
        <v>3.4259999999999997</v>
      </c>
      <c r="Q51" s="219">
        <v>4.1100000000000003</v>
      </c>
      <c r="R51" s="353">
        <v>104</v>
      </c>
      <c r="S51" s="227">
        <v>59</v>
      </c>
      <c r="T51" s="35">
        <v>4.26</v>
      </c>
      <c r="U51" s="461">
        <v>4.1100000000000003</v>
      </c>
      <c r="V51" s="88">
        <v>33</v>
      </c>
      <c r="W51" s="236">
        <v>46</v>
      </c>
      <c r="X51" s="39">
        <v>4.2610000000000001</v>
      </c>
      <c r="Y51" s="461">
        <v>4.4800000000000004</v>
      </c>
      <c r="Z51" s="88">
        <v>87</v>
      </c>
      <c r="AA51" s="109">
        <f t="shared" si="0"/>
        <v>489</v>
      </c>
      <c r="AC51" s="101"/>
      <c r="AD51" s="101"/>
      <c r="AF51" s="101"/>
    </row>
    <row r="52" spans="1:32" ht="15.75" thickBot="1" x14ac:dyDescent="0.3">
      <c r="A52" s="110">
        <v>20</v>
      </c>
      <c r="B52" s="66" t="s">
        <v>51</v>
      </c>
      <c r="C52" s="494"/>
      <c r="D52" s="458"/>
      <c r="E52" s="514">
        <v>3.88</v>
      </c>
      <c r="F52" s="654">
        <v>113</v>
      </c>
      <c r="G52" s="456"/>
      <c r="H52" s="17"/>
      <c r="I52" s="458">
        <v>3.39</v>
      </c>
      <c r="J52" s="552">
        <v>111</v>
      </c>
      <c r="K52" s="227">
        <v>70</v>
      </c>
      <c r="L52" s="15">
        <v>3.842857142857143</v>
      </c>
      <c r="M52" s="219">
        <v>4.01</v>
      </c>
      <c r="N52" s="353">
        <v>84</v>
      </c>
      <c r="O52" s="227">
        <v>69</v>
      </c>
      <c r="P52" s="15">
        <v>3.8119999999999998</v>
      </c>
      <c r="Q52" s="219">
        <v>4.1100000000000003</v>
      </c>
      <c r="R52" s="353">
        <v>70</v>
      </c>
      <c r="S52" s="227">
        <v>78</v>
      </c>
      <c r="T52" s="36">
        <v>3.31</v>
      </c>
      <c r="U52" s="461">
        <v>4.1100000000000003</v>
      </c>
      <c r="V52" s="88">
        <v>118</v>
      </c>
      <c r="W52" s="236">
        <v>47</v>
      </c>
      <c r="X52" s="39">
        <v>4.532</v>
      </c>
      <c r="Y52" s="461">
        <v>4.4800000000000004</v>
      </c>
      <c r="Z52" s="88">
        <v>54</v>
      </c>
      <c r="AA52" s="111">
        <f t="shared" si="0"/>
        <v>550</v>
      </c>
      <c r="AC52" s="101"/>
      <c r="AD52" s="101"/>
      <c r="AF52" s="101"/>
    </row>
    <row r="53" spans="1:32" ht="15.75" thickBot="1" x14ac:dyDescent="0.3">
      <c r="A53" s="247"/>
      <c r="B53" s="248" t="s">
        <v>141</v>
      </c>
      <c r="C53" s="276">
        <f>SUM(C54:C72)</f>
        <v>1914</v>
      </c>
      <c r="D53" s="289">
        <f>AVERAGE(D54:D72)</f>
        <v>3.7623315789473679</v>
      </c>
      <c r="E53" s="270">
        <v>3.88</v>
      </c>
      <c r="F53" s="652"/>
      <c r="G53" s="276">
        <f>SUM(G54:G72)</f>
        <v>1522</v>
      </c>
      <c r="H53" s="289">
        <f>AVERAGE(H54:H72)</f>
        <v>3.4762421052631582</v>
      </c>
      <c r="I53" s="551">
        <v>3.39</v>
      </c>
      <c r="J53" s="277"/>
      <c r="K53" s="276">
        <f>SUM(K54:K72)</f>
        <v>1702</v>
      </c>
      <c r="L53" s="289">
        <f>AVERAGE(L54:L72)</f>
        <v>3.9015831501033289</v>
      </c>
      <c r="M53" s="270">
        <v>4.01</v>
      </c>
      <c r="N53" s="277"/>
      <c r="O53" s="276">
        <f>SUM(O54:O72)</f>
        <v>1455</v>
      </c>
      <c r="P53" s="289">
        <f>AVERAGE(P54:P72)</f>
        <v>3.8883894736842106</v>
      </c>
      <c r="Q53" s="270">
        <v>4.1100000000000003</v>
      </c>
      <c r="R53" s="277"/>
      <c r="S53" s="131">
        <f>SUM(S54:S72)</f>
        <v>1454</v>
      </c>
      <c r="T53" s="249">
        <f>AVERAGE(T54:T72)</f>
        <v>3.9352631578947359</v>
      </c>
      <c r="U53" s="284">
        <v>4.1100000000000003</v>
      </c>
      <c r="V53" s="250"/>
      <c r="W53" s="251">
        <f>SUM(W54:W72)</f>
        <v>1433</v>
      </c>
      <c r="X53" s="252">
        <f>AVERAGE(X54:X72)</f>
        <v>4.3837368421052618</v>
      </c>
      <c r="Y53" s="255">
        <v>4.4800000000000004</v>
      </c>
      <c r="Z53" s="250"/>
      <c r="AA53" s="254"/>
      <c r="AC53" s="101"/>
      <c r="AD53" s="101"/>
      <c r="AF53" s="101"/>
    </row>
    <row r="54" spans="1:32" ht="15" customHeight="1" x14ac:dyDescent="0.25">
      <c r="A54" s="98">
        <v>1</v>
      </c>
      <c r="B54" s="216" t="s">
        <v>57</v>
      </c>
      <c r="C54" s="606">
        <v>115</v>
      </c>
      <c r="D54" s="42">
        <v>4.1038999999999994</v>
      </c>
      <c r="E54" s="644">
        <v>3.88</v>
      </c>
      <c r="F54" s="659">
        <v>20</v>
      </c>
      <c r="G54" s="557">
        <v>107</v>
      </c>
      <c r="H54" s="42">
        <v>3.4018000000000002</v>
      </c>
      <c r="I54" s="496">
        <v>3.39</v>
      </c>
      <c r="J54" s="413">
        <v>58</v>
      </c>
      <c r="K54" s="227">
        <v>118</v>
      </c>
      <c r="L54" s="15">
        <v>3.9237288135593222</v>
      </c>
      <c r="M54" s="485">
        <v>4.01</v>
      </c>
      <c r="N54" s="353">
        <v>71</v>
      </c>
      <c r="O54" s="227">
        <v>63</v>
      </c>
      <c r="P54" s="15">
        <v>3.4139999999999997</v>
      </c>
      <c r="Q54" s="219">
        <v>4.1100000000000003</v>
      </c>
      <c r="R54" s="353">
        <v>107</v>
      </c>
      <c r="S54" s="227">
        <v>64</v>
      </c>
      <c r="T54" s="33">
        <v>3.75</v>
      </c>
      <c r="U54" s="461">
        <v>4.1100000000000003</v>
      </c>
      <c r="V54" s="88">
        <v>102</v>
      </c>
      <c r="W54" s="236">
        <v>76</v>
      </c>
      <c r="X54" s="39">
        <v>4.75</v>
      </c>
      <c r="Y54" s="461">
        <v>4.4800000000000004</v>
      </c>
      <c r="Z54" s="88">
        <v>19</v>
      </c>
      <c r="AA54" s="99">
        <f t="shared" si="0"/>
        <v>377</v>
      </c>
      <c r="AC54" s="101"/>
      <c r="AD54" s="101"/>
      <c r="AF54" s="101"/>
    </row>
    <row r="55" spans="1:32" ht="15" customHeight="1" x14ac:dyDescent="0.25">
      <c r="A55" s="102">
        <v>2</v>
      </c>
      <c r="B55" s="66" t="s">
        <v>58</v>
      </c>
      <c r="C55" s="478">
        <v>146</v>
      </c>
      <c r="D55" s="487">
        <v>4.0615999999999994</v>
      </c>
      <c r="E55" s="642">
        <v>3.88</v>
      </c>
      <c r="F55" s="648">
        <v>22</v>
      </c>
      <c r="G55" s="233">
        <v>106</v>
      </c>
      <c r="H55" s="487">
        <v>3.7642000000000002</v>
      </c>
      <c r="I55" s="219">
        <v>3.39</v>
      </c>
      <c r="J55" s="353">
        <v>20</v>
      </c>
      <c r="K55" s="227">
        <v>125</v>
      </c>
      <c r="L55" s="15">
        <v>4.12</v>
      </c>
      <c r="M55" s="219">
        <v>4.01</v>
      </c>
      <c r="N55" s="353">
        <v>39</v>
      </c>
      <c r="O55" s="227">
        <v>125</v>
      </c>
      <c r="P55" s="15">
        <v>4.032</v>
      </c>
      <c r="Q55" s="219">
        <v>4.1100000000000003</v>
      </c>
      <c r="R55" s="353">
        <v>41</v>
      </c>
      <c r="S55" s="227">
        <v>118</v>
      </c>
      <c r="T55" s="35">
        <v>4.09</v>
      </c>
      <c r="U55" s="461">
        <v>4.1100000000000003</v>
      </c>
      <c r="V55" s="88">
        <v>60</v>
      </c>
      <c r="W55" s="236">
        <v>96</v>
      </c>
      <c r="X55" s="39">
        <v>4.5310000000000006</v>
      </c>
      <c r="Y55" s="461">
        <v>4.4800000000000004</v>
      </c>
      <c r="Z55" s="88">
        <v>52</v>
      </c>
      <c r="AA55" s="103">
        <f t="shared" si="0"/>
        <v>234</v>
      </c>
      <c r="AC55" s="101"/>
      <c r="AD55" s="101"/>
      <c r="AF55" s="101"/>
    </row>
    <row r="56" spans="1:32" ht="15" customHeight="1" x14ac:dyDescent="0.25">
      <c r="A56" s="102">
        <v>3</v>
      </c>
      <c r="B56" s="66" t="s">
        <v>176</v>
      </c>
      <c r="C56" s="478">
        <v>58</v>
      </c>
      <c r="D56" s="487">
        <v>4.0172999999999996</v>
      </c>
      <c r="E56" s="642">
        <v>3.88</v>
      </c>
      <c r="F56" s="648">
        <v>29</v>
      </c>
      <c r="G56" s="233">
        <v>53</v>
      </c>
      <c r="H56" s="487">
        <v>3.6227</v>
      </c>
      <c r="I56" s="219">
        <v>3.39</v>
      </c>
      <c r="J56" s="353">
        <v>31</v>
      </c>
      <c r="K56" s="227">
        <v>50</v>
      </c>
      <c r="L56" s="15">
        <v>4.4400000000000004</v>
      </c>
      <c r="M56" s="219">
        <v>4.01</v>
      </c>
      <c r="N56" s="353">
        <v>2</v>
      </c>
      <c r="O56" s="227">
        <v>59</v>
      </c>
      <c r="P56" s="15">
        <v>4.5590000000000002</v>
      </c>
      <c r="Q56" s="219">
        <v>4.1100000000000003</v>
      </c>
      <c r="R56" s="353">
        <v>3</v>
      </c>
      <c r="S56" s="227">
        <v>50</v>
      </c>
      <c r="T56" s="35">
        <v>4.22</v>
      </c>
      <c r="U56" s="461">
        <v>4.1100000000000003</v>
      </c>
      <c r="V56" s="88">
        <v>38</v>
      </c>
      <c r="W56" s="227">
        <v>48</v>
      </c>
      <c r="X56" s="39">
        <v>4.8959999999999999</v>
      </c>
      <c r="Y56" s="461">
        <v>4.4800000000000004</v>
      </c>
      <c r="Z56" s="88">
        <v>4</v>
      </c>
      <c r="AA56" s="103">
        <f t="shared" si="0"/>
        <v>107</v>
      </c>
      <c r="AC56" s="101"/>
      <c r="AD56" s="101"/>
      <c r="AF56" s="101"/>
    </row>
    <row r="57" spans="1:32" ht="15" customHeight="1" x14ac:dyDescent="0.25">
      <c r="A57" s="102">
        <v>4</v>
      </c>
      <c r="B57" s="66" t="s">
        <v>65</v>
      </c>
      <c r="C57" s="478">
        <v>179</v>
      </c>
      <c r="D57" s="487">
        <v>3.9887999999999999</v>
      </c>
      <c r="E57" s="642">
        <v>3.88</v>
      </c>
      <c r="F57" s="648">
        <v>32</v>
      </c>
      <c r="G57" s="233">
        <v>132</v>
      </c>
      <c r="H57" s="487">
        <v>4.0225999999999997</v>
      </c>
      <c r="I57" s="219">
        <v>3.39</v>
      </c>
      <c r="J57" s="353">
        <v>3</v>
      </c>
      <c r="K57" s="227">
        <v>187</v>
      </c>
      <c r="L57" s="15">
        <v>4.3048128342245988</v>
      </c>
      <c r="M57" s="219">
        <v>4.01</v>
      </c>
      <c r="N57" s="353">
        <v>13</v>
      </c>
      <c r="O57" s="227">
        <v>149</v>
      </c>
      <c r="P57" s="15">
        <v>3.9860000000000002</v>
      </c>
      <c r="Q57" s="219">
        <v>4.1100000000000003</v>
      </c>
      <c r="R57" s="353">
        <v>49</v>
      </c>
      <c r="S57" s="227">
        <v>161</v>
      </c>
      <c r="T57" s="33">
        <v>4.1399999999999997</v>
      </c>
      <c r="U57" s="461">
        <v>4.1100000000000003</v>
      </c>
      <c r="V57" s="88">
        <v>53</v>
      </c>
      <c r="W57" s="236">
        <v>157</v>
      </c>
      <c r="X57" s="39">
        <v>4.51</v>
      </c>
      <c r="Y57" s="461">
        <v>4.4800000000000004</v>
      </c>
      <c r="Z57" s="88">
        <v>57</v>
      </c>
      <c r="AA57" s="103">
        <f t="shared" si="0"/>
        <v>207</v>
      </c>
      <c r="AC57" s="101"/>
      <c r="AD57" s="101"/>
      <c r="AF57" s="101"/>
    </row>
    <row r="58" spans="1:32" ht="15" customHeight="1" x14ac:dyDescent="0.25">
      <c r="A58" s="102">
        <v>5</v>
      </c>
      <c r="B58" s="66" t="s">
        <v>70</v>
      </c>
      <c r="C58" s="478">
        <v>112</v>
      </c>
      <c r="D58" s="487">
        <v>3.9466999999999994</v>
      </c>
      <c r="E58" s="642">
        <v>3.88</v>
      </c>
      <c r="F58" s="648">
        <v>40</v>
      </c>
      <c r="G58" s="233">
        <v>106</v>
      </c>
      <c r="H58" s="487">
        <v>3.6412</v>
      </c>
      <c r="I58" s="219">
        <v>3.39</v>
      </c>
      <c r="J58" s="353">
        <v>27</v>
      </c>
      <c r="K58" s="227">
        <v>108</v>
      </c>
      <c r="L58" s="15">
        <v>3.8703703703703702</v>
      </c>
      <c r="M58" s="219">
        <v>4.01</v>
      </c>
      <c r="N58" s="353">
        <v>79</v>
      </c>
      <c r="O58" s="227">
        <v>106</v>
      </c>
      <c r="P58" s="15">
        <v>3.641</v>
      </c>
      <c r="Q58" s="219">
        <v>4.1100000000000003</v>
      </c>
      <c r="R58" s="353">
        <v>92</v>
      </c>
      <c r="S58" s="227">
        <v>91</v>
      </c>
      <c r="T58" s="35">
        <v>4.09</v>
      </c>
      <c r="U58" s="461">
        <v>4.1100000000000003</v>
      </c>
      <c r="V58" s="88">
        <v>61</v>
      </c>
      <c r="W58" s="236">
        <v>100</v>
      </c>
      <c r="X58" s="39">
        <v>4.76</v>
      </c>
      <c r="Y58" s="461">
        <v>4.4800000000000004</v>
      </c>
      <c r="Z58" s="88">
        <v>18</v>
      </c>
      <c r="AA58" s="103">
        <f t="shared" si="0"/>
        <v>317</v>
      </c>
      <c r="AC58" s="101"/>
      <c r="AD58" s="101"/>
      <c r="AF58" s="101"/>
    </row>
    <row r="59" spans="1:32" ht="15" customHeight="1" x14ac:dyDescent="0.25">
      <c r="A59" s="102">
        <v>6</v>
      </c>
      <c r="B59" s="66" t="s">
        <v>62</v>
      </c>
      <c r="C59" s="478">
        <v>39</v>
      </c>
      <c r="D59" s="487">
        <v>3.8714</v>
      </c>
      <c r="E59" s="642">
        <v>3.88</v>
      </c>
      <c r="F59" s="648">
        <v>51</v>
      </c>
      <c r="G59" s="233">
        <v>15</v>
      </c>
      <c r="H59" s="487">
        <v>4.1996000000000002</v>
      </c>
      <c r="I59" s="219">
        <v>3.39</v>
      </c>
      <c r="J59" s="353">
        <v>1</v>
      </c>
      <c r="K59" s="227">
        <v>25</v>
      </c>
      <c r="L59" s="15">
        <v>3.36</v>
      </c>
      <c r="M59" s="219">
        <v>4.01</v>
      </c>
      <c r="N59" s="353">
        <v>111</v>
      </c>
      <c r="O59" s="227">
        <v>22</v>
      </c>
      <c r="P59" s="15">
        <v>3.7730000000000001</v>
      </c>
      <c r="Q59" s="219">
        <v>4.1100000000000003</v>
      </c>
      <c r="R59" s="353">
        <v>75</v>
      </c>
      <c r="S59" s="227">
        <v>15</v>
      </c>
      <c r="T59" s="35">
        <v>3.87</v>
      </c>
      <c r="U59" s="461">
        <v>4.1100000000000003</v>
      </c>
      <c r="V59" s="88">
        <v>90</v>
      </c>
      <c r="W59" s="236">
        <v>18</v>
      </c>
      <c r="X59" s="39">
        <v>3.8319999999999999</v>
      </c>
      <c r="Y59" s="461">
        <v>4.4800000000000004</v>
      </c>
      <c r="Z59" s="88">
        <v>107</v>
      </c>
      <c r="AA59" s="103">
        <f t="shared" si="0"/>
        <v>435</v>
      </c>
      <c r="AC59" s="101"/>
      <c r="AD59" s="101"/>
      <c r="AF59" s="101"/>
    </row>
    <row r="60" spans="1:32" ht="15" customHeight="1" x14ac:dyDescent="0.25">
      <c r="A60" s="102">
        <v>7</v>
      </c>
      <c r="B60" s="66" t="s">
        <v>144</v>
      </c>
      <c r="C60" s="478">
        <v>110</v>
      </c>
      <c r="D60" s="487">
        <v>3.8635999999999999</v>
      </c>
      <c r="E60" s="642">
        <v>3.88</v>
      </c>
      <c r="F60" s="648">
        <v>52</v>
      </c>
      <c r="G60" s="233">
        <v>78</v>
      </c>
      <c r="H60" s="487">
        <v>3.4105999999999996</v>
      </c>
      <c r="I60" s="219">
        <v>3.39</v>
      </c>
      <c r="J60" s="353">
        <v>56</v>
      </c>
      <c r="K60" s="227">
        <v>84</v>
      </c>
      <c r="L60" s="15">
        <v>3.9285714285714284</v>
      </c>
      <c r="M60" s="219">
        <v>4.01</v>
      </c>
      <c r="N60" s="353">
        <v>70</v>
      </c>
      <c r="O60" s="227">
        <v>76</v>
      </c>
      <c r="P60" s="15">
        <v>3.895</v>
      </c>
      <c r="Q60" s="219">
        <v>4.1100000000000003</v>
      </c>
      <c r="R60" s="353">
        <v>61</v>
      </c>
      <c r="S60" s="227">
        <v>75</v>
      </c>
      <c r="T60" s="35">
        <v>4.2699999999999996</v>
      </c>
      <c r="U60" s="461">
        <v>4.1100000000000003</v>
      </c>
      <c r="V60" s="88">
        <v>32</v>
      </c>
      <c r="W60" s="236">
        <v>73</v>
      </c>
      <c r="X60" s="39">
        <v>4.593</v>
      </c>
      <c r="Y60" s="461">
        <v>4.4800000000000004</v>
      </c>
      <c r="Z60" s="88">
        <v>39</v>
      </c>
      <c r="AA60" s="103">
        <f t="shared" si="0"/>
        <v>310</v>
      </c>
      <c r="AC60" s="101"/>
      <c r="AD60" s="101"/>
      <c r="AF60" s="101"/>
    </row>
    <row r="61" spans="1:32" ht="15" customHeight="1" x14ac:dyDescent="0.25">
      <c r="A61" s="102">
        <v>8</v>
      </c>
      <c r="B61" s="66" t="s">
        <v>64</v>
      </c>
      <c r="C61" s="478">
        <v>69</v>
      </c>
      <c r="D61" s="487">
        <v>3.8406000000000002</v>
      </c>
      <c r="E61" s="642">
        <v>3.88</v>
      </c>
      <c r="F61" s="648">
        <v>57</v>
      </c>
      <c r="G61" s="233">
        <v>76</v>
      </c>
      <c r="H61" s="487">
        <v>3.2367000000000004</v>
      </c>
      <c r="I61" s="219">
        <v>3.39</v>
      </c>
      <c r="J61" s="353">
        <v>79</v>
      </c>
      <c r="K61" s="227">
        <v>62</v>
      </c>
      <c r="L61" s="15">
        <v>3.564516129032258</v>
      </c>
      <c r="M61" s="219">
        <v>4.01</v>
      </c>
      <c r="N61" s="353">
        <v>99</v>
      </c>
      <c r="O61" s="227">
        <v>24</v>
      </c>
      <c r="P61" s="15">
        <v>3.9169999999999998</v>
      </c>
      <c r="Q61" s="219">
        <v>4.1100000000000003</v>
      </c>
      <c r="R61" s="353">
        <v>58</v>
      </c>
      <c r="S61" s="227">
        <v>56</v>
      </c>
      <c r="T61" s="35">
        <v>4.05</v>
      </c>
      <c r="U61" s="461">
        <v>4.1100000000000003</v>
      </c>
      <c r="V61" s="88">
        <v>70</v>
      </c>
      <c r="W61" s="236">
        <v>42</v>
      </c>
      <c r="X61" s="39">
        <v>3.71</v>
      </c>
      <c r="Y61" s="461">
        <v>4.4800000000000004</v>
      </c>
      <c r="Z61" s="88">
        <v>113</v>
      </c>
      <c r="AA61" s="103">
        <f t="shared" si="0"/>
        <v>476</v>
      </c>
      <c r="AC61" s="101"/>
      <c r="AD61" s="101"/>
      <c r="AF61" s="101"/>
    </row>
    <row r="62" spans="1:32" ht="15" customHeight="1" x14ac:dyDescent="0.25">
      <c r="A62" s="102">
        <v>9</v>
      </c>
      <c r="B62" s="216" t="s">
        <v>142</v>
      </c>
      <c r="C62" s="484">
        <v>237</v>
      </c>
      <c r="D62" s="39">
        <v>3.8147000000000002</v>
      </c>
      <c r="E62" s="643">
        <v>3.88</v>
      </c>
      <c r="F62" s="653">
        <v>59</v>
      </c>
      <c r="G62" s="556">
        <v>146</v>
      </c>
      <c r="H62" s="39">
        <v>3.6095999999999999</v>
      </c>
      <c r="I62" s="485">
        <v>3.39</v>
      </c>
      <c r="J62" s="353">
        <v>34</v>
      </c>
      <c r="K62" s="227">
        <v>182</v>
      </c>
      <c r="L62" s="15">
        <v>4.2692307692307692</v>
      </c>
      <c r="M62" s="485">
        <v>4.01</v>
      </c>
      <c r="N62" s="353">
        <v>17</v>
      </c>
      <c r="O62" s="227">
        <v>160</v>
      </c>
      <c r="P62" s="15">
        <v>4.0903999999999998</v>
      </c>
      <c r="Q62" s="219">
        <v>4.1100000000000003</v>
      </c>
      <c r="R62" s="353">
        <v>31</v>
      </c>
      <c r="S62" s="227">
        <v>162</v>
      </c>
      <c r="T62" s="36">
        <v>4.1100000000000003</v>
      </c>
      <c r="U62" s="461">
        <v>4.1100000000000003</v>
      </c>
      <c r="V62" s="88">
        <v>56</v>
      </c>
      <c r="W62" s="236">
        <v>190</v>
      </c>
      <c r="X62" s="39">
        <v>4.6530000000000005</v>
      </c>
      <c r="Y62" s="461">
        <v>4.4800000000000004</v>
      </c>
      <c r="Z62" s="88">
        <v>29</v>
      </c>
      <c r="AA62" s="103">
        <f t="shared" si="0"/>
        <v>226</v>
      </c>
      <c r="AC62" s="101"/>
      <c r="AD62" s="101"/>
      <c r="AF62" s="101"/>
    </row>
    <row r="63" spans="1:32" ht="15" customHeight="1" x14ac:dyDescent="0.25">
      <c r="A63" s="102">
        <v>10</v>
      </c>
      <c r="B63" s="66" t="s">
        <v>56</v>
      </c>
      <c r="C63" s="478">
        <v>222</v>
      </c>
      <c r="D63" s="487">
        <v>3.8018000000000001</v>
      </c>
      <c r="E63" s="642">
        <v>3.88</v>
      </c>
      <c r="F63" s="648">
        <v>61</v>
      </c>
      <c r="G63" s="233">
        <v>202</v>
      </c>
      <c r="H63" s="487">
        <v>3.5202</v>
      </c>
      <c r="I63" s="219">
        <v>3.39</v>
      </c>
      <c r="J63" s="353">
        <v>44</v>
      </c>
      <c r="K63" s="227">
        <v>224</v>
      </c>
      <c r="L63" s="15">
        <v>4.2321428571428568</v>
      </c>
      <c r="M63" s="219">
        <v>4.01</v>
      </c>
      <c r="N63" s="353">
        <v>25</v>
      </c>
      <c r="O63" s="227">
        <v>182</v>
      </c>
      <c r="P63" s="15">
        <v>4.1429999999999998</v>
      </c>
      <c r="Q63" s="219">
        <v>4.1100000000000003</v>
      </c>
      <c r="R63" s="353">
        <v>16</v>
      </c>
      <c r="S63" s="227">
        <v>161</v>
      </c>
      <c r="T63" s="35">
        <v>4.2</v>
      </c>
      <c r="U63" s="461">
        <v>4.1100000000000003</v>
      </c>
      <c r="V63" s="88">
        <v>40</v>
      </c>
      <c r="W63" s="227">
        <v>189</v>
      </c>
      <c r="X63" s="39">
        <v>4.3849999999999998</v>
      </c>
      <c r="Y63" s="461">
        <v>4.4800000000000004</v>
      </c>
      <c r="Z63" s="88">
        <v>73</v>
      </c>
      <c r="AA63" s="103">
        <f t="shared" si="0"/>
        <v>259</v>
      </c>
      <c r="AC63" s="101"/>
      <c r="AD63" s="101"/>
      <c r="AF63" s="101"/>
    </row>
    <row r="64" spans="1:32" ht="15" customHeight="1" x14ac:dyDescent="0.25">
      <c r="A64" s="102">
        <v>11</v>
      </c>
      <c r="B64" s="66" t="s">
        <v>60</v>
      </c>
      <c r="C64" s="478">
        <v>107</v>
      </c>
      <c r="D64" s="487">
        <v>3.7850999999999999</v>
      </c>
      <c r="E64" s="642">
        <v>3.88</v>
      </c>
      <c r="F64" s="648">
        <v>64</v>
      </c>
      <c r="G64" s="233">
        <v>51</v>
      </c>
      <c r="H64" s="487">
        <v>3.0392000000000001</v>
      </c>
      <c r="I64" s="219">
        <v>3.39</v>
      </c>
      <c r="J64" s="353">
        <v>96</v>
      </c>
      <c r="K64" s="227">
        <v>64</v>
      </c>
      <c r="L64" s="15">
        <v>4.078125</v>
      </c>
      <c r="M64" s="219">
        <v>4.01</v>
      </c>
      <c r="N64" s="353">
        <v>47</v>
      </c>
      <c r="O64" s="227">
        <v>58</v>
      </c>
      <c r="P64" s="15">
        <v>4.1029999999999998</v>
      </c>
      <c r="Q64" s="219">
        <v>4.1100000000000003</v>
      </c>
      <c r="R64" s="353">
        <v>27</v>
      </c>
      <c r="S64" s="227">
        <v>72</v>
      </c>
      <c r="T64" s="35">
        <v>3.72</v>
      </c>
      <c r="U64" s="461">
        <v>4.1100000000000003</v>
      </c>
      <c r="V64" s="88">
        <v>103</v>
      </c>
      <c r="W64" s="236">
        <v>50</v>
      </c>
      <c r="X64" s="39">
        <v>4.16</v>
      </c>
      <c r="Y64" s="461">
        <v>4.4800000000000004</v>
      </c>
      <c r="Z64" s="88">
        <v>92</v>
      </c>
      <c r="AA64" s="103">
        <f t="shared" si="0"/>
        <v>429</v>
      </c>
      <c r="AC64" s="101"/>
      <c r="AD64" s="101"/>
      <c r="AF64" s="101"/>
    </row>
    <row r="65" spans="1:32" ht="15" customHeight="1" x14ac:dyDescent="0.25">
      <c r="A65" s="102">
        <v>12</v>
      </c>
      <c r="B65" s="216" t="s">
        <v>143</v>
      </c>
      <c r="C65" s="484">
        <v>28</v>
      </c>
      <c r="D65" s="39">
        <v>3.7856999999999998</v>
      </c>
      <c r="E65" s="643">
        <v>3.88</v>
      </c>
      <c r="F65" s="653">
        <v>67</v>
      </c>
      <c r="G65" s="556">
        <v>25</v>
      </c>
      <c r="H65" s="39">
        <v>3.84</v>
      </c>
      <c r="I65" s="485">
        <v>3.39</v>
      </c>
      <c r="J65" s="353">
        <v>11</v>
      </c>
      <c r="K65" s="227">
        <v>30</v>
      </c>
      <c r="L65" s="15">
        <v>4.166666666666667</v>
      </c>
      <c r="M65" s="485">
        <v>4.01</v>
      </c>
      <c r="N65" s="353">
        <v>34</v>
      </c>
      <c r="O65" s="227">
        <v>30</v>
      </c>
      <c r="P65" s="15">
        <v>3.7329999999999997</v>
      </c>
      <c r="Q65" s="219">
        <v>4.1100000000000003</v>
      </c>
      <c r="R65" s="353">
        <v>81</v>
      </c>
      <c r="S65" s="227">
        <v>22</v>
      </c>
      <c r="T65" s="33">
        <v>3.77</v>
      </c>
      <c r="U65" s="461">
        <v>4.1100000000000003</v>
      </c>
      <c r="V65" s="88">
        <v>100</v>
      </c>
      <c r="W65" s="236">
        <v>20</v>
      </c>
      <c r="X65" s="39">
        <v>4.5</v>
      </c>
      <c r="Y65" s="461">
        <v>4.4800000000000004</v>
      </c>
      <c r="Z65" s="88">
        <v>59</v>
      </c>
      <c r="AA65" s="103">
        <f t="shared" si="0"/>
        <v>352</v>
      </c>
      <c r="AC65" s="101"/>
      <c r="AD65" s="101"/>
      <c r="AF65" s="101"/>
    </row>
    <row r="66" spans="1:32" ht="15" customHeight="1" x14ac:dyDescent="0.25">
      <c r="A66" s="102">
        <v>13</v>
      </c>
      <c r="B66" s="66" t="s">
        <v>69</v>
      </c>
      <c r="C66" s="478">
        <v>86</v>
      </c>
      <c r="D66" s="487">
        <v>3.7674000000000003</v>
      </c>
      <c r="E66" s="642">
        <v>3.88</v>
      </c>
      <c r="F66" s="648">
        <v>70</v>
      </c>
      <c r="G66" s="233">
        <v>81</v>
      </c>
      <c r="H66" s="487">
        <v>3.0861000000000001</v>
      </c>
      <c r="I66" s="219">
        <v>3.39</v>
      </c>
      <c r="J66" s="353">
        <v>95</v>
      </c>
      <c r="K66" s="227">
        <v>81</v>
      </c>
      <c r="L66" s="15">
        <v>3.7407407407407409</v>
      </c>
      <c r="M66" s="219">
        <v>4.01</v>
      </c>
      <c r="N66" s="353">
        <v>91</v>
      </c>
      <c r="O66" s="227">
        <v>83</v>
      </c>
      <c r="P66" s="15">
        <v>3.9760000000000004</v>
      </c>
      <c r="Q66" s="219">
        <v>4.1100000000000003</v>
      </c>
      <c r="R66" s="353">
        <v>52</v>
      </c>
      <c r="S66" s="227">
        <v>63</v>
      </c>
      <c r="T66" s="35">
        <v>3.87</v>
      </c>
      <c r="U66" s="461">
        <v>4.1100000000000003</v>
      </c>
      <c r="V66" s="88">
        <v>88</v>
      </c>
      <c r="W66" s="236">
        <v>48</v>
      </c>
      <c r="X66" s="39">
        <v>4.8540000000000001</v>
      </c>
      <c r="Y66" s="461">
        <v>4.4800000000000004</v>
      </c>
      <c r="Z66" s="88">
        <v>8</v>
      </c>
      <c r="AA66" s="103">
        <f t="shared" si="0"/>
        <v>404</v>
      </c>
      <c r="AC66" s="101"/>
      <c r="AD66" s="101"/>
      <c r="AF66" s="101"/>
    </row>
    <row r="67" spans="1:32" ht="15" customHeight="1" x14ac:dyDescent="0.25">
      <c r="A67" s="102">
        <v>14</v>
      </c>
      <c r="B67" s="66" t="s">
        <v>59</v>
      </c>
      <c r="C67" s="478">
        <v>111</v>
      </c>
      <c r="D67" s="487">
        <v>3.7478000000000002</v>
      </c>
      <c r="E67" s="642">
        <v>3.88</v>
      </c>
      <c r="F67" s="648">
        <v>74</v>
      </c>
      <c r="G67" s="233">
        <v>94</v>
      </c>
      <c r="H67" s="487">
        <v>3.383</v>
      </c>
      <c r="I67" s="219">
        <v>3.39</v>
      </c>
      <c r="J67" s="353">
        <v>63</v>
      </c>
      <c r="K67" s="227">
        <v>77</v>
      </c>
      <c r="L67" s="15">
        <v>4</v>
      </c>
      <c r="M67" s="219">
        <v>4.01</v>
      </c>
      <c r="N67" s="353">
        <v>58</v>
      </c>
      <c r="O67" s="227">
        <v>82</v>
      </c>
      <c r="P67" s="15">
        <v>3.72</v>
      </c>
      <c r="Q67" s="219">
        <v>4.1100000000000003</v>
      </c>
      <c r="R67" s="353">
        <v>83</v>
      </c>
      <c r="S67" s="227">
        <v>77</v>
      </c>
      <c r="T67" s="35">
        <v>4.16</v>
      </c>
      <c r="U67" s="461">
        <v>4.1100000000000003</v>
      </c>
      <c r="V67" s="88">
        <v>49</v>
      </c>
      <c r="W67" s="236">
        <v>97</v>
      </c>
      <c r="X67" s="39">
        <v>4.556</v>
      </c>
      <c r="Y67" s="461">
        <v>4.4800000000000004</v>
      </c>
      <c r="Z67" s="88">
        <v>46</v>
      </c>
      <c r="AA67" s="103">
        <f t="shared" si="0"/>
        <v>373</v>
      </c>
      <c r="AC67" s="101"/>
      <c r="AD67" s="101"/>
      <c r="AF67" s="101"/>
    </row>
    <row r="68" spans="1:32" ht="15" customHeight="1" x14ac:dyDescent="0.25">
      <c r="A68" s="102">
        <v>15</v>
      </c>
      <c r="B68" s="66" t="s">
        <v>67</v>
      </c>
      <c r="C68" s="478">
        <v>93</v>
      </c>
      <c r="D68" s="487">
        <v>3.6989000000000001</v>
      </c>
      <c r="E68" s="642">
        <v>3.88</v>
      </c>
      <c r="F68" s="648">
        <v>77</v>
      </c>
      <c r="G68" s="233">
        <v>76</v>
      </c>
      <c r="H68" s="487">
        <v>3.8549000000000002</v>
      </c>
      <c r="I68" s="219">
        <v>3.39</v>
      </c>
      <c r="J68" s="353">
        <v>10</v>
      </c>
      <c r="K68" s="227">
        <v>75</v>
      </c>
      <c r="L68" s="15">
        <v>4.253333333333333</v>
      </c>
      <c r="M68" s="219">
        <v>4.01</v>
      </c>
      <c r="N68" s="353">
        <v>23</v>
      </c>
      <c r="O68" s="227">
        <v>72</v>
      </c>
      <c r="P68" s="15">
        <v>3.972</v>
      </c>
      <c r="Q68" s="219">
        <v>4.1100000000000003</v>
      </c>
      <c r="R68" s="353">
        <v>53</v>
      </c>
      <c r="S68" s="227">
        <v>70</v>
      </c>
      <c r="T68" s="35">
        <v>4.05</v>
      </c>
      <c r="U68" s="461">
        <v>4.1100000000000003</v>
      </c>
      <c r="V68" s="88">
        <v>69</v>
      </c>
      <c r="W68" s="236">
        <v>73</v>
      </c>
      <c r="X68" s="39">
        <v>4.2780000000000005</v>
      </c>
      <c r="Y68" s="461">
        <v>4.4800000000000004</v>
      </c>
      <c r="Z68" s="88">
        <v>83</v>
      </c>
      <c r="AA68" s="103">
        <f t="shared" si="0"/>
        <v>315</v>
      </c>
      <c r="AC68" s="101"/>
      <c r="AD68" s="101"/>
      <c r="AF68" s="101"/>
    </row>
    <row r="69" spans="1:32" ht="15" customHeight="1" x14ac:dyDescent="0.25">
      <c r="A69" s="102">
        <v>16</v>
      </c>
      <c r="B69" s="66" t="s">
        <v>66</v>
      </c>
      <c r="C69" s="478">
        <v>31</v>
      </c>
      <c r="D69" s="487">
        <v>3.6454999999999997</v>
      </c>
      <c r="E69" s="642">
        <v>3.88</v>
      </c>
      <c r="F69" s="648">
        <v>86</v>
      </c>
      <c r="G69" s="233">
        <v>14</v>
      </c>
      <c r="H69" s="487">
        <v>2.9285000000000001</v>
      </c>
      <c r="I69" s="219">
        <v>3.39</v>
      </c>
      <c r="J69" s="353">
        <v>102</v>
      </c>
      <c r="K69" s="227">
        <v>21</v>
      </c>
      <c r="L69" s="15">
        <v>3</v>
      </c>
      <c r="M69" s="219">
        <v>4.01</v>
      </c>
      <c r="N69" s="353">
        <v>113</v>
      </c>
      <c r="O69" s="227">
        <v>18</v>
      </c>
      <c r="P69" s="15">
        <v>3.6659999999999995</v>
      </c>
      <c r="Q69" s="219">
        <v>4.1100000000000003</v>
      </c>
      <c r="R69" s="353">
        <v>90</v>
      </c>
      <c r="S69" s="227">
        <v>12</v>
      </c>
      <c r="T69" s="33">
        <v>3.33</v>
      </c>
      <c r="U69" s="461">
        <v>4.1100000000000003</v>
      </c>
      <c r="V69" s="88">
        <v>117</v>
      </c>
      <c r="W69" s="227">
        <v>17</v>
      </c>
      <c r="X69" s="39">
        <v>3.76</v>
      </c>
      <c r="Y69" s="461">
        <v>4.4800000000000004</v>
      </c>
      <c r="Z69" s="88">
        <v>111</v>
      </c>
      <c r="AA69" s="103">
        <f t="shared" si="0"/>
        <v>619</v>
      </c>
      <c r="AC69" s="101"/>
      <c r="AD69" s="101"/>
      <c r="AF69" s="101"/>
    </row>
    <row r="70" spans="1:32" ht="15" customHeight="1" x14ac:dyDescent="0.25">
      <c r="A70" s="102">
        <v>17</v>
      </c>
      <c r="B70" s="66" t="s">
        <v>68</v>
      </c>
      <c r="C70" s="478">
        <v>83</v>
      </c>
      <c r="D70" s="487">
        <v>3.6019999999999994</v>
      </c>
      <c r="E70" s="642">
        <v>3.88</v>
      </c>
      <c r="F70" s="648">
        <v>89</v>
      </c>
      <c r="G70" s="233">
        <v>73</v>
      </c>
      <c r="H70" s="487">
        <v>2.7811000000000003</v>
      </c>
      <c r="I70" s="219">
        <v>3.39</v>
      </c>
      <c r="J70" s="353">
        <v>106</v>
      </c>
      <c r="K70" s="227">
        <v>64</v>
      </c>
      <c r="L70" s="15">
        <v>3.46875</v>
      </c>
      <c r="M70" s="219">
        <v>4.01</v>
      </c>
      <c r="N70" s="353">
        <v>104</v>
      </c>
      <c r="O70" s="227">
        <v>49</v>
      </c>
      <c r="P70" s="15">
        <v>3.8570000000000007</v>
      </c>
      <c r="Q70" s="219">
        <v>4.1100000000000003</v>
      </c>
      <c r="R70" s="353">
        <v>67</v>
      </c>
      <c r="S70" s="227">
        <v>60</v>
      </c>
      <c r="T70" s="33">
        <v>3.82</v>
      </c>
      <c r="U70" s="461">
        <v>4.1100000000000003</v>
      </c>
      <c r="V70" s="88">
        <v>94</v>
      </c>
      <c r="W70" s="236">
        <v>47</v>
      </c>
      <c r="X70" s="39">
        <v>3.8719999999999999</v>
      </c>
      <c r="Y70" s="461">
        <v>4.4800000000000004</v>
      </c>
      <c r="Z70" s="88">
        <v>103</v>
      </c>
      <c r="AA70" s="103">
        <f t="shared" si="0"/>
        <v>563</v>
      </c>
      <c r="AC70" s="101"/>
      <c r="AD70" s="101"/>
      <c r="AF70" s="101"/>
    </row>
    <row r="71" spans="1:32" ht="15" customHeight="1" x14ac:dyDescent="0.25">
      <c r="A71" s="102">
        <v>18</v>
      </c>
      <c r="B71" s="66" t="s">
        <v>63</v>
      </c>
      <c r="C71" s="478">
        <v>38</v>
      </c>
      <c r="D71" s="487">
        <v>3.4215</v>
      </c>
      <c r="E71" s="642">
        <v>3.88</v>
      </c>
      <c r="F71" s="648">
        <v>107</v>
      </c>
      <c r="G71" s="233">
        <v>43</v>
      </c>
      <c r="H71" s="487">
        <v>3.0930999999999993</v>
      </c>
      <c r="I71" s="219">
        <v>3.39</v>
      </c>
      <c r="J71" s="353">
        <v>94</v>
      </c>
      <c r="K71" s="227">
        <v>77</v>
      </c>
      <c r="L71" s="15">
        <v>3.9090909090909092</v>
      </c>
      <c r="M71" s="219">
        <v>4.01</v>
      </c>
      <c r="N71" s="353">
        <v>75</v>
      </c>
      <c r="O71" s="227">
        <v>44</v>
      </c>
      <c r="P71" s="15">
        <v>4.024</v>
      </c>
      <c r="Q71" s="219">
        <v>4.1100000000000003</v>
      </c>
      <c r="R71" s="353">
        <v>44</v>
      </c>
      <c r="S71" s="227">
        <v>77</v>
      </c>
      <c r="T71" s="36">
        <v>4.07</v>
      </c>
      <c r="U71" s="461">
        <v>4.1100000000000003</v>
      </c>
      <c r="V71" s="88">
        <v>66</v>
      </c>
      <c r="W71" s="227">
        <v>45</v>
      </c>
      <c r="X71" s="39">
        <v>4.8439999999999994</v>
      </c>
      <c r="Y71" s="461">
        <v>4.4800000000000004</v>
      </c>
      <c r="Z71" s="88">
        <v>9</v>
      </c>
      <c r="AA71" s="106">
        <f t="shared" ref="AA71:AA134" si="1">Z71+V71+R71+N71+J71+F71</f>
        <v>395</v>
      </c>
      <c r="AC71" s="101"/>
      <c r="AD71" s="101"/>
      <c r="AF71" s="101"/>
    </row>
    <row r="72" spans="1:32" ht="15" customHeight="1" thickBot="1" x14ac:dyDescent="0.3">
      <c r="A72" s="107">
        <v>19</v>
      </c>
      <c r="B72" s="66" t="s">
        <v>61</v>
      </c>
      <c r="C72" s="478">
        <v>50</v>
      </c>
      <c r="D72" s="487">
        <v>2.72</v>
      </c>
      <c r="E72" s="642">
        <v>3.88</v>
      </c>
      <c r="F72" s="648">
        <v>112</v>
      </c>
      <c r="G72" s="233">
        <v>44</v>
      </c>
      <c r="H72" s="487">
        <v>3.6135000000000002</v>
      </c>
      <c r="I72" s="219">
        <v>3.39</v>
      </c>
      <c r="J72" s="353">
        <v>35</v>
      </c>
      <c r="K72" s="227">
        <v>48</v>
      </c>
      <c r="L72" s="15">
        <v>3.5</v>
      </c>
      <c r="M72" s="219">
        <v>4.01</v>
      </c>
      <c r="N72" s="353">
        <v>103</v>
      </c>
      <c r="O72" s="227">
        <v>53</v>
      </c>
      <c r="P72" s="15">
        <v>3.3780000000000001</v>
      </c>
      <c r="Q72" s="219">
        <v>4.1100000000000003</v>
      </c>
      <c r="R72" s="353">
        <v>110</v>
      </c>
      <c r="S72" s="227">
        <v>48</v>
      </c>
      <c r="T72" s="33">
        <v>3.19</v>
      </c>
      <c r="U72" s="461">
        <v>4.1100000000000003</v>
      </c>
      <c r="V72" s="88">
        <v>119</v>
      </c>
      <c r="W72" s="236">
        <v>47</v>
      </c>
      <c r="X72" s="39">
        <v>3.847</v>
      </c>
      <c r="Y72" s="461">
        <v>4.4800000000000004</v>
      </c>
      <c r="Z72" s="88">
        <v>104</v>
      </c>
      <c r="AA72" s="111">
        <f t="shared" si="1"/>
        <v>583</v>
      </c>
      <c r="AC72" s="101"/>
      <c r="AD72" s="101"/>
      <c r="AF72" s="101"/>
    </row>
    <row r="73" spans="1:32" ht="15" customHeight="1" thickBot="1" x14ac:dyDescent="0.3">
      <c r="A73" s="247"/>
      <c r="B73" s="248" t="s">
        <v>145</v>
      </c>
      <c r="C73" s="276">
        <f>SUM(C74:C90)</f>
        <v>1632</v>
      </c>
      <c r="D73" s="289">
        <f>AVERAGE(D74:D90)</f>
        <v>3.8894928571428573</v>
      </c>
      <c r="E73" s="270">
        <v>3.88</v>
      </c>
      <c r="F73" s="652"/>
      <c r="G73" s="276">
        <f>SUM(G74:G90)</f>
        <v>1315</v>
      </c>
      <c r="H73" s="289">
        <f>AVERAGE(H74:H90)</f>
        <v>3.5004071428571426</v>
      </c>
      <c r="I73" s="551">
        <v>3.39</v>
      </c>
      <c r="J73" s="277"/>
      <c r="K73" s="276">
        <f>SUM(K74:K90)</f>
        <v>1386</v>
      </c>
      <c r="L73" s="289">
        <f>AVERAGE(L74:L90)</f>
        <v>4.0192052837769356</v>
      </c>
      <c r="M73" s="270">
        <v>4.01</v>
      </c>
      <c r="N73" s="277"/>
      <c r="O73" s="276">
        <f>SUM(O74:O90)</f>
        <v>1174</v>
      </c>
      <c r="P73" s="289">
        <f>AVERAGE(P74:P90)</f>
        <v>3.8905466666666664</v>
      </c>
      <c r="Q73" s="270">
        <v>4.1100000000000003</v>
      </c>
      <c r="R73" s="277"/>
      <c r="S73" s="131">
        <f>SUM(S74:S90)</f>
        <v>1120</v>
      </c>
      <c r="T73" s="249">
        <f>AVERAGE(T74:T90)</f>
        <v>4.1349999999999998</v>
      </c>
      <c r="U73" s="284">
        <v>4.1100000000000003</v>
      </c>
      <c r="V73" s="250"/>
      <c r="W73" s="251">
        <f>SUM(W74:W90)</f>
        <v>1164</v>
      </c>
      <c r="X73" s="252">
        <f>AVERAGE(X74:X90)</f>
        <v>4.463750000000001</v>
      </c>
      <c r="Y73" s="255">
        <v>4.4800000000000004</v>
      </c>
      <c r="Z73" s="250"/>
      <c r="AA73" s="254"/>
      <c r="AC73" s="101"/>
      <c r="AD73" s="101"/>
      <c r="AF73" s="101"/>
    </row>
    <row r="74" spans="1:32" x14ac:dyDescent="0.25">
      <c r="A74" s="112">
        <v>1</v>
      </c>
      <c r="B74" s="68" t="s">
        <v>73</v>
      </c>
      <c r="C74" s="481">
        <v>101</v>
      </c>
      <c r="D74" s="488">
        <v>4.2866999999999997</v>
      </c>
      <c r="E74" s="641">
        <v>3.88</v>
      </c>
      <c r="F74" s="650">
        <v>7</v>
      </c>
      <c r="G74" s="473">
        <v>93</v>
      </c>
      <c r="H74" s="486">
        <v>3.9139999999999997</v>
      </c>
      <c r="I74" s="474">
        <v>3.39</v>
      </c>
      <c r="J74" s="359">
        <v>8</v>
      </c>
      <c r="K74" s="230">
        <v>100</v>
      </c>
      <c r="L74" s="220">
        <v>4.21</v>
      </c>
      <c r="M74" s="219">
        <v>4.01</v>
      </c>
      <c r="N74" s="353">
        <v>29</v>
      </c>
      <c r="O74" s="227">
        <v>71</v>
      </c>
      <c r="P74" s="15">
        <v>4.085</v>
      </c>
      <c r="Q74" s="219">
        <v>4.1100000000000003</v>
      </c>
      <c r="R74" s="353">
        <v>35</v>
      </c>
      <c r="S74" s="227">
        <v>79</v>
      </c>
      <c r="T74" s="34">
        <v>4.72</v>
      </c>
      <c r="U74" s="461">
        <v>4.1100000000000003</v>
      </c>
      <c r="V74" s="88">
        <v>1</v>
      </c>
      <c r="W74" s="227">
        <v>63</v>
      </c>
      <c r="X74" s="39">
        <v>4.2699999999999996</v>
      </c>
      <c r="Y74" s="461">
        <v>4.4800000000000004</v>
      </c>
      <c r="Z74" s="88">
        <v>85</v>
      </c>
      <c r="AA74" s="99">
        <f t="shared" si="1"/>
        <v>165</v>
      </c>
      <c r="AC74" s="101"/>
      <c r="AD74" s="101"/>
      <c r="AF74" s="101"/>
    </row>
    <row r="75" spans="1:32" x14ac:dyDescent="0.25">
      <c r="A75" s="102">
        <v>2</v>
      </c>
      <c r="B75" s="66" t="s">
        <v>72</v>
      </c>
      <c r="C75" s="478">
        <v>115</v>
      </c>
      <c r="D75" s="487">
        <v>4.2344000000000008</v>
      </c>
      <c r="E75" s="642">
        <v>3.88</v>
      </c>
      <c r="F75" s="648">
        <v>11</v>
      </c>
      <c r="G75" s="233">
        <v>77</v>
      </c>
      <c r="H75" s="487">
        <v>3.7919000000000005</v>
      </c>
      <c r="I75" s="219">
        <v>3.39</v>
      </c>
      <c r="J75" s="353">
        <v>16</v>
      </c>
      <c r="K75" s="227">
        <v>120</v>
      </c>
      <c r="L75" s="15">
        <v>4.3416666666666668</v>
      </c>
      <c r="M75" s="219">
        <v>4.01</v>
      </c>
      <c r="N75" s="353">
        <v>10</v>
      </c>
      <c r="O75" s="227">
        <v>106</v>
      </c>
      <c r="P75" s="15">
        <v>4.2360000000000007</v>
      </c>
      <c r="Q75" s="219">
        <v>4.1100000000000003</v>
      </c>
      <c r="R75" s="353">
        <v>10</v>
      </c>
      <c r="S75" s="227">
        <v>88</v>
      </c>
      <c r="T75" s="33">
        <v>4.33</v>
      </c>
      <c r="U75" s="461">
        <v>4.1100000000000003</v>
      </c>
      <c r="V75" s="88">
        <v>20</v>
      </c>
      <c r="W75" s="236">
        <v>108</v>
      </c>
      <c r="X75" s="39">
        <v>4.681</v>
      </c>
      <c r="Y75" s="461">
        <v>4.4800000000000004</v>
      </c>
      <c r="Z75" s="88">
        <v>26</v>
      </c>
      <c r="AA75" s="103">
        <f t="shared" si="1"/>
        <v>93</v>
      </c>
      <c r="AC75" s="101"/>
      <c r="AD75" s="101"/>
      <c r="AF75" s="101"/>
    </row>
    <row r="76" spans="1:32" x14ac:dyDescent="0.25">
      <c r="A76" s="102">
        <v>3</v>
      </c>
      <c r="B76" s="66" t="s">
        <v>83</v>
      </c>
      <c r="C76" s="478">
        <v>234</v>
      </c>
      <c r="D76" s="487">
        <v>4.0982999999999992</v>
      </c>
      <c r="E76" s="642">
        <v>3.88</v>
      </c>
      <c r="F76" s="648">
        <v>19</v>
      </c>
      <c r="G76" s="233">
        <v>121</v>
      </c>
      <c r="H76" s="487">
        <v>3.1242999999999999</v>
      </c>
      <c r="I76" s="219">
        <v>3.39</v>
      </c>
      <c r="J76" s="353">
        <v>91</v>
      </c>
      <c r="K76" s="227">
        <v>122</v>
      </c>
      <c r="L76" s="15">
        <v>3.7704918032786887</v>
      </c>
      <c r="M76" s="219">
        <v>4.01</v>
      </c>
      <c r="N76" s="353">
        <v>87</v>
      </c>
      <c r="O76" s="227">
        <v>95</v>
      </c>
      <c r="P76" s="15">
        <v>4.0430000000000001</v>
      </c>
      <c r="Q76" s="219">
        <v>4.1100000000000003</v>
      </c>
      <c r="R76" s="353">
        <v>40</v>
      </c>
      <c r="S76" s="227">
        <v>115</v>
      </c>
      <c r="T76" s="33">
        <v>4.0999999999999996</v>
      </c>
      <c r="U76" s="461">
        <v>4.1100000000000003</v>
      </c>
      <c r="V76" s="88">
        <v>58</v>
      </c>
      <c r="W76" s="236">
        <v>100</v>
      </c>
      <c r="X76" s="39">
        <v>4.5599999999999996</v>
      </c>
      <c r="Y76" s="461">
        <v>4.4800000000000004</v>
      </c>
      <c r="Z76" s="88">
        <v>45</v>
      </c>
      <c r="AA76" s="103">
        <f t="shared" si="1"/>
        <v>340</v>
      </c>
      <c r="AC76" s="101"/>
      <c r="AD76" s="101"/>
      <c r="AF76" s="101"/>
    </row>
    <row r="77" spans="1:32" x14ac:dyDescent="0.25">
      <c r="A77" s="102">
        <v>4</v>
      </c>
      <c r="B77" s="66" t="s">
        <v>85</v>
      </c>
      <c r="C77" s="478">
        <v>94</v>
      </c>
      <c r="D77" s="487">
        <v>4.0639000000000003</v>
      </c>
      <c r="E77" s="642">
        <v>3.88</v>
      </c>
      <c r="F77" s="648">
        <v>23</v>
      </c>
      <c r="G77" s="233">
        <v>53</v>
      </c>
      <c r="H77" s="487">
        <v>3.5660000000000003</v>
      </c>
      <c r="I77" s="219">
        <v>3.39</v>
      </c>
      <c r="J77" s="353">
        <v>39</v>
      </c>
      <c r="K77" s="227">
        <v>83</v>
      </c>
      <c r="L77" s="15">
        <v>4.0843373493975905</v>
      </c>
      <c r="M77" s="219">
        <v>4.01</v>
      </c>
      <c r="N77" s="353">
        <v>46</v>
      </c>
      <c r="O77" s="227">
        <v>51</v>
      </c>
      <c r="P77" s="15">
        <v>4.1369999999999996</v>
      </c>
      <c r="Q77" s="219">
        <v>4.1100000000000003</v>
      </c>
      <c r="R77" s="353">
        <v>19</v>
      </c>
      <c r="S77" s="227">
        <v>53</v>
      </c>
      <c r="T77" s="35">
        <v>4.4400000000000004</v>
      </c>
      <c r="U77" s="461">
        <v>4.1100000000000003</v>
      </c>
      <c r="V77" s="88">
        <v>9</v>
      </c>
      <c r="W77" s="236">
        <v>40</v>
      </c>
      <c r="X77" s="39">
        <v>4.625</v>
      </c>
      <c r="Y77" s="461">
        <v>4.4800000000000004</v>
      </c>
      <c r="Z77" s="88">
        <v>32</v>
      </c>
      <c r="AA77" s="103">
        <f t="shared" si="1"/>
        <v>168</v>
      </c>
      <c r="AC77" s="101"/>
      <c r="AD77" s="101"/>
      <c r="AF77" s="101"/>
    </row>
    <row r="78" spans="1:32" x14ac:dyDescent="0.25">
      <c r="A78" s="102">
        <v>5</v>
      </c>
      <c r="B78" s="66" t="s">
        <v>77</v>
      </c>
      <c r="C78" s="478">
        <v>110</v>
      </c>
      <c r="D78" s="487">
        <v>4.0548999999999999</v>
      </c>
      <c r="E78" s="642">
        <v>3.88</v>
      </c>
      <c r="F78" s="648">
        <v>25</v>
      </c>
      <c r="G78" s="233">
        <v>86</v>
      </c>
      <c r="H78" s="487">
        <v>2.9421999999999997</v>
      </c>
      <c r="I78" s="219">
        <v>3.39</v>
      </c>
      <c r="J78" s="353">
        <v>101</v>
      </c>
      <c r="K78" s="227">
        <v>76</v>
      </c>
      <c r="L78" s="15">
        <v>3.9736842105263159</v>
      </c>
      <c r="M78" s="219">
        <v>4.01</v>
      </c>
      <c r="N78" s="353">
        <v>63</v>
      </c>
      <c r="O78" s="227">
        <v>71</v>
      </c>
      <c r="P78" s="15">
        <v>4.2949999999999999</v>
      </c>
      <c r="Q78" s="219">
        <v>4.1100000000000003</v>
      </c>
      <c r="R78" s="353">
        <v>6</v>
      </c>
      <c r="S78" s="227">
        <v>69</v>
      </c>
      <c r="T78" s="35">
        <v>4.22</v>
      </c>
      <c r="U78" s="461">
        <v>4.1100000000000003</v>
      </c>
      <c r="V78" s="88">
        <v>37</v>
      </c>
      <c r="W78" s="236">
        <v>72</v>
      </c>
      <c r="X78" s="39">
        <v>4.569</v>
      </c>
      <c r="Y78" s="461">
        <v>4.4800000000000004</v>
      </c>
      <c r="Z78" s="88">
        <v>43</v>
      </c>
      <c r="AA78" s="103">
        <f t="shared" si="1"/>
        <v>275</v>
      </c>
      <c r="AC78" s="101"/>
      <c r="AD78" s="101"/>
      <c r="AF78" s="101"/>
    </row>
    <row r="79" spans="1:32" x14ac:dyDescent="0.25">
      <c r="A79" s="102">
        <v>6</v>
      </c>
      <c r="B79" s="66" t="s">
        <v>75</v>
      </c>
      <c r="C79" s="478">
        <v>172</v>
      </c>
      <c r="D79" s="487">
        <v>4</v>
      </c>
      <c r="E79" s="642">
        <v>3.88</v>
      </c>
      <c r="F79" s="648">
        <v>30</v>
      </c>
      <c r="G79" s="233">
        <v>128</v>
      </c>
      <c r="H79" s="487">
        <v>3.7891000000000004</v>
      </c>
      <c r="I79" s="219">
        <v>3.39</v>
      </c>
      <c r="J79" s="353">
        <v>17</v>
      </c>
      <c r="K79" s="227">
        <v>75</v>
      </c>
      <c r="L79" s="15">
        <v>4.3866666666666667</v>
      </c>
      <c r="M79" s="219">
        <v>4.01</v>
      </c>
      <c r="N79" s="353">
        <v>5</v>
      </c>
      <c r="O79" s="227">
        <v>50</v>
      </c>
      <c r="P79" s="15">
        <v>4.2</v>
      </c>
      <c r="Q79" s="219">
        <v>4.1100000000000003</v>
      </c>
      <c r="R79" s="353">
        <v>14</v>
      </c>
      <c r="S79" s="227">
        <v>75</v>
      </c>
      <c r="T79" s="35">
        <v>4.32</v>
      </c>
      <c r="U79" s="461">
        <v>4.1100000000000003</v>
      </c>
      <c r="V79" s="88">
        <v>23</v>
      </c>
      <c r="W79" s="236">
        <v>78</v>
      </c>
      <c r="X79" s="39">
        <v>4.7089999999999996</v>
      </c>
      <c r="Y79" s="461">
        <v>4.4800000000000004</v>
      </c>
      <c r="Z79" s="88">
        <v>21</v>
      </c>
      <c r="AA79" s="103">
        <f t="shared" si="1"/>
        <v>110</v>
      </c>
      <c r="AC79" s="101"/>
      <c r="AD79" s="101"/>
      <c r="AF79" s="101"/>
    </row>
    <row r="80" spans="1:32" x14ac:dyDescent="0.25">
      <c r="A80" s="102">
        <v>7</v>
      </c>
      <c r="B80" s="66" t="s">
        <v>87</v>
      </c>
      <c r="C80" s="478">
        <v>122</v>
      </c>
      <c r="D80" s="487">
        <v>3.9589999999999996</v>
      </c>
      <c r="E80" s="642">
        <v>3.88</v>
      </c>
      <c r="F80" s="648">
        <v>39</v>
      </c>
      <c r="G80" s="233">
        <v>130</v>
      </c>
      <c r="H80" s="487">
        <v>3.3922999999999996</v>
      </c>
      <c r="I80" s="219">
        <v>3.39</v>
      </c>
      <c r="J80" s="353">
        <v>60</v>
      </c>
      <c r="K80" s="227">
        <v>134</v>
      </c>
      <c r="L80" s="15">
        <v>3.8358208955223883</v>
      </c>
      <c r="M80" s="219">
        <v>4.01</v>
      </c>
      <c r="N80" s="353">
        <v>83</v>
      </c>
      <c r="O80" s="227">
        <v>93</v>
      </c>
      <c r="P80" s="15">
        <v>3.8720000000000003</v>
      </c>
      <c r="Q80" s="219">
        <v>4.1100000000000003</v>
      </c>
      <c r="R80" s="353">
        <v>65</v>
      </c>
      <c r="S80" s="227">
        <v>107</v>
      </c>
      <c r="T80" s="35">
        <v>4.07</v>
      </c>
      <c r="U80" s="461">
        <v>4.1100000000000003</v>
      </c>
      <c r="V80" s="88">
        <v>64</v>
      </c>
      <c r="W80" s="236">
        <v>104</v>
      </c>
      <c r="X80" s="39">
        <v>4.7690000000000001</v>
      </c>
      <c r="Y80" s="461">
        <v>4.4800000000000004</v>
      </c>
      <c r="Z80" s="88">
        <v>16</v>
      </c>
      <c r="AA80" s="103">
        <f t="shared" si="1"/>
        <v>327</v>
      </c>
      <c r="AC80" s="101"/>
      <c r="AD80" s="101"/>
      <c r="AF80" s="101"/>
    </row>
    <row r="81" spans="1:32" x14ac:dyDescent="0.25">
      <c r="A81" s="102">
        <v>8</v>
      </c>
      <c r="B81" s="66" t="s">
        <v>80</v>
      </c>
      <c r="C81" s="478">
        <v>107</v>
      </c>
      <c r="D81" s="487">
        <v>3.9533</v>
      </c>
      <c r="E81" s="642">
        <v>3.88</v>
      </c>
      <c r="F81" s="648">
        <v>41</v>
      </c>
      <c r="G81" s="233">
        <v>91</v>
      </c>
      <c r="H81" s="487">
        <v>3.9011</v>
      </c>
      <c r="I81" s="219">
        <v>3.39</v>
      </c>
      <c r="J81" s="353">
        <v>9</v>
      </c>
      <c r="K81" s="227">
        <v>80</v>
      </c>
      <c r="L81" s="15">
        <v>4.0125000000000002</v>
      </c>
      <c r="M81" s="219">
        <v>4.01</v>
      </c>
      <c r="N81" s="353">
        <v>55</v>
      </c>
      <c r="O81" s="227">
        <v>98</v>
      </c>
      <c r="P81" s="15">
        <v>4.0609999999999999</v>
      </c>
      <c r="Q81" s="219">
        <v>4.1100000000000003</v>
      </c>
      <c r="R81" s="353">
        <v>38</v>
      </c>
      <c r="S81" s="227">
        <v>51</v>
      </c>
      <c r="T81" s="35">
        <v>3.82</v>
      </c>
      <c r="U81" s="461">
        <v>4.1100000000000003</v>
      </c>
      <c r="V81" s="88">
        <v>95</v>
      </c>
      <c r="W81" s="227">
        <v>72</v>
      </c>
      <c r="X81" s="39">
        <v>4.4539999999999997</v>
      </c>
      <c r="Y81" s="461">
        <v>4.4800000000000004</v>
      </c>
      <c r="Z81" s="88">
        <v>66</v>
      </c>
      <c r="AA81" s="103">
        <f t="shared" si="1"/>
        <v>304</v>
      </c>
      <c r="AC81" s="101"/>
      <c r="AD81" s="101"/>
      <c r="AF81" s="101"/>
    </row>
    <row r="82" spans="1:32" x14ac:dyDescent="0.25">
      <c r="A82" s="102">
        <v>9</v>
      </c>
      <c r="B82" s="66" t="s">
        <v>79</v>
      </c>
      <c r="C82" s="478">
        <v>83</v>
      </c>
      <c r="D82" s="487">
        <v>3.9039999999999999</v>
      </c>
      <c r="E82" s="642">
        <v>3.88</v>
      </c>
      <c r="F82" s="648">
        <v>46</v>
      </c>
      <c r="G82" s="233">
        <v>65</v>
      </c>
      <c r="H82" s="487">
        <v>3.7999000000000001</v>
      </c>
      <c r="I82" s="219">
        <v>3.39</v>
      </c>
      <c r="J82" s="353">
        <v>15</v>
      </c>
      <c r="K82" s="227">
        <v>58</v>
      </c>
      <c r="L82" s="15">
        <v>4.0172413793103452</v>
      </c>
      <c r="M82" s="219">
        <v>4.01</v>
      </c>
      <c r="N82" s="353">
        <v>54</v>
      </c>
      <c r="O82" s="227">
        <v>88</v>
      </c>
      <c r="P82" s="15">
        <v>3.7719999999999998</v>
      </c>
      <c r="Q82" s="219">
        <v>4.1100000000000003</v>
      </c>
      <c r="R82" s="353">
        <v>74</v>
      </c>
      <c r="S82" s="227">
        <v>74</v>
      </c>
      <c r="T82" s="35">
        <v>4.3499999999999996</v>
      </c>
      <c r="U82" s="461">
        <v>4.1100000000000003</v>
      </c>
      <c r="V82" s="88">
        <v>17</v>
      </c>
      <c r="W82" s="236">
        <v>70</v>
      </c>
      <c r="X82" s="39">
        <v>3.8860000000000001</v>
      </c>
      <c r="Y82" s="461">
        <v>4.4800000000000004</v>
      </c>
      <c r="Z82" s="88">
        <v>101</v>
      </c>
      <c r="AA82" s="103">
        <f t="shared" si="1"/>
        <v>307</v>
      </c>
      <c r="AC82" s="101"/>
      <c r="AD82" s="101"/>
      <c r="AF82" s="101"/>
    </row>
    <row r="83" spans="1:32" x14ac:dyDescent="0.25">
      <c r="A83" s="102">
        <v>10</v>
      </c>
      <c r="B83" s="66" t="s">
        <v>81</v>
      </c>
      <c r="C83" s="478">
        <v>163</v>
      </c>
      <c r="D83" s="487">
        <v>3.8527</v>
      </c>
      <c r="E83" s="642">
        <v>3.88</v>
      </c>
      <c r="F83" s="648">
        <v>54</v>
      </c>
      <c r="G83" s="233">
        <v>139</v>
      </c>
      <c r="H83" s="487">
        <v>3.5399000000000003</v>
      </c>
      <c r="I83" s="219">
        <v>3.39</v>
      </c>
      <c r="J83" s="353">
        <v>41</v>
      </c>
      <c r="K83" s="227">
        <v>132</v>
      </c>
      <c r="L83" s="15">
        <v>3.643939393939394</v>
      </c>
      <c r="M83" s="219">
        <v>4.01</v>
      </c>
      <c r="N83" s="353">
        <v>98</v>
      </c>
      <c r="O83" s="227">
        <v>99</v>
      </c>
      <c r="P83" s="15">
        <v>3.4550000000000001</v>
      </c>
      <c r="Q83" s="219">
        <v>4.1100000000000003</v>
      </c>
      <c r="R83" s="353">
        <v>102</v>
      </c>
      <c r="S83" s="227">
        <v>96</v>
      </c>
      <c r="T83" s="35">
        <v>4.4000000000000004</v>
      </c>
      <c r="U83" s="461">
        <v>4.1100000000000003</v>
      </c>
      <c r="V83" s="88">
        <v>10</v>
      </c>
      <c r="W83" s="236">
        <v>92</v>
      </c>
      <c r="X83" s="39">
        <v>4.6630000000000003</v>
      </c>
      <c r="Y83" s="461">
        <v>4.4800000000000004</v>
      </c>
      <c r="Z83" s="88">
        <v>28</v>
      </c>
      <c r="AA83" s="103">
        <f t="shared" si="1"/>
        <v>333</v>
      </c>
      <c r="AC83" s="101"/>
      <c r="AD83" s="101"/>
      <c r="AF83" s="101"/>
    </row>
    <row r="84" spans="1:32" x14ac:dyDescent="0.25">
      <c r="A84" s="102">
        <v>11</v>
      </c>
      <c r="B84" s="66" t="s">
        <v>177</v>
      </c>
      <c r="C84" s="478">
        <v>24</v>
      </c>
      <c r="D84" s="487">
        <v>3.5834000000000001</v>
      </c>
      <c r="E84" s="642">
        <v>3.88</v>
      </c>
      <c r="F84" s="648">
        <v>92</v>
      </c>
      <c r="G84" s="233"/>
      <c r="H84" s="487"/>
      <c r="I84" s="219">
        <v>3.39</v>
      </c>
      <c r="J84" s="353">
        <v>111</v>
      </c>
      <c r="K84" s="227"/>
      <c r="L84" s="15"/>
      <c r="M84" s="219">
        <v>4.01</v>
      </c>
      <c r="N84" s="353">
        <v>115</v>
      </c>
      <c r="O84" s="227"/>
      <c r="P84" s="15"/>
      <c r="Q84" s="219">
        <v>4.1100000000000003</v>
      </c>
      <c r="R84" s="353">
        <v>117</v>
      </c>
      <c r="S84" s="227"/>
      <c r="T84" s="33"/>
      <c r="U84" s="461">
        <v>4.1100000000000003</v>
      </c>
      <c r="V84" s="88">
        <v>121</v>
      </c>
      <c r="W84" s="236"/>
      <c r="X84" s="39"/>
      <c r="Y84" s="461">
        <v>4.4800000000000004</v>
      </c>
      <c r="Z84" s="88">
        <v>118</v>
      </c>
      <c r="AA84" s="103">
        <f t="shared" si="1"/>
        <v>674</v>
      </c>
      <c r="AC84" s="101"/>
      <c r="AD84" s="101"/>
      <c r="AF84" s="101"/>
    </row>
    <row r="85" spans="1:32" x14ac:dyDescent="0.25">
      <c r="A85" s="102">
        <v>12</v>
      </c>
      <c r="B85" s="66" t="s">
        <v>84</v>
      </c>
      <c r="C85" s="478">
        <v>157</v>
      </c>
      <c r="D85" s="487">
        <v>3.5350000000000001</v>
      </c>
      <c r="E85" s="642">
        <v>3.88</v>
      </c>
      <c r="F85" s="648">
        <v>96</v>
      </c>
      <c r="G85" s="233">
        <v>138</v>
      </c>
      <c r="H85" s="487">
        <v>2.7100999999999997</v>
      </c>
      <c r="I85" s="219">
        <v>3.39</v>
      </c>
      <c r="J85" s="353">
        <v>107</v>
      </c>
      <c r="K85" s="227">
        <v>134</v>
      </c>
      <c r="L85" s="15">
        <v>4.1567164179104479</v>
      </c>
      <c r="M85" s="219">
        <v>4.01</v>
      </c>
      <c r="N85" s="353">
        <v>35</v>
      </c>
      <c r="O85" s="227">
        <v>104</v>
      </c>
      <c r="P85" s="15">
        <v>4.0982000000000003</v>
      </c>
      <c r="Q85" s="219">
        <v>4.1100000000000003</v>
      </c>
      <c r="R85" s="353">
        <v>26</v>
      </c>
      <c r="S85" s="227">
        <v>79</v>
      </c>
      <c r="T85" s="35">
        <v>4.2</v>
      </c>
      <c r="U85" s="461">
        <v>4.1100000000000003</v>
      </c>
      <c r="V85" s="88">
        <v>41</v>
      </c>
      <c r="W85" s="236">
        <v>74</v>
      </c>
      <c r="X85" s="39">
        <v>4.2300000000000004</v>
      </c>
      <c r="Y85" s="461">
        <v>4.4800000000000004</v>
      </c>
      <c r="Z85" s="88">
        <v>89</v>
      </c>
      <c r="AA85" s="103">
        <f t="shared" si="1"/>
        <v>394</v>
      </c>
      <c r="AC85" s="101"/>
      <c r="AD85" s="101"/>
      <c r="AF85" s="101"/>
    </row>
    <row r="86" spans="1:32" x14ac:dyDescent="0.25">
      <c r="A86" s="102">
        <v>13</v>
      </c>
      <c r="B86" s="66" t="s">
        <v>76</v>
      </c>
      <c r="C86" s="478">
        <v>71</v>
      </c>
      <c r="D86" s="487">
        <v>3.5348999999999999</v>
      </c>
      <c r="E86" s="642">
        <v>3.88</v>
      </c>
      <c r="F86" s="648">
        <v>99</v>
      </c>
      <c r="G86" s="233">
        <v>79</v>
      </c>
      <c r="H86" s="487">
        <v>3.5945999999999998</v>
      </c>
      <c r="I86" s="219">
        <v>3.39</v>
      </c>
      <c r="J86" s="353">
        <v>38</v>
      </c>
      <c r="K86" s="227">
        <v>74</v>
      </c>
      <c r="L86" s="15">
        <v>3.7702702702702702</v>
      </c>
      <c r="M86" s="219">
        <v>4.01</v>
      </c>
      <c r="N86" s="353">
        <v>89</v>
      </c>
      <c r="O86" s="227">
        <v>46</v>
      </c>
      <c r="P86" s="15">
        <v>3.1520000000000006</v>
      </c>
      <c r="Q86" s="219">
        <v>4.1100000000000003</v>
      </c>
      <c r="R86" s="353">
        <v>115</v>
      </c>
      <c r="S86" s="227">
        <v>53</v>
      </c>
      <c r="T86" s="35">
        <v>4.09</v>
      </c>
      <c r="U86" s="461">
        <v>4.1100000000000003</v>
      </c>
      <c r="V86" s="88">
        <v>62</v>
      </c>
      <c r="W86" s="236">
        <v>62</v>
      </c>
      <c r="X86" s="39">
        <v>4.7910000000000004</v>
      </c>
      <c r="Y86" s="461">
        <v>4.4800000000000004</v>
      </c>
      <c r="Z86" s="88">
        <v>12</v>
      </c>
      <c r="AA86" s="103">
        <f t="shared" si="1"/>
        <v>415</v>
      </c>
      <c r="AC86" s="101"/>
      <c r="AD86" s="101"/>
      <c r="AF86" s="101"/>
    </row>
    <row r="87" spans="1:32" x14ac:dyDescent="0.25">
      <c r="A87" s="102">
        <v>14</v>
      </c>
      <c r="B87" s="66" t="s">
        <v>82</v>
      </c>
      <c r="C87" s="478">
        <v>79</v>
      </c>
      <c r="D87" s="487">
        <v>3.3924000000000003</v>
      </c>
      <c r="E87" s="642">
        <v>3.88</v>
      </c>
      <c r="F87" s="648">
        <v>110</v>
      </c>
      <c r="G87" s="233">
        <v>49</v>
      </c>
      <c r="H87" s="487">
        <v>3.1225000000000001</v>
      </c>
      <c r="I87" s="219">
        <v>3.39</v>
      </c>
      <c r="J87" s="353">
        <v>90</v>
      </c>
      <c r="K87" s="227">
        <v>78</v>
      </c>
      <c r="L87" s="15">
        <v>3.9615384615384617</v>
      </c>
      <c r="M87" s="219">
        <v>4.01</v>
      </c>
      <c r="N87" s="353">
        <v>65</v>
      </c>
      <c r="O87" s="227">
        <v>80</v>
      </c>
      <c r="P87" s="15">
        <v>3.5369999999999999</v>
      </c>
      <c r="Q87" s="219">
        <v>4.1100000000000003</v>
      </c>
      <c r="R87" s="353">
        <v>98</v>
      </c>
      <c r="S87" s="227">
        <v>51</v>
      </c>
      <c r="T87" s="35">
        <v>3.97</v>
      </c>
      <c r="U87" s="461">
        <v>4.1100000000000003</v>
      </c>
      <c r="V87" s="88">
        <v>80</v>
      </c>
      <c r="W87" s="236">
        <v>71</v>
      </c>
      <c r="X87" s="39">
        <v>4.5220000000000002</v>
      </c>
      <c r="Y87" s="461">
        <v>4.4800000000000004</v>
      </c>
      <c r="Z87" s="88">
        <v>55</v>
      </c>
      <c r="AA87" s="292">
        <f t="shared" si="1"/>
        <v>498</v>
      </c>
      <c r="AC87" s="101"/>
      <c r="AD87" s="101"/>
      <c r="AF87" s="101"/>
    </row>
    <row r="88" spans="1:32" x14ac:dyDescent="0.25">
      <c r="A88" s="102">
        <v>15</v>
      </c>
      <c r="B88" s="66" t="s">
        <v>78</v>
      </c>
      <c r="C88" s="478"/>
      <c r="D88" s="219"/>
      <c r="E88" s="642">
        <v>3.88</v>
      </c>
      <c r="F88" s="648">
        <v>113</v>
      </c>
      <c r="G88" s="337"/>
      <c r="H88" s="14"/>
      <c r="I88" s="219">
        <v>3.39</v>
      </c>
      <c r="J88" s="353">
        <v>111</v>
      </c>
      <c r="K88" s="337"/>
      <c r="L88" s="14"/>
      <c r="M88" s="219">
        <v>4.01</v>
      </c>
      <c r="N88" s="353">
        <v>115</v>
      </c>
      <c r="O88" s="233"/>
      <c r="P88" s="219"/>
      <c r="Q88" s="219">
        <v>4.1100000000000003</v>
      </c>
      <c r="R88" s="353">
        <v>117</v>
      </c>
      <c r="S88" s="227">
        <v>23</v>
      </c>
      <c r="T88" s="36">
        <v>3.13</v>
      </c>
      <c r="U88" s="461">
        <v>4.1100000000000003</v>
      </c>
      <c r="V88" s="88">
        <v>120</v>
      </c>
      <c r="W88" s="236">
        <v>37</v>
      </c>
      <c r="X88" s="39">
        <v>3.6990000000000003</v>
      </c>
      <c r="Y88" s="461">
        <v>4.4800000000000004</v>
      </c>
      <c r="Z88" s="88">
        <v>115</v>
      </c>
      <c r="AA88" s="103">
        <f t="shared" si="1"/>
        <v>691</v>
      </c>
      <c r="AC88" s="101"/>
      <c r="AD88" s="101"/>
      <c r="AF88" s="101"/>
    </row>
    <row r="89" spans="1:32" x14ac:dyDescent="0.25">
      <c r="A89" s="107">
        <v>16</v>
      </c>
      <c r="B89" s="66" t="s">
        <v>71</v>
      </c>
      <c r="C89" s="494"/>
      <c r="D89" s="458"/>
      <c r="E89" s="514">
        <v>3.88</v>
      </c>
      <c r="F89" s="654">
        <v>113</v>
      </c>
      <c r="G89" s="456">
        <v>66</v>
      </c>
      <c r="H89" s="495">
        <v>3.8177999999999996</v>
      </c>
      <c r="I89" s="458">
        <v>3.39</v>
      </c>
      <c r="J89" s="552">
        <v>13</v>
      </c>
      <c r="K89" s="337">
        <v>76</v>
      </c>
      <c r="L89" s="487">
        <v>3.986842105263158</v>
      </c>
      <c r="M89" s="219">
        <v>4.01</v>
      </c>
      <c r="N89" s="353">
        <v>61</v>
      </c>
      <c r="O89" s="233">
        <v>68</v>
      </c>
      <c r="P89" s="487">
        <v>3.8969999999999998</v>
      </c>
      <c r="Q89" s="219">
        <v>4.1100000000000003</v>
      </c>
      <c r="R89" s="353">
        <v>62</v>
      </c>
      <c r="S89" s="227">
        <v>60</v>
      </c>
      <c r="T89" s="36">
        <v>3.83</v>
      </c>
      <c r="U89" s="461">
        <v>4.1100000000000003</v>
      </c>
      <c r="V89" s="88">
        <v>92</v>
      </c>
      <c r="W89" s="236">
        <v>71</v>
      </c>
      <c r="X89" s="39">
        <v>4.5920000000000005</v>
      </c>
      <c r="Y89" s="461">
        <v>4.4800000000000004</v>
      </c>
      <c r="Z89" s="88">
        <v>40</v>
      </c>
      <c r="AA89" s="647">
        <f t="shared" si="1"/>
        <v>381</v>
      </c>
      <c r="AC89" s="101"/>
      <c r="AD89" s="101"/>
      <c r="AF89" s="101"/>
    </row>
    <row r="90" spans="1:32" ht="15.75" thickBot="1" x14ac:dyDescent="0.3">
      <c r="A90" s="110">
        <v>17</v>
      </c>
      <c r="B90" s="66" t="s">
        <v>86</v>
      </c>
      <c r="C90" s="494"/>
      <c r="D90" s="458"/>
      <c r="E90" s="514">
        <v>3.88</v>
      </c>
      <c r="F90" s="654">
        <v>113</v>
      </c>
      <c r="G90" s="338"/>
      <c r="H90" s="20"/>
      <c r="I90" s="224">
        <v>3.39</v>
      </c>
      <c r="J90" s="360">
        <v>111</v>
      </c>
      <c r="K90" s="227">
        <v>44</v>
      </c>
      <c r="L90" s="15">
        <v>4.1363636363636367</v>
      </c>
      <c r="M90" s="219">
        <v>4.01</v>
      </c>
      <c r="N90" s="353">
        <v>38</v>
      </c>
      <c r="O90" s="227">
        <v>54</v>
      </c>
      <c r="P90" s="15">
        <v>3.5180000000000002</v>
      </c>
      <c r="Q90" s="219">
        <v>4.1100000000000003</v>
      </c>
      <c r="R90" s="353">
        <v>99</v>
      </c>
      <c r="S90" s="227">
        <v>47</v>
      </c>
      <c r="T90" s="35">
        <v>4.17</v>
      </c>
      <c r="U90" s="461">
        <v>4.1100000000000003</v>
      </c>
      <c r="V90" s="88">
        <v>46</v>
      </c>
      <c r="W90" s="236">
        <v>50</v>
      </c>
      <c r="X90" s="39">
        <v>4.4000000000000004</v>
      </c>
      <c r="Y90" s="461">
        <v>4.4800000000000004</v>
      </c>
      <c r="Z90" s="88">
        <v>72</v>
      </c>
      <c r="AA90" s="290">
        <f t="shared" si="1"/>
        <v>479</v>
      </c>
      <c r="AC90" s="101"/>
      <c r="AD90" s="101"/>
      <c r="AF90" s="101"/>
    </row>
    <row r="91" spans="1:32" ht="15.75" thickBot="1" x14ac:dyDescent="0.3">
      <c r="A91" s="247"/>
      <c r="B91" s="248" t="s">
        <v>146</v>
      </c>
      <c r="C91" s="276">
        <f>SUM(C92:C123)</f>
        <v>3963</v>
      </c>
      <c r="D91" s="289">
        <f>AVERAGE(D92:D123)</f>
        <v>3.8567387096774191</v>
      </c>
      <c r="E91" s="270">
        <v>3.88</v>
      </c>
      <c r="F91" s="652"/>
      <c r="G91" s="276">
        <f>SUM(G92:G123)</f>
        <v>3367</v>
      </c>
      <c r="H91" s="289">
        <f>AVERAGE(H92:H123)</f>
        <v>3.389323333333333</v>
      </c>
      <c r="I91" s="551">
        <v>3.39</v>
      </c>
      <c r="J91" s="277"/>
      <c r="K91" s="276">
        <f>SUM(K92:K123)</f>
        <v>3626</v>
      </c>
      <c r="L91" s="289">
        <f>AVERAGE(L92:L123)</f>
        <v>3.9841644240790033</v>
      </c>
      <c r="M91" s="270">
        <v>4.01</v>
      </c>
      <c r="N91" s="277"/>
      <c r="O91" s="276">
        <f>SUM(O92:O123)</f>
        <v>3263</v>
      </c>
      <c r="P91" s="289">
        <f>AVERAGE(P92:P123)</f>
        <v>3.8609866666666663</v>
      </c>
      <c r="Q91" s="270">
        <v>4.1100000000000003</v>
      </c>
      <c r="R91" s="277"/>
      <c r="S91" s="131">
        <f>SUM(S92:S123)</f>
        <v>3131</v>
      </c>
      <c r="T91" s="249">
        <f>AVERAGE(T92:T123)</f>
        <v>4.0486206896551726</v>
      </c>
      <c r="U91" s="284">
        <v>4.1100000000000003</v>
      </c>
      <c r="V91" s="250"/>
      <c r="W91" s="251">
        <f>SUM(W92:W123)</f>
        <v>3050</v>
      </c>
      <c r="X91" s="252">
        <f>AVERAGE(X92:X123)</f>
        <v>4.3262172413793092</v>
      </c>
      <c r="Y91" s="255">
        <v>4.4800000000000004</v>
      </c>
      <c r="Z91" s="250"/>
      <c r="AA91" s="254"/>
      <c r="AC91" s="101"/>
      <c r="AD91" s="101"/>
      <c r="AF91" s="101"/>
    </row>
    <row r="92" spans="1:32" x14ac:dyDescent="0.25">
      <c r="A92" s="98">
        <v>1</v>
      </c>
      <c r="B92" s="66" t="s">
        <v>108</v>
      </c>
      <c r="C92" s="481">
        <v>105</v>
      </c>
      <c r="D92" s="488">
        <v>4.3429000000000002</v>
      </c>
      <c r="E92" s="641">
        <v>3.88</v>
      </c>
      <c r="F92" s="650">
        <v>4</v>
      </c>
      <c r="G92" s="479">
        <v>79</v>
      </c>
      <c r="H92" s="488">
        <v>3.4935999999999994</v>
      </c>
      <c r="I92" s="482">
        <v>3.39</v>
      </c>
      <c r="J92" s="413">
        <v>46</v>
      </c>
      <c r="K92" s="227">
        <v>102</v>
      </c>
      <c r="L92" s="15">
        <v>4.166666666666667</v>
      </c>
      <c r="M92" s="219">
        <v>4.01</v>
      </c>
      <c r="N92" s="353">
        <v>33</v>
      </c>
      <c r="O92" s="227">
        <v>91</v>
      </c>
      <c r="P92" s="15">
        <v>4.0659999999999998</v>
      </c>
      <c r="Q92" s="219">
        <v>4.1100000000000003</v>
      </c>
      <c r="R92" s="353">
        <v>36</v>
      </c>
      <c r="S92" s="227">
        <v>73</v>
      </c>
      <c r="T92" s="35">
        <v>4.37</v>
      </c>
      <c r="U92" s="461">
        <v>4.1100000000000003</v>
      </c>
      <c r="V92" s="88">
        <v>15</v>
      </c>
      <c r="W92" s="236">
        <v>97</v>
      </c>
      <c r="X92" s="39">
        <v>4.2639999999999993</v>
      </c>
      <c r="Y92" s="461">
        <v>4.4800000000000004</v>
      </c>
      <c r="Z92" s="88">
        <v>86</v>
      </c>
      <c r="AA92" s="99">
        <f t="shared" si="1"/>
        <v>220</v>
      </c>
      <c r="AC92" s="101"/>
      <c r="AD92" s="101"/>
      <c r="AF92" s="101"/>
    </row>
    <row r="93" spans="1:32" x14ac:dyDescent="0.25">
      <c r="A93" s="102">
        <v>2</v>
      </c>
      <c r="B93" s="66" t="s">
        <v>154</v>
      </c>
      <c r="C93" s="478">
        <v>258</v>
      </c>
      <c r="D93" s="487">
        <v>4.2907000000000002</v>
      </c>
      <c r="E93" s="642">
        <v>3.88</v>
      </c>
      <c r="F93" s="648">
        <v>6</v>
      </c>
      <c r="G93" s="233">
        <v>217</v>
      </c>
      <c r="H93" s="487">
        <v>3.9262999999999999</v>
      </c>
      <c r="I93" s="219">
        <v>3.39</v>
      </c>
      <c r="J93" s="353">
        <v>7</v>
      </c>
      <c r="K93" s="227">
        <v>250</v>
      </c>
      <c r="L93" s="15">
        <v>4.28</v>
      </c>
      <c r="M93" s="219">
        <v>4.01</v>
      </c>
      <c r="N93" s="353">
        <v>15</v>
      </c>
      <c r="O93" s="227">
        <v>231</v>
      </c>
      <c r="P93" s="15">
        <v>4</v>
      </c>
      <c r="Q93" s="219">
        <v>4.1100000000000003</v>
      </c>
      <c r="R93" s="353">
        <v>45</v>
      </c>
      <c r="S93" s="227">
        <v>241</v>
      </c>
      <c r="T93" s="35">
        <v>4.3600000000000003</v>
      </c>
      <c r="U93" s="461">
        <v>4.1100000000000003</v>
      </c>
      <c r="V93" s="88">
        <v>16</v>
      </c>
      <c r="W93" s="227">
        <v>205</v>
      </c>
      <c r="X93" s="39">
        <v>4.6289999999999996</v>
      </c>
      <c r="Y93" s="461">
        <v>4.4800000000000004</v>
      </c>
      <c r="Z93" s="88">
        <v>30</v>
      </c>
      <c r="AA93" s="103">
        <f t="shared" si="1"/>
        <v>119</v>
      </c>
      <c r="AC93" s="101"/>
      <c r="AD93" s="101"/>
      <c r="AF93" s="101"/>
    </row>
    <row r="94" spans="1:32" x14ac:dyDescent="0.25">
      <c r="A94" s="102">
        <v>3</v>
      </c>
      <c r="B94" s="66" t="s">
        <v>153</v>
      </c>
      <c r="C94" s="478">
        <v>259</v>
      </c>
      <c r="D94" s="487">
        <v>4.2822000000000005</v>
      </c>
      <c r="E94" s="642">
        <v>3.88</v>
      </c>
      <c r="F94" s="648">
        <v>8</v>
      </c>
      <c r="G94" s="233">
        <v>176</v>
      </c>
      <c r="H94" s="487">
        <v>3.5395000000000003</v>
      </c>
      <c r="I94" s="219">
        <v>3.39</v>
      </c>
      <c r="J94" s="353">
        <v>42</v>
      </c>
      <c r="K94" s="227">
        <v>233</v>
      </c>
      <c r="L94" s="15">
        <v>4.2746781115879831</v>
      </c>
      <c r="M94" s="219">
        <v>4.01</v>
      </c>
      <c r="N94" s="353">
        <v>16</v>
      </c>
      <c r="O94" s="227">
        <v>200</v>
      </c>
      <c r="P94" s="15">
        <v>4.0549999999999997</v>
      </c>
      <c r="Q94" s="219">
        <v>4.1100000000000003</v>
      </c>
      <c r="R94" s="353">
        <v>37</v>
      </c>
      <c r="S94" s="227">
        <v>244</v>
      </c>
      <c r="T94" s="33">
        <v>4.17</v>
      </c>
      <c r="U94" s="461">
        <v>4.1100000000000003</v>
      </c>
      <c r="V94" s="88">
        <v>45</v>
      </c>
      <c r="W94" s="236">
        <v>190</v>
      </c>
      <c r="X94" s="39">
        <v>4.5889999999999995</v>
      </c>
      <c r="Y94" s="461">
        <v>4.4800000000000004</v>
      </c>
      <c r="Z94" s="88">
        <v>38</v>
      </c>
      <c r="AA94" s="103">
        <f t="shared" si="1"/>
        <v>186</v>
      </c>
      <c r="AC94" s="101"/>
      <c r="AD94" s="101"/>
      <c r="AF94" s="101"/>
    </row>
    <row r="95" spans="1:32" x14ac:dyDescent="0.25">
      <c r="A95" s="102">
        <v>4</v>
      </c>
      <c r="B95" s="66" t="s">
        <v>155</v>
      </c>
      <c r="C95" s="478">
        <v>237</v>
      </c>
      <c r="D95" s="487">
        <v>4.2401999999999997</v>
      </c>
      <c r="E95" s="642">
        <v>3.88</v>
      </c>
      <c r="F95" s="648">
        <v>10</v>
      </c>
      <c r="G95" s="233">
        <v>163</v>
      </c>
      <c r="H95" s="487">
        <v>3.5029999999999997</v>
      </c>
      <c r="I95" s="219">
        <v>3.39</v>
      </c>
      <c r="J95" s="353">
        <v>45</v>
      </c>
      <c r="K95" s="227">
        <v>218</v>
      </c>
      <c r="L95" s="15">
        <v>4.2155963302752291</v>
      </c>
      <c r="M95" s="219">
        <v>4.01</v>
      </c>
      <c r="N95" s="353">
        <v>28</v>
      </c>
      <c r="O95" s="227">
        <v>209</v>
      </c>
      <c r="P95" s="15">
        <v>4.383</v>
      </c>
      <c r="Q95" s="219">
        <v>4.1100000000000003</v>
      </c>
      <c r="R95" s="353">
        <v>5</v>
      </c>
      <c r="S95" s="227">
        <v>231</v>
      </c>
      <c r="T95" s="35">
        <v>4.3899999999999997</v>
      </c>
      <c r="U95" s="461">
        <v>4.1100000000000003</v>
      </c>
      <c r="V95" s="88">
        <v>12</v>
      </c>
      <c r="W95" s="227">
        <v>219</v>
      </c>
      <c r="X95" s="39">
        <v>4.5810000000000004</v>
      </c>
      <c r="Y95" s="461">
        <v>4.4800000000000004</v>
      </c>
      <c r="Z95" s="88">
        <v>41</v>
      </c>
      <c r="AA95" s="103">
        <f t="shared" si="1"/>
        <v>141</v>
      </c>
      <c r="AC95" s="101"/>
      <c r="AD95" s="101"/>
      <c r="AF95" s="101"/>
    </row>
    <row r="96" spans="1:32" x14ac:dyDescent="0.25">
      <c r="A96" s="102">
        <v>5</v>
      </c>
      <c r="B96" s="66" t="s">
        <v>152</v>
      </c>
      <c r="C96" s="478">
        <v>146</v>
      </c>
      <c r="D96" s="487">
        <v>4.1097000000000001</v>
      </c>
      <c r="E96" s="642">
        <v>3.88</v>
      </c>
      <c r="F96" s="648">
        <v>18</v>
      </c>
      <c r="G96" s="233">
        <v>126</v>
      </c>
      <c r="H96" s="487">
        <v>3.4523000000000001</v>
      </c>
      <c r="I96" s="219">
        <v>3.39</v>
      </c>
      <c r="J96" s="353">
        <v>50</v>
      </c>
      <c r="K96" s="227">
        <v>151</v>
      </c>
      <c r="L96" s="15">
        <v>4.298013245033113</v>
      </c>
      <c r="M96" s="219">
        <v>4.01</v>
      </c>
      <c r="N96" s="353">
        <v>14</v>
      </c>
      <c r="O96" s="227">
        <v>121</v>
      </c>
      <c r="P96" s="15">
        <v>4.0909999999999993</v>
      </c>
      <c r="Q96" s="219">
        <v>4.1100000000000003</v>
      </c>
      <c r="R96" s="353">
        <v>33</v>
      </c>
      <c r="S96" s="227">
        <v>123</v>
      </c>
      <c r="T96" s="33">
        <v>4.28</v>
      </c>
      <c r="U96" s="461">
        <v>4.1100000000000003</v>
      </c>
      <c r="V96" s="88">
        <v>29</v>
      </c>
      <c r="W96" s="227">
        <v>124</v>
      </c>
      <c r="X96" s="39">
        <v>4.548</v>
      </c>
      <c r="Y96" s="461">
        <v>4.4800000000000004</v>
      </c>
      <c r="Z96" s="88">
        <v>47</v>
      </c>
      <c r="AA96" s="103">
        <f t="shared" si="1"/>
        <v>191</v>
      </c>
      <c r="AC96" s="101"/>
      <c r="AD96" s="101"/>
      <c r="AF96" s="101"/>
    </row>
    <row r="97" spans="1:32" x14ac:dyDescent="0.25">
      <c r="A97" s="102">
        <v>6</v>
      </c>
      <c r="B97" s="66" t="s">
        <v>91</v>
      </c>
      <c r="C97" s="478">
        <v>105</v>
      </c>
      <c r="D97" s="487">
        <v>4.0857000000000001</v>
      </c>
      <c r="E97" s="642">
        <v>3.88</v>
      </c>
      <c r="F97" s="648">
        <v>21</v>
      </c>
      <c r="G97" s="233">
        <v>97</v>
      </c>
      <c r="H97" s="487">
        <v>3.4742999999999999</v>
      </c>
      <c r="I97" s="219">
        <v>3.39</v>
      </c>
      <c r="J97" s="353">
        <v>49</v>
      </c>
      <c r="K97" s="227">
        <v>102</v>
      </c>
      <c r="L97" s="15">
        <v>3.9117647058823528</v>
      </c>
      <c r="M97" s="219">
        <v>4.01</v>
      </c>
      <c r="N97" s="353">
        <v>74</v>
      </c>
      <c r="O97" s="227">
        <v>102</v>
      </c>
      <c r="P97" s="15">
        <v>3.8819999999999997</v>
      </c>
      <c r="Q97" s="219">
        <v>4.1100000000000003</v>
      </c>
      <c r="R97" s="353">
        <v>64</v>
      </c>
      <c r="S97" s="227">
        <v>96</v>
      </c>
      <c r="T97" s="33">
        <v>4.04</v>
      </c>
      <c r="U97" s="461">
        <v>4.1100000000000003</v>
      </c>
      <c r="V97" s="88">
        <v>72</v>
      </c>
      <c r="W97" s="227">
        <v>97</v>
      </c>
      <c r="X97" s="39">
        <v>4.6882999999999999</v>
      </c>
      <c r="Y97" s="461">
        <v>4.4800000000000004</v>
      </c>
      <c r="Z97" s="88">
        <v>24</v>
      </c>
      <c r="AA97" s="103">
        <f t="shared" si="1"/>
        <v>304</v>
      </c>
      <c r="AC97" s="101"/>
      <c r="AD97" s="101"/>
      <c r="AF97" s="101"/>
    </row>
    <row r="98" spans="1:32" x14ac:dyDescent="0.25">
      <c r="A98" s="102">
        <v>7</v>
      </c>
      <c r="B98" s="66" t="s">
        <v>92</v>
      </c>
      <c r="C98" s="478">
        <v>106</v>
      </c>
      <c r="D98" s="487">
        <v>4.0000999999999998</v>
      </c>
      <c r="E98" s="642">
        <v>3.88</v>
      </c>
      <c r="F98" s="648">
        <v>31</v>
      </c>
      <c r="G98" s="233">
        <v>98</v>
      </c>
      <c r="H98" s="487">
        <v>3.6017000000000001</v>
      </c>
      <c r="I98" s="219">
        <v>3.39</v>
      </c>
      <c r="J98" s="353">
        <v>36</v>
      </c>
      <c r="K98" s="227">
        <v>118</v>
      </c>
      <c r="L98" s="15">
        <v>4.2457627118644066</v>
      </c>
      <c r="M98" s="219">
        <v>4.01</v>
      </c>
      <c r="N98" s="353">
        <v>21</v>
      </c>
      <c r="O98" s="227">
        <v>108</v>
      </c>
      <c r="P98" s="15">
        <v>4.12</v>
      </c>
      <c r="Q98" s="219">
        <v>4.1100000000000003</v>
      </c>
      <c r="R98" s="353">
        <v>22</v>
      </c>
      <c r="S98" s="227">
        <v>91</v>
      </c>
      <c r="T98" s="35">
        <v>4.13</v>
      </c>
      <c r="U98" s="461">
        <v>4.1100000000000003</v>
      </c>
      <c r="V98" s="88">
        <v>54</v>
      </c>
      <c r="W98" s="236">
        <v>143</v>
      </c>
      <c r="X98" s="39">
        <v>4.3279999999999994</v>
      </c>
      <c r="Y98" s="461">
        <v>4.4800000000000004</v>
      </c>
      <c r="Z98" s="88">
        <v>78</v>
      </c>
      <c r="AA98" s="103">
        <f t="shared" si="1"/>
        <v>242</v>
      </c>
      <c r="AC98" s="101"/>
      <c r="AD98" s="101"/>
      <c r="AF98" s="101"/>
    </row>
    <row r="99" spans="1:32" x14ac:dyDescent="0.25">
      <c r="A99" s="102">
        <v>8</v>
      </c>
      <c r="B99" s="66" t="s">
        <v>102</v>
      </c>
      <c r="C99" s="478">
        <v>164</v>
      </c>
      <c r="D99" s="487">
        <v>3.9816999999999996</v>
      </c>
      <c r="E99" s="642">
        <v>3.88</v>
      </c>
      <c r="F99" s="648">
        <v>34</v>
      </c>
      <c r="G99" s="233">
        <v>134</v>
      </c>
      <c r="H99" s="487">
        <v>3.7011000000000003</v>
      </c>
      <c r="I99" s="219">
        <v>3.39</v>
      </c>
      <c r="J99" s="353">
        <v>24</v>
      </c>
      <c r="K99" s="227">
        <v>59</v>
      </c>
      <c r="L99" s="15">
        <v>3.9830508474576272</v>
      </c>
      <c r="M99" s="219">
        <v>4.01</v>
      </c>
      <c r="N99" s="353">
        <v>62</v>
      </c>
      <c r="O99" s="227">
        <v>70</v>
      </c>
      <c r="P99" s="15">
        <v>3.9849999999999999</v>
      </c>
      <c r="Q99" s="219">
        <v>4.1100000000000003</v>
      </c>
      <c r="R99" s="353">
        <v>50</v>
      </c>
      <c r="S99" s="227">
        <v>59</v>
      </c>
      <c r="T99" s="33">
        <v>4</v>
      </c>
      <c r="U99" s="461">
        <v>4.1100000000000003</v>
      </c>
      <c r="V99" s="88">
        <v>77</v>
      </c>
      <c r="W99" s="236">
        <v>70</v>
      </c>
      <c r="X99" s="39">
        <v>4.8</v>
      </c>
      <c r="Y99" s="461">
        <v>4.4800000000000004</v>
      </c>
      <c r="Z99" s="88">
        <v>10</v>
      </c>
      <c r="AA99" s="103">
        <f t="shared" si="1"/>
        <v>257</v>
      </c>
      <c r="AC99" s="101"/>
      <c r="AD99" s="101"/>
      <c r="AF99" s="101"/>
    </row>
    <row r="100" spans="1:32" x14ac:dyDescent="0.25">
      <c r="A100" s="102">
        <v>9</v>
      </c>
      <c r="B100" s="66" t="s">
        <v>109</v>
      </c>
      <c r="C100" s="478">
        <v>286</v>
      </c>
      <c r="D100" s="487">
        <v>3.9688999999999997</v>
      </c>
      <c r="E100" s="642">
        <v>3.88</v>
      </c>
      <c r="F100" s="648">
        <v>35</v>
      </c>
      <c r="G100" s="233">
        <v>232</v>
      </c>
      <c r="H100" s="487">
        <v>3.2930999999999999</v>
      </c>
      <c r="I100" s="219">
        <v>3.39</v>
      </c>
      <c r="J100" s="353">
        <v>75</v>
      </c>
      <c r="K100" s="227">
        <v>252</v>
      </c>
      <c r="L100" s="15">
        <v>4.1031746031746028</v>
      </c>
      <c r="M100" s="219">
        <v>4.01</v>
      </c>
      <c r="N100" s="353">
        <v>42</v>
      </c>
      <c r="O100" s="227">
        <v>218</v>
      </c>
      <c r="P100" s="15">
        <v>3.9553999999999996</v>
      </c>
      <c r="Q100" s="219">
        <v>4.1100000000000003</v>
      </c>
      <c r="R100" s="353">
        <v>55</v>
      </c>
      <c r="S100" s="227">
        <v>192</v>
      </c>
      <c r="T100" s="35">
        <v>3.97</v>
      </c>
      <c r="U100" s="461">
        <v>4.1100000000000003</v>
      </c>
      <c r="V100" s="88">
        <v>79</v>
      </c>
      <c r="W100" s="236">
        <v>149</v>
      </c>
      <c r="X100" s="39">
        <v>4.5369999999999999</v>
      </c>
      <c r="Y100" s="461">
        <v>4.4800000000000004</v>
      </c>
      <c r="Z100" s="88">
        <v>49</v>
      </c>
      <c r="AA100" s="103">
        <f t="shared" si="1"/>
        <v>335</v>
      </c>
      <c r="AC100" s="101"/>
      <c r="AD100" s="101"/>
      <c r="AF100" s="101"/>
    </row>
    <row r="101" spans="1:32" x14ac:dyDescent="0.25">
      <c r="A101" s="102">
        <v>10</v>
      </c>
      <c r="B101" s="66" t="s">
        <v>89</v>
      </c>
      <c r="C101" s="478">
        <v>93</v>
      </c>
      <c r="D101" s="487">
        <v>3.9676999999999998</v>
      </c>
      <c r="E101" s="642">
        <v>3.88</v>
      </c>
      <c r="F101" s="648">
        <v>37</v>
      </c>
      <c r="G101" s="233">
        <v>93</v>
      </c>
      <c r="H101" s="487">
        <v>3.4838999999999998</v>
      </c>
      <c r="I101" s="219">
        <v>3.39</v>
      </c>
      <c r="J101" s="353">
        <v>48</v>
      </c>
      <c r="K101" s="227">
        <v>104</v>
      </c>
      <c r="L101" s="15">
        <v>4.3365384615384617</v>
      </c>
      <c r="M101" s="219">
        <v>4.01</v>
      </c>
      <c r="N101" s="353">
        <v>11</v>
      </c>
      <c r="O101" s="227">
        <v>80</v>
      </c>
      <c r="P101" s="15">
        <v>4.0010000000000003</v>
      </c>
      <c r="Q101" s="219">
        <v>4.1100000000000003</v>
      </c>
      <c r="R101" s="353">
        <v>47</v>
      </c>
      <c r="S101" s="227">
        <v>71</v>
      </c>
      <c r="T101" s="35">
        <v>4.28</v>
      </c>
      <c r="U101" s="461">
        <v>4.1100000000000003</v>
      </c>
      <c r="V101" s="88">
        <v>30</v>
      </c>
      <c r="W101" s="236">
        <v>40</v>
      </c>
      <c r="X101" s="39">
        <v>3.8</v>
      </c>
      <c r="Y101" s="461">
        <v>4.4800000000000004</v>
      </c>
      <c r="Z101" s="88">
        <v>108</v>
      </c>
      <c r="AA101" s="103">
        <f t="shared" si="1"/>
        <v>281</v>
      </c>
      <c r="AC101" s="101"/>
      <c r="AD101" s="101"/>
      <c r="AF101" s="101"/>
    </row>
    <row r="102" spans="1:32" x14ac:dyDescent="0.25">
      <c r="A102" s="102">
        <v>11</v>
      </c>
      <c r="B102" s="66" t="s">
        <v>101</v>
      </c>
      <c r="C102" s="478">
        <v>84</v>
      </c>
      <c r="D102" s="487">
        <v>3.9523999999999999</v>
      </c>
      <c r="E102" s="642">
        <v>3.88</v>
      </c>
      <c r="F102" s="648">
        <v>42</v>
      </c>
      <c r="G102" s="233">
        <v>92</v>
      </c>
      <c r="H102" s="487">
        <v>3.3365999999999998</v>
      </c>
      <c r="I102" s="219">
        <v>3.39</v>
      </c>
      <c r="J102" s="353">
        <v>69</v>
      </c>
      <c r="K102" s="227">
        <v>86</v>
      </c>
      <c r="L102" s="15">
        <v>4.0232558139534884</v>
      </c>
      <c r="M102" s="219">
        <v>4.01</v>
      </c>
      <c r="N102" s="353">
        <v>53</v>
      </c>
      <c r="O102" s="227">
        <v>65</v>
      </c>
      <c r="P102" s="15">
        <v>3.6930000000000001</v>
      </c>
      <c r="Q102" s="219">
        <v>4.1100000000000003</v>
      </c>
      <c r="R102" s="353">
        <v>88</v>
      </c>
      <c r="S102" s="227">
        <v>70</v>
      </c>
      <c r="T102" s="35">
        <v>4.0999999999999996</v>
      </c>
      <c r="U102" s="461">
        <v>4.1100000000000003</v>
      </c>
      <c r="V102" s="88">
        <v>59</v>
      </c>
      <c r="W102" s="236">
        <v>80</v>
      </c>
      <c r="X102" s="39">
        <v>4.4589999999999996</v>
      </c>
      <c r="Y102" s="461">
        <v>4.4800000000000004</v>
      </c>
      <c r="Z102" s="88">
        <v>64</v>
      </c>
      <c r="AA102" s="103">
        <f t="shared" si="1"/>
        <v>375</v>
      </c>
      <c r="AC102" s="101"/>
      <c r="AD102" s="101"/>
      <c r="AF102" s="101"/>
    </row>
    <row r="103" spans="1:32" x14ac:dyDescent="0.25">
      <c r="A103" s="102">
        <v>12</v>
      </c>
      <c r="B103" s="66" t="s">
        <v>96</v>
      </c>
      <c r="C103" s="478">
        <v>50</v>
      </c>
      <c r="D103" s="487">
        <v>3.94</v>
      </c>
      <c r="E103" s="642">
        <v>3.88</v>
      </c>
      <c r="F103" s="648">
        <v>43</v>
      </c>
      <c r="G103" s="233">
        <v>49</v>
      </c>
      <c r="H103" s="487">
        <v>3.653</v>
      </c>
      <c r="I103" s="219">
        <v>3.39</v>
      </c>
      <c r="J103" s="353">
        <v>26</v>
      </c>
      <c r="K103" s="227">
        <v>50</v>
      </c>
      <c r="L103" s="15">
        <v>4.08</v>
      </c>
      <c r="M103" s="219">
        <v>4.01</v>
      </c>
      <c r="N103" s="353">
        <v>48</v>
      </c>
      <c r="O103" s="227">
        <v>52</v>
      </c>
      <c r="P103" s="15">
        <v>4.1160000000000005</v>
      </c>
      <c r="Q103" s="219">
        <v>4.1100000000000003</v>
      </c>
      <c r="R103" s="353">
        <v>24</v>
      </c>
      <c r="S103" s="227">
        <v>45</v>
      </c>
      <c r="T103" s="35">
        <v>4.13</v>
      </c>
      <c r="U103" s="461">
        <v>4.1100000000000003</v>
      </c>
      <c r="V103" s="88">
        <v>55</v>
      </c>
      <c r="W103" s="236">
        <v>25</v>
      </c>
      <c r="X103" s="39">
        <v>3.8</v>
      </c>
      <c r="Y103" s="461">
        <v>4.4800000000000004</v>
      </c>
      <c r="Z103" s="88">
        <v>109</v>
      </c>
      <c r="AA103" s="103">
        <f t="shared" si="1"/>
        <v>305</v>
      </c>
      <c r="AC103" s="101"/>
      <c r="AD103" s="101"/>
      <c r="AF103" s="101"/>
    </row>
    <row r="104" spans="1:32" x14ac:dyDescent="0.25">
      <c r="A104" s="102">
        <v>13</v>
      </c>
      <c r="B104" s="66" t="s">
        <v>156</v>
      </c>
      <c r="C104" s="478">
        <v>223</v>
      </c>
      <c r="D104" s="487">
        <v>3.9146999999999998</v>
      </c>
      <c r="E104" s="642">
        <v>3.88</v>
      </c>
      <c r="F104" s="648">
        <v>45</v>
      </c>
      <c r="G104" s="233">
        <v>205</v>
      </c>
      <c r="H104" s="487">
        <v>4.0048000000000004</v>
      </c>
      <c r="I104" s="219">
        <v>3.39</v>
      </c>
      <c r="J104" s="353">
        <v>4</v>
      </c>
      <c r="K104" s="227">
        <v>239</v>
      </c>
      <c r="L104" s="15">
        <v>4.1924686192468616</v>
      </c>
      <c r="M104" s="219">
        <v>4.01</v>
      </c>
      <c r="N104" s="353">
        <v>30</v>
      </c>
      <c r="O104" s="227">
        <v>225</v>
      </c>
      <c r="P104" s="15">
        <v>3.911</v>
      </c>
      <c r="Q104" s="219">
        <v>4.1100000000000003</v>
      </c>
      <c r="R104" s="353">
        <v>59</v>
      </c>
      <c r="S104" s="227">
        <v>211</v>
      </c>
      <c r="T104" s="33">
        <v>4.1500000000000004</v>
      </c>
      <c r="U104" s="461">
        <v>4.1100000000000003</v>
      </c>
      <c r="V104" s="88">
        <v>51</v>
      </c>
      <c r="W104" s="236">
        <v>123</v>
      </c>
      <c r="X104" s="39">
        <v>4.4510000000000005</v>
      </c>
      <c r="Y104" s="461">
        <v>4.4800000000000004</v>
      </c>
      <c r="Z104" s="88">
        <v>65</v>
      </c>
      <c r="AA104" s="103">
        <f t="shared" si="1"/>
        <v>254</v>
      </c>
      <c r="AC104" s="101"/>
      <c r="AD104" s="101"/>
      <c r="AF104" s="101"/>
    </row>
    <row r="105" spans="1:32" x14ac:dyDescent="0.25">
      <c r="A105" s="102">
        <v>14</v>
      </c>
      <c r="B105" s="66" t="s">
        <v>104</v>
      </c>
      <c r="C105" s="478">
        <v>67</v>
      </c>
      <c r="D105" s="487">
        <v>3.8956</v>
      </c>
      <c r="E105" s="642">
        <v>3.88</v>
      </c>
      <c r="F105" s="648">
        <v>47</v>
      </c>
      <c r="G105" s="233">
        <v>62</v>
      </c>
      <c r="H105" s="487">
        <v>3.0164999999999997</v>
      </c>
      <c r="I105" s="219">
        <v>3.39</v>
      </c>
      <c r="J105" s="353">
        <v>99</v>
      </c>
      <c r="K105" s="227">
        <v>73</v>
      </c>
      <c r="L105" s="15">
        <v>4.0136986301369859</v>
      </c>
      <c r="M105" s="219">
        <v>4.01</v>
      </c>
      <c r="N105" s="353">
        <v>56</v>
      </c>
      <c r="O105" s="227">
        <v>72</v>
      </c>
      <c r="P105" s="15">
        <v>3.6110000000000002</v>
      </c>
      <c r="Q105" s="219">
        <v>4.1100000000000003</v>
      </c>
      <c r="R105" s="353">
        <v>96</v>
      </c>
      <c r="S105" s="227">
        <v>48</v>
      </c>
      <c r="T105" s="35">
        <v>3.79</v>
      </c>
      <c r="U105" s="461">
        <v>4.1100000000000003</v>
      </c>
      <c r="V105" s="88">
        <v>97</v>
      </c>
      <c r="W105" s="236">
        <v>55</v>
      </c>
      <c r="X105" s="39">
        <v>3.835</v>
      </c>
      <c r="Y105" s="461">
        <v>4.4800000000000004</v>
      </c>
      <c r="Z105" s="88">
        <v>105</v>
      </c>
      <c r="AA105" s="103">
        <f t="shared" si="1"/>
        <v>500</v>
      </c>
      <c r="AC105" s="101"/>
      <c r="AD105" s="101"/>
      <c r="AF105" s="101"/>
    </row>
    <row r="106" spans="1:32" x14ac:dyDescent="0.25">
      <c r="A106" s="102">
        <v>15</v>
      </c>
      <c r="B106" s="66" t="s">
        <v>95</v>
      </c>
      <c r="C106" s="478">
        <v>186</v>
      </c>
      <c r="D106" s="487">
        <v>3.8929</v>
      </c>
      <c r="E106" s="642">
        <v>3.88</v>
      </c>
      <c r="F106" s="648">
        <v>48</v>
      </c>
      <c r="G106" s="233">
        <v>151</v>
      </c>
      <c r="H106" s="487">
        <v>3.3839999999999999</v>
      </c>
      <c r="I106" s="219">
        <v>3.39</v>
      </c>
      <c r="J106" s="353">
        <v>64</v>
      </c>
      <c r="K106" s="337">
        <v>152</v>
      </c>
      <c r="L106" s="487">
        <v>4.1776315789473681</v>
      </c>
      <c r="M106" s="219">
        <v>4.01</v>
      </c>
      <c r="N106" s="353">
        <v>32</v>
      </c>
      <c r="O106" s="233">
        <v>163</v>
      </c>
      <c r="P106" s="487">
        <v>4.093</v>
      </c>
      <c r="Q106" s="219">
        <v>4.1100000000000003</v>
      </c>
      <c r="R106" s="353">
        <v>30</v>
      </c>
      <c r="S106" s="227">
        <v>147</v>
      </c>
      <c r="T106" s="36">
        <v>4.28</v>
      </c>
      <c r="U106" s="461">
        <v>4.1100000000000003</v>
      </c>
      <c r="V106" s="88">
        <v>28</v>
      </c>
      <c r="W106" s="236">
        <v>47</v>
      </c>
      <c r="X106" s="39">
        <v>4.383</v>
      </c>
      <c r="Y106" s="461">
        <v>4.4800000000000004</v>
      </c>
      <c r="Z106" s="88">
        <v>75</v>
      </c>
      <c r="AA106" s="103">
        <f t="shared" si="1"/>
        <v>277</v>
      </c>
      <c r="AC106" s="101"/>
      <c r="AD106" s="101"/>
      <c r="AF106" s="101"/>
    </row>
    <row r="107" spans="1:32" x14ac:dyDescent="0.25">
      <c r="A107" s="102">
        <v>16</v>
      </c>
      <c r="B107" s="66" t="s">
        <v>93</v>
      </c>
      <c r="C107" s="478">
        <v>135</v>
      </c>
      <c r="D107" s="487">
        <v>3.8815999999999997</v>
      </c>
      <c r="E107" s="642">
        <v>3.88</v>
      </c>
      <c r="F107" s="648">
        <v>50</v>
      </c>
      <c r="G107" s="233">
        <v>141</v>
      </c>
      <c r="H107" s="487">
        <v>3.3900999999999999</v>
      </c>
      <c r="I107" s="219">
        <v>3.39</v>
      </c>
      <c r="J107" s="353">
        <v>61</v>
      </c>
      <c r="K107" s="227">
        <v>157</v>
      </c>
      <c r="L107" s="15">
        <v>4.2547770700636942</v>
      </c>
      <c r="M107" s="219">
        <v>4.01</v>
      </c>
      <c r="N107" s="353">
        <v>20</v>
      </c>
      <c r="O107" s="227">
        <v>148</v>
      </c>
      <c r="P107" s="15">
        <v>3.9996000000000005</v>
      </c>
      <c r="Q107" s="219">
        <v>4.1100000000000003</v>
      </c>
      <c r="R107" s="353">
        <v>46</v>
      </c>
      <c r="S107" s="227">
        <v>104</v>
      </c>
      <c r="T107" s="35">
        <v>4.07</v>
      </c>
      <c r="U107" s="461">
        <v>4.1100000000000003</v>
      </c>
      <c r="V107" s="88">
        <v>65</v>
      </c>
      <c r="W107" s="236">
        <v>58</v>
      </c>
      <c r="X107" s="39">
        <v>4.069</v>
      </c>
      <c r="Y107" s="461">
        <v>4.4800000000000004</v>
      </c>
      <c r="Z107" s="88">
        <v>95</v>
      </c>
      <c r="AA107" s="103">
        <f t="shared" si="1"/>
        <v>337</v>
      </c>
      <c r="AC107" s="101"/>
      <c r="AD107" s="101"/>
      <c r="AF107" s="101"/>
    </row>
    <row r="108" spans="1:32" x14ac:dyDescent="0.25">
      <c r="A108" s="102">
        <v>17</v>
      </c>
      <c r="B108" s="66" t="s">
        <v>106</v>
      </c>
      <c r="C108" s="478">
        <v>134</v>
      </c>
      <c r="D108" s="487">
        <v>3.8508999999999998</v>
      </c>
      <c r="E108" s="642">
        <v>3.88</v>
      </c>
      <c r="F108" s="648">
        <v>55</v>
      </c>
      <c r="G108" s="233">
        <v>118</v>
      </c>
      <c r="H108" s="487">
        <v>3.0334999999999996</v>
      </c>
      <c r="I108" s="219">
        <v>3.39</v>
      </c>
      <c r="J108" s="353">
        <v>98</v>
      </c>
      <c r="K108" s="227">
        <v>142</v>
      </c>
      <c r="L108" s="15">
        <v>4.140845070422535</v>
      </c>
      <c r="M108" s="219">
        <v>4.01</v>
      </c>
      <c r="N108" s="353">
        <v>36</v>
      </c>
      <c r="O108" s="227">
        <v>96</v>
      </c>
      <c r="P108" s="15">
        <v>4.0199999999999996</v>
      </c>
      <c r="Q108" s="219">
        <v>4.1100000000000003</v>
      </c>
      <c r="R108" s="353">
        <v>43</v>
      </c>
      <c r="S108" s="227">
        <v>121</v>
      </c>
      <c r="T108" s="35">
        <v>4.29</v>
      </c>
      <c r="U108" s="461">
        <v>4.1100000000000003</v>
      </c>
      <c r="V108" s="88">
        <v>27</v>
      </c>
      <c r="W108" s="236">
        <v>80</v>
      </c>
      <c r="X108" s="39">
        <v>4.3170000000000002</v>
      </c>
      <c r="Y108" s="461">
        <v>4.4800000000000004</v>
      </c>
      <c r="Z108" s="88">
        <v>80</v>
      </c>
      <c r="AA108" s="103">
        <f t="shared" si="1"/>
        <v>339</v>
      </c>
      <c r="AC108" s="101"/>
      <c r="AD108" s="101"/>
      <c r="AF108" s="101"/>
    </row>
    <row r="109" spans="1:32" x14ac:dyDescent="0.25">
      <c r="A109" s="102">
        <v>18</v>
      </c>
      <c r="B109" s="66" t="s">
        <v>105</v>
      </c>
      <c r="C109" s="478">
        <v>85</v>
      </c>
      <c r="D109" s="487">
        <v>3.8121000000000005</v>
      </c>
      <c r="E109" s="642">
        <v>3.88</v>
      </c>
      <c r="F109" s="648">
        <v>60</v>
      </c>
      <c r="G109" s="233">
        <v>60</v>
      </c>
      <c r="H109" s="487">
        <v>3.1670000000000003</v>
      </c>
      <c r="I109" s="219">
        <v>3.39</v>
      </c>
      <c r="J109" s="353">
        <v>87</v>
      </c>
      <c r="K109" s="227">
        <v>67</v>
      </c>
      <c r="L109" s="15">
        <v>3.5074626865671643</v>
      </c>
      <c r="M109" s="219">
        <v>4.01</v>
      </c>
      <c r="N109" s="353">
        <v>102</v>
      </c>
      <c r="O109" s="227">
        <v>81</v>
      </c>
      <c r="P109" s="15">
        <v>3.4320000000000004</v>
      </c>
      <c r="Q109" s="219">
        <v>4.1100000000000003</v>
      </c>
      <c r="R109" s="353">
        <v>103</v>
      </c>
      <c r="S109" s="227">
        <v>72</v>
      </c>
      <c r="T109" s="35">
        <v>3.93</v>
      </c>
      <c r="U109" s="461">
        <v>4.1100000000000003</v>
      </c>
      <c r="V109" s="88">
        <v>83</v>
      </c>
      <c r="W109" s="236">
        <v>63</v>
      </c>
      <c r="X109" s="39">
        <v>4.0469999999999997</v>
      </c>
      <c r="Y109" s="461">
        <v>4.4800000000000004</v>
      </c>
      <c r="Z109" s="88">
        <v>96</v>
      </c>
      <c r="AA109" s="103">
        <f t="shared" si="1"/>
        <v>531</v>
      </c>
      <c r="AC109" s="101"/>
      <c r="AD109" s="101"/>
      <c r="AF109" s="101"/>
    </row>
    <row r="110" spans="1:32" x14ac:dyDescent="0.25">
      <c r="A110" s="102">
        <v>19</v>
      </c>
      <c r="B110" s="66" t="s">
        <v>147</v>
      </c>
      <c r="C110" s="478">
        <v>132</v>
      </c>
      <c r="D110" s="487">
        <v>3.7875000000000001</v>
      </c>
      <c r="E110" s="642">
        <v>3.88</v>
      </c>
      <c r="F110" s="648">
        <v>63</v>
      </c>
      <c r="G110" s="233">
        <v>157</v>
      </c>
      <c r="H110" s="487">
        <v>3.6246000000000005</v>
      </c>
      <c r="I110" s="219">
        <v>3.39</v>
      </c>
      <c r="J110" s="353">
        <v>32</v>
      </c>
      <c r="K110" s="227">
        <v>98</v>
      </c>
      <c r="L110" s="15">
        <v>4.0408163265306118</v>
      </c>
      <c r="M110" s="219">
        <v>4.01</v>
      </c>
      <c r="N110" s="353">
        <v>51</v>
      </c>
      <c r="O110" s="227">
        <v>49</v>
      </c>
      <c r="P110" s="15">
        <v>4.101</v>
      </c>
      <c r="Q110" s="219"/>
      <c r="R110" s="353">
        <v>28</v>
      </c>
      <c r="S110" s="227"/>
      <c r="T110" s="33"/>
      <c r="U110" s="461">
        <v>4.1100000000000003</v>
      </c>
      <c r="V110" s="88">
        <v>121</v>
      </c>
      <c r="W110" s="236"/>
      <c r="X110" s="39"/>
      <c r="Y110" s="461">
        <v>4.4800000000000004</v>
      </c>
      <c r="Z110" s="88">
        <v>118</v>
      </c>
      <c r="AA110" s="103">
        <f t="shared" si="1"/>
        <v>413</v>
      </c>
      <c r="AC110" s="101"/>
      <c r="AD110" s="101"/>
      <c r="AF110" s="101"/>
    </row>
    <row r="111" spans="1:32" x14ac:dyDescent="0.25">
      <c r="A111" s="102">
        <v>20</v>
      </c>
      <c r="B111" s="66" t="s">
        <v>111</v>
      </c>
      <c r="C111" s="478">
        <v>110</v>
      </c>
      <c r="D111" s="487">
        <v>3.7634000000000003</v>
      </c>
      <c r="E111" s="642">
        <v>3.88</v>
      </c>
      <c r="F111" s="648">
        <v>71</v>
      </c>
      <c r="G111" s="233"/>
      <c r="H111" s="487"/>
      <c r="I111" s="219">
        <v>3.39</v>
      </c>
      <c r="J111" s="353">
        <v>111</v>
      </c>
      <c r="K111" s="227">
        <v>160</v>
      </c>
      <c r="L111" s="15">
        <v>4.0812499999999998</v>
      </c>
      <c r="M111" s="219">
        <v>4.01</v>
      </c>
      <c r="N111" s="353">
        <v>45</v>
      </c>
      <c r="O111" s="227">
        <v>171</v>
      </c>
      <c r="P111" s="15">
        <v>4.1036000000000001</v>
      </c>
      <c r="Q111" s="219">
        <v>4.1100000000000003</v>
      </c>
      <c r="R111" s="353">
        <v>25</v>
      </c>
      <c r="S111" s="227">
        <v>226</v>
      </c>
      <c r="T111" s="35">
        <v>4.1399999999999997</v>
      </c>
      <c r="U111" s="461">
        <v>4.1100000000000003</v>
      </c>
      <c r="V111" s="88">
        <v>52</v>
      </c>
      <c r="W111" s="236">
        <v>241</v>
      </c>
      <c r="X111" s="39">
        <v>4.593</v>
      </c>
      <c r="Y111" s="461">
        <v>4.4800000000000004</v>
      </c>
      <c r="Z111" s="88">
        <v>37</v>
      </c>
      <c r="AA111" s="103">
        <f t="shared" si="1"/>
        <v>341</v>
      </c>
      <c r="AC111" s="101"/>
      <c r="AD111" s="101"/>
      <c r="AF111" s="101"/>
    </row>
    <row r="112" spans="1:32" x14ac:dyDescent="0.25">
      <c r="A112" s="102">
        <v>21</v>
      </c>
      <c r="B112" s="66" t="s">
        <v>103</v>
      </c>
      <c r="C112" s="478">
        <v>81</v>
      </c>
      <c r="D112" s="487">
        <v>3.7527000000000004</v>
      </c>
      <c r="E112" s="642">
        <v>3.88</v>
      </c>
      <c r="F112" s="648">
        <v>75</v>
      </c>
      <c r="G112" s="233">
        <v>95</v>
      </c>
      <c r="H112" s="487">
        <v>3.3999000000000001</v>
      </c>
      <c r="I112" s="219">
        <v>3.39</v>
      </c>
      <c r="J112" s="353">
        <v>59</v>
      </c>
      <c r="K112" s="227">
        <v>74</v>
      </c>
      <c r="L112" s="15">
        <v>3.9054054054054053</v>
      </c>
      <c r="M112" s="219">
        <v>4.01</v>
      </c>
      <c r="N112" s="353">
        <v>76</v>
      </c>
      <c r="O112" s="227">
        <v>85</v>
      </c>
      <c r="P112" s="15">
        <v>3.9060000000000001</v>
      </c>
      <c r="Q112" s="219">
        <v>4.1100000000000003</v>
      </c>
      <c r="R112" s="353">
        <v>60</v>
      </c>
      <c r="S112" s="227">
        <v>73</v>
      </c>
      <c r="T112" s="33">
        <v>4.2</v>
      </c>
      <c r="U112" s="461">
        <v>4.1100000000000003</v>
      </c>
      <c r="V112" s="88">
        <v>43</v>
      </c>
      <c r="W112" s="236">
        <v>100</v>
      </c>
      <c r="X112" s="39">
        <v>4.55</v>
      </c>
      <c r="Y112" s="461">
        <v>4.4800000000000004</v>
      </c>
      <c r="Z112" s="88">
        <v>48</v>
      </c>
      <c r="AA112" s="103">
        <f t="shared" si="1"/>
        <v>361</v>
      </c>
      <c r="AC112" s="101"/>
      <c r="AD112" s="101"/>
      <c r="AF112" s="101"/>
    </row>
    <row r="113" spans="1:32" x14ac:dyDescent="0.25">
      <c r="A113" s="102">
        <v>22</v>
      </c>
      <c r="B113" s="66" t="s">
        <v>90</v>
      </c>
      <c r="C113" s="478">
        <v>81</v>
      </c>
      <c r="D113" s="487">
        <v>3.7037</v>
      </c>
      <c r="E113" s="642">
        <v>3.88</v>
      </c>
      <c r="F113" s="648">
        <v>78</v>
      </c>
      <c r="G113" s="233">
        <v>67</v>
      </c>
      <c r="H113" s="487">
        <v>3.1943999999999999</v>
      </c>
      <c r="I113" s="219">
        <v>3.39</v>
      </c>
      <c r="J113" s="353">
        <v>86</v>
      </c>
      <c r="K113" s="227">
        <v>70</v>
      </c>
      <c r="L113" s="15">
        <v>2.9857142857142858</v>
      </c>
      <c r="M113" s="219">
        <v>4.01</v>
      </c>
      <c r="N113" s="353">
        <v>114</v>
      </c>
      <c r="O113" s="227">
        <v>45</v>
      </c>
      <c r="P113" s="15">
        <v>3.222</v>
      </c>
      <c r="Q113" s="219">
        <v>4.1100000000000003</v>
      </c>
      <c r="R113" s="353">
        <v>112</v>
      </c>
      <c r="S113" s="227">
        <v>50</v>
      </c>
      <c r="T113" s="34">
        <v>3.5</v>
      </c>
      <c r="U113" s="461">
        <v>4.1100000000000003</v>
      </c>
      <c r="V113" s="88">
        <v>115</v>
      </c>
      <c r="W113" s="236">
        <v>102</v>
      </c>
      <c r="X113" s="39">
        <v>4.6080000000000005</v>
      </c>
      <c r="Y113" s="461">
        <v>4.4800000000000004</v>
      </c>
      <c r="Z113" s="88">
        <v>35</v>
      </c>
      <c r="AA113" s="103">
        <f t="shared" si="1"/>
        <v>540</v>
      </c>
      <c r="AC113" s="101"/>
      <c r="AD113" s="101"/>
      <c r="AF113" s="101"/>
    </row>
    <row r="114" spans="1:32" x14ac:dyDescent="0.25">
      <c r="A114" s="102">
        <v>23</v>
      </c>
      <c r="B114" s="66" t="s">
        <v>100</v>
      </c>
      <c r="C114" s="478">
        <v>86</v>
      </c>
      <c r="D114" s="487">
        <v>3.6861000000000002</v>
      </c>
      <c r="E114" s="642">
        <v>3.88</v>
      </c>
      <c r="F114" s="648">
        <v>80</v>
      </c>
      <c r="G114" s="233">
        <v>68</v>
      </c>
      <c r="H114" s="487">
        <v>3.3823000000000003</v>
      </c>
      <c r="I114" s="219">
        <v>3.39</v>
      </c>
      <c r="J114" s="353">
        <v>65</v>
      </c>
      <c r="K114" s="337">
        <v>87</v>
      </c>
      <c r="L114" s="487">
        <v>3.4597701149425286</v>
      </c>
      <c r="M114" s="219">
        <v>4.01</v>
      </c>
      <c r="N114" s="353">
        <v>105</v>
      </c>
      <c r="O114" s="233">
        <v>79</v>
      </c>
      <c r="P114" s="219">
        <v>3.38</v>
      </c>
      <c r="Q114" s="219">
        <v>4.1100000000000003</v>
      </c>
      <c r="R114" s="353">
        <v>109</v>
      </c>
      <c r="S114" s="227">
        <v>74</v>
      </c>
      <c r="T114" s="36">
        <v>3.61</v>
      </c>
      <c r="U114" s="461">
        <v>4.1100000000000003</v>
      </c>
      <c r="V114" s="88">
        <v>109</v>
      </c>
      <c r="W114" s="236">
        <v>71</v>
      </c>
      <c r="X114" s="39">
        <v>4.2679999999999998</v>
      </c>
      <c r="Y114" s="461">
        <v>4.4800000000000004</v>
      </c>
      <c r="Z114" s="88">
        <v>84</v>
      </c>
      <c r="AA114" s="103">
        <f t="shared" si="1"/>
        <v>552</v>
      </c>
      <c r="AC114" s="101"/>
      <c r="AD114" s="101"/>
      <c r="AF114" s="101"/>
    </row>
    <row r="115" spans="1:32" x14ac:dyDescent="0.25">
      <c r="A115" s="102">
        <v>24</v>
      </c>
      <c r="B115" s="66" t="s">
        <v>110</v>
      </c>
      <c r="C115" s="478">
        <v>110</v>
      </c>
      <c r="D115" s="487">
        <v>3.6819000000000002</v>
      </c>
      <c r="E115" s="642">
        <v>3.88</v>
      </c>
      <c r="F115" s="648">
        <v>81</v>
      </c>
      <c r="G115" s="233">
        <v>128</v>
      </c>
      <c r="H115" s="487">
        <v>3.6406000000000005</v>
      </c>
      <c r="I115" s="219">
        <v>3.39</v>
      </c>
      <c r="J115" s="353">
        <v>28</v>
      </c>
      <c r="K115" s="227">
        <v>120</v>
      </c>
      <c r="L115" s="15">
        <v>4</v>
      </c>
      <c r="M115" s="219">
        <v>4.01</v>
      </c>
      <c r="N115" s="353">
        <v>57</v>
      </c>
      <c r="O115" s="227">
        <v>100</v>
      </c>
      <c r="P115" s="15">
        <v>3.76</v>
      </c>
      <c r="Q115" s="219">
        <v>4.1100000000000003</v>
      </c>
      <c r="R115" s="353">
        <v>76</v>
      </c>
      <c r="S115" s="227">
        <v>94</v>
      </c>
      <c r="T115" s="33">
        <v>3.82</v>
      </c>
      <c r="U115" s="461">
        <v>4.1100000000000003</v>
      </c>
      <c r="V115" s="88">
        <v>93</v>
      </c>
      <c r="W115" s="236">
        <v>129</v>
      </c>
      <c r="X115" s="39">
        <v>4.4749999999999996</v>
      </c>
      <c r="Y115" s="461">
        <v>4.4800000000000004</v>
      </c>
      <c r="Z115" s="88">
        <v>62</v>
      </c>
      <c r="AA115" s="103">
        <f t="shared" si="1"/>
        <v>397</v>
      </c>
      <c r="AC115" s="101"/>
      <c r="AD115" s="101"/>
      <c r="AF115" s="101"/>
    </row>
    <row r="116" spans="1:32" x14ac:dyDescent="0.25">
      <c r="A116" s="102">
        <v>25</v>
      </c>
      <c r="B116" s="66" t="s">
        <v>99</v>
      </c>
      <c r="C116" s="478">
        <v>123</v>
      </c>
      <c r="D116" s="487">
        <v>3.6589000000000005</v>
      </c>
      <c r="E116" s="642">
        <v>3.88</v>
      </c>
      <c r="F116" s="648">
        <v>82</v>
      </c>
      <c r="G116" s="233">
        <v>91</v>
      </c>
      <c r="H116" s="487">
        <v>3.2307000000000001</v>
      </c>
      <c r="I116" s="219">
        <v>3.39</v>
      </c>
      <c r="J116" s="353">
        <v>80</v>
      </c>
      <c r="K116" s="227">
        <v>92</v>
      </c>
      <c r="L116" s="15">
        <v>3.847826086956522</v>
      </c>
      <c r="M116" s="219">
        <v>4.01</v>
      </c>
      <c r="N116" s="353">
        <v>82</v>
      </c>
      <c r="O116" s="227">
        <v>97</v>
      </c>
      <c r="P116" s="15">
        <v>3.722</v>
      </c>
      <c r="Q116" s="219">
        <v>4.1100000000000003</v>
      </c>
      <c r="R116" s="353">
        <v>82</v>
      </c>
      <c r="S116" s="227">
        <v>82</v>
      </c>
      <c r="T116" s="33">
        <v>4.57</v>
      </c>
      <c r="U116" s="461">
        <v>4.1100000000000003</v>
      </c>
      <c r="V116" s="88">
        <v>6</v>
      </c>
      <c r="W116" s="236">
        <v>77</v>
      </c>
      <c r="X116" s="39">
        <v>4.2770000000000001</v>
      </c>
      <c r="Y116" s="461">
        <v>4.4800000000000004</v>
      </c>
      <c r="Z116" s="88">
        <v>82</v>
      </c>
      <c r="AA116" s="103">
        <f t="shared" si="1"/>
        <v>414</v>
      </c>
      <c r="AC116" s="101"/>
      <c r="AD116" s="101"/>
      <c r="AF116" s="101"/>
    </row>
    <row r="117" spans="1:32" x14ac:dyDescent="0.25">
      <c r="A117" s="102">
        <v>26</v>
      </c>
      <c r="B117" s="66" t="s">
        <v>97</v>
      </c>
      <c r="C117" s="478">
        <v>69</v>
      </c>
      <c r="D117" s="487">
        <v>3.6521999999999997</v>
      </c>
      <c r="E117" s="642">
        <v>3.88</v>
      </c>
      <c r="F117" s="648">
        <v>85</v>
      </c>
      <c r="G117" s="233">
        <v>45</v>
      </c>
      <c r="H117" s="487">
        <v>3.6</v>
      </c>
      <c r="I117" s="219">
        <v>3.39</v>
      </c>
      <c r="J117" s="353">
        <v>37</v>
      </c>
      <c r="K117" s="227">
        <v>25</v>
      </c>
      <c r="L117" s="15">
        <v>3.84</v>
      </c>
      <c r="M117" s="219">
        <v>4.01</v>
      </c>
      <c r="N117" s="353">
        <v>85</v>
      </c>
      <c r="O117" s="227">
        <v>24</v>
      </c>
      <c r="P117" s="15">
        <v>3.5010000000000003</v>
      </c>
      <c r="Q117" s="219">
        <v>4.1100000000000003</v>
      </c>
      <c r="R117" s="353">
        <v>101</v>
      </c>
      <c r="S117" s="227">
        <v>28</v>
      </c>
      <c r="T117" s="33">
        <v>3.71</v>
      </c>
      <c r="U117" s="461">
        <v>4.1100000000000003</v>
      </c>
      <c r="V117" s="88">
        <v>105</v>
      </c>
      <c r="W117" s="236">
        <v>51</v>
      </c>
      <c r="X117" s="39">
        <v>3.7850000000000001</v>
      </c>
      <c r="Y117" s="461">
        <v>4.4800000000000004</v>
      </c>
      <c r="Z117" s="88">
        <v>110</v>
      </c>
      <c r="AA117" s="103">
        <f t="shared" si="1"/>
        <v>523</v>
      </c>
      <c r="AC117" s="101"/>
      <c r="AD117" s="101"/>
      <c r="AF117" s="101"/>
    </row>
    <row r="118" spans="1:32" x14ac:dyDescent="0.25">
      <c r="A118" s="102">
        <v>27</v>
      </c>
      <c r="B118" s="66" t="s">
        <v>98</v>
      </c>
      <c r="C118" s="478">
        <v>31</v>
      </c>
      <c r="D118" s="487">
        <v>3.5482999999999998</v>
      </c>
      <c r="E118" s="642">
        <v>3.88</v>
      </c>
      <c r="F118" s="648">
        <v>95</v>
      </c>
      <c r="G118" s="233">
        <v>41</v>
      </c>
      <c r="H118" s="487">
        <v>2.4390999999999998</v>
      </c>
      <c r="I118" s="219">
        <v>3.39</v>
      </c>
      <c r="J118" s="353">
        <v>109</v>
      </c>
      <c r="K118" s="227">
        <v>69</v>
      </c>
      <c r="L118" s="15">
        <v>3.6666666666666665</v>
      </c>
      <c r="M118" s="219">
        <v>4.01</v>
      </c>
      <c r="N118" s="353">
        <v>95</v>
      </c>
      <c r="O118" s="227">
        <v>47</v>
      </c>
      <c r="P118" s="15">
        <v>3.4260000000000002</v>
      </c>
      <c r="Q118" s="219">
        <v>4.1100000000000003</v>
      </c>
      <c r="R118" s="353">
        <v>105</v>
      </c>
      <c r="S118" s="227">
        <v>49</v>
      </c>
      <c r="T118" s="35">
        <v>3.67</v>
      </c>
      <c r="U118" s="461">
        <v>4.1100000000000003</v>
      </c>
      <c r="V118" s="88">
        <v>106</v>
      </c>
      <c r="W118" s="236">
        <v>75</v>
      </c>
      <c r="X118" s="39">
        <v>3.9730000000000003</v>
      </c>
      <c r="Y118" s="461">
        <v>4.4800000000000004</v>
      </c>
      <c r="Z118" s="88">
        <v>98</v>
      </c>
      <c r="AA118" s="103">
        <f t="shared" si="1"/>
        <v>608</v>
      </c>
      <c r="AC118" s="101"/>
      <c r="AD118" s="101"/>
      <c r="AF118" s="101"/>
    </row>
    <row r="119" spans="1:32" x14ac:dyDescent="0.25">
      <c r="A119" s="102">
        <v>28</v>
      </c>
      <c r="B119" s="66" t="s">
        <v>107</v>
      </c>
      <c r="C119" s="478">
        <v>97</v>
      </c>
      <c r="D119" s="487">
        <v>3.5361000000000002</v>
      </c>
      <c r="E119" s="642">
        <v>3.88</v>
      </c>
      <c r="F119" s="648">
        <v>97</v>
      </c>
      <c r="G119" s="233">
        <v>81</v>
      </c>
      <c r="H119" s="487">
        <v>3.1973999999999996</v>
      </c>
      <c r="I119" s="219">
        <v>3.39</v>
      </c>
      <c r="J119" s="353">
        <v>85</v>
      </c>
      <c r="K119" s="227">
        <v>103</v>
      </c>
      <c r="L119" s="15">
        <v>3.436893203883495</v>
      </c>
      <c r="M119" s="219">
        <v>4.01</v>
      </c>
      <c r="N119" s="353">
        <v>106</v>
      </c>
      <c r="O119" s="227">
        <v>87</v>
      </c>
      <c r="P119" s="15">
        <v>3.758</v>
      </c>
      <c r="Q119" s="219">
        <v>4.1100000000000003</v>
      </c>
      <c r="R119" s="353">
        <v>77</v>
      </c>
      <c r="S119" s="227">
        <v>77</v>
      </c>
      <c r="T119" s="33">
        <v>3.87</v>
      </c>
      <c r="U119" s="461">
        <v>4.1100000000000003</v>
      </c>
      <c r="V119" s="88">
        <v>86</v>
      </c>
      <c r="W119" s="236">
        <v>94</v>
      </c>
      <c r="X119" s="39">
        <v>3.6809999999999996</v>
      </c>
      <c r="Y119" s="461">
        <v>4.4800000000000004</v>
      </c>
      <c r="Z119" s="88">
        <v>116</v>
      </c>
      <c r="AA119" s="106">
        <f t="shared" si="1"/>
        <v>567</v>
      </c>
      <c r="AC119" s="101"/>
      <c r="AD119" s="101"/>
      <c r="AF119" s="101"/>
    </row>
    <row r="120" spans="1:32" x14ac:dyDescent="0.25">
      <c r="A120" s="102">
        <v>29</v>
      </c>
      <c r="B120" s="66" t="s">
        <v>88</v>
      </c>
      <c r="C120" s="478">
        <v>93</v>
      </c>
      <c r="D120" s="487">
        <v>3.5376999999999996</v>
      </c>
      <c r="E120" s="642">
        <v>3.88</v>
      </c>
      <c r="F120" s="648">
        <v>98</v>
      </c>
      <c r="G120" s="233">
        <v>90</v>
      </c>
      <c r="H120" s="487">
        <v>2.8662999999999998</v>
      </c>
      <c r="I120" s="219">
        <v>3.39</v>
      </c>
      <c r="J120" s="353">
        <v>103</v>
      </c>
      <c r="K120" s="227">
        <v>100</v>
      </c>
      <c r="L120" s="15">
        <v>4.1100000000000003</v>
      </c>
      <c r="M120" s="219">
        <v>4.01</v>
      </c>
      <c r="N120" s="353">
        <v>40</v>
      </c>
      <c r="O120" s="227">
        <v>77</v>
      </c>
      <c r="P120" s="15">
        <v>3.6490000000000005</v>
      </c>
      <c r="Q120" s="219">
        <v>4.1100000000000003</v>
      </c>
      <c r="R120" s="353">
        <v>91</v>
      </c>
      <c r="S120" s="227">
        <v>70</v>
      </c>
      <c r="T120" s="33">
        <v>3.87</v>
      </c>
      <c r="U120" s="461">
        <v>4.1100000000000003</v>
      </c>
      <c r="V120" s="88">
        <v>87</v>
      </c>
      <c r="W120" s="236">
        <v>97</v>
      </c>
      <c r="X120" s="39">
        <v>4.4089999999999998</v>
      </c>
      <c r="Y120" s="461">
        <v>4.4800000000000004</v>
      </c>
      <c r="Z120" s="88">
        <v>69</v>
      </c>
      <c r="AA120" s="103">
        <f t="shared" si="1"/>
        <v>488</v>
      </c>
      <c r="AC120" s="101"/>
      <c r="AD120" s="101"/>
      <c r="AF120" s="101"/>
    </row>
    <row r="121" spans="1:32" x14ac:dyDescent="0.25">
      <c r="A121" s="112">
        <v>30</v>
      </c>
      <c r="B121" s="216" t="s">
        <v>165</v>
      </c>
      <c r="C121" s="484">
        <v>172</v>
      </c>
      <c r="D121" s="39">
        <v>3.4763999999999999</v>
      </c>
      <c r="E121" s="643">
        <v>3.88</v>
      </c>
      <c r="F121" s="653">
        <v>105</v>
      </c>
      <c r="G121" s="556">
        <v>112</v>
      </c>
      <c r="H121" s="39">
        <v>3.4281999999999999</v>
      </c>
      <c r="I121" s="485">
        <v>3.39</v>
      </c>
      <c r="J121" s="353">
        <v>52</v>
      </c>
      <c r="K121" s="227"/>
      <c r="L121" s="15"/>
      <c r="M121" s="485">
        <v>4.01</v>
      </c>
      <c r="N121" s="353">
        <v>115</v>
      </c>
      <c r="O121" s="227"/>
      <c r="P121" s="15"/>
      <c r="Q121" s="219">
        <v>4.1100000000000003</v>
      </c>
      <c r="R121" s="353">
        <v>117</v>
      </c>
      <c r="S121" s="227"/>
      <c r="T121" s="33"/>
      <c r="U121" s="461">
        <v>4.1100000000000003</v>
      </c>
      <c r="V121" s="88">
        <v>121</v>
      </c>
      <c r="W121" s="227"/>
      <c r="X121" s="39"/>
      <c r="Y121" s="461">
        <v>4.4800000000000004</v>
      </c>
      <c r="Z121" s="88">
        <v>118</v>
      </c>
      <c r="AA121" s="106">
        <f t="shared" si="1"/>
        <v>628</v>
      </c>
      <c r="AC121" s="101"/>
      <c r="AD121" s="101"/>
      <c r="AF121" s="101"/>
    </row>
    <row r="122" spans="1:32" x14ac:dyDescent="0.25">
      <c r="A122" s="102">
        <v>31</v>
      </c>
      <c r="B122" s="66" t="s">
        <v>174</v>
      </c>
      <c r="C122" s="478">
        <v>55</v>
      </c>
      <c r="D122" s="487">
        <v>3.3639999999999999</v>
      </c>
      <c r="E122" s="642">
        <v>3.88</v>
      </c>
      <c r="F122" s="648">
        <v>111</v>
      </c>
      <c r="G122" s="233">
        <v>99</v>
      </c>
      <c r="H122" s="487">
        <v>3.2218999999999998</v>
      </c>
      <c r="I122" s="219">
        <v>3.39</v>
      </c>
      <c r="J122" s="353">
        <v>83</v>
      </c>
      <c r="K122" s="227"/>
      <c r="L122" s="15"/>
      <c r="M122" s="219">
        <v>4.01</v>
      </c>
      <c r="N122" s="353">
        <v>115</v>
      </c>
      <c r="O122" s="227"/>
      <c r="P122" s="15"/>
      <c r="Q122" s="219">
        <v>4.1100000000000003</v>
      </c>
      <c r="R122" s="353">
        <v>117</v>
      </c>
      <c r="S122" s="227"/>
      <c r="T122" s="35"/>
      <c r="U122" s="461">
        <v>4.1100000000000003</v>
      </c>
      <c r="V122" s="88">
        <v>121</v>
      </c>
      <c r="W122" s="236"/>
      <c r="X122" s="39"/>
      <c r="Y122" s="461">
        <v>4.4800000000000004</v>
      </c>
      <c r="Z122" s="88">
        <v>118</v>
      </c>
      <c r="AA122" s="246">
        <f t="shared" si="1"/>
        <v>665</v>
      </c>
      <c r="AC122" s="101"/>
      <c r="AD122" s="101"/>
      <c r="AF122" s="101"/>
    </row>
    <row r="123" spans="1:32" ht="15.75" thickBot="1" x14ac:dyDescent="0.3">
      <c r="A123" s="113">
        <v>32</v>
      </c>
      <c r="B123" s="66" t="s">
        <v>94</v>
      </c>
      <c r="C123" s="494"/>
      <c r="D123" s="495"/>
      <c r="E123" s="514">
        <v>3.88</v>
      </c>
      <c r="F123" s="654">
        <v>113</v>
      </c>
      <c r="G123" s="456"/>
      <c r="H123" s="17"/>
      <c r="I123" s="458">
        <v>3.39</v>
      </c>
      <c r="J123" s="552">
        <v>111</v>
      </c>
      <c r="K123" s="227">
        <v>73</v>
      </c>
      <c r="L123" s="15">
        <v>3.9452054794520546</v>
      </c>
      <c r="M123" s="219">
        <v>4.01</v>
      </c>
      <c r="N123" s="353">
        <v>69</v>
      </c>
      <c r="O123" s="227">
        <v>70</v>
      </c>
      <c r="P123" s="15">
        <v>3.887</v>
      </c>
      <c r="Q123" s="219">
        <v>4.1100000000000003</v>
      </c>
      <c r="R123" s="353">
        <v>63</v>
      </c>
      <c r="S123" s="227">
        <v>69</v>
      </c>
      <c r="T123" s="33">
        <v>3.72</v>
      </c>
      <c r="U123" s="461">
        <v>4.1100000000000003</v>
      </c>
      <c r="V123" s="88">
        <v>104</v>
      </c>
      <c r="W123" s="236">
        <v>148</v>
      </c>
      <c r="X123" s="39">
        <v>4.7160000000000002</v>
      </c>
      <c r="Y123" s="461">
        <v>4.4800000000000004</v>
      </c>
      <c r="Z123" s="88">
        <v>20</v>
      </c>
      <c r="AA123" s="290">
        <f t="shared" si="1"/>
        <v>480</v>
      </c>
      <c r="AC123" s="101"/>
      <c r="AD123" s="101"/>
      <c r="AF123" s="101"/>
    </row>
    <row r="124" spans="1:32" ht="15.75" thickBot="1" x14ac:dyDescent="0.3">
      <c r="A124" s="247"/>
      <c r="B124" s="248" t="s">
        <v>148</v>
      </c>
      <c r="C124" s="276">
        <f>SUM(C125:C136)</f>
        <v>1008</v>
      </c>
      <c r="D124" s="289">
        <f>AVERAGE(D125:D136)</f>
        <v>3.9947111111111107</v>
      </c>
      <c r="E124" s="270">
        <v>3.88</v>
      </c>
      <c r="F124" s="652"/>
      <c r="G124" s="276">
        <f>SUM(G125:G136)</f>
        <v>979</v>
      </c>
      <c r="H124" s="289">
        <f>AVERAGE(H125:H136)</f>
        <v>3.4898777777777776</v>
      </c>
      <c r="I124" s="551">
        <v>3.39</v>
      </c>
      <c r="J124" s="277"/>
      <c r="K124" s="276">
        <f>SUM(K125:K136)</f>
        <v>881</v>
      </c>
      <c r="L124" s="289">
        <f>AVERAGE(L125:L136)</f>
        <v>4.0094569172223791</v>
      </c>
      <c r="M124" s="270">
        <v>4.01</v>
      </c>
      <c r="N124" s="277"/>
      <c r="O124" s="276">
        <f>SUM(O125:O136)</f>
        <v>668</v>
      </c>
      <c r="P124" s="289">
        <f>AVERAGE(P125:P136)</f>
        <v>3.8708000000000005</v>
      </c>
      <c r="Q124" s="270">
        <v>4.1100000000000003</v>
      </c>
      <c r="R124" s="277"/>
      <c r="S124" s="131">
        <f>SUM(S125:S136)</f>
        <v>719</v>
      </c>
      <c r="T124" s="249">
        <f>AVERAGE(T125:T136)</f>
        <v>4.0872727272727269</v>
      </c>
      <c r="U124" s="284">
        <v>4.1100000000000003</v>
      </c>
      <c r="V124" s="250"/>
      <c r="W124" s="251">
        <f>SUM(W125:W136)</f>
        <v>633</v>
      </c>
      <c r="X124" s="252">
        <f>AVERAGE(X125:X136)</f>
        <v>4.6201999999999996</v>
      </c>
      <c r="Y124" s="133">
        <v>4.4800000000000004</v>
      </c>
      <c r="Z124" s="253"/>
      <c r="AA124" s="254"/>
      <c r="AC124" s="101"/>
      <c r="AD124" s="101"/>
      <c r="AF124" s="101"/>
    </row>
    <row r="125" spans="1:32" x14ac:dyDescent="0.25">
      <c r="A125" s="98">
        <v>1</v>
      </c>
      <c r="B125" s="66" t="s">
        <v>112</v>
      </c>
      <c r="C125" s="481">
        <v>95</v>
      </c>
      <c r="D125" s="488">
        <v>4.4316000000000004</v>
      </c>
      <c r="E125" s="641">
        <v>3.88</v>
      </c>
      <c r="F125" s="650">
        <v>1</v>
      </c>
      <c r="G125" s="479">
        <v>108</v>
      </c>
      <c r="H125" s="488">
        <v>3.8055000000000003</v>
      </c>
      <c r="I125" s="482">
        <v>3.39</v>
      </c>
      <c r="J125" s="413">
        <v>14</v>
      </c>
      <c r="K125" s="227">
        <v>105</v>
      </c>
      <c r="L125" s="15">
        <v>4.4761904761904763</v>
      </c>
      <c r="M125" s="219">
        <v>4.01</v>
      </c>
      <c r="N125" s="353">
        <v>1</v>
      </c>
      <c r="O125" s="227">
        <v>82</v>
      </c>
      <c r="P125" s="15">
        <v>4.7549999999999999</v>
      </c>
      <c r="Q125" s="219">
        <v>4.1100000000000003</v>
      </c>
      <c r="R125" s="353">
        <v>1</v>
      </c>
      <c r="S125" s="227">
        <v>102</v>
      </c>
      <c r="T125" s="34">
        <v>4.66</v>
      </c>
      <c r="U125" s="461">
        <v>4.1100000000000003</v>
      </c>
      <c r="V125" s="88">
        <v>2</v>
      </c>
      <c r="W125" s="236">
        <v>92</v>
      </c>
      <c r="X125" s="39">
        <v>5</v>
      </c>
      <c r="Y125" s="461">
        <v>4.4800000000000004</v>
      </c>
      <c r="Z125" s="88">
        <v>1</v>
      </c>
      <c r="AA125" s="99">
        <f t="shared" si="1"/>
        <v>20</v>
      </c>
      <c r="AC125" s="101"/>
      <c r="AD125" s="101"/>
      <c r="AF125" s="101"/>
    </row>
    <row r="126" spans="1:32" x14ac:dyDescent="0.25">
      <c r="A126" s="112">
        <v>2</v>
      </c>
      <c r="B126" s="66" t="s">
        <v>149</v>
      </c>
      <c r="C126" s="478">
        <v>79</v>
      </c>
      <c r="D126" s="487">
        <v>4.1776</v>
      </c>
      <c r="E126" s="642">
        <v>3.88</v>
      </c>
      <c r="F126" s="648">
        <v>14</v>
      </c>
      <c r="G126" s="233">
        <v>86</v>
      </c>
      <c r="H126" s="487">
        <v>3.4422000000000001</v>
      </c>
      <c r="I126" s="219">
        <v>3.39</v>
      </c>
      <c r="J126" s="353">
        <v>51</v>
      </c>
      <c r="K126" s="227">
        <v>96</v>
      </c>
      <c r="L126" s="15">
        <v>3.8645833333333335</v>
      </c>
      <c r="M126" s="219">
        <v>4.01</v>
      </c>
      <c r="N126" s="353">
        <v>81</v>
      </c>
      <c r="O126" s="227">
        <v>77</v>
      </c>
      <c r="P126" s="15">
        <v>3.8439999999999999</v>
      </c>
      <c r="Q126" s="219">
        <v>4.1100000000000003</v>
      </c>
      <c r="R126" s="353">
        <v>68</v>
      </c>
      <c r="S126" s="227">
        <v>76</v>
      </c>
      <c r="T126" s="33">
        <v>4.1100000000000003</v>
      </c>
      <c r="U126" s="461">
        <v>4.1100000000000003</v>
      </c>
      <c r="V126" s="88">
        <v>57</v>
      </c>
      <c r="W126" s="227">
        <v>89</v>
      </c>
      <c r="X126" s="39">
        <v>4.6739999999999995</v>
      </c>
      <c r="Y126" s="461">
        <v>4.4800000000000004</v>
      </c>
      <c r="Z126" s="88">
        <v>27</v>
      </c>
      <c r="AA126" s="103">
        <f t="shared" si="1"/>
        <v>298</v>
      </c>
      <c r="AC126" s="101"/>
      <c r="AD126" s="101"/>
      <c r="AF126" s="101"/>
    </row>
    <row r="127" spans="1:32" x14ac:dyDescent="0.25">
      <c r="A127" s="112">
        <v>3</v>
      </c>
      <c r="B127" s="66" t="s">
        <v>113</v>
      </c>
      <c r="C127" s="478">
        <v>69</v>
      </c>
      <c r="D127" s="487">
        <v>4.1594000000000007</v>
      </c>
      <c r="E127" s="642">
        <v>3.88</v>
      </c>
      <c r="F127" s="648">
        <v>15</v>
      </c>
      <c r="G127" s="227">
        <v>88</v>
      </c>
      <c r="H127" s="15">
        <v>3.2614999999999998</v>
      </c>
      <c r="I127" s="219">
        <v>3.39</v>
      </c>
      <c r="J127" s="353">
        <v>77</v>
      </c>
      <c r="K127" s="227">
        <v>52</v>
      </c>
      <c r="L127" s="15">
        <v>4.2692307692307692</v>
      </c>
      <c r="M127" s="219">
        <v>4.01</v>
      </c>
      <c r="N127" s="353">
        <v>18</v>
      </c>
      <c r="O127" s="227">
        <v>45</v>
      </c>
      <c r="P127" s="15">
        <v>4.5780000000000003</v>
      </c>
      <c r="Q127" s="219">
        <v>4.1100000000000003</v>
      </c>
      <c r="R127" s="353">
        <v>2</v>
      </c>
      <c r="S127" s="227">
        <v>74</v>
      </c>
      <c r="T127" s="35">
        <v>4.2</v>
      </c>
      <c r="U127" s="461">
        <v>4.1100000000000003</v>
      </c>
      <c r="V127" s="88">
        <v>42</v>
      </c>
      <c r="W127" s="227">
        <v>45</v>
      </c>
      <c r="X127" s="39">
        <v>4.8</v>
      </c>
      <c r="Y127" s="461">
        <v>4.4800000000000004</v>
      </c>
      <c r="Z127" s="88">
        <v>11</v>
      </c>
      <c r="AA127" s="103">
        <f t="shared" si="1"/>
        <v>165</v>
      </c>
      <c r="AC127" s="101"/>
      <c r="AD127" s="101"/>
      <c r="AF127" s="101"/>
    </row>
    <row r="128" spans="1:32" x14ac:dyDescent="0.25">
      <c r="A128" s="112">
        <v>4</v>
      </c>
      <c r="B128" s="66" t="s">
        <v>115</v>
      </c>
      <c r="C128" s="478">
        <v>74</v>
      </c>
      <c r="D128" s="487">
        <v>4.1352000000000002</v>
      </c>
      <c r="E128" s="642">
        <v>3.88</v>
      </c>
      <c r="F128" s="648">
        <v>16</v>
      </c>
      <c r="G128" s="233">
        <v>74</v>
      </c>
      <c r="H128" s="487">
        <v>3.7300999999999997</v>
      </c>
      <c r="I128" s="219">
        <v>3.39</v>
      </c>
      <c r="J128" s="353">
        <v>22</v>
      </c>
      <c r="K128" s="227">
        <v>72</v>
      </c>
      <c r="L128" s="15">
        <v>4.4305555555555554</v>
      </c>
      <c r="M128" s="219">
        <v>4.01</v>
      </c>
      <c r="N128" s="353">
        <v>3</v>
      </c>
      <c r="O128" s="227">
        <v>62</v>
      </c>
      <c r="P128" s="15">
        <v>4.13</v>
      </c>
      <c r="Q128" s="219">
        <v>4.1100000000000003</v>
      </c>
      <c r="R128" s="353">
        <v>21</v>
      </c>
      <c r="S128" s="227">
        <v>79</v>
      </c>
      <c r="T128" s="35">
        <v>4.33</v>
      </c>
      <c r="U128" s="461">
        <v>4.1100000000000003</v>
      </c>
      <c r="V128" s="88">
        <v>21</v>
      </c>
      <c r="W128" s="227">
        <v>100</v>
      </c>
      <c r="X128" s="39">
        <v>4.91</v>
      </c>
      <c r="Y128" s="461">
        <v>4.4800000000000004</v>
      </c>
      <c r="Z128" s="88">
        <v>2</v>
      </c>
      <c r="AA128" s="103">
        <f t="shared" si="1"/>
        <v>85</v>
      </c>
      <c r="AC128" s="101"/>
      <c r="AD128" s="101"/>
      <c r="AF128" s="101"/>
    </row>
    <row r="129" spans="1:32" x14ac:dyDescent="0.25">
      <c r="A129" s="112">
        <v>5</v>
      </c>
      <c r="B129" s="66" t="s">
        <v>116</v>
      </c>
      <c r="C129" s="478">
        <v>72</v>
      </c>
      <c r="D129" s="487">
        <v>4.0556000000000001</v>
      </c>
      <c r="E129" s="642">
        <v>3.88</v>
      </c>
      <c r="F129" s="648">
        <v>24</v>
      </c>
      <c r="G129" s="227">
        <v>74</v>
      </c>
      <c r="H129" s="15">
        <v>3.7834000000000003</v>
      </c>
      <c r="I129" s="219">
        <v>3.39</v>
      </c>
      <c r="J129" s="353">
        <v>19</v>
      </c>
      <c r="K129" s="227">
        <v>67</v>
      </c>
      <c r="L129" s="15">
        <v>3.3731343283582089</v>
      </c>
      <c r="M129" s="219">
        <v>4.01</v>
      </c>
      <c r="N129" s="353">
        <v>110</v>
      </c>
      <c r="O129" s="227">
        <v>50</v>
      </c>
      <c r="P129" s="15">
        <v>3.64</v>
      </c>
      <c r="Q129" s="219">
        <v>4.1100000000000003</v>
      </c>
      <c r="R129" s="353">
        <v>93</v>
      </c>
      <c r="S129" s="227">
        <v>55</v>
      </c>
      <c r="T129" s="35">
        <v>4.04</v>
      </c>
      <c r="U129" s="461">
        <v>4.1100000000000003</v>
      </c>
      <c r="V129" s="88">
        <v>73</v>
      </c>
      <c r="W129" s="227">
        <v>28</v>
      </c>
      <c r="X129" s="39">
        <v>4.5720000000000001</v>
      </c>
      <c r="Y129" s="461">
        <v>4.4800000000000004</v>
      </c>
      <c r="Z129" s="88">
        <v>44</v>
      </c>
      <c r="AA129" s="103">
        <f t="shared" si="1"/>
        <v>363</v>
      </c>
      <c r="AC129" s="101"/>
      <c r="AD129" s="101"/>
      <c r="AF129" s="101"/>
    </row>
    <row r="130" spans="1:32" x14ac:dyDescent="0.25">
      <c r="A130" s="112">
        <v>6</v>
      </c>
      <c r="B130" s="66" t="s">
        <v>164</v>
      </c>
      <c r="C130" s="478">
        <v>390</v>
      </c>
      <c r="D130" s="487">
        <v>3.9769000000000001</v>
      </c>
      <c r="E130" s="642">
        <v>3.88</v>
      </c>
      <c r="F130" s="648">
        <v>33</v>
      </c>
      <c r="G130" s="233">
        <v>351</v>
      </c>
      <c r="H130" s="487">
        <v>3.4190999999999998</v>
      </c>
      <c r="I130" s="219">
        <v>3.39</v>
      </c>
      <c r="J130" s="353">
        <v>54</v>
      </c>
      <c r="K130" s="227">
        <v>388</v>
      </c>
      <c r="L130" s="15">
        <v>3.9097938144329896</v>
      </c>
      <c r="M130" s="219">
        <v>4.01</v>
      </c>
      <c r="N130" s="353">
        <v>73</v>
      </c>
      <c r="O130" s="227">
        <v>205</v>
      </c>
      <c r="P130" s="15">
        <v>3.6989999999999998</v>
      </c>
      <c r="Q130" s="219">
        <v>4.1100000000000003</v>
      </c>
      <c r="R130" s="353">
        <v>84</v>
      </c>
      <c r="S130" s="227">
        <v>174</v>
      </c>
      <c r="T130" s="33">
        <v>3.94</v>
      </c>
      <c r="U130" s="461">
        <v>4.1100000000000003</v>
      </c>
      <c r="V130" s="88">
        <v>81</v>
      </c>
      <c r="W130" s="236">
        <v>125</v>
      </c>
      <c r="X130" s="39">
        <v>4.4400000000000004</v>
      </c>
      <c r="Y130" s="461">
        <v>4.4800000000000004</v>
      </c>
      <c r="Z130" s="88">
        <v>67</v>
      </c>
      <c r="AA130" s="103">
        <f t="shared" si="1"/>
        <v>392</v>
      </c>
      <c r="AC130" s="101"/>
      <c r="AD130" s="101"/>
      <c r="AF130" s="101"/>
    </row>
    <row r="131" spans="1:32" x14ac:dyDescent="0.25">
      <c r="A131" s="112">
        <v>7</v>
      </c>
      <c r="B131" s="66" t="s">
        <v>114</v>
      </c>
      <c r="C131" s="478">
        <v>75</v>
      </c>
      <c r="D131" s="487">
        <v>3.7870000000000004</v>
      </c>
      <c r="E131" s="642">
        <v>3.88</v>
      </c>
      <c r="F131" s="648">
        <v>66</v>
      </c>
      <c r="G131" s="233">
        <v>63</v>
      </c>
      <c r="H131" s="487">
        <v>3.6189999999999998</v>
      </c>
      <c r="I131" s="219">
        <v>3.39</v>
      </c>
      <c r="J131" s="353">
        <v>33</v>
      </c>
      <c r="K131" s="227">
        <v>54</v>
      </c>
      <c r="L131" s="15">
        <v>4.0925925925925926</v>
      </c>
      <c r="M131" s="219">
        <v>4.01</v>
      </c>
      <c r="N131" s="353">
        <v>44</v>
      </c>
      <c r="O131" s="227">
        <v>21</v>
      </c>
      <c r="P131" s="15">
        <v>4</v>
      </c>
      <c r="Q131" s="219">
        <v>4.1100000000000003</v>
      </c>
      <c r="R131" s="353">
        <v>48</v>
      </c>
      <c r="S131" s="227">
        <v>40</v>
      </c>
      <c r="T131" s="33">
        <v>4.08</v>
      </c>
      <c r="U131" s="219">
        <v>4.1100000000000003</v>
      </c>
      <c r="V131" s="88">
        <v>63</v>
      </c>
      <c r="W131" s="236">
        <v>37</v>
      </c>
      <c r="X131" s="39">
        <v>4.2160000000000002</v>
      </c>
      <c r="Y131" s="461">
        <v>4.4800000000000004</v>
      </c>
      <c r="Z131" s="88">
        <v>91</v>
      </c>
      <c r="AA131" s="103">
        <f t="shared" si="1"/>
        <v>345</v>
      </c>
      <c r="AC131" s="101"/>
      <c r="AD131" s="101"/>
      <c r="AF131" s="101"/>
    </row>
    <row r="132" spans="1:32" x14ac:dyDescent="0.25">
      <c r="A132" s="112">
        <v>8</v>
      </c>
      <c r="B132" s="66" t="s">
        <v>117</v>
      </c>
      <c r="C132" s="478">
        <v>45</v>
      </c>
      <c r="D132" s="487">
        <v>3.7337000000000002</v>
      </c>
      <c r="E132" s="642">
        <v>3.88</v>
      </c>
      <c r="F132" s="648">
        <v>76</v>
      </c>
      <c r="G132" s="227">
        <v>24</v>
      </c>
      <c r="H132" s="15">
        <v>3.0417000000000001</v>
      </c>
      <c r="I132" s="219">
        <v>3.39</v>
      </c>
      <c r="J132" s="353">
        <v>97</v>
      </c>
      <c r="K132" s="227">
        <v>47</v>
      </c>
      <c r="L132" s="15">
        <v>3.6595744680851063</v>
      </c>
      <c r="M132" s="219">
        <v>4.01</v>
      </c>
      <c r="N132" s="353">
        <v>96</v>
      </c>
      <c r="O132" s="227">
        <v>43</v>
      </c>
      <c r="P132" s="15">
        <v>3.1639999999999997</v>
      </c>
      <c r="Q132" s="219">
        <v>4.1100000000000003</v>
      </c>
      <c r="R132" s="353">
        <v>114</v>
      </c>
      <c r="S132" s="227">
        <v>40</v>
      </c>
      <c r="T132" s="35">
        <v>3.78</v>
      </c>
      <c r="U132" s="461">
        <v>4.1100000000000003</v>
      </c>
      <c r="V132" s="88">
        <v>98</v>
      </c>
      <c r="W132" s="236">
        <v>43</v>
      </c>
      <c r="X132" s="39">
        <v>4.4880000000000004</v>
      </c>
      <c r="Y132" s="461">
        <v>4.4800000000000004</v>
      </c>
      <c r="Z132" s="88">
        <v>61</v>
      </c>
      <c r="AA132" s="103">
        <f t="shared" si="1"/>
        <v>542</v>
      </c>
      <c r="AD132" s="101"/>
    </row>
    <row r="133" spans="1:32" ht="15" customHeight="1" x14ac:dyDescent="0.25">
      <c r="A133" s="102">
        <v>9</v>
      </c>
      <c r="B133" s="66" t="s">
        <v>166</v>
      </c>
      <c r="C133" s="478">
        <v>109</v>
      </c>
      <c r="D133" s="487">
        <v>3.4954000000000001</v>
      </c>
      <c r="E133" s="642">
        <v>3.88</v>
      </c>
      <c r="F133" s="648">
        <v>102</v>
      </c>
      <c r="G133" s="233">
        <v>111</v>
      </c>
      <c r="H133" s="487">
        <v>3.3064</v>
      </c>
      <c r="I133" s="219">
        <v>3.39</v>
      </c>
      <c r="J133" s="353">
        <v>71</v>
      </c>
      <c r="K133" s="227"/>
      <c r="L133" s="15"/>
      <c r="M133" s="219">
        <v>4.01</v>
      </c>
      <c r="N133" s="353">
        <v>115</v>
      </c>
      <c r="O133" s="227"/>
      <c r="P133" s="15"/>
      <c r="Q133" s="219">
        <v>4.1100000000000003</v>
      </c>
      <c r="R133" s="353">
        <v>117</v>
      </c>
      <c r="S133" s="227"/>
      <c r="T133" s="33"/>
      <c r="U133" s="461">
        <v>4.1100000000000003</v>
      </c>
      <c r="V133" s="88">
        <v>121</v>
      </c>
      <c r="W133" s="236"/>
      <c r="X133" s="39"/>
      <c r="Y133" s="461">
        <v>4.4800000000000004</v>
      </c>
      <c r="Z133" s="88">
        <v>118</v>
      </c>
      <c r="AA133" s="109">
        <f t="shared" si="1"/>
        <v>644</v>
      </c>
      <c r="AD133" s="101"/>
    </row>
    <row r="134" spans="1:32" ht="16.5" customHeight="1" x14ac:dyDescent="0.25">
      <c r="A134" s="102">
        <v>10</v>
      </c>
      <c r="B134" s="66" t="s">
        <v>127</v>
      </c>
      <c r="C134" s="478"/>
      <c r="D134" s="219"/>
      <c r="E134" s="642">
        <v>3.88</v>
      </c>
      <c r="F134" s="648">
        <v>113</v>
      </c>
      <c r="G134" s="337"/>
      <c r="H134" s="14"/>
      <c r="I134" s="219">
        <v>3.39</v>
      </c>
      <c r="J134" s="353">
        <v>111</v>
      </c>
      <c r="K134" s="337"/>
      <c r="L134" s="14"/>
      <c r="M134" s="219">
        <v>4.01</v>
      </c>
      <c r="N134" s="353">
        <v>115</v>
      </c>
      <c r="O134" s="233"/>
      <c r="P134" s="219"/>
      <c r="Q134" s="219">
        <v>4.1100000000000003</v>
      </c>
      <c r="R134" s="353">
        <v>117</v>
      </c>
      <c r="S134" s="227">
        <v>26</v>
      </c>
      <c r="T134" s="33">
        <v>3.92</v>
      </c>
      <c r="U134" s="461">
        <v>4.1100000000000003</v>
      </c>
      <c r="V134" s="88">
        <v>84</v>
      </c>
      <c r="W134" s="236"/>
      <c r="X134" s="39"/>
      <c r="Y134" s="461">
        <v>4.4800000000000004</v>
      </c>
      <c r="Z134" s="88">
        <v>118</v>
      </c>
      <c r="AA134" s="109">
        <f t="shared" si="1"/>
        <v>658</v>
      </c>
      <c r="AD134" s="101"/>
    </row>
    <row r="135" spans="1:32" x14ac:dyDescent="0.25">
      <c r="A135" s="102">
        <v>11</v>
      </c>
      <c r="B135" s="66" t="s">
        <v>158</v>
      </c>
      <c r="C135" s="478"/>
      <c r="D135" s="219"/>
      <c r="E135" s="642">
        <v>3.88</v>
      </c>
      <c r="F135" s="648">
        <v>113</v>
      </c>
      <c r="G135" s="337"/>
      <c r="H135" s="14"/>
      <c r="I135" s="219">
        <v>3.39</v>
      </c>
      <c r="J135" s="353">
        <v>111</v>
      </c>
      <c r="K135" s="337"/>
      <c r="L135" s="14"/>
      <c r="M135" s="219">
        <v>4.01</v>
      </c>
      <c r="N135" s="353">
        <v>115</v>
      </c>
      <c r="O135" s="227">
        <v>48</v>
      </c>
      <c r="P135" s="15">
        <v>3.8129999999999997</v>
      </c>
      <c r="Q135" s="219">
        <v>4.1100000000000003</v>
      </c>
      <c r="R135" s="353">
        <v>71</v>
      </c>
      <c r="S135" s="227">
        <v>27</v>
      </c>
      <c r="T135" s="35">
        <v>4.33</v>
      </c>
      <c r="U135" s="461">
        <v>4.1100000000000003</v>
      </c>
      <c r="V135" s="88">
        <v>22</v>
      </c>
      <c r="W135" s="227">
        <v>21</v>
      </c>
      <c r="X135" s="39">
        <v>4.8570000000000002</v>
      </c>
      <c r="Y135" s="461">
        <v>4.4800000000000004</v>
      </c>
      <c r="Z135" s="88">
        <v>7</v>
      </c>
      <c r="AA135" s="109">
        <f t="shared" ref="AA135:AA136" si="2">Z135+V135+R135+N135+J135+F135</f>
        <v>439</v>
      </c>
      <c r="AD135" s="101"/>
    </row>
    <row r="136" spans="1:32" ht="15.75" thickBot="1" x14ac:dyDescent="0.3">
      <c r="A136" s="113">
        <v>12</v>
      </c>
      <c r="B136" s="67" t="s">
        <v>150</v>
      </c>
      <c r="C136" s="483"/>
      <c r="D136" s="224"/>
      <c r="E136" s="645">
        <v>3.88</v>
      </c>
      <c r="F136" s="660">
        <v>113</v>
      </c>
      <c r="G136" s="338"/>
      <c r="H136" s="20"/>
      <c r="I136" s="224">
        <v>3.39</v>
      </c>
      <c r="J136" s="360">
        <v>111</v>
      </c>
      <c r="K136" s="338"/>
      <c r="L136" s="20"/>
      <c r="M136" s="224">
        <v>4.01</v>
      </c>
      <c r="N136" s="360">
        <v>115</v>
      </c>
      <c r="O136" s="229">
        <v>35</v>
      </c>
      <c r="P136" s="207">
        <v>3.085</v>
      </c>
      <c r="Q136" s="224">
        <v>4.1100000000000003</v>
      </c>
      <c r="R136" s="360">
        <v>116</v>
      </c>
      <c r="S136" s="229">
        <v>26</v>
      </c>
      <c r="T136" s="61">
        <v>3.57</v>
      </c>
      <c r="U136" s="555">
        <v>4.1100000000000003</v>
      </c>
      <c r="V136" s="89">
        <v>111</v>
      </c>
      <c r="W136" s="229">
        <v>53</v>
      </c>
      <c r="X136" s="45">
        <v>4.2450000000000001</v>
      </c>
      <c r="Y136" s="555">
        <v>4.4800000000000004</v>
      </c>
      <c r="Z136" s="89">
        <v>88</v>
      </c>
      <c r="AA136" s="111">
        <f t="shared" si="2"/>
        <v>654</v>
      </c>
      <c r="AD136" s="101"/>
    </row>
    <row r="137" spans="1:32" x14ac:dyDescent="0.25">
      <c r="A137" s="160" t="s">
        <v>161</v>
      </c>
      <c r="B137" s="114"/>
      <c r="C137" s="114"/>
      <c r="D137" s="545">
        <f>$D$4</f>
        <v>3.8401035714285712</v>
      </c>
      <c r="E137" s="114"/>
      <c r="F137" s="114"/>
      <c r="G137" s="114"/>
      <c r="H137" s="545">
        <f>$H$4</f>
        <v>3.3932727272727279</v>
      </c>
      <c r="I137" s="114"/>
      <c r="J137" s="114"/>
      <c r="K137" s="114"/>
      <c r="L137" s="302">
        <f>$L$4</f>
        <v>3.9636622394863337</v>
      </c>
      <c r="M137" s="114"/>
      <c r="N137" s="114"/>
      <c r="O137" s="114"/>
      <c r="P137" s="302">
        <f>$P$4</f>
        <v>3.8766862068965482</v>
      </c>
      <c r="Q137" s="114"/>
      <c r="R137" s="114"/>
      <c r="S137" s="115"/>
      <c r="T137" s="302">
        <f>$T$4</f>
        <v>4.053416666666668</v>
      </c>
      <c r="U137" s="116"/>
      <c r="V137" s="116"/>
      <c r="W137" s="116"/>
      <c r="X137" s="116">
        <f>$X$4</f>
        <v>4.4067119658119678</v>
      </c>
      <c r="Y137" s="116"/>
      <c r="Z137" s="116"/>
    </row>
    <row r="138" spans="1:32" x14ac:dyDescent="0.25">
      <c r="A138" s="161" t="s">
        <v>162</v>
      </c>
      <c r="D138" s="646">
        <v>3.88</v>
      </c>
      <c r="H138" s="546">
        <v>3.39</v>
      </c>
      <c r="L138" s="278">
        <v>4.01</v>
      </c>
      <c r="O138" s="278"/>
      <c r="P138" s="278">
        <v>4.1100000000000003</v>
      </c>
      <c r="Q138" s="278"/>
      <c r="R138" s="278"/>
      <c r="S138" s="278"/>
      <c r="T138" s="283">
        <v>4.1100000000000003</v>
      </c>
      <c r="U138" s="117"/>
      <c r="V138" s="117"/>
      <c r="W138" s="117"/>
      <c r="X138" s="117">
        <v>4.4800000000000004</v>
      </c>
      <c r="Y138" s="117"/>
      <c r="Z138" s="117"/>
      <c r="AA138" s="278"/>
    </row>
  </sheetData>
  <mergeCells count="9">
    <mergeCell ref="AA2:AA3"/>
    <mergeCell ref="A2:A3"/>
    <mergeCell ref="B2:B3"/>
    <mergeCell ref="S2:V2"/>
    <mergeCell ref="W2:Z2"/>
    <mergeCell ref="O2:R2"/>
    <mergeCell ref="K2:N2"/>
    <mergeCell ref="G2:J2"/>
    <mergeCell ref="C2:F2"/>
  </mergeCells>
  <conditionalFormatting sqref="H4:H138">
    <cfRule type="containsBlanks" dxfId="111" priority="151" stopIfTrue="1">
      <formula>LEN(TRIM(H4))=0</formula>
    </cfRule>
    <cfRule type="cellIs" dxfId="110" priority="153" stopIfTrue="1" operator="lessThan">
      <formula>3.5</formula>
    </cfRule>
    <cfRule type="cellIs" dxfId="109" priority="154" stopIfTrue="1" operator="between">
      <formula>3.5</formula>
      <formula>4</formula>
    </cfRule>
    <cfRule type="cellIs" dxfId="108" priority="155" stopIfTrue="1" operator="between">
      <formula>4.5</formula>
      <formula>4</formula>
    </cfRule>
    <cfRule type="cellIs" dxfId="107" priority="156" stopIfTrue="1" operator="greaterThanOrEqual">
      <formula>4.5</formula>
    </cfRule>
  </conditionalFormatting>
  <conditionalFormatting sqref="X4:X138">
    <cfRule type="cellIs" dxfId="106" priority="13" stopIfTrue="1" operator="between">
      <formula>4.409</formula>
      <formula>$X$137</formula>
    </cfRule>
    <cfRule type="containsBlanks" dxfId="105" priority="14" stopIfTrue="1">
      <formula>LEN(TRIM(X4))=0</formula>
    </cfRule>
    <cfRule type="cellIs" dxfId="104" priority="15" stopIfTrue="1" operator="lessThan">
      <formula>3.5</formula>
    </cfRule>
    <cfRule type="cellIs" dxfId="103" priority="16" stopIfTrue="1" operator="between">
      <formula>$X$137</formula>
      <formula>3.5</formula>
    </cfRule>
    <cfRule type="cellIs" dxfId="102" priority="17" stopIfTrue="1" operator="between">
      <formula>4.499</formula>
      <formula>$X$137</formula>
    </cfRule>
    <cfRule type="cellIs" dxfId="101" priority="18" stopIfTrue="1" operator="greaterThanOrEqual">
      <formula>4.5</formula>
    </cfRule>
  </conditionalFormatting>
  <conditionalFormatting sqref="T4:T138">
    <cfRule type="cellIs" dxfId="100" priority="19" stopIfTrue="1" operator="between">
      <formula>4.049</formula>
      <formula>$T$137</formula>
    </cfRule>
    <cfRule type="containsBlanks" dxfId="99" priority="20" stopIfTrue="1">
      <formula>LEN(TRIM(T4))=0</formula>
    </cfRule>
    <cfRule type="cellIs" dxfId="98" priority="21" stopIfTrue="1" operator="lessThan">
      <formula>3.5</formula>
    </cfRule>
    <cfRule type="cellIs" dxfId="97" priority="22" stopIfTrue="1" operator="between">
      <formula>3.5</formula>
      <formula>$T$137</formula>
    </cfRule>
    <cfRule type="cellIs" dxfId="96" priority="23" stopIfTrue="1" operator="between">
      <formula>4.499</formula>
      <formula>$T$137</formula>
    </cfRule>
    <cfRule type="cellIs" dxfId="95" priority="24" stopIfTrue="1" operator="greaterThanOrEqual">
      <formula>4.5</formula>
    </cfRule>
  </conditionalFormatting>
  <conditionalFormatting sqref="P4:P138">
    <cfRule type="containsBlanks" dxfId="94" priority="25" stopIfTrue="1">
      <formula>LEN(TRIM(P4))=0</formula>
    </cfRule>
    <cfRule type="cellIs" dxfId="93" priority="26" stopIfTrue="1" operator="between">
      <formula>3.88</formula>
      <formula>$P$137</formula>
    </cfRule>
    <cfRule type="cellIs" dxfId="92" priority="27" stopIfTrue="1" operator="lessThan">
      <formula>3.5</formula>
    </cfRule>
    <cfRule type="cellIs" dxfId="91" priority="28" stopIfTrue="1" operator="between">
      <formula>$P$137</formula>
      <formula>3.5</formula>
    </cfRule>
    <cfRule type="cellIs" dxfId="90" priority="29" stopIfTrue="1" operator="between">
      <formula>4.499</formula>
      <formula>$P$137</formula>
    </cfRule>
    <cfRule type="cellIs" dxfId="89" priority="30" stopIfTrue="1" operator="greaterThanOrEqual">
      <formula>4.5</formula>
    </cfRule>
  </conditionalFormatting>
  <conditionalFormatting sqref="L4:L138">
    <cfRule type="containsBlanks" dxfId="88" priority="7" stopIfTrue="1">
      <formula>LEN(TRIM(L4))=0</formula>
    </cfRule>
    <cfRule type="cellIs" dxfId="87" priority="8" stopIfTrue="1" operator="between">
      <formula>3.958</formula>
      <formula>$L$137</formula>
    </cfRule>
    <cfRule type="cellIs" dxfId="86" priority="9" stopIfTrue="1" operator="lessThan">
      <formula>3.5</formula>
    </cfRule>
    <cfRule type="cellIs" dxfId="85" priority="10" stopIfTrue="1" operator="between">
      <formula>$L$137</formula>
      <formula>3.5</formula>
    </cfRule>
    <cfRule type="cellIs" dxfId="84" priority="11" stopIfTrue="1" operator="between">
      <formula>4.499</formula>
      <formula>$L$137</formula>
    </cfRule>
    <cfRule type="cellIs" dxfId="83" priority="12" stopIfTrue="1" operator="greaterThanOrEqual">
      <formula>4.5</formula>
    </cfRule>
  </conditionalFormatting>
  <conditionalFormatting sqref="D4:D138">
    <cfRule type="containsBlanks" dxfId="82" priority="2">
      <formula>LEN(TRIM(D4))=0</formula>
    </cfRule>
    <cfRule type="cellIs" dxfId="81" priority="3" operator="lessThan">
      <formula>3.5</formula>
    </cfRule>
    <cfRule type="cellIs" dxfId="80" priority="4" operator="between">
      <formula>4</formula>
      <formula>3.5</formula>
    </cfRule>
    <cfRule type="cellIs" dxfId="79" priority="5" operator="between">
      <formula>4.5</formula>
      <formula>4</formula>
    </cfRule>
    <cfRule type="cellIs" dxfId="78" priority="6" operator="greaterThanOrEqual">
      <formula>4.5</formula>
    </cfRule>
  </conditionalFormatting>
  <conditionalFormatting sqref="D126:D138">
    <cfRule type="cellIs" dxfId="77" priority="1" operator="between">
      <formula>3.5</formula>
      <formula>3.495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5" width="7.7109375" customWidth="1"/>
    <col min="6" max="6" width="18.7109375" customWidth="1"/>
    <col min="7" max="7" width="31.7109375" customWidth="1"/>
    <col min="8" max="9" width="7.7109375" customWidth="1"/>
    <col min="10" max="10" width="18.7109375" customWidth="1"/>
    <col min="11" max="11" width="31.7109375" customWidth="1"/>
    <col min="12" max="13" width="7.7109375" customWidth="1"/>
    <col min="14" max="14" width="18.7109375" customWidth="1"/>
    <col min="15" max="15" width="30" customWidth="1"/>
    <col min="16" max="17" width="7.7109375" customWidth="1"/>
    <col min="18" max="18" width="18.7109375" customWidth="1"/>
    <col min="19" max="19" width="30" customWidth="1"/>
    <col min="20" max="21" width="7.7109375" customWidth="1"/>
    <col min="22" max="22" width="18.7109375" customWidth="1"/>
    <col min="23" max="23" width="30" customWidth="1"/>
    <col min="24" max="26" width="7.7109375" customWidth="1"/>
  </cols>
  <sheetData>
    <row r="1" spans="1:28" x14ac:dyDescent="0.25">
      <c r="AA1" s="189"/>
      <c r="AB1" s="4" t="s">
        <v>8</v>
      </c>
    </row>
    <row r="2" spans="1:28" ht="15.75" x14ac:dyDescent="0.25">
      <c r="C2" s="707" t="s">
        <v>119</v>
      </c>
      <c r="D2" s="707"/>
      <c r="E2" s="707"/>
      <c r="O2" s="30"/>
      <c r="P2" s="30"/>
      <c r="Q2" s="30"/>
      <c r="S2" s="30"/>
      <c r="T2" s="30"/>
      <c r="U2" s="30"/>
      <c r="V2" s="30"/>
      <c r="W2" s="30"/>
      <c r="AA2" s="121"/>
      <c r="AB2" s="4" t="s">
        <v>9</v>
      </c>
    </row>
    <row r="3" spans="1:28" ht="15.75" thickBot="1" x14ac:dyDescent="0.3">
      <c r="AA3" s="120"/>
      <c r="AB3" s="4" t="s">
        <v>10</v>
      </c>
    </row>
    <row r="4" spans="1:28" ht="15" customHeight="1" thickBot="1" x14ac:dyDescent="0.3">
      <c r="A4" s="702" t="s">
        <v>0</v>
      </c>
      <c r="B4" s="704">
        <v>2021</v>
      </c>
      <c r="C4" s="705"/>
      <c r="D4" s="705"/>
      <c r="E4" s="706"/>
      <c r="F4" s="699">
        <v>2020</v>
      </c>
      <c r="G4" s="699"/>
      <c r="H4" s="699"/>
      <c r="I4" s="700"/>
      <c r="J4" s="699">
        <v>2019</v>
      </c>
      <c r="K4" s="699"/>
      <c r="L4" s="699"/>
      <c r="M4" s="700"/>
      <c r="N4" s="701">
        <v>2018</v>
      </c>
      <c r="O4" s="699"/>
      <c r="P4" s="699"/>
      <c r="Q4" s="700"/>
      <c r="R4" s="701">
        <v>2017</v>
      </c>
      <c r="S4" s="699"/>
      <c r="T4" s="699"/>
      <c r="U4" s="700"/>
      <c r="V4" s="699">
        <v>2016</v>
      </c>
      <c r="W4" s="699"/>
      <c r="X4" s="699"/>
      <c r="Y4" s="700"/>
      <c r="AA4" s="9"/>
      <c r="AB4" s="4" t="s">
        <v>16</v>
      </c>
    </row>
    <row r="5" spans="1:28" ht="44.25" customHeight="1" thickBot="1" x14ac:dyDescent="0.3">
      <c r="A5" s="703"/>
      <c r="B5" s="125" t="s">
        <v>12</v>
      </c>
      <c r="C5" s="629" t="s">
        <v>131</v>
      </c>
      <c r="D5" s="630" t="s">
        <v>123</v>
      </c>
      <c r="E5" s="631" t="s">
        <v>132</v>
      </c>
      <c r="F5" s="92" t="s">
        <v>12</v>
      </c>
      <c r="G5" s="367" t="s">
        <v>131</v>
      </c>
      <c r="H5" s="366" t="s">
        <v>123</v>
      </c>
      <c r="I5" s="94" t="s">
        <v>132</v>
      </c>
      <c r="J5" s="92" t="s">
        <v>12</v>
      </c>
      <c r="K5" s="311" t="s">
        <v>131</v>
      </c>
      <c r="L5" s="310" t="s">
        <v>123</v>
      </c>
      <c r="M5" s="94" t="s">
        <v>132</v>
      </c>
      <c r="N5" s="309" t="s">
        <v>12</v>
      </c>
      <c r="O5" s="311" t="s">
        <v>131</v>
      </c>
      <c r="P5" s="311" t="s">
        <v>123</v>
      </c>
      <c r="Q5" s="94" t="s">
        <v>132</v>
      </c>
      <c r="R5" s="124" t="s">
        <v>12</v>
      </c>
      <c r="S5" s="150" t="s">
        <v>131</v>
      </c>
      <c r="T5" s="150" t="s">
        <v>123</v>
      </c>
      <c r="U5" s="94" t="s">
        <v>132</v>
      </c>
      <c r="V5" s="92" t="s">
        <v>12</v>
      </c>
      <c r="W5" s="92" t="s">
        <v>131</v>
      </c>
      <c r="X5" s="93" t="s">
        <v>123</v>
      </c>
      <c r="Y5" s="94" t="s">
        <v>132</v>
      </c>
    </row>
    <row r="6" spans="1:28" s="1" customFormat="1" ht="15" customHeight="1" x14ac:dyDescent="0.25">
      <c r="A6" s="46">
        <v>1</v>
      </c>
      <c r="B6" s="71" t="s">
        <v>2</v>
      </c>
      <c r="C6" s="71" t="s">
        <v>112</v>
      </c>
      <c r="D6" s="593">
        <v>4.4316000000000004</v>
      </c>
      <c r="E6" s="582">
        <v>3.88</v>
      </c>
      <c r="F6" s="577" t="s">
        <v>5</v>
      </c>
      <c r="G6" s="11" t="s">
        <v>62</v>
      </c>
      <c r="H6" s="449">
        <v>4.1996000000000002</v>
      </c>
      <c r="I6" s="195">
        <v>3.39</v>
      </c>
      <c r="J6" s="319" t="s">
        <v>2</v>
      </c>
      <c r="K6" s="319" t="s">
        <v>112</v>
      </c>
      <c r="L6" s="208">
        <v>4.4761904761904763</v>
      </c>
      <c r="M6" s="195">
        <v>4.01</v>
      </c>
      <c r="N6" s="313" t="s">
        <v>2</v>
      </c>
      <c r="O6" s="11" t="s">
        <v>112</v>
      </c>
      <c r="P6" s="208">
        <v>4.7549999999999999</v>
      </c>
      <c r="Q6" s="195">
        <v>4.1100000000000003</v>
      </c>
      <c r="R6" s="47" t="s">
        <v>6</v>
      </c>
      <c r="S6" s="65" t="s">
        <v>73</v>
      </c>
      <c r="T6" s="53">
        <v>4.72</v>
      </c>
      <c r="U6" s="76">
        <v>4.1100000000000003</v>
      </c>
      <c r="V6" s="47" t="s">
        <v>2</v>
      </c>
      <c r="W6" s="65" t="s">
        <v>112</v>
      </c>
      <c r="X6" s="48">
        <v>5</v>
      </c>
      <c r="Y6" s="76">
        <v>4.4800000000000004</v>
      </c>
    </row>
    <row r="7" spans="1:28" s="1" customFormat="1" ht="15" customHeight="1" x14ac:dyDescent="0.25">
      <c r="A7" s="37">
        <v>2</v>
      </c>
      <c r="B7" s="72" t="s">
        <v>1</v>
      </c>
      <c r="C7" s="72" t="s">
        <v>19</v>
      </c>
      <c r="D7" s="594">
        <v>4.3673999999999999</v>
      </c>
      <c r="E7" s="583">
        <v>3.88</v>
      </c>
      <c r="F7" s="578" t="s">
        <v>1</v>
      </c>
      <c r="G7" s="439" t="s">
        <v>20</v>
      </c>
      <c r="H7" s="450">
        <v>4.1591999999999993</v>
      </c>
      <c r="I7" s="324">
        <v>3.39</v>
      </c>
      <c r="J7" s="320" t="s">
        <v>5</v>
      </c>
      <c r="K7" s="320" t="s">
        <v>151</v>
      </c>
      <c r="L7" s="15">
        <v>4.4400000000000004</v>
      </c>
      <c r="M7" s="324">
        <v>4.01</v>
      </c>
      <c r="N7" s="314" t="s">
        <v>2</v>
      </c>
      <c r="O7" s="14" t="s">
        <v>113</v>
      </c>
      <c r="P7" s="196">
        <v>4.5780000000000003</v>
      </c>
      <c r="Q7" s="202">
        <v>4.1100000000000003</v>
      </c>
      <c r="R7" s="38" t="s">
        <v>2</v>
      </c>
      <c r="S7" s="66" t="s">
        <v>112</v>
      </c>
      <c r="T7" s="34">
        <v>4.66</v>
      </c>
      <c r="U7" s="77">
        <v>4.1100000000000003</v>
      </c>
      <c r="V7" s="38" t="s">
        <v>2</v>
      </c>
      <c r="W7" s="66" t="s">
        <v>115</v>
      </c>
      <c r="X7" s="39">
        <v>4.91</v>
      </c>
      <c r="Y7" s="77">
        <v>4.4800000000000004</v>
      </c>
    </row>
    <row r="8" spans="1:28" s="1" customFormat="1" ht="15" customHeight="1" x14ac:dyDescent="0.25">
      <c r="A8" s="37">
        <v>3</v>
      </c>
      <c r="B8" s="72" t="s">
        <v>1</v>
      </c>
      <c r="C8" s="72" t="s">
        <v>20</v>
      </c>
      <c r="D8" s="594">
        <v>4.3509000000000002</v>
      </c>
      <c r="E8" s="583">
        <v>3.88</v>
      </c>
      <c r="F8" s="578" t="s">
        <v>5</v>
      </c>
      <c r="G8" s="14" t="s">
        <v>65</v>
      </c>
      <c r="H8" s="450">
        <v>4.0225999999999997</v>
      </c>
      <c r="I8" s="324">
        <v>3.39</v>
      </c>
      <c r="J8" s="320" t="s">
        <v>2</v>
      </c>
      <c r="K8" s="320" t="s">
        <v>115</v>
      </c>
      <c r="L8" s="15">
        <v>4.4305555555555554</v>
      </c>
      <c r="M8" s="324">
        <v>4.01</v>
      </c>
      <c r="N8" s="314" t="s">
        <v>5</v>
      </c>
      <c r="O8" s="153" t="s">
        <v>151</v>
      </c>
      <c r="P8" s="196">
        <v>4.5590000000000002</v>
      </c>
      <c r="Q8" s="202">
        <v>4.1100000000000003</v>
      </c>
      <c r="R8" s="38" t="s">
        <v>3</v>
      </c>
      <c r="S8" s="66" t="s">
        <v>37</v>
      </c>
      <c r="T8" s="34">
        <v>4.62</v>
      </c>
      <c r="U8" s="77">
        <v>4.1100000000000003</v>
      </c>
      <c r="V8" s="38" t="s">
        <v>6</v>
      </c>
      <c r="W8" s="66" t="s">
        <v>74</v>
      </c>
      <c r="X8" s="39">
        <v>4.91</v>
      </c>
      <c r="Y8" s="77">
        <v>4.4800000000000004</v>
      </c>
    </row>
    <row r="9" spans="1:28" s="1" customFormat="1" ht="15" customHeight="1" x14ac:dyDescent="0.25">
      <c r="A9" s="37">
        <v>4</v>
      </c>
      <c r="B9" s="72" t="s">
        <v>7</v>
      </c>
      <c r="C9" s="72" t="s">
        <v>108</v>
      </c>
      <c r="D9" s="594">
        <v>4.3429000000000002</v>
      </c>
      <c r="E9" s="583">
        <v>3.88</v>
      </c>
      <c r="F9" s="578" t="s">
        <v>7</v>
      </c>
      <c r="G9" s="14" t="s">
        <v>156</v>
      </c>
      <c r="H9" s="450">
        <v>4.0048000000000004</v>
      </c>
      <c r="I9" s="324">
        <v>3.39</v>
      </c>
      <c r="J9" s="320" t="s">
        <v>3</v>
      </c>
      <c r="K9" s="320" t="s">
        <v>26</v>
      </c>
      <c r="L9" s="15">
        <v>4.4313725490196081</v>
      </c>
      <c r="M9" s="324">
        <v>4.01</v>
      </c>
      <c r="N9" s="314" t="s">
        <v>3</v>
      </c>
      <c r="O9" s="153" t="s">
        <v>36</v>
      </c>
      <c r="P9" s="196">
        <v>4.4939999999999998</v>
      </c>
      <c r="Q9" s="202">
        <v>4.1100000000000003</v>
      </c>
      <c r="R9" s="38" t="s">
        <v>1</v>
      </c>
      <c r="S9" s="66" t="s">
        <v>21</v>
      </c>
      <c r="T9" s="34">
        <v>4.59</v>
      </c>
      <c r="U9" s="77">
        <v>4.1100000000000003</v>
      </c>
      <c r="V9" s="38" t="s">
        <v>5</v>
      </c>
      <c r="W9" s="66" t="s">
        <v>151</v>
      </c>
      <c r="X9" s="39">
        <v>4.8959999999999999</v>
      </c>
      <c r="Y9" s="77">
        <v>4.4800000000000004</v>
      </c>
    </row>
    <row r="10" spans="1:28" s="1" customFormat="1" ht="15" customHeight="1" x14ac:dyDescent="0.25">
      <c r="A10" s="37">
        <v>5</v>
      </c>
      <c r="B10" s="72" t="s">
        <v>3</v>
      </c>
      <c r="C10" s="72" t="s">
        <v>168</v>
      </c>
      <c r="D10" s="594">
        <v>4.3038999999999996</v>
      </c>
      <c r="E10" s="583">
        <v>3.88</v>
      </c>
      <c r="F10" s="578" t="s">
        <v>4</v>
      </c>
      <c r="G10" s="22" t="s">
        <v>169</v>
      </c>
      <c r="H10" s="450">
        <v>3.9520000000000004</v>
      </c>
      <c r="I10" s="324">
        <v>3.39</v>
      </c>
      <c r="J10" s="320" t="s">
        <v>6</v>
      </c>
      <c r="K10" s="320" t="s">
        <v>75</v>
      </c>
      <c r="L10" s="15">
        <v>4.3866666666666667</v>
      </c>
      <c r="M10" s="324">
        <v>4.01</v>
      </c>
      <c r="N10" s="314" t="s">
        <v>7</v>
      </c>
      <c r="O10" s="153" t="s">
        <v>155</v>
      </c>
      <c r="P10" s="196">
        <v>4.383</v>
      </c>
      <c r="Q10" s="202">
        <v>4.1100000000000003</v>
      </c>
      <c r="R10" s="38" t="s">
        <v>3</v>
      </c>
      <c r="S10" s="66" t="s">
        <v>36</v>
      </c>
      <c r="T10" s="34">
        <v>4.57</v>
      </c>
      <c r="U10" s="77">
        <v>4.1100000000000003</v>
      </c>
      <c r="V10" s="38" t="s">
        <v>1</v>
      </c>
      <c r="W10" s="66" t="s">
        <v>17</v>
      </c>
      <c r="X10" s="39">
        <v>4.8889999999999993</v>
      </c>
      <c r="Y10" s="77">
        <v>4.4800000000000004</v>
      </c>
    </row>
    <row r="11" spans="1:28" s="1" customFormat="1" ht="15" customHeight="1" x14ac:dyDescent="0.25">
      <c r="A11" s="37">
        <v>6</v>
      </c>
      <c r="B11" s="72" t="s">
        <v>7</v>
      </c>
      <c r="C11" s="72" t="s">
        <v>154</v>
      </c>
      <c r="D11" s="594">
        <v>4.2907000000000002</v>
      </c>
      <c r="E11" s="583">
        <v>3.88</v>
      </c>
      <c r="F11" s="578" t="s">
        <v>6</v>
      </c>
      <c r="G11" s="14" t="s">
        <v>74</v>
      </c>
      <c r="H11" s="450">
        <v>3.9460000000000002</v>
      </c>
      <c r="I11" s="324">
        <v>3.39</v>
      </c>
      <c r="J11" s="320" t="s">
        <v>3</v>
      </c>
      <c r="K11" s="320" t="s">
        <v>36</v>
      </c>
      <c r="L11" s="15">
        <v>4.3762376237623766</v>
      </c>
      <c r="M11" s="324">
        <v>4.01</v>
      </c>
      <c r="N11" s="314" t="s">
        <v>6</v>
      </c>
      <c r="O11" s="153" t="s">
        <v>77</v>
      </c>
      <c r="P11" s="196">
        <v>4.2949999999999999</v>
      </c>
      <c r="Q11" s="202">
        <v>4.1100000000000003</v>
      </c>
      <c r="R11" s="38" t="s">
        <v>7</v>
      </c>
      <c r="S11" s="66" t="s">
        <v>99</v>
      </c>
      <c r="T11" s="34">
        <v>4.57</v>
      </c>
      <c r="U11" s="77">
        <v>4.1100000000000003</v>
      </c>
      <c r="V11" s="38" t="s">
        <v>3</v>
      </c>
      <c r="W11" s="66" t="s">
        <v>37</v>
      </c>
      <c r="X11" s="39">
        <v>4.8819999999999997</v>
      </c>
      <c r="Y11" s="77">
        <v>4.4800000000000004</v>
      </c>
    </row>
    <row r="12" spans="1:28" s="1" customFormat="1" ht="15" customHeight="1" x14ac:dyDescent="0.25">
      <c r="A12" s="37">
        <v>7</v>
      </c>
      <c r="B12" s="72" t="s">
        <v>6</v>
      </c>
      <c r="C12" s="72" t="s">
        <v>73</v>
      </c>
      <c r="D12" s="594">
        <v>4.2866999999999997</v>
      </c>
      <c r="E12" s="583">
        <v>3.88</v>
      </c>
      <c r="F12" s="578" t="s">
        <v>7</v>
      </c>
      <c r="G12" s="14" t="s">
        <v>154</v>
      </c>
      <c r="H12" s="450">
        <v>3.9262999999999999</v>
      </c>
      <c r="I12" s="324">
        <v>3.39</v>
      </c>
      <c r="J12" s="320" t="s">
        <v>1</v>
      </c>
      <c r="K12" s="320" t="s">
        <v>20</v>
      </c>
      <c r="L12" s="15">
        <v>4.3596491228070171</v>
      </c>
      <c r="M12" s="324">
        <v>4.01</v>
      </c>
      <c r="N12" s="314" t="s">
        <v>3</v>
      </c>
      <c r="O12" s="153" t="s">
        <v>26</v>
      </c>
      <c r="P12" s="196">
        <v>4.2949999999999999</v>
      </c>
      <c r="Q12" s="202">
        <v>4.1100000000000003</v>
      </c>
      <c r="R12" s="38" t="s">
        <v>3</v>
      </c>
      <c r="S12" s="66" t="s">
        <v>128</v>
      </c>
      <c r="T12" s="34">
        <v>4.57</v>
      </c>
      <c r="U12" s="77">
        <v>4.1100000000000003</v>
      </c>
      <c r="V12" s="38" t="s">
        <v>2</v>
      </c>
      <c r="W12" s="66" t="s">
        <v>158</v>
      </c>
      <c r="X12" s="39">
        <v>4.8570000000000002</v>
      </c>
      <c r="Y12" s="77">
        <v>4.4800000000000004</v>
      </c>
    </row>
    <row r="13" spans="1:28" s="1" customFormat="1" ht="15" customHeight="1" x14ac:dyDescent="0.25">
      <c r="A13" s="37">
        <v>8</v>
      </c>
      <c r="B13" s="72" t="s">
        <v>7</v>
      </c>
      <c r="C13" s="72" t="s">
        <v>153</v>
      </c>
      <c r="D13" s="594">
        <v>4.2822000000000005</v>
      </c>
      <c r="E13" s="583">
        <v>3.88</v>
      </c>
      <c r="F13" s="578" t="s">
        <v>6</v>
      </c>
      <c r="G13" s="14" t="s">
        <v>73</v>
      </c>
      <c r="H13" s="450">
        <v>3.9139999999999997</v>
      </c>
      <c r="I13" s="324">
        <v>3.39</v>
      </c>
      <c r="J13" s="320" t="s">
        <v>1</v>
      </c>
      <c r="K13" s="320" t="s">
        <v>19</v>
      </c>
      <c r="L13" s="15">
        <v>4.3466666666666667</v>
      </c>
      <c r="M13" s="324">
        <v>4.01</v>
      </c>
      <c r="N13" s="314" t="s">
        <v>3</v>
      </c>
      <c r="O13" s="153" t="s">
        <v>138</v>
      </c>
      <c r="P13" s="196">
        <v>4.2896000000000001</v>
      </c>
      <c r="Q13" s="202">
        <v>4.1100000000000003</v>
      </c>
      <c r="R13" s="38" t="s">
        <v>3</v>
      </c>
      <c r="S13" s="66" t="s">
        <v>138</v>
      </c>
      <c r="T13" s="34">
        <v>4.51</v>
      </c>
      <c r="U13" s="77">
        <v>4.1100000000000003</v>
      </c>
      <c r="V13" s="38" t="s">
        <v>5</v>
      </c>
      <c r="W13" s="66" t="s">
        <v>69</v>
      </c>
      <c r="X13" s="39">
        <v>4.8540000000000001</v>
      </c>
      <c r="Y13" s="77">
        <v>4.4800000000000004</v>
      </c>
    </row>
    <row r="14" spans="1:28" s="1" customFormat="1" ht="15" customHeight="1" x14ac:dyDescent="0.25">
      <c r="A14" s="37">
        <v>9</v>
      </c>
      <c r="B14" s="72" t="s">
        <v>1</v>
      </c>
      <c r="C14" s="72" t="s">
        <v>17</v>
      </c>
      <c r="D14" s="594">
        <v>4.2816999999999998</v>
      </c>
      <c r="E14" s="583">
        <v>3.88</v>
      </c>
      <c r="F14" s="578" t="s">
        <v>6</v>
      </c>
      <c r="G14" s="14" t="s">
        <v>80</v>
      </c>
      <c r="H14" s="450">
        <v>3.9011</v>
      </c>
      <c r="I14" s="324">
        <v>3.39</v>
      </c>
      <c r="J14" s="320" t="s">
        <v>1</v>
      </c>
      <c r="K14" s="320" t="s">
        <v>17</v>
      </c>
      <c r="L14" s="15">
        <v>4.354166666666667</v>
      </c>
      <c r="M14" s="324">
        <v>4.01</v>
      </c>
      <c r="N14" s="314" t="s">
        <v>3</v>
      </c>
      <c r="O14" s="153" t="s">
        <v>37</v>
      </c>
      <c r="P14" s="196">
        <v>4.2930000000000001</v>
      </c>
      <c r="Q14" s="202">
        <v>4.1100000000000003</v>
      </c>
      <c r="R14" s="38" t="s">
        <v>6</v>
      </c>
      <c r="S14" s="66" t="s">
        <v>85</v>
      </c>
      <c r="T14" s="35">
        <v>4.4400000000000004</v>
      </c>
      <c r="U14" s="77">
        <v>4.1100000000000003</v>
      </c>
      <c r="V14" s="38" t="s">
        <v>5</v>
      </c>
      <c r="W14" s="66" t="s">
        <v>63</v>
      </c>
      <c r="X14" s="39">
        <v>4.8439999999999994</v>
      </c>
      <c r="Y14" s="77">
        <v>4.4800000000000004</v>
      </c>
    </row>
    <row r="15" spans="1:28" s="1" customFormat="1" ht="15" customHeight="1" thickBot="1" x14ac:dyDescent="0.3">
      <c r="A15" s="43">
        <v>10</v>
      </c>
      <c r="B15" s="73" t="s">
        <v>7</v>
      </c>
      <c r="C15" s="73" t="s">
        <v>155</v>
      </c>
      <c r="D15" s="595">
        <v>4.2401999999999997</v>
      </c>
      <c r="E15" s="584">
        <v>3.88</v>
      </c>
      <c r="F15" s="579" t="s">
        <v>5</v>
      </c>
      <c r="G15" s="440" t="s">
        <v>67</v>
      </c>
      <c r="H15" s="451">
        <v>3.8549000000000002</v>
      </c>
      <c r="I15" s="325">
        <v>3.39</v>
      </c>
      <c r="J15" s="321" t="s">
        <v>6</v>
      </c>
      <c r="K15" s="321" t="s">
        <v>72</v>
      </c>
      <c r="L15" s="207">
        <v>4.3416666666666668</v>
      </c>
      <c r="M15" s="325">
        <v>4.01</v>
      </c>
      <c r="N15" s="315" t="s">
        <v>6</v>
      </c>
      <c r="O15" s="187" t="s">
        <v>72</v>
      </c>
      <c r="P15" s="197">
        <v>4.2360000000000007</v>
      </c>
      <c r="Q15" s="203">
        <v>4.1100000000000003</v>
      </c>
      <c r="R15" s="44" t="s">
        <v>6</v>
      </c>
      <c r="S15" s="67" t="s">
        <v>81</v>
      </c>
      <c r="T15" s="62">
        <v>4.4000000000000004</v>
      </c>
      <c r="U15" s="78">
        <v>4.1100000000000003</v>
      </c>
      <c r="V15" s="44" t="s">
        <v>7</v>
      </c>
      <c r="W15" s="67" t="s">
        <v>102</v>
      </c>
      <c r="X15" s="45">
        <v>4.8</v>
      </c>
      <c r="Y15" s="78">
        <v>4.4800000000000004</v>
      </c>
    </row>
    <row r="16" spans="1:28" s="1" customFormat="1" ht="15" customHeight="1" x14ac:dyDescent="0.25">
      <c r="A16" s="40">
        <v>11</v>
      </c>
      <c r="B16" s="75" t="s">
        <v>6</v>
      </c>
      <c r="C16" s="75" t="s">
        <v>72</v>
      </c>
      <c r="D16" s="596">
        <v>4.2344000000000008</v>
      </c>
      <c r="E16" s="585">
        <v>3.88</v>
      </c>
      <c r="F16" s="580" t="s">
        <v>5</v>
      </c>
      <c r="G16" s="22" t="s">
        <v>171</v>
      </c>
      <c r="H16" s="452">
        <v>3.84</v>
      </c>
      <c r="I16" s="326">
        <v>3.39</v>
      </c>
      <c r="J16" s="322" t="s">
        <v>7</v>
      </c>
      <c r="K16" s="322" t="s">
        <v>89</v>
      </c>
      <c r="L16" s="23">
        <v>4.3365384615384617</v>
      </c>
      <c r="M16" s="326">
        <v>4.01</v>
      </c>
      <c r="N16" s="316" t="s">
        <v>1</v>
      </c>
      <c r="O16" s="22" t="s">
        <v>17</v>
      </c>
      <c r="P16" s="198">
        <v>4.2160000000000002</v>
      </c>
      <c r="Q16" s="204">
        <v>4.1100000000000003</v>
      </c>
      <c r="R16" s="41" t="s">
        <v>1</v>
      </c>
      <c r="S16" s="68" t="s">
        <v>19</v>
      </c>
      <c r="T16" s="32">
        <v>4.4000000000000004</v>
      </c>
      <c r="U16" s="79">
        <v>4.1100000000000003</v>
      </c>
      <c r="V16" s="41" t="s">
        <v>2</v>
      </c>
      <c r="W16" s="68" t="s">
        <v>113</v>
      </c>
      <c r="X16" s="42">
        <v>4.8</v>
      </c>
      <c r="Y16" s="79">
        <v>4.4800000000000004</v>
      </c>
    </row>
    <row r="17" spans="1:25" s="1" customFormat="1" ht="15" customHeight="1" x14ac:dyDescent="0.25">
      <c r="A17" s="37">
        <v>12</v>
      </c>
      <c r="B17" s="72" t="s">
        <v>3</v>
      </c>
      <c r="C17" s="72" t="s">
        <v>28</v>
      </c>
      <c r="D17" s="594">
        <v>4.2082999999999995</v>
      </c>
      <c r="E17" s="583">
        <v>3.88</v>
      </c>
      <c r="F17" s="578" t="s">
        <v>4</v>
      </c>
      <c r="G17" s="441" t="s">
        <v>54</v>
      </c>
      <c r="H17" s="450">
        <v>3.83</v>
      </c>
      <c r="I17" s="324">
        <v>3.39</v>
      </c>
      <c r="J17" s="320" t="s">
        <v>3</v>
      </c>
      <c r="K17" s="320" t="s">
        <v>25</v>
      </c>
      <c r="L17" s="15">
        <v>4.3255813953488369</v>
      </c>
      <c r="M17" s="324">
        <v>4.01</v>
      </c>
      <c r="N17" s="314" t="s">
        <v>6</v>
      </c>
      <c r="O17" s="153" t="s">
        <v>74</v>
      </c>
      <c r="P17" s="199">
        <v>4.2119999999999997</v>
      </c>
      <c r="Q17" s="202">
        <v>4.1100000000000003</v>
      </c>
      <c r="R17" s="38" t="s">
        <v>7</v>
      </c>
      <c r="S17" s="66" t="s">
        <v>155</v>
      </c>
      <c r="T17" s="35">
        <v>4.3899999999999997</v>
      </c>
      <c r="U17" s="77">
        <v>4.1100000000000003</v>
      </c>
      <c r="V17" s="38" t="s">
        <v>6</v>
      </c>
      <c r="W17" s="66" t="s">
        <v>76</v>
      </c>
      <c r="X17" s="39">
        <v>4.7910000000000004</v>
      </c>
      <c r="Y17" s="77">
        <v>4.4800000000000004</v>
      </c>
    </row>
    <row r="18" spans="1:25" s="1" customFormat="1" ht="15" customHeight="1" x14ac:dyDescent="0.25">
      <c r="A18" s="37">
        <v>13</v>
      </c>
      <c r="B18" s="72" t="s">
        <v>3</v>
      </c>
      <c r="C18" s="72" t="s">
        <v>36</v>
      </c>
      <c r="D18" s="594">
        <v>4.1808999999999994</v>
      </c>
      <c r="E18" s="583">
        <v>3.88</v>
      </c>
      <c r="F18" s="578" t="s">
        <v>6</v>
      </c>
      <c r="G18" s="441" t="s">
        <v>71</v>
      </c>
      <c r="H18" s="450">
        <v>3.8177999999999996</v>
      </c>
      <c r="I18" s="324">
        <v>3.39</v>
      </c>
      <c r="J18" s="320" t="s">
        <v>5</v>
      </c>
      <c r="K18" s="320" t="s">
        <v>65</v>
      </c>
      <c r="L18" s="15">
        <v>4.3048128342245988</v>
      </c>
      <c r="M18" s="324">
        <v>4.01</v>
      </c>
      <c r="N18" s="314" t="s">
        <v>1</v>
      </c>
      <c r="O18" s="153" t="s">
        <v>20</v>
      </c>
      <c r="P18" s="196">
        <v>4.1970000000000001</v>
      </c>
      <c r="Q18" s="202">
        <v>4.1100000000000003</v>
      </c>
      <c r="R18" s="38" t="s">
        <v>1</v>
      </c>
      <c r="S18" s="66" t="s">
        <v>17</v>
      </c>
      <c r="T18" s="35">
        <v>4.3899999999999997</v>
      </c>
      <c r="U18" s="77">
        <v>4.1100000000000003</v>
      </c>
      <c r="V18" s="38" t="s">
        <v>3</v>
      </c>
      <c r="W18" s="66" t="s">
        <v>32</v>
      </c>
      <c r="X18" s="39">
        <v>4.7889999999999997</v>
      </c>
      <c r="Y18" s="77">
        <v>4.4800000000000004</v>
      </c>
    </row>
    <row r="19" spans="1:25" s="1" customFormat="1" ht="15" customHeight="1" x14ac:dyDescent="0.25">
      <c r="A19" s="37">
        <v>14</v>
      </c>
      <c r="B19" s="75" t="s">
        <v>2</v>
      </c>
      <c r="C19" s="75" t="s">
        <v>175</v>
      </c>
      <c r="D19" s="596">
        <v>4.1776</v>
      </c>
      <c r="E19" s="585">
        <v>3.88</v>
      </c>
      <c r="F19" s="580" t="s">
        <v>2</v>
      </c>
      <c r="G19" s="442" t="s">
        <v>112</v>
      </c>
      <c r="H19" s="452">
        <v>3.8055000000000003</v>
      </c>
      <c r="I19" s="326">
        <v>3.39</v>
      </c>
      <c r="J19" s="322" t="s">
        <v>7</v>
      </c>
      <c r="K19" s="322" t="s">
        <v>152</v>
      </c>
      <c r="L19" s="15">
        <v>4.298013245033113</v>
      </c>
      <c r="M19" s="326">
        <v>4.01</v>
      </c>
      <c r="N19" s="316" t="s">
        <v>6</v>
      </c>
      <c r="O19" s="152" t="s">
        <v>75</v>
      </c>
      <c r="P19" s="196">
        <v>4.2</v>
      </c>
      <c r="Q19" s="202">
        <v>4.1100000000000003</v>
      </c>
      <c r="R19" s="38" t="s">
        <v>3</v>
      </c>
      <c r="S19" s="68" t="s">
        <v>25</v>
      </c>
      <c r="T19" s="35">
        <v>4.37</v>
      </c>
      <c r="U19" s="77">
        <v>4.1100000000000003</v>
      </c>
      <c r="V19" s="38" t="s">
        <v>3</v>
      </c>
      <c r="W19" s="68" t="s">
        <v>27</v>
      </c>
      <c r="X19" s="39">
        <v>4.7880000000000003</v>
      </c>
      <c r="Y19" s="77">
        <v>4.4800000000000004</v>
      </c>
    </row>
    <row r="20" spans="1:25" s="1" customFormat="1" ht="15" customHeight="1" x14ac:dyDescent="0.25">
      <c r="A20" s="37">
        <v>15</v>
      </c>
      <c r="B20" s="72" t="s">
        <v>2</v>
      </c>
      <c r="C20" s="72" t="s">
        <v>113</v>
      </c>
      <c r="D20" s="594">
        <v>4.1594000000000007</v>
      </c>
      <c r="E20" s="583">
        <v>3.88</v>
      </c>
      <c r="F20" s="578" t="s">
        <v>6</v>
      </c>
      <c r="G20" s="441" t="s">
        <v>79</v>
      </c>
      <c r="H20" s="450">
        <v>3.7999000000000001</v>
      </c>
      <c r="I20" s="324">
        <v>3.39</v>
      </c>
      <c r="J20" s="320" t="s">
        <v>7</v>
      </c>
      <c r="K20" s="320" t="s">
        <v>154</v>
      </c>
      <c r="L20" s="15">
        <v>4.28</v>
      </c>
      <c r="M20" s="324">
        <v>4.01</v>
      </c>
      <c r="N20" s="314" t="s">
        <v>1</v>
      </c>
      <c r="O20" s="153" t="s">
        <v>19</v>
      </c>
      <c r="P20" s="196">
        <v>4.17</v>
      </c>
      <c r="Q20" s="202">
        <v>4.1100000000000003</v>
      </c>
      <c r="R20" s="38" t="s">
        <v>7</v>
      </c>
      <c r="S20" s="66" t="s">
        <v>108</v>
      </c>
      <c r="T20" s="35">
        <v>4.37</v>
      </c>
      <c r="U20" s="77">
        <v>4.1100000000000003</v>
      </c>
      <c r="V20" s="38" t="s">
        <v>4</v>
      </c>
      <c r="W20" s="66" t="s">
        <v>55</v>
      </c>
      <c r="X20" s="39">
        <v>4.7770000000000001</v>
      </c>
      <c r="Y20" s="77">
        <v>4.4800000000000004</v>
      </c>
    </row>
    <row r="21" spans="1:25" s="1" customFormat="1" ht="15" customHeight="1" x14ac:dyDescent="0.25">
      <c r="A21" s="37">
        <v>16</v>
      </c>
      <c r="B21" s="72" t="s">
        <v>2</v>
      </c>
      <c r="C21" s="72" t="s">
        <v>115</v>
      </c>
      <c r="D21" s="594">
        <v>4.1352000000000002</v>
      </c>
      <c r="E21" s="583">
        <v>3.88</v>
      </c>
      <c r="F21" s="578" t="s">
        <v>6</v>
      </c>
      <c r="G21" s="441" t="s">
        <v>72</v>
      </c>
      <c r="H21" s="450">
        <v>3.7919000000000005</v>
      </c>
      <c r="I21" s="324">
        <v>3.39</v>
      </c>
      <c r="J21" s="320" t="s">
        <v>7</v>
      </c>
      <c r="K21" s="320" t="s">
        <v>153</v>
      </c>
      <c r="L21" s="15">
        <v>4.2746781115879831</v>
      </c>
      <c r="M21" s="324">
        <v>4.01</v>
      </c>
      <c r="N21" s="314" t="s">
        <v>5</v>
      </c>
      <c r="O21" s="153" t="s">
        <v>56</v>
      </c>
      <c r="P21" s="196">
        <v>4.1429999999999998</v>
      </c>
      <c r="Q21" s="202">
        <v>4.1100000000000003</v>
      </c>
      <c r="R21" s="38" t="s">
        <v>7</v>
      </c>
      <c r="S21" s="66" t="s">
        <v>154</v>
      </c>
      <c r="T21" s="35">
        <v>4.3600000000000003</v>
      </c>
      <c r="U21" s="77">
        <v>4.1100000000000003</v>
      </c>
      <c r="V21" s="38" t="s">
        <v>6</v>
      </c>
      <c r="W21" s="66" t="s">
        <v>87</v>
      </c>
      <c r="X21" s="39">
        <v>4.7690000000000001</v>
      </c>
      <c r="Y21" s="77">
        <v>4.4800000000000004</v>
      </c>
    </row>
    <row r="22" spans="1:25" s="1" customFormat="1" ht="15" customHeight="1" x14ac:dyDescent="0.25">
      <c r="A22" s="37">
        <v>17</v>
      </c>
      <c r="B22" s="72" t="s">
        <v>1</v>
      </c>
      <c r="C22" s="72" t="s">
        <v>21</v>
      </c>
      <c r="D22" s="594">
        <v>4.1271000000000004</v>
      </c>
      <c r="E22" s="583">
        <v>3.88</v>
      </c>
      <c r="F22" s="578" t="s">
        <v>6</v>
      </c>
      <c r="G22" s="441" t="s">
        <v>75</v>
      </c>
      <c r="H22" s="450">
        <v>3.7891000000000004</v>
      </c>
      <c r="I22" s="324">
        <v>3.39</v>
      </c>
      <c r="J22" s="320" t="s">
        <v>5</v>
      </c>
      <c r="K22" s="320" t="s">
        <v>142</v>
      </c>
      <c r="L22" s="15">
        <v>4.2692307692307692</v>
      </c>
      <c r="M22" s="324">
        <v>4.01</v>
      </c>
      <c r="N22" s="314" t="s">
        <v>3</v>
      </c>
      <c r="O22" s="153" t="s">
        <v>32</v>
      </c>
      <c r="P22" s="196">
        <v>4.1440000000000001</v>
      </c>
      <c r="Q22" s="202">
        <v>4.1100000000000003</v>
      </c>
      <c r="R22" s="38" t="s">
        <v>6</v>
      </c>
      <c r="S22" s="66" t="s">
        <v>79</v>
      </c>
      <c r="T22" s="35">
        <v>4.3499999999999996</v>
      </c>
      <c r="U22" s="77">
        <v>4.1100000000000003</v>
      </c>
      <c r="V22" s="38" t="s">
        <v>3</v>
      </c>
      <c r="W22" s="66" t="s">
        <v>36</v>
      </c>
      <c r="X22" s="39">
        <v>4.7679999999999998</v>
      </c>
      <c r="Y22" s="77">
        <v>4.4800000000000004</v>
      </c>
    </row>
    <row r="23" spans="1:25" s="1" customFormat="1" ht="15" customHeight="1" x14ac:dyDescent="0.25">
      <c r="A23" s="37">
        <v>18</v>
      </c>
      <c r="B23" s="72" t="s">
        <v>7</v>
      </c>
      <c r="C23" s="72" t="s">
        <v>152</v>
      </c>
      <c r="D23" s="594">
        <v>4.1097000000000001</v>
      </c>
      <c r="E23" s="583">
        <v>3.88</v>
      </c>
      <c r="F23" s="578" t="s">
        <v>1</v>
      </c>
      <c r="G23" s="443" t="s">
        <v>24</v>
      </c>
      <c r="H23" s="450">
        <v>3.7792999999999997</v>
      </c>
      <c r="I23" s="324">
        <v>3.39</v>
      </c>
      <c r="J23" s="320" t="s">
        <v>2</v>
      </c>
      <c r="K23" s="320" t="s">
        <v>113</v>
      </c>
      <c r="L23" s="15">
        <v>4.2692307692307692</v>
      </c>
      <c r="M23" s="324">
        <v>4.01</v>
      </c>
      <c r="N23" s="314" t="s">
        <v>3</v>
      </c>
      <c r="O23" s="153" t="s">
        <v>29</v>
      </c>
      <c r="P23" s="196">
        <v>4.1360000000000001</v>
      </c>
      <c r="Q23" s="202">
        <v>4.1100000000000003</v>
      </c>
      <c r="R23" s="38" t="s">
        <v>3</v>
      </c>
      <c r="S23" s="66" t="s">
        <v>30</v>
      </c>
      <c r="T23" s="35">
        <v>4.3499999999999996</v>
      </c>
      <c r="U23" s="77">
        <v>4.1100000000000003</v>
      </c>
      <c r="V23" s="38" t="s">
        <v>5</v>
      </c>
      <c r="W23" s="66" t="s">
        <v>70</v>
      </c>
      <c r="X23" s="39">
        <v>4.76</v>
      </c>
      <c r="Y23" s="77">
        <v>4.4800000000000004</v>
      </c>
    </row>
    <row r="24" spans="1:25" s="1" customFormat="1" ht="15" customHeight="1" x14ac:dyDescent="0.25">
      <c r="A24" s="37">
        <v>19</v>
      </c>
      <c r="B24" s="72" t="s">
        <v>6</v>
      </c>
      <c r="C24" s="72" t="s">
        <v>83</v>
      </c>
      <c r="D24" s="594">
        <v>4.0982999999999992</v>
      </c>
      <c r="E24" s="583">
        <v>3.88</v>
      </c>
      <c r="F24" s="578" t="s">
        <v>2</v>
      </c>
      <c r="G24" s="441" t="s">
        <v>116</v>
      </c>
      <c r="H24" s="450">
        <v>3.7834000000000003</v>
      </c>
      <c r="I24" s="324">
        <v>3.39</v>
      </c>
      <c r="J24" s="320" t="s">
        <v>4</v>
      </c>
      <c r="K24" s="320" t="s">
        <v>55</v>
      </c>
      <c r="L24" s="15">
        <v>4.2636363636363637</v>
      </c>
      <c r="M24" s="324">
        <v>4.01</v>
      </c>
      <c r="N24" s="314" t="s">
        <v>6</v>
      </c>
      <c r="O24" s="153" t="s">
        <v>85</v>
      </c>
      <c r="P24" s="196">
        <v>4.1369999999999996</v>
      </c>
      <c r="Q24" s="202">
        <v>4.1100000000000003</v>
      </c>
      <c r="R24" s="38" t="s">
        <v>3</v>
      </c>
      <c r="S24" s="216" t="s">
        <v>28</v>
      </c>
      <c r="T24" s="35">
        <v>4.34</v>
      </c>
      <c r="U24" s="77">
        <v>4.1100000000000003</v>
      </c>
      <c r="V24" s="38" t="s">
        <v>5</v>
      </c>
      <c r="W24" s="216" t="s">
        <v>57</v>
      </c>
      <c r="X24" s="39">
        <v>4.75</v>
      </c>
      <c r="Y24" s="77">
        <v>4.4800000000000004</v>
      </c>
    </row>
    <row r="25" spans="1:25" s="1" customFormat="1" ht="15" customHeight="1" thickBot="1" x14ac:dyDescent="0.3">
      <c r="A25" s="55">
        <v>20</v>
      </c>
      <c r="B25" s="74" t="s">
        <v>5</v>
      </c>
      <c r="C25" s="74" t="s">
        <v>57</v>
      </c>
      <c r="D25" s="597">
        <v>4.1038999999999994</v>
      </c>
      <c r="E25" s="586">
        <v>3.88</v>
      </c>
      <c r="F25" s="581" t="s">
        <v>5</v>
      </c>
      <c r="G25" s="444" t="s">
        <v>58</v>
      </c>
      <c r="H25" s="453">
        <v>3.7642000000000002</v>
      </c>
      <c r="I25" s="327">
        <v>3.39</v>
      </c>
      <c r="J25" s="323" t="s">
        <v>7</v>
      </c>
      <c r="K25" s="323" t="s">
        <v>93</v>
      </c>
      <c r="L25" s="18">
        <v>4.2547770700636942</v>
      </c>
      <c r="M25" s="327">
        <v>4.01</v>
      </c>
      <c r="N25" s="317" t="s">
        <v>4</v>
      </c>
      <c r="O25" s="154" t="s">
        <v>38</v>
      </c>
      <c r="P25" s="200">
        <v>4.1269999999999998</v>
      </c>
      <c r="Q25" s="205">
        <v>4.1100000000000003</v>
      </c>
      <c r="R25" s="56" t="s">
        <v>6</v>
      </c>
      <c r="S25" s="67" t="s">
        <v>72</v>
      </c>
      <c r="T25" s="63">
        <v>4.33</v>
      </c>
      <c r="U25" s="80">
        <v>4.1100000000000003</v>
      </c>
      <c r="V25" s="56" t="s">
        <v>7</v>
      </c>
      <c r="W25" s="67" t="s">
        <v>94</v>
      </c>
      <c r="X25" s="58">
        <v>4.7160000000000002</v>
      </c>
      <c r="Y25" s="80">
        <v>4.4800000000000004</v>
      </c>
    </row>
    <row r="26" spans="1:25" s="1" customFormat="1" ht="15" customHeight="1" x14ac:dyDescent="0.25">
      <c r="A26" s="46">
        <v>21</v>
      </c>
      <c r="B26" s="71" t="s">
        <v>7</v>
      </c>
      <c r="C26" s="71" t="s">
        <v>91</v>
      </c>
      <c r="D26" s="593">
        <v>4.0857000000000001</v>
      </c>
      <c r="E26" s="582">
        <v>3.88</v>
      </c>
      <c r="F26" s="577" t="s">
        <v>3</v>
      </c>
      <c r="G26" s="445" t="s">
        <v>168</v>
      </c>
      <c r="H26" s="449">
        <v>3.7322999999999995</v>
      </c>
      <c r="I26" s="195">
        <v>3.39</v>
      </c>
      <c r="J26" s="319" t="s">
        <v>7</v>
      </c>
      <c r="K26" s="319" t="s">
        <v>92</v>
      </c>
      <c r="L26" s="208">
        <v>4.2457627118644066</v>
      </c>
      <c r="M26" s="195">
        <v>4.01</v>
      </c>
      <c r="N26" s="313" t="s">
        <v>2</v>
      </c>
      <c r="O26" s="157" t="s">
        <v>115</v>
      </c>
      <c r="P26" s="201">
        <v>4.13</v>
      </c>
      <c r="Q26" s="206">
        <v>4.1100000000000003</v>
      </c>
      <c r="R26" s="47" t="s">
        <v>2</v>
      </c>
      <c r="S26" s="65" t="s">
        <v>115</v>
      </c>
      <c r="T26" s="64">
        <v>4.33</v>
      </c>
      <c r="U26" s="76">
        <v>4.1100000000000003</v>
      </c>
      <c r="V26" s="47" t="s">
        <v>6</v>
      </c>
      <c r="W26" s="65" t="s">
        <v>75</v>
      </c>
      <c r="X26" s="48">
        <v>4.7089999999999996</v>
      </c>
      <c r="Y26" s="76">
        <v>4.4800000000000004</v>
      </c>
    </row>
    <row r="27" spans="1:25" s="1" customFormat="1" ht="15" customHeight="1" x14ac:dyDescent="0.25">
      <c r="A27" s="37">
        <v>22</v>
      </c>
      <c r="B27" s="72" t="s">
        <v>5</v>
      </c>
      <c r="C27" s="72" t="s">
        <v>58</v>
      </c>
      <c r="D27" s="594">
        <v>4.0615999999999994</v>
      </c>
      <c r="E27" s="583">
        <v>3.88</v>
      </c>
      <c r="F27" s="578" t="s">
        <v>2</v>
      </c>
      <c r="G27" s="441" t="s">
        <v>115</v>
      </c>
      <c r="H27" s="450">
        <v>3.7300999999999997</v>
      </c>
      <c r="I27" s="324">
        <v>3.39</v>
      </c>
      <c r="J27" s="320" t="s">
        <v>1</v>
      </c>
      <c r="K27" s="320" t="s">
        <v>22</v>
      </c>
      <c r="L27" s="15">
        <v>4.2467532467532472</v>
      </c>
      <c r="M27" s="324">
        <v>4.01</v>
      </c>
      <c r="N27" s="314" t="s">
        <v>7</v>
      </c>
      <c r="O27" s="153" t="s">
        <v>92</v>
      </c>
      <c r="P27" s="196">
        <v>4.12</v>
      </c>
      <c r="Q27" s="202">
        <v>4.1100000000000003</v>
      </c>
      <c r="R27" s="38" t="s">
        <v>2</v>
      </c>
      <c r="S27" s="68" t="s">
        <v>158</v>
      </c>
      <c r="T27" s="35">
        <v>4.33</v>
      </c>
      <c r="U27" s="77">
        <v>4.1100000000000003</v>
      </c>
      <c r="V27" s="38" t="s">
        <v>3</v>
      </c>
      <c r="W27" s="68" t="s">
        <v>25</v>
      </c>
      <c r="X27" s="39">
        <v>4.7</v>
      </c>
      <c r="Y27" s="77">
        <v>4.4800000000000004</v>
      </c>
    </row>
    <row r="28" spans="1:25" s="1" customFormat="1" ht="15" customHeight="1" x14ac:dyDescent="0.25">
      <c r="A28" s="37">
        <v>23</v>
      </c>
      <c r="B28" s="74" t="s">
        <v>6</v>
      </c>
      <c r="C28" s="74" t="s">
        <v>85</v>
      </c>
      <c r="D28" s="597">
        <v>4.0639000000000003</v>
      </c>
      <c r="E28" s="586">
        <v>3.88</v>
      </c>
      <c r="F28" s="581" t="s">
        <v>1</v>
      </c>
      <c r="G28" s="446" t="s">
        <v>167</v>
      </c>
      <c r="H28" s="453">
        <v>3.6970999999999998</v>
      </c>
      <c r="I28" s="327">
        <v>3.39</v>
      </c>
      <c r="J28" s="323" t="s">
        <v>5</v>
      </c>
      <c r="K28" s="323" t="s">
        <v>67</v>
      </c>
      <c r="L28" s="18">
        <v>4.253333333333333</v>
      </c>
      <c r="M28" s="327">
        <v>4.01</v>
      </c>
      <c r="N28" s="317" t="s">
        <v>3</v>
      </c>
      <c r="O28" s="154" t="s">
        <v>25</v>
      </c>
      <c r="P28" s="200">
        <v>4.1210000000000004</v>
      </c>
      <c r="Q28" s="202">
        <v>4.1100000000000003</v>
      </c>
      <c r="R28" s="38" t="s">
        <v>6</v>
      </c>
      <c r="S28" s="66" t="s">
        <v>75</v>
      </c>
      <c r="T28" s="35">
        <v>4.32</v>
      </c>
      <c r="U28" s="77">
        <v>4.1100000000000003</v>
      </c>
      <c r="V28" s="38" t="s">
        <v>1</v>
      </c>
      <c r="W28" s="66" t="s">
        <v>20</v>
      </c>
      <c r="X28" s="39">
        <v>4.6970000000000001</v>
      </c>
      <c r="Y28" s="77">
        <v>4.4800000000000004</v>
      </c>
    </row>
    <row r="29" spans="1:25" s="1" customFormat="1" ht="15" customHeight="1" x14ac:dyDescent="0.25">
      <c r="A29" s="37">
        <v>24</v>
      </c>
      <c r="B29" s="72" t="s">
        <v>2</v>
      </c>
      <c r="C29" s="72" t="s">
        <v>116</v>
      </c>
      <c r="D29" s="594">
        <v>4.0556000000000001</v>
      </c>
      <c r="E29" s="583">
        <v>3.88</v>
      </c>
      <c r="F29" s="578" t="s">
        <v>7</v>
      </c>
      <c r="G29" s="14" t="s">
        <v>102</v>
      </c>
      <c r="H29" s="450">
        <v>3.7011000000000003</v>
      </c>
      <c r="I29" s="324">
        <v>3.39</v>
      </c>
      <c r="J29" s="320" t="s">
        <v>3</v>
      </c>
      <c r="K29" s="320" t="s">
        <v>35</v>
      </c>
      <c r="L29" s="15">
        <v>4.2435897435897436</v>
      </c>
      <c r="M29" s="324">
        <v>4.01</v>
      </c>
      <c r="N29" s="314" t="s">
        <v>7</v>
      </c>
      <c r="O29" s="14" t="s">
        <v>96</v>
      </c>
      <c r="P29" s="196">
        <v>4.1160000000000005</v>
      </c>
      <c r="Q29" s="202">
        <v>4.1100000000000003</v>
      </c>
      <c r="R29" s="38" t="s">
        <v>1</v>
      </c>
      <c r="S29" s="66" t="s">
        <v>20</v>
      </c>
      <c r="T29" s="35">
        <v>4.32</v>
      </c>
      <c r="U29" s="77">
        <v>4.1100000000000003</v>
      </c>
      <c r="V29" s="38" t="s">
        <v>7</v>
      </c>
      <c r="W29" s="66" t="s">
        <v>91</v>
      </c>
      <c r="X29" s="39">
        <v>4.6882999999999999</v>
      </c>
      <c r="Y29" s="77">
        <v>4.4800000000000004</v>
      </c>
    </row>
    <row r="30" spans="1:25" s="1" customFormat="1" ht="15" customHeight="1" x14ac:dyDescent="0.25">
      <c r="A30" s="37">
        <v>25</v>
      </c>
      <c r="B30" s="72" t="s">
        <v>6</v>
      </c>
      <c r="C30" s="72" t="s">
        <v>77</v>
      </c>
      <c r="D30" s="594">
        <v>4.0548999999999999</v>
      </c>
      <c r="E30" s="583">
        <v>3.88</v>
      </c>
      <c r="F30" s="578" t="s">
        <v>1</v>
      </c>
      <c r="G30" s="435" t="s">
        <v>17</v>
      </c>
      <c r="H30" s="450">
        <v>3.6724999999999999</v>
      </c>
      <c r="I30" s="324">
        <v>3.39</v>
      </c>
      <c r="J30" s="320" t="s">
        <v>5</v>
      </c>
      <c r="K30" s="320" t="s">
        <v>56</v>
      </c>
      <c r="L30" s="15">
        <v>4.2321428571428568</v>
      </c>
      <c r="M30" s="324">
        <v>4.01</v>
      </c>
      <c r="N30" s="314" t="s">
        <v>7</v>
      </c>
      <c r="O30" s="14" t="s">
        <v>111</v>
      </c>
      <c r="P30" s="196">
        <v>4.1036000000000001</v>
      </c>
      <c r="Q30" s="202">
        <v>4.1100000000000003</v>
      </c>
      <c r="R30" s="38" t="s">
        <v>3</v>
      </c>
      <c r="S30" s="66" t="s">
        <v>32</v>
      </c>
      <c r="T30" s="35">
        <v>4.32</v>
      </c>
      <c r="U30" s="77">
        <v>4.1100000000000003</v>
      </c>
      <c r="V30" s="38" t="s">
        <v>1</v>
      </c>
      <c r="W30" s="66" t="s">
        <v>136</v>
      </c>
      <c r="X30" s="39">
        <v>4.6909999999999998</v>
      </c>
      <c r="Y30" s="77">
        <v>4.4800000000000004</v>
      </c>
    </row>
    <row r="31" spans="1:25" s="1" customFormat="1" ht="15" customHeight="1" x14ac:dyDescent="0.25">
      <c r="A31" s="37">
        <v>26</v>
      </c>
      <c r="B31" s="72" t="s">
        <v>4</v>
      </c>
      <c r="C31" s="72" t="s">
        <v>55</v>
      </c>
      <c r="D31" s="594">
        <v>4.0381</v>
      </c>
      <c r="E31" s="583">
        <v>3.88</v>
      </c>
      <c r="F31" s="578" t="s">
        <v>7</v>
      </c>
      <c r="G31" s="14" t="s">
        <v>96</v>
      </c>
      <c r="H31" s="450">
        <v>3.653</v>
      </c>
      <c r="I31" s="324">
        <v>3.39</v>
      </c>
      <c r="J31" s="320" t="s">
        <v>3</v>
      </c>
      <c r="K31" s="320" t="s">
        <v>138</v>
      </c>
      <c r="L31" s="15">
        <v>4.225806451612903</v>
      </c>
      <c r="M31" s="324">
        <v>4.01</v>
      </c>
      <c r="N31" s="314" t="s">
        <v>6</v>
      </c>
      <c r="O31" s="14" t="s">
        <v>84</v>
      </c>
      <c r="P31" s="196">
        <v>4.0982000000000003</v>
      </c>
      <c r="Q31" s="202">
        <v>4.1100000000000003</v>
      </c>
      <c r="R31" s="38" t="s">
        <v>1</v>
      </c>
      <c r="S31" s="69" t="s">
        <v>24</v>
      </c>
      <c r="T31" s="35">
        <v>4.32</v>
      </c>
      <c r="U31" s="77">
        <v>4.1100000000000003</v>
      </c>
      <c r="V31" s="38" t="s">
        <v>6</v>
      </c>
      <c r="W31" s="69" t="s">
        <v>72</v>
      </c>
      <c r="X31" s="39">
        <v>4.681</v>
      </c>
      <c r="Y31" s="77">
        <v>4.4800000000000004</v>
      </c>
    </row>
    <row r="32" spans="1:25" s="1" customFormat="1" ht="15" customHeight="1" x14ac:dyDescent="0.25">
      <c r="A32" s="37">
        <v>27</v>
      </c>
      <c r="B32" s="72" t="s">
        <v>1</v>
      </c>
      <c r="C32" s="72" t="s">
        <v>23</v>
      </c>
      <c r="D32" s="594">
        <v>4.0256999999999996</v>
      </c>
      <c r="E32" s="583">
        <v>3.88</v>
      </c>
      <c r="F32" s="578" t="s">
        <v>5</v>
      </c>
      <c r="G32" s="14" t="s">
        <v>70</v>
      </c>
      <c r="H32" s="450">
        <v>3.6412</v>
      </c>
      <c r="I32" s="324">
        <v>3.39</v>
      </c>
      <c r="J32" s="320" t="s">
        <v>3</v>
      </c>
      <c r="K32" s="320" t="s">
        <v>31</v>
      </c>
      <c r="L32" s="15">
        <v>4.2307692307692308</v>
      </c>
      <c r="M32" s="324">
        <v>4.01</v>
      </c>
      <c r="N32" s="314" t="s">
        <v>5</v>
      </c>
      <c r="O32" s="14" t="s">
        <v>60</v>
      </c>
      <c r="P32" s="196">
        <v>4.1029999999999998</v>
      </c>
      <c r="Q32" s="202">
        <v>4.1100000000000003</v>
      </c>
      <c r="R32" s="38" t="s">
        <v>7</v>
      </c>
      <c r="S32" s="66" t="s">
        <v>106</v>
      </c>
      <c r="T32" s="35">
        <v>4.29</v>
      </c>
      <c r="U32" s="77">
        <v>4.1100000000000003</v>
      </c>
      <c r="V32" s="38" t="s">
        <v>2</v>
      </c>
      <c r="W32" s="66" t="s">
        <v>149</v>
      </c>
      <c r="X32" s="39">
        <v>4.6739999999999995</v>
      </c>
      <c r="Y32" s="77">
        <v>4.4800000000000004</v>
      </c>
    </row>
    <row r="33" spans="1:25" s="1" customFormat="1" ht="15" customHeight="1" x14ac:dyDescent="0.25">
      <c r="A33" s="37">
        <v>28</v>
      </c>
      <c r="B33" s="72" t="s">
        <v>3</v>
      </c>
      <c r="C33" s="72" t="s">
        <v>26</v>
      </c>
      <c r="D33" s="594">
        <v>4.0151000000000003</v>
      </c>
      <c r="E33" s="583">
        <v>3.88</v>
      </c>
      <c r="F33" s="578" t="s">
        <v>7</v>
      </c>
      <c r="G33" s="14" t="s">
        <v>110</v>
      </c>
      <c r="H33" s="450">
        <v>3.6406000000000005</v>
      </c>
      <c r="I33" s="324">
        <v>3.39</v>
      </c>
      <c r="J33" s="320" t="s">
        <v>7</v>
      </c>
      <c r="K33" s="320" t="s">
        <v>155</v>
      </c>
      <c r="L33" s="15">
        <v>4.2155963302752291</v>
      </c>
      <c r="M33" s="324">
        <v>4.01</v>
      </c>
      <c r="N33" s="314" t="s">
        <v>7</v>
      </c>
      <c r="O33" s="14" t="s">
        <v>147</v>
      </c>
      <c r="P33" s="196">
        <v>4.101</v>
      </c>
      <c r="Q33" s="202">
        <v>4.1100000000000003</v>
      </c>
      <c r="R33" s="38" t="s">
        <v>7</v>
      </c>
      <c r="S33" s="66" t="s">
        <v>95</v>
      </c>
      <c r="T33" s="35">
        <v>4.28</v>
      </c>
      <c r="U33" s="77">
        <v>4.1100000000000003</v>
      </c>
      <c r="V33" s="38" t="s">
        <v>6</v>
      </c>
      <c r="W33" s="66" t="s">
        <v>81</v>
      </c>
      <c r="X33" s="39">
        <v>4.6630000000000003</v>
      </c>
      <c r="Y33" s="77">
        <v>4.4800000000000004</v>
      </c>
    </row>
    <row r="34" spans="1:25" s="1" customFormat="1" ht="15" customHeight="1" x14ac:dyDescent="0.25">
      <c r="A34" s="37">
        <v>29</v>
      </c>
      <c r="B34" s="72" t="s">
        <v>5</v>
      </c>
      <c r="C34" s="72" t="s">
        <v>176</v>
      </c>
      <c r="D34" s="594">
        <v>4.0172999999999996</v>
      </c>
      <c r="E34" s="583">
        <v>3.88</v>
      </c>
      <c r="F34" s="578" t="s">
        <v>3</v>
      </c>
      <c r="G34" s="14" t="s">
        <v>25</v>
      </c>
      <c r="H34" s="450">
        <v>3.6212999999999997</v>
      </c>
      <c r="I34" s="324">
        <v>3.39</v>
      </c>
      <c r="J34" s="320" t="s">
        <v>6</v>
      </c>
      <c r="K34" s="320" t="s">
        <v>73</v>
      </c>
      <c r="L34" s="220">
        <v>4.21</v>
      </c>
      <c r="M34" s="324">
        <v>4.01</v>
      </c>
      <c r="N34" s="314" t="s">
        <v>4</v>
      </c>
      <c r="O34" s="14" t="s">
        <v>50</v>
      </c>
      <c r="P34" s="196">
        <v>4.0990000000000002</v>
      </c>
      <c r="Q34" s="202">
        <v>4.1100000000000003</v>
      </c>
      <c r="R34" s="38" t="s">
        <v>7</v>
      </c>
      <c r="S34" s="66" t="s">
        <v>152</v>
      </c>
      <c r="T34" s="35">
        <v>4.28</v>
      </c>
      <c r="U34" s="77">
        <v>4.1100000000000003</v>
      </c>
      <c r="V34" s="38" t="s">
        <v>5</v>
      </c>
      <c r="W34" s="66" t="s">
        <v>142</v>
      </c>
      <c r="X34" s="39">
        <v>4.6530000000000005</v>
      </c>
      <c r="Y34" s="77">
        <v>4.4800000000000004</v>
      </c>
    </row>
    <row r="35" spans="1:25" s="1" customFormat="1" ht="15" customHeight="1" thickBot="1" x14ac:dyDescent="0.3">
      <c r="A35" s="43">
        <v>30</v>
      </c>
      <c r="B35" s="73" t="s">
        <v>6</v>
      </c>
      <c r="C35" s="73" t="s">
        <v>75</v>
      </c>
      <c r="D35" s="595">
        <v>4</v>
      </c>
      <c r="E35" s="584">
        <v>3.88</v>
      </c>
      <c r="F35" s="579" t="s">
        <v>3</v>
      </c>
      <c r="G35" s="20" t="s">
        <v>36</v>
      </c>
      <c r="H35" s="451">
        <v>3.6183999999999998</v>
      </c>
      <c r="I35" s="325">
        <v>3.39</v>
      </c>
      <c r="J35" s="321" t="s">
        <v>7</v>
      </c>
      <c r="K35" s="321" t="s">
        <v>156</v>
      </c>
      <c r="L35" s="207">
        <v>4.1924686192468616</v>
      </c>
      <c r="M35" s="325">
        <v>4.01</v>
      </c>
      <c r="N35" s="315" t="s">
        <v>7</v>
      </c>
      <c r="O35" s="20" t="s">
        <v>95</v>
      </c>
      <c r="P35" s="197">
        <v>4.093</v>
      </c>
      <c r="Q35" s="203">
        <v>4.1100000000000003</v>
      </c>
      <c r="R35" s="44" t="s">
        <v>7</v>
      </c>
      <c r="S35" s="67" t="s">
        <v>89</v>
      </c>
      <c r="T35" s="62">
        <v>4.28</v>
      </c>
      <c r="U35" s="78">
        <v>4.1100000000000003</v>
      </c>
      <c r="V35" s="44" t="s">
        <v>7</v>
      </c>
      <c r="W35" s="67" t="s">
        <v>154</v>
      </c>
      <c r="X35" s="45">
        <v>4.6289999999999996</v>
      </c>
      <c r="Y35" s="78">
        <v>4.4800000000000004</v>
      </c>
    </row>
    <row r="36" spans="1:25" s="1" customFormat="1" ht="15" customHeight="1" x14ac:dyDescent="0.25">
      <c r="A36" s="40">
        <v>31</v>
      </c>
      <c r="B36" s="75" t="s">
        <v>7</v>
      </c>
      <c r="C36" s="75" t="s">
        <v>92</v>
      </c>
      <c r="D36" s="596">
        <v>4.0000999999999998</v>
      </c>
      <c r="E36" s="585">
        <v>3.88</v>
      </c>
      <c r="F36" s="580" t="s">
        <v>5</v>
      </c>
      <c r="G36" s="22" t="s">
        <v>151</v>
      </c>
      <c r="H36" s="452">
        <v>3.6227</v>
      </c>
      <c r="I36" s="326">
        <v>3.39</v>
      </c>
      <c r="J36" s="322" t="s">
        <v>4</v>
      </c>
      <c r="K36" s="322" t="s">
        <v>44</v>
      </c>
      <c r="L36" s="23">
        <v>4.1913043478260867</v>
      </c>
      <c r="M36" s="326">
        <v>4.01</v>
      </c>
      <c r="N36" s="316" t="s">
        <v>5</v>
      </c>
      <c r="O36" s="22" t="s">
        <v>142</v>
      </c>
      <c r="P36" s="198">
        <v>4.0903999999999998</v>
      </c>
      <c r="Q36" s="204">
        <v>4.1100000000000003</v>
      </c>
      <c r="R36" s="47" t="s">
        <v>4</v>
      </c>
      <c r="S36" s="65" t="s">
        <v>39</v>
      </c>
      <c r="T36" s="64">
        <v>4.2699999999999996</v>
      </c>
      <c r="U36" s="79">
        <v>4.1100000000000003</v>
      </c>
      <c r="V36" s="47" t="s">
        <v>1</v>
      </c>
      <c r="W36" s="65" t="s">
        <v>18</v>
      </c>
      <c r="X36" s="48">
        <v>4.6269999999999998</v>
      </c>
      <c r="Y36" s="79">
        <v>4.4800000000000004</v>
      </c>
    </row>
    <row r="37" spans="1:25" s="1" customFormat="1" ht="15" customHeight="1" x14ac:dyDescent="0.25">
      <c r="A37" s="37">
        <v>32</v>
      </c>
      <c r="B37" s="72" t="s">
        <v>5</v>
      </c>
      <c r="C37" s="72" t="s">
        <v>65</v>
      </c>
      <c r="D37" s="594">
        <v>3.9887999999999999</v>
      </c>
      <c r="E37" s="583">
        <v>3.88</v>
      </c>
      <c r="F37" s="578" t="s">
        <v>7</v>
      </c>
      <c r="G37" s="14" t="s">
        <v>147</v>
      </c>
      <c r="H37" s="450">
        <v>3.6246000000000005</v>
      </c>
      <c r="I37" s="324">
        <v>3.39</v>
      </c>
      <c r="J37" s="320" t="s">
        <v>7</v>
      </c>
      <c r="K37" s="320" t="s">
        <v>95</v>
      </c>
      <c r="L37" s="15">
        <v>4.1776315789473681</v>
      </c>
      <c r="M37" s="324">
        <v>4.01</v>
      </c>
      <c r="N37" s="314" t="s">
        <v>3</v>
      </c>
      <c r="O37" s="182" t="s">
        <v>28</v>
      </c>
      <c r="P37" s="196">
        <v>4.0868000000000002</v>
      </c>
      <c r="Q37" s="202">
        <v>4.1100000000000003</v>
      </c>
      <c r="R37" s="38" t="s">
        <v>5</v>
      </c>
      <c r="S37" s="66" t="s">
        <v>144</v>
      </c>
      <c r="T37" s="35">
        <v>4.2699999999999996</v>
      </c>
      <c r="U37" s="77">
        <v>4.1100000000000003</v>
      </c>
      <c r="V37" s="38" t="s">
        <v>6</v>
      </c>
      <c r="W37" s="66" t="s">
        <v>85</v>
      </c>
      <c r="X37" s="39">
        <v>4.625</v>
      </c>
      <c r="Y37" s="77">
        <v>4.4800000000000004</v>
      </c>
    </row>
    <row r="38" spans="1:25" s="1" customFormat="1" ht="15" customHeight="1" x14ac:dyDescent="0.25">
      <c r="A38" s="37">
        <v>33</v>
      </c>
      <c r="B38" s="72" t="s">
        <v>2</v>
      </c>
      <c r="C38" s="72" t="s">
        <v>164</v>
      </c>
      <c r="D38" s="594">
        <v>3.9769000000000001</v>
      </c>
      <c r="E38" s="583">
        <v>3.88</v>
      </c>
      <c r="F38" s="578" t="s">
        <v>2</v>
      </c>
      <c r="G38" s="14" t="s">
        <v>114</v>
      </c>
      <c r="H38" s="450">
        <v>3.6189999999999998</v>
      </c>
      <c r="I38" s="324">
        <v>3.39</v>
      </c>
      <c r="J38" s="320" t="s">
        <v>7</v>
      </c>
      <c r="K38" s="320" t="s">
        <v>108</v>
      </c>
      <c r="L38" s="15">
        <v>4.166666666666667</v>
      </c>
      <c r="M38" s="324">
        <v>4.01</v>
      </c>
      <c r="N38" s="314" t="s">
        <v>7</v>
      </c>
      <c r="O38" s="14" t="s">
        <v>152</v>
      </c>
      <c r="P38" s="196">
        <v>4.0909999999999993</v>
      </c>
      <c r="Q38" s="202">
        <v>4.1100000000000003</v>
      </c>
      <c r="R38" s="38" t="s">
        <v>4</v>
      </c>
      <c r="S38" s="66" t="s">
        <v>45</v>
      </c>
      <c r="T38" s="35">
        <v>4.26</v>
      </c>
      <c r="U38" s="77">
        <v>4.1100000000000003</v>
      </c>
      <c r="V38" s="38" t="s">
        <v>3</v>
      </c>
      <c r="W38" s="66" t="s">
        <v>138</v>
      </c>
      <c r="X38" s="39">
        <v>4.6189999999999998</v>
      </c>
      <c r="Y38" s="77">
        <v>4.4800000000000004</v>
      </c>
    </row>
    <row r="39" spans="1:25" s="1" customFormat="1" ht="15" customHeight="1" x14ac:dyDescent="0.25">
      <c r="A39" s="37">
        <v>34</v>
      </c>
      <c r="B39" s="72" t="s">
        <v>7</v>
      </c>
      <c r="C39" s="72" t="s">
        <v>102</v>
      </c>
      <c r="D39" s="594">
        <v>3.9816999999999996</v>
      </c>
      <c r="E39" s="583">
        <v>3.88</v>
      </c>
      <c r="F39" s="578" t="s">
        <v>5</v>
      </c>
      <c r="G39" s="14" t="s">
        <v>170</v>
      </c>
      <c r="H39" s="450">
        <v>3.6095999999999999</v>
      </c>
      <c r="I39" s="324">
        <v>3.39</v>
      </c>
      <c r="J39" s="320" t="s">
        <v>5</v>
      </c>
      <c r="K39" s="320" t="s">
        <v>143</v>
      </c>
      <c r="L39" s="15">
        <v>4.166666666666667</v>
      </c>
      <c r="M39" s="324">
        <v>4.01</v>
      </c>
      <c r="N39" s="314" t="s">
        <v>3</v>
      </c>
      <c r="O39" s="14" t="s">
        <v>34</v>
      </c>
      <c r="P39" s="196">
        <v>4.0889999999999995</v>
      </c>
      <c r="Q39" s="202">
        <v>4.1100000000000003</v>
      </c>
      <c r="R39" s="38" t="s">
        <v>1</v>
      </c>
      <c r="S39" s="68" t="s">
        <v>22</v>
      </c>
      <c r="T39" s="35">
        <v>4.26</v>
      </c>
      <c r="U39" s="77">
        <v>4.1100000000000003</v>
      </c>
      <c r="V39" s="38" t="s">
        <v>3</v>
      </c>
      <c r="W39" s="68" t="s">
        <v>29</v>
      </c>
      <c r="X39" s="39">
        <v>4.6239999999999997</v>
      </c>
      <c r="Y39" s="77">
        <v>4.4800000000000004</v>
      </c>
    </row>
    <row r="40" spans="1:25" s="1" customFormat="1" ht="15" customHeight="1" x14ac:dyDescent="0.25">
      <c r="A40" s="37">
        <v>35</v>
      </c>
      <c r="B40" s="72" t="s">
        <v>7</v>
      </c>
      <c r="C40" s="72" t="s">
        <v>109</v>
      </c>
      <c r="D40" s="594">
        <v>3.9688999999999997</v>
      </c>
      <c r="E40" s="583">
        <v>3.88</v>
      </c>
      <c r="F40" s="578" t="s">
        <v>5</v>
      </c>
      <c r="G40" s="14" t="s">
        <v>61</v>
      </c>
      <c r="H40" s="450">
        <v>3.6135000000000002</v>
      </c>
      <c r="I40" s="324">
        <v>3.39</v>
      </c>
      <c r="J40" s="320" t="s">
        <v>6</v>
      </c>
      <c r="K40" s="320" t="s">
        <v>84</v>
      </c>
      <c r="L40" s="15">
        <v>4.1567164179104479</v>
      </c>
      <c r="M40" s="324">
        <v>4.01</v>
      </c>
      <c r="N40" s="314" t="s">
        <v>6</v>
      </c>
      <c r="O40" s="14" t="s">
        <v>73</v>
      </c>
      <c r="P40" s="196">
        <v>4.085</v>
      </c>
      <c r="Q40" s="202">
        <v>4.1100000000000003</v>
      </c>
      <c r="R40" s="38" t="s">
        <v>4</v>
      </c>
      <c r="S40" s="66" t="s">
        <v>52</v>
      </c>
      <c r="T40" s="35">
        <v>4.25</v>
      </c>
      <c r="U40" s="77">
        <v>4.1100000000000003</v>
      </c>
      <c r="V40" s="38" t="s">
        <v>7</v>
      </c>
      <c r="W40" s="66" t="s">
        <v>90</v>
      </c>
      <c r="X40" s="39">
        <v>4.6080000000000005</v>
      </c>
      <c r="Y40" s="77">
        <v>4.4800000000000004</v>
      </c>
    </row>
    <row r="41" spans="1:25" s="1" customFormat="1" ht="15" customHeight="1" x14ac:dyDescent="0.25">
      <c r="A41" s="37">
        <v>36</v>
      </c>
      <c r="B41" s="72" t="s">
        <v>3</v>
      </c>
      <c r="C41" s="72" t="s">
        <v>35</v>
      </c>
      <c r="D41" s="594">
        <v>3.9681000000000002</v>
      </c>
      <c r="E41" s="583">
        <v>3.88</v>
      </c>
      <c r="F41" s="578" t="s">
        <v>7</v>
      </c>
      <c r="G41" s="14" t="s">
        <v>92</v>
      </c>
      <c r="H41" s="450">
        <v>3.6017000000000001</v>
      </c>
      <c r="I41" s="324">
        <v>3.39</v>
      </c>
      <c r="J41" s="320" t="s">
        <v>7</v>
      </c>
      <c r="K41" s="320" t="s">
        <v>106</v>
      </c>
      <c r="L41" s="15">
        <v>4.140845070422535</v>
      </c>
      <c r="M41" s="324">
        <v>4.01</v>
      </c>
      <c r="N41" s="314" t="s">
        <v>7</v>
      </c>
      <c r="O41" s="14" t="s">
        <v>108</v>
      </c>
      <c r="P41" s="196">
        <v>4.0659999999999998</v>
      </c>
      <c r="Q41" s="202">
        <v>4.1100000000000003</v>
      </c>
      <c r="R41" s="38" t="s">
        <v>1</v>
      </c>
      <c r="S41" s="66" t="s">
        <v>18</v>
      </c>
      <c r="T41" s="35">
        <v>4.24</v>
      </c>
      <c r="U41" s="77">
        <v>4.1100000000000003</v>
      </c>
      <c r="V41" s="38" t="s">
        <v>4</v>
      </c>
      <c r="W41" s="66" t="s">
        <v>54</v>
      </c>
      <c r="X41" s="39">
        <v>4.5979999999999999</v>
      </c>
      <c r="Y41" s="77">
        <v>4.4800000000000004</v>
      </c>
    </row>
    <row r="42" spans="1:25" s="1" customFormat="1" ht="15" customHeight="1" x14ac:dyDescent="0.25">
      <c r="A42" s="37">
        <v>37</v>
      </c>
      <c r="B42" s="72" t="s">
        <v>7</v>
      </c>
      <c r="C42" s="72" t="s">
        <v>173</v>
      </c>
      <c r="D42" s="594">
        <v>3.9676999999999998</v>
      </c>
      <c r="E42" s="583">
        <v>3.88</v>
      </c>
      <c r="F42" s="578" t="s">
        <v>7</v>
      </c>
      <c r="G42" s="182" t="s">
        <v>97</v>
      </c>
      <c r="H42" s="450">
        <v>3.6</v>
      </c>
      <c r="I42" s="324">
        <v>3.39</v>
      </c>
      <c r="J42" s="320" t="s">
        <v>3</v>
      </c>
      <c r="K42" s="320" t="s">
        <v>37</v>
      </c>
      <c r="L42" s="15">
        <v>4.1388888888888893</v>
      </c>
      <c r="M42" s="324">
        <v>4.01</v>
      </c>
      <c r="N42" s="314" t="s">
        <v>7</v>
      </c>
      <c r="O42" s="14" t="s">
        <v>153</v>
      </c>
      <c r="P42" s="196">
        <v>4.0549999999999997</v>
      </c>
      <c r="Q42" s="202">
        <v>4.1100000000000003</v>
      </c>
      <c r="R42" s="38" t="s">
        <v>6</v>
      </c>
      <c r="S42" s="66" t="s">
        <v>77</v>
      </c>
      <c r="T42" s="35">
        <v>4.22</v>
      </c>
      <c r="U42" s="77">
        <v>4.1100000000000003</v>
      </c>
      <c r="V42" s="38" t="s">
        <v>7</v>
      </c>
      <c r="W42" s="66" t="s">
        <v>111</v>
      </c>
      <c r="X42" s="39">
        <v>4.593</v>
      </c>
      <c r="Y42" s="77">
        <v>4.4800000000000004</v>
      </c>
    </row>
    <row r="43" spans="1:25" s="1" customFormat="1" ht="15" customHeight="1" x14ac:dyDescent="0.25">
      <c r="A43" s="37">
        <v>38</v>
      </c>
      <c r="B43" s="72" t="s">
        <v>6</v>
      </c>
      <c r="C43" s="72" t="s">
        <v>74</v>
      </c>
      <c r="D43" s="594">
        <v>3.97</v>
      </c>
      <c r="E43" s="583">
        <v>3.88</v>
      </c>
      <c r="F43" s="578" t="s">
        <v>6</v>
      </c>
      <c r="G43" s="14" t="s">
        <v>76</v>
      </c>
      <c r="H43" s="450">
        <v>3.5945999999999998</v>
      </c>
      <c r="I43" s="324">
        <v>3.39</v>
      </c>
      <c r="J43" s="320" t="s">
        <v>6</v>
      </c>
      <c r="K43" s="320" t="s">
        <v>86</v>
      </c>
      <c r="L43" s="15">
        <v>4.1363636363636367</v>
      </c>
      <c r="M43" s="324">
        <v>4.01</v>
      </c>
      <c r="N43" s="314" t="s">
        <v>6</v>
      </c>
      <c r="O43" s="14" t="s">
        <v>80</v>
      </c>
      <c r="P43" s="196">
        <v>4.0609999999999999</v>
      </c>
      <c r="Q43" s="202">
        <v>4.1100000000000003</v>
      </c>
      <c r="R43" s="38" t="s">
        <v>5</v>
      </c>
      <c r="S43" s="66" t="s">
        <v>151</v>
      </c>
      <c r="T43" s="35">
        <v>4.22</v>
      </c>
      <c r="U43" s="77">
        <v>4.1100000000000003</v>
      </c>
      <c r="V43" s="38" t="s">
        <v>7</v>
      </c>
      <c r="W43" s="66" t="s">
        <v>153</v>
      </c>
      <c r="X43" s="39">
        <v>4.5889999999999995</v>
      </c>
      <c r="Y43" s="77">
        <v>4.4800000000000004</v>
      </c>
    </row>
    <row r="44" spans="1:25" s="1" customFormat="1" ht="15" customHeight="1" x14ac:dyDescent="0.25">
      <c r="A44" s="37">
        <v>39</v>
      </c>
      <c r="B44" s="72" t="s">
        <v>6</v>
      </c>
      <c r="C44" s="72" t="s">
        <v>87</v>
      </c>
      <c r="D44" s="594">
        <v>3.9589999999999996</v>
      </c>
      <c r="E44" s="583">
        <v>3.88</v>
      </c>
      <c r="F44" s="578" t="s">
        <v>6</v>
      </c>
      <c r="G44" s="14" t="s">
        <v>85</v>
      </c>
      <c r="H44" s="450">
        <v>3.5660000000000003</v>
      </c>
      <c r="I44" s="324">
        <v>3.39</v>
      </c>
      <c r="J44" s="320" t="s">
        <v>5</v>
      </c>
      <c r="K44" s="320" t="s">
        <v>58</v>
      </c>
      <c r="L44" s="15">
        <v>4.12</v>
      </c>
      <c r="M44" s="324">
        <v>4.01</v>
      </c>
      <c r="N44" s="314" t="s">
        <v>4</v>
      </c>
      <c r="O44" s="14" t="s">
        <v>39</v>
      </c>
      <c r="P44" s="196">
        <v>4.0579999999999998</v>
      </c>
      <c r="Q44" s="202">
        <v>4.1100000000000003</v>
      </c>
      <c r="R44" s="38" t="s">
        <v>4</v>
      </c>
      <c r="S44" s="66" t="s">
        <v>38</v>
      </c>
      <c r="T44" s="35">
        <v>4.21</v>
      </c>
      <c r="U44" s="77">
        <v>4.1100000000000003</v>
      </c>
      <c r="V44" s="38" t="s">
        <v>5</v>
      </c>
      <c r="W44" s="66" t="s">
        <v>144</v>
      </c>
      <c r="X44" s="39">
        <v>4.593</v>
      </c>
      <c r="Y44" s="77">
        <v>4.4800000000000004</v>
      </c>
    </row>
    <row r="45" spans="1:25" s="1" customFormat="1" ht="15" customHeight="1" thickBot="1" x14ac:dyDescent="0.3">
      <c r="A45" s="55">
        <v>40</v>
      </c>
      <c r="B45" s="74" t="s">
        <v>5</v>
      </c>
      <c r="C45" s="74" t="s">
        <v>70</v>
      </c>
      <c r="D45" s="597">
        <v>3.9466999999999994</v>
      </c>
      <c r="E45" s="586">
        <v>3.88</v>
      </c>
      <c r="F45" s="579" t="s">
        <v>3</v>
      </c>
      <c r="G45" s="17" t="s">
        <v>26</v>
      </c>
      <c r="H45" s="453">
        <v>3.5397000000000003</v>
      </c>
      <c r="I45" s="327">
        <v>3.39</v>
      </c>
      <c r="J45" s="323" t="s">
        <v>7</v>
      </c>
      <c r="K45" s="323" t="s">
        <v>88</v>
      </c>
      <c r="L45" s="18">
        <v>4.1100000000000003</v>
      </c>
      <c r="M45" s="327">
        <v>4.01</v>
      </c>
      <c r="N45" s="317" t="s">
        <v>6</v>
      </c>
      <c r="O45" s="17" t="s">
        <v>83</v>
      </c>
      <c r="P45" s="200">
        <v>4.0430000000000001</v>
      </c>
      <c r="Q45" s="205">
        <v>4.1100000000000003</v>
      </c>
      <c r="R45" s="44" t="s">
        <v>5</v>
      </c>
      <c r="S45" s="67" t="s">
        <v>56</v>
      </c>
      <c r="T45" s="62">
        <v>4.2</v>
      </c>
      <c r="U45" s="80">
        <v>4.1100000000000003</v>
      </c>
      <c r="V45" s="44" t="s">
        <v>6</v>
      </c>
      <c r="W45" s="67" t="s">
        <v>71</v>
      </c>
      <c r="X45" s="45">
        <v>4.5920000000000005</v>
      </c>
      <c r="Y45" s="80">
        <v>4.4800000000000004</v>
      </c>
    </row>
    <row r="46" spans="1:25" s="1" customFormat="1" ht="15" customHeight="1" x14ac:dyDescent="0.25">
      <c r="A46" s="46">
        <v>41</v>
      </c>
      <c r="B46" s="71" t="s">
        <v>6</v>
      </c>
      <c r="C46" s="71" t="s">
        <v>80</v>
      </c>
      <c r="D46" s="593">
        <v>3.9533</v>
      </c>
      <c r="E46" s="582">
        <v>3.88</v>
      </c>
      <c r="F46" s="580" t="s">
        <v>6</v>
      </c>
      <c r="G46" s="11" t="s">
        <v>81</v>
      </c>
      <c r="H46" s="449">
        <v>3.5399000000000003</v>
      </c>
      <c r="I46" s="195">
        <v>3.39</v>
      </c>
      <c r="J46" s="319" t="s">
        <v>4</v>
      </c>
      <c r="K46" s="319" t="s">
        <v>45</v>
      </c>
      <c r="L46" s="208">
        <v>4.1060606060606064</v>
      </c>
      <c r="M46" s="195">
        <v>4.01</v>
      </c>
      <c r="N46" s="313" t="s">
        <v>5</v>
      </c>
      <c r="O46" s="11" t="s">
        <v>58</v>
      </c>
      <c r="P46" s="201">
        <v>4.032</v>
      </c>
      <c r="Q46" s="206">
        <v>4.1100000000000003</v>
      </c>
      <c r="R46" s="47" t="s">
        <v>6</v>
      </c>
      <c r="S46" s="65" t="s">
        <v>84</v>
      </c>
      <c r="T46" s="64">
        <v>4.2</v>
      </c>
      <c r="U46" s="76">
        <v>4.1100000000000003</v>
      </c>
      <c r="V46" s="47" t="s">
        <v>7</v>
      </c>
      <c r="W46" s="65" t="s">
        <v>155</v>
      </c>
      <c r="X46" s="48">
        <v>4.5810000000000004</v>
      </c>
      <c r="Y46" s="76">
        <v>4.4800000000000004</v>
      </c>
    </row>
    <row r="47" spans="1:25" s="1" customFormat="1" ht="15" customHeight="1" x14ac:dyDescent="0.25">
      <c r="A47" s="37">
        <v>42</v>
      </c>
      <c r="B47" s="72" t="s">
        <v>7</v>
      </c>
      <c r="C47" s="72" t="s">
        <v>101</v>
      </c>
      <c r="D47" s="594">
        <v>3.9523999999999999</v>
      </c>
      <c r="E47" s="583">
        <v>3.88</v>
      </c>
      <c r="F47" s="578" t="s">
        <v>7</v>
      </c>
      <c r="G47" s="14" t="s">
        <v>153</v>
      </c>
      <c r="H47" s="450">
        <v>3.5395000000000003</v>
      </c>
      <c r="I47" s="324">
        <v>3.39</v>
      </c>
      <c r="J47" s="320" t="s">
        <v>7</v>
      </c>
      <c r="K47" s="320" t="s">
        <v>109</v>
      </c>
      <c r="L47" s="15">
        <v>4.1031746031746028</v>
      </c>
      <c r="M47" s="324">
        <v>4.01</v>
      </c>
      <c r="N47" s="314" t="s">
        <v>1</v>
      </c>
      <c r="O47" s="14" t="s">
        <v>23</v>
      </c>
      <c r="P47" s="196">
        <v>4.0199999999999996</v>
      </c>
      <c r="Q47" s="202">
        <v>4.1100000000000003</v>
      </c>
      <c r="R47" s="38" t="s">
        <v>2</v>
      </c>
      <c r="S47" s="66" t="s">
        <v>113</v>
      </c>
      <c r="T47" s="35">
        <v>4.2</v>
      </c>
      <c r="U47" s="77">
        <v>4.1100000000000003</v>
      </c>
      <c r="V47" s="38" t="s">
        <v>4</v>
      </c>
      <c r="W47" s="66" t="s">
        <v>53</v>
      </c>
      <c r="X47" s="39">
        <v>4.57</v>
      </c>
      <c r="Y47" s="77">
        <v>4.4800000000000004</v>
      </c>
    </row>
    <row r="48" spans="1:25" s="1" customFormat="1" ht="15" customHeight="1" x14ac:dyDescent="0.25">
      <c r="A48" s="37">
        <v>43</v>
      </c>
      <c r="B48" s="72" t="s">
        <v>7</v>
      </c>
      <c r="C48" s="72" t="s">
        <v>96</v>
      </c>
      <c r="D48" s="594">
        <v>3.94</v>
      </c>
      <c r="E48" s="583">
        <v>3.88</v>
      </c>
      <c r="F48" s="578" t="s">
        <v>3</v>
      </c>
      <c r="G48" s="14" t="s">
        <v>31</v>
      </c>
      <c r="H48" s="450">
        <v>3.5254000000000003</v>
      </c>
      <c r="I48" s="324">
        <v>3.39</v>
      </c>
      <c r="J48" s="320" t="s">
        <v>3</v>
      </c>
      <c r="K48" s="320" t="s">
        <v>29</v>
      </c>
      <c r="L48" s="15">
        <v>4.0930232558139537</v>
      </c>
      <c r="M48" s="324">
        <v>4.01</v>
      </c>
      <c r="N48" s="314" t="s">
        <v>7</v>
      </c>
      <c r="O48" s="14" t="s">
        <v>106</v>
      </c>
      <c r="P48" s="196">
        <v>4.0199999999999996</v>
      </c>
      <c r="Q48" s="202">
        <v>4.1100000000000003</v>
      </c>
      <c r="R48" s="38" t="s">
        <v>7</v>
      </c>
      <c r="S48" s="66" t="s">
        <v>103</v>
      </c>
      <c r="T48" s="35">
        <v>4.2</v>
      </c>
      <c r="U48" s="77">
        <v>4.1100000000000003</v>
      </c>
      <c r="V48" s="38" t="s">
        <v>6</v>
      </c>
      <c r="W48" s="66" t="s">
        <v>77</v>
      </c>
      <c r="X48" s="39">
        <v>4.569</v>
      </c>
      <c r="Y48" s="77">
        <v>4.4800000000000004</v>
      </c>
    </row>
    <row r="49" spans="1:25" s="1" customFormat="1" ht="15" customHeight="1" x14ac:dyDescent="0.25">
      <c r="A49" s="37">
        <v>44</v>
      </c>
      <c r="B49" s="72" t="s">
        <v>4</v>
      </c>
      <c r="C49" s="72" t="s">
        <v>48</v>
      </c>
      <c r="D49" s="594">
        <v>3.9163000000000001</v>
      </c>
      <c r="E49" s="583">
        <v>3.88</v>
      </c>
      <c r="F49" s="578" t="s">
        <v>5</v>
      </c>
      <c r="G49" s="441" t="s">
        <v>56</v>
      </c>
      <c r="H49" s="450">
        <v>3.5202</v>
      </c>
      <c r="I49" s="324">
        <v>3.39</v>
      </c>
      <c r="J49" s="320" t="s">
        <v>2</v>
      </c>
      <c r="K49" s="320" t="s">
        <v>114</v>
      </c>
      <c r="L49" s="15">
        <v>4.0925925925925926</v>
      </c>
      <c r="M49" s="324">
        <v>4.01</v>
      </c>
      <c r="N49" s="314" t="s">
        <v>5</v>
      </c>
      <c r="O49" s="153" t="s">
        <v>63</v>
      </c>
      <c r="P49" s="196">
        <v>4.024</v>
      </c>
      <c r="Q49" s="202">
        <v>4.1100000000000003</v>
      </c>
      <c r="R49" s="38" t="s">
        <v>4</v>
      </c>
      <c r="S49" s="68" t="s">
        <v>55</v>
      </c>
      <c r="T49" s="35">
        <v>4.1900000000000004</v>
      </c>
      <c r="U49" s="77">
        <v>4.1100000000000003</v>
      </c>
      <c r="V49" s="38" t="s">
        <v>2</v>
      </c>
      <c r="W49" s="68" t="s">
        <v>116</v>
      </c>
      <c r="X49" s="39">
        <v>4.5720000000000001</v>
      </c>
      <c r="Y49" s="77">
        <v>4.4800000000000004</v>
      </c>
    </row>
    <row r="50" spans="1:25" s="1" customFormat="1" ht="15" customHeight="1" x14ac:dyDescent="0.25">
      <c r="A50" s="37">
        <v>45</v>
      </c>
      <c r="B50" s="72" t="s">
        <v>7</v>
      </c>
      <c r="C50" s="72" t="s">
        <v>156</v>
      </c>
      <c r="D50" s="594">
        <v>3.9146999999999998</v>
      </c>
      <c r="E50" s="583">
        <v>3.88</v>
      </c>
      <c r="F50" s="578" t="s">
        <v>7</v>
      </c>
      <c r="G50" s="441" t="s">
        <v>155</v>
      </c>
      <c r="H50" s="450">
        <v>3.5029999999999997</v>
      </c>
      <c r="I50" s="324">
        <v>3.39</v>
      </c>
      <c r="J50" s="320" t="s">
        <v>7</v>
      </c>
      <c r="K50" s="320" t="s">
        <v>111</v>
      </c>
      <c r="L50" s="15">
        <v>4.0812499999999998</v>
      </c>
      <c r="M50" s="324">
        <v>4.01</v>
      </c>
      <c r="N50" s="314" t="s">
        <v>7</v>
      </c>
      <c r="O50" s="153" t="s">
        <v>154</v>
      </c>
      <c r="P50" s="196">
        <v>4</v>
      </c>
      <c r="Q50" s="202">
        <v>4.1100000000000003</v>
      </c>
      <c r="R50" s="38" t="s">
        <v>7</v>
      </c>
      <c r="S50" s="66" t="s">
        <v>153</v>
      </c>
      <c r="T50" s="35">
        <v>4.17</v>
      </c>
      <c r="U50" s="77">
        <v>4.1100000000000003</v>
      </c>
      <c r="V50" s="38" t="s">
        <v>6</v>
      </c>
      <c r="W50" s="66" t="s">
        <v>83</v>
      </c>
      <c r="X50" s="39">
        <v>4.5599999999999996</v>
      </c>
      <c r="Y50" s="77">
        <v>4.4800000000000004</v>
      </c>
    </row>
    <row r="51" spans="1:25" s="1" customFormat="1" ht="15" customHeight="1" x14ac:dyDescent="0.25">
      <c r="A51" s="37">
        <v>46</v>
      </c>
      <c r="B51" s="72" t="s">
        <v>6</v>
      </c>
      <c r="C51" s="72" t="s">
        <v>79</v>
      </c>
      <c r="D51" s="594">
        <v>3.9039999999999999</v>
      </c>
      <c r="E51" s="583">
        <v>3.88</v>
      </c>
      <c r="F51" s="578" t="s">
        <v>7</v>
      </c>
      <c r="G51" s="441" t="s">
        <v>108</v>
      </c>
      <c r="H51" s="450">
        <v>3.4935999999999994</v>
      </c>
      <c r="I51" s="324">
        <v>3.39</v>
      </c>
      <c r="J51" s="320" t="s">
        <v>6</v>
      </c>
      <c r="K51" s="320" t="s">
        <v>85</v>
      </c>
      <c r="L51" s="15">
        <v>4.0843373493975905</v>
      </c>
      <c r="M51" s="324">
        <v>4.01</v>
      </c>
      <c r="N51" s="314" t="s">
        <v>7</v>
      </c>
      <c r="O51" s="153" t="s">
        <v>93</v>
      </c>
      <c r="P51" s="196">
        <v>3.9996000000000005</v>
      </c>
      <c r="Q51" s="202">
        <v>4.1100000000000003</v>
      </c>
      <c r="R51" s="38" t="s">
        <v>6</v>
      </c>
      <c r="S51" s="66" t="s">
        <v>86</v>
      </c>
      <c r="T51" s="35">
        <v>4.17</v>
      </c>
      <c r="U51" s="77">
        <v>4.1100000000000003</v>
      </c>
      <c r="V51" s="38" t="s">
        <v>5</v>
      </c>
      <c r="W51" s="66" t="s">
        <v>59</v>
      </c>
      <c r="X51" s="39">
        <v>4.556</v>
      </c>
      <c r="Y51" s="77">
        <v>4.4800000000000004</v>
      </c>
    </row>
    <row r="52" spans="1:25" s="1" customFormat="1" ht="15" customHeight="1" x14ac:dyDescent="0.25">
      <c r="A52" s="37">
        <v>47</v>
      </c>
      <c r="B52" s="72" t="s">
        <v>7</v>
      </c>
      <c r="C52" s="72" t="s">
        <v>104</v>
      </c>
      <c r="D52" s="594">
        <v>3.8956</v>
      </c>
      <c r="E52" s="583">
        <v>3.88</v>
      </c>
      <c r="F52" s="578" t="s">
        <v>4</v>
      </c>
      <c r="G52" s="441" t="s">
        <v>52</v>
      </c>
      <c r="H52" s="450">
        <v>3.48</v>
      </c>
      <c r="I52" s="324">
        <v>3.39</v>
      </c>
      <c r="J52" s="320" t="s">
        <v>5</v>
      </c>
      <c r="K52" s="320" t="s">
        <v>60</v>
      </c>
      <c r="L52" s="15">
        <v>4.078125</v>
      </c>
      <c r="M52" s="324">
        <v>4.01</v>
      </c>
      <c r="N52" s="314" t="s">
        <v>7</v>
      </c>
      <c r="O52" s="153" t="s">
        <v>89</v>
      </c>
      <c r="P52" s="196">
        <v>4.0010000000000003</v>
      </c>
      <c r="Q52" s="202">
        <v>4.1100000000000003</v>
      </c>
      <c r="R52" s="38" t="s">
        <v>4</v>
      </c>
      <c r="S52" s="66" t="s">
        <v>126</v>
      </c>
      <c r="T52" s="35">
        <v>4.17</v>
      </c>
      <c r="U52" s="77">
        <v>4.1100000000000003</v>
      </c>
      <c r="V52" s="38" t="s">
        <v>7</v>
      </c>
      <c r="W52" s="66" t="s">
        <v>152</v>
      </c>
      <c r="X52" s="39">
        <v>4.548</v>
      </c>
      <c r="Y52" s="77">
        <v>4.4800000000000004</v>
      </c>
    </row>
    <row r="53" spans="1:25" s="1" customFormat="1" ht="15" customHeight="1" x14ac:dyDescent="0.25">
      <c r="A53" s="37">
        <v>48</v>
      </c>
      <c r="B53" s="72" t="s">
        <v>7</v>
      </c>
      <c r="C53" s="72" t="s">
        <v>95</v>
      </c>
      <c r="D53" s="594">
        <v>3.8929</v>
      </c>
      <c r="E53" s="583">
        <v>3.88</v>
      </c>
      <c r="F53" s="578" t="s">
        <v>7</v>
      </c>
      <c r="G53" s="441" t="s">
        <v>173</v>
      </c>
      <c r="H53" s="450">
        <v>3.4838999999999998</v>
      </c>
      <c r="I53" s="324">
        <v>3.39</v>
      </c>
      <c r="J53" s="320" t="s">
        <v>7</v>
      </c>
      <c r="K53" s="320" t="s">
        <v>96</v>
      </c>
      <c r="L53" s="15">
        <v>4.08</v>
      </c>
      <c r="M53" s="324">
        <v>4.01</v>
      </c>
      <c r="N53" s="314" t="s">
        <v>2</v>
      </c>
      <c r="O53" s="153" t="s">
        <v>114</v>
      </c>
      <c r="P53" s="196">
        <v>4</v>
      </c>
      <c r="Q53" s="202">
        <v>4.1100000000000003</v>
      </c>
      <c r="R53" s="38" t="s">
        <v>1</v>
      </c>
      <c r="S53" s="66" t="s">
        <v>23</v>
      </c>
      <c r="T53" s="35">
        <v>4.16</v>
      </c>
      <c r="U53" s="77">
        <v>4.1100000000000003</v>
      </c>
      <c r="V53" s="38" t="s">
        <v>7</v>
      </c>
      <c r="W53" s="66" t="s">
        <v>103</v>
      </c>
      <c r="X53" s="39">
        <v>4.55</v>
      </c>
      <c r="Y53" s="77">
        <v>4.4800000000000004</v>
      </c>
    </row>
    <row r="54" spans="1:25" s="1" customFormat="1" ht="15" customHeight="1" x14ac:dyDescent="0.25">
      <c r="A54" s="37">
        <v>49</v>
      </c>
      <c r="B54" s="72" t="s">
        <v>4</v>
      </c>
      <c r="C54" s="72" t="s">
        <v>38</v>
      </c>
      <c r="D54" s="594">
        <v>3.8906999999999998</v>
      </c>
      <c r="E54" s="583">
        <v>3.88</v>
      </c>
      <c r="F54" s="578" t="s">
        <v>7</v>
      </c>
      <c r="G54" s="441" t="s">
        <v>91</v>
      </c>
      <c r="H54" s="450">
        <v>3.4742999999999999</v>
      </c>
      <c r="I54" s="324">
        <v>3.39</v>
      </c>
      <c r="J54" s="320" t="s">
        <v>1</v>
      </c>
      <c r="K54" s="320" t="s">
        <v>18</v>
      </c>
      <c r="L54" s="15">
        <v>4.0505050505050502</v>
      </c>
      <c r="M54" s="324">
        <v>4.01</v>
      </c>
      <c r="N54" s="314" t="s">
        <v>5</v>
      </c>
      <c r="O54" s="153" t="s">
        <v>65</v>
      </c>
      <c r="P54" s="196">
        <v>3.9860000000000002</v>
      </c>
      <c r="Q54" s="202">
        <v>4.1100000000000003</v>
      </c>
      <c r="R54" s="38" t="s">
        <v>5</v>
      </c>
      <c r="S54" s="66" t="s">
        <v>59</v>
      </c>
      <c r="T54" s="35">
        <v>4.16</v>
      </c>
      <c r="U54" s="77">
        <v>4.1100000000000003</v>
      </c>
      <c r="V54" s="38" t="s">
        <v>7</v>
      </c>
      <c r="W54" s="66" t="s">
        <v>109</v>
      </c>
      <c r="X54" s="39">
        <v>4.5369999999999999</v>
      </c>
      <c r="Y54" s="77">
        <v>4.4800000000000004</v>
      </c>
    </row>
    <row r="55" spans="1:25" s="1" customFormat="1" ht="15" customHeight="1" thickBot="1" x14ac:dyDescent="0.3">
      <c r="A55" s="43">
        <v>50</v>
      </c>
      <c r="B55" s="73" t="s">
        <v>7</v>
      </c>
      <c r="C55" s="73" t="s">
        <v>93</v>
      </c>
      <c r="D55" s="595">
        <v>3.8815999999999997</v>
      </c>
      <c r="E55" s="584">
        <v>3.88</v>
      </c>
      <c r="F55" s="579" t="s">
        <v>7</v>
      </c>
      <c r="G55" s="447" t="s">
        <v>152</v>
      </c>
      <c r="H55" s="451">
        <v>3.4523000000000001</v>
      </c>
      <c r="I55" s="325">
        <v>3.39</v>
      </c>
      <c r="J55" s="321" t="s">
        <v>4</v>
      </c>
      <c r="K55" s="321" t="s">
        <v>48</v>
      </c>
      <c r="L55" s="207">
        <v>4.0526315789473681</v>
      </c>
      <c r="M55" s="325">
        <v>4.01</v>
      </c>
      <c r="N55" s="315" t="s">
        <v>7</v>
      </c>
      <c r="O55" s="187" t="s">
        <v>102</v>
      </c>
      <c r="P55" s="197">
        <v>3.9849999999999999</v>
      </c>
      <c r="Q55" s="203">
        <v>4.1100000000000003</v>
      </c>
      <c r="R55" s="44" t="s">
        <v>3</v>
      </c>
      <c r="S55" s="67" t="s">
        <v>26</v>
      </c>
      <c r="T55" s="62">
        <v>4.16</v>
      </c>
      <c r="U55" s="78">
        <v>4.1100000000000003</v>
      </c>
      <c r="V55" s="44" t="s">
        <v>1</v>
      </c>
      <c r="W55" s="67" t="s">
        <v>21</v>
      </c>
      <c r="X55" s="45">
        <v>4.5419999999999998</v>
      </c>
      <c r="Y55" s="78">
        <v>4.4800000000000004</v>
      </c>
    </row>
    <row r="56" spans="1:25" s="1" customFormat="1" ht="15" customHeight="1" x14ac:dyDescent="0.25">
      <c r="A56" s="40">
        <v>51</v>
      </c>
      <c r="B56" s="75" t="s">
        <v>5</v>
      </c>
      <c r="C56" s="75" t="s">
        <v>62</v>
      </c>
      <c r="D56" s="596">
        <v>3.8714</v>
      </c>
      <c r="E56" s="585">
        <v>3.88</v>
      </c>
      <c r="F56" s="580" t="s">
        <v>2</v>
      </c>
      <c r="G56" s="442" t="s">
        <v>175</v>
      </c>
      <c r="H56" s="452">
        <v>3.4422000000000001</v>
      </c>
      <c r="I56" s="326">
        <v>3.39</v>
      </c>
      <c r="J56" s="322" t="s">
        <v>7</v>
      </c>
      <c r="K56" s="322" t="s">
        <v>147</v>
      </c>
      <c r="L56" s="23">
        <v>4.0408163265306118</v>
      </c>
      <c r="M56" s="326">
        <v>4.01</v>
      </c>
      <c r="N56" s="316" t="s">
        <v>4</v>
      </c>
      <c r="O56" s="152" t="s">
        <v>55</v>
      </c>
      <c r="P56" s="198">
        <v>3.98</v>
      </c>
      <c r="Q56" s="204">
        <v>4.1100000000000003</v>
      </c>
      <c r="R56" s="47" t="s">
        <v>7</v>
      </c>
      <c r="S56" s="65" t="s">
        <v>156</v>
      </c>
      <c r="T56" s="64">
        <v>4.1500000000000004</v>
      </c>
      <c r="U56" s="79">
        <v>4.1100000000000003</v>
      </c>
      <c r="V56" s="47" t="s">
        <v>1</v>
      </c>
      <c r="W56" s="65" t="s">
        <v>22</v>
      </c>
      <c r="X56" s="48">
        <v>4.54</v>
      </c>
      <c r="Y56" s="79">
        <v>4.4800000000000004</v>
      </c>
    </row>
    <row r="57" spans="1:25" s="1" customFormat="1" ht="15" customHeight="1" x14ac:dyDescent="0.25">
      <c r="A57" s="37">
        <v>52</v>
      </c>
      <c r="B57" s="75" t="s">
        <v>5</v>
      </c>
      <c r="C57" s="75" t="s">
        <v>172</v>
      </c>
      <c r="D57" s="596">
        <v>3.8635999999999999</v>
      </c>
      <c r="E57" s="585">
        <v>3.88</v>
      </c>
      <c r="F57" s="580" t="s">
        <v>7</v>
      </c>
      <c r="G57" s="442" t="s">
        <v>165</v>
      </c>
      <c r="H57" s="452">
        <v>3.4281999999999999</v>
      </c>
      <c r="I57" s="326">
        <v>3.39</v>
      </c>
      <c r="J57" s="322" t="s">
        <v>4</v>
      </c>
      <c r="K57" s="322" t="s">
        <v>140</v>
      </c>
      <c r="L57" s="15">
        <v>4.0218978102189782</v>
      </c>
      <c r="M57" s="326">
        <v>4.01</v>
      </c>
      <c r="N57" s="316" t="s">
        <v>5</v>
      </c>
      <c r="O57" s="152" t="s">
        <v>69</v>
      </c>
      <c r="P57" s="196">
        <v>3.9760000000000004</v>
      </c>
      <c r="Q57" s="202">
        <v>4.1100000000000003</v>
      </c>
      <c r="R57" s="38" t="s">
        <v>7</v>
      </c>
      <c r="S57" s="66" t="s">
        <v>111</v>
      </c>
      <c r="T57" s="35">
        <v>4.1399999999999997</v>
      </c>
      <c r="U57" s="77">
        <v>4.1100000000000003</v>
      </c>
      <c r="V57" s="38" t="s">
        <v>5</v>
      </c>
      <c r="W57" s="66" t="s">
        <v>58</v>
      </c>
      <c r="X57" s="39">
        <v>4.5310000000000006</v>
      </c>
      <c r="Y57" s="77">
        <v>4.4800000000000004</v>
      </c>
    </row>
    <row r="58" spans="1:25" s="1" customFormat="1" ht="15" customHeight="1" x14ac:dyDescent="0.25">
      <c r="A58" s="37">
        <v>53</v>
      </c>
      <c r="B58" s="72" t="s">
        <v>3</v>
      </c>
      <c r="C58" s="72" t="s">
        <v>25</v>
      </c>
      <c r="D58" s="594">
        <v>3.8597000000000001</v>
      </c>
      <c r="E58" s="583">
        <v>3.88</v>
      </c>
      <c r="F58" s="578" t="s">
        <v>3</v>
      </c>
      <c r="G58" s="14" t="s">
        <v>34</v>
      </c>
      <c r="H58" s="450">
        <v>3.4167000000000001</v>
      </c>
      <c r="I58" s="324">
        <v>3.39</v>
      </c>
      <c r="J58" s="320" t="s">
        <v>7</v>
      </c>
      <c r="K58" s="320" t="s">
        <v>101</v>
      </c>
      <c r="L58" s="15">
        <v>4.0232558139534884</v>
      </c>
      <c r="M58" s="324">
        <v>4.01</v>
      </c>
      <c r="N58" s="314" t="s">
        <v>5</v>
      </c>
      <c r="O58" s="14" t="s">
        <v>67</v>
      </c>
      <c r="P58" s="196">
        <v>3.972</v>
      </c>
      <c r="Q58" s="202">
        <v>4.1100000000000003</v>
      </c>
      <c r="R58" s="38" t="s">
        <v>5</v>
      </c>
      <c r="S58" s="66" t="s">
        <v>65</v>
      </c>
      <c r="T58" s="35">
        <v>4.1399999999999997</v>
      </c>
      <c r="U58" s="77">
        <v>4.1100000000000003</v>
      </c>
      <c r="V58" s="38" t="s">
        <v>3</v>
      </c>
      <c r="W58" s="66" t="s">
        <v>26</v>
      </c>
      <c r="X58" s="39">
        <v>4.5329999999999995</v>
      </c>
      <c r="Y58" s="77">
        <v>4.4800000000000004</v>
      </c>
    </row>
    <row r="59" spans="1:25" s="1" customFormat="1" ht="15" customHeight="1" x14ac:dyDescent="0.25">
      <c r="A59" s="37">
        <v>54</v>
      </c>
      <c r="B59" s="72" t="s">
        <v>6</v>
      </c>
      <c r="C59" s="72" t="s">
        <v>81</v>
      </c>
      <c r="D59" s="594">
        <v>3.8527</v>
      </c>
      <c r="E59" s="583">
        <v>3.88</v>
      </c>
      <c r="F59" s="578" t="s">
        <v>2</v>
      </c>
      <c r="G59" s="14" t="s">
        <v>164</v>
      </c>
      <c r="H59" s="450">
        <v>3.4190999999999998</v>
      </c>
      <c r="I59" s="324">
        <v>3.39</v>
      </c>
      <c r="J59" s="320" t="s">
        <v>6</v>
      </c>
      <c r="K59" s="320" t="s">
        <v>79</v>
      </c>
      <c r="L59" s="15">
        <v>4.0172413793103452</v>
      </c>
      <c r="M59" s="324">
        <v>4.01</v>
      </c>
      <c r="N59" s="314" t="s">
        <v>4</v>
      </c>
      <c r="O59" s="14" t="s">
        <v>47</v>
      </c>
      <c r="P59" s="196">
        <v>3.968</v>
      </c>
      <c r="Q59" s="202">
        <v>4.1100000000000003</v>
      </c>
      <c r="R59" s="38" t="s">
        <v>7</v>
      </c>
      <c r="S59" s="68" t="s">
        <v>92</v>
      </c>
      <c r="T59" s="35">
        <v>4.13</v>
      </c>
      <c r="U59" s="77">
        <v>4.1100000000000003</v>
      </c>
      <c r="V59" s="38" t="s">
        <v>4</v>
      </c>
      <c r="W59" s="68" t="s">
        <v>51</v>
      </c>
      <c r="X59" s="39">
        <v>4.532</v>
      </c>
      <c r="Y59" s="77">
        <v>4.4800000000000004</v>
      </c>
    </row>
    <row r="60" spans="1:25" s="1" customFormat="1" ht="15" customHeight="1" x14ac:dyDescent="0.25">
      <c r="A60" s="37">
        <v>55</v>
      </c>
      <c r="B60" s="72" t="s">
        <v>7</v>
      </c>
      <c r="C60" s="72" t="s">
        <v>106</v>
      </c>
      <c r="D60" s="594">
        <v>3.8508999999999998</v>
      </c>
      <c r="E60" s="583">
        <v>3.88</v>
      </c>
      <c r="F60" s="578" t="s">
        <v>4</v>
      </c>
      <c r="G60" s="14" t="s">
        <v>38</v>
      </c>
      <c r="H60" s="450">
        <v>3.4084999999999996</v>
      </c>
      <c r="I60" s="324">
        <v>3.39</v>
      </c>
      <c r="J60" s="320" t="s">
        <v>6</v>
      </c>
      <c r="K60" s="320" t="s">
        <v>80</v>
      </c>
      <c r="L60" s="15">
        <v>4.0125000000000002</v>
      </c>
      <c r="M60" s="324">
        <v>4.01</v>
      </c>
      <c r="N60" s="314" t="s">
        <v>7</v>
      </c>
      <c r="O60" s="14" t="s">
        <v>109</v>
      </c>
      <c r="P60" s="196">
        <v>3.9553999999999996</v>
      </c>
      <c r="Q60" s="202">
        <v>4.1100000000000003</v>
      </c>
      <c r="R60" s="38" t="s">
        <v>7</v>
      </c>
      <c r="S60" s="68" t="s">
        <v>96</v>
      </c>
      <c r="T60" s="35">
        <v>4.13</v>
      </c>
      <c r="U60" s="77">
        <v>4.1100000000000003</v>
      </c>
      <c r="V60" s="38" t="s">
        <v>6</v>
      </c>
      <c r="W60" s="68" t="s">
        <v>82</v>
      </c>
      <c r="X60" s="39">
        <v>4.5220000000000002</v>
      </c>
      <c r="Y60" s="77">
        <v>4.4800000000000004</v>
      </c>
    </row>
    <row r="61" spans="1:25" s="1" customFormat="1" ht="15" customHeight="1" x14ac:dyDescent="0.25">
      <c r="A61" s="37">
        <v>56</v>
      </c>
      <c r="B61" s="72" t="s">
        <v>4</v>
      </c>
      <c r="C61" s="72" t="s">
        <v>39</v>
      </c>
      <c r="D61" s="594">
        <v>3.8358999999999996</v>
      </c>
      <c r="E61" s="583">
        <v>3.88</v>
      </c>
      <c r="F61" s="578" t="s">
        <v>5</v>
      </c>
      <c r="G61" s="182" t="s">
        <v>172</v>
      </c>
      <c r="H61" s="450">
        <v>3.4105999999999996</v>
      </c>
      <c r="I61" s="324">
        <v>3.39</v>
      </c>
      <c r="J61" s="320" t="s">
        <v>7</v>
      </c>
      <c r="K61" s="320" t="s">
        <v>104</v>
      </c>
      <c r="L61" s="15">
        <v>4.0136986301369859</v>
      </c>
      <c r="M61" s="324">
        <v>4.01</v>
      </c>
      <c r="N61" s="314" t="s">
        <v>4</v>
      </c>
      <c r="O61" s="14" t="s">
        <v>54</v>
      </c>
      <c r="P61" s="196">
        <v>3.9180000000000001</v>
      </c>
      <c r="Q61" s="202">
        <v>4.1100000000000003</v>
      </c>
      <c r="R61" s="38" t="s">
        <v>5</v>
      </c>
      <c r="S61" s="66" t="s">
        <v>142</v>
      </c>
      <c r="T61" s="35">
        <v>4.1100000000000003</v>
      </c>
      <c r="U61" s="77">
        <v>4.1100000000000003</v>
      </c>
      <c r="V61" s="38" t="s">
        <v>3</v>
      </c>
      <c r="W61" s="66" t="s">
        <v>31</v>
      </c>
      <c r="X61" s="39">
        <v>4.5149999999999997</v>
      </c>
      <c r="Y61" s="77">
        <v>4.4800000000000004</v>
      </c>
    </row>
    <row r="62" spans="1:25" s="1" customFormat="1" ht="15" customHeight="1" x14ac:dyDescent="0.25">
      <c r="A62" s="37">
        <v>57</v>
      </c>
      <c r="B62" s="72" t="s">
        <v>5</v>
      </c>
      <c r="C62" s="72" t="s">
        <v>64</v>
      </c>
      <c r="D62" s="594">
        <v>3.8406000000000002</v>
      </c>
      <c r="E62" s="583">
        <v>3.88</v>
      </c>
      <c r="F62" s="578" t="s">
        <v>3</v>
      </c>
      <c r="G62" s="14" t="s">
        <v>29</v>
      </c>
      <c r="H62" s="450">
        <v>3.4</v>
      </c>
      <c r="I62" s="324">
        <v>3.39</v>
      </c>
      <c r="J62" s="320" t="s">
        <v>7</v>
      </c>
      <c r="K62" s="320" t="s">
        <v>110</v>
      </c>
      <c r="L62" s="15">
        <v>4</v>
      </c>
      <c r="M62" s="324">
        <v>4.01</v>
      </c>
      <c r="N62" s="314" t="s">
        <v>4</v>
      </c>
      <c r="O62" s="14" t="s">
        <v>46</v>
      </c>
      <c r="P62" s="196">
        <v>3.92</v>
      </c>
      <c r="Q62" s="202">
        <v>4.1100000000000003</v>
      </c>
      <c r="R62" s="38" t="s">
        <v>2</v>
      </c>
      <c r="S62" s="66" t="s">
        <v>149</v>
      </c>
      <c r="T62" s="35">
        <v>4.1100000000000003</v>
      </c>
      <c r="U62" s="77">
        <v>4.1100000000000003</v>
      </c>
      <c r="V62" s="38" t="s">
        <v>5</v>
      </c>
      <c r="W62" s="66" t="s">
        <v>65</v>
      </c>
      <c r="X62" s="39">
        <v>4.51</v>
      </c>
      <c r="Y62" s="77">
        <v>4.4800000000000004</v>
      </c>
    </row>
    <row r="63" spans="1:25" s="1" customFormat="1" ht="15" customHeight="1" x14ac:dyDescent="0.25">
      <c r="A63" s="37">
        <v>58</v>
      </c>
      <c r="B63" s="72" t="s">
        <v>3</v>
      </c>
      <c r="C63" s="72" t="s">
        <v>37</v>
      </c>
      <c r="D63" s="594">
        <v>3.8421000000000003</v>
      </c>
      <c r="E63" s="583">
        <v>3.88</v>
      </c>
      <c r="F63" s="578" t="s">
        <v>5</v>
      </c>
      <c r="G63" s="14" t="s">
        <v>57</v>
      </c>
      <c r="H63" s="450">
        <v>3.4018000000000002</v>
      </c>
      <c r="I63" s="324">
        <v>3.39</v>
      </c>
      <c r="J63" s="320" t="s">
        <v>5</v>
      </c>
      <c r="K63" s="320" t="s">
        <v>59</v>
      </c>
      <c r="L63" s="15">
        <v>4</v>
      </c>
      <c r="M63" s="324">
        <v>4.01</v>
      </c>
      <c r="N63" s="314" t="s">
        <v>5</v>
      </c>
      <c r="O63" s="14" t="s">
        <v>64</v>
      </c>
      <c r="P63" s="196">
        <v>3.9169999999999998</v>
      </c>
      <c r="Q63" s="202">
        <v>4.1100000000000003</v>
      </c>
      <c r="R63" s="38" t="s">
        <v>6</v>
      </c>
      <c r="S63" s="66" t="s">
        <v>83</v>
      </c>
      <c r="T63" s="35">
        <v>4.0999999999999996</v>
      </c>
      <c r="U63" s="77">
        <v>4.1100000000000003</v>
      </c>
      <c r="V63" s="38" t="s">
        <v>4</v>
      </c>
      <c r="W63" s="66" t="s">
        <v>44</v>
      </c>
      <c r="X63" s="39">
        <v>4.5110000000000001</v>
      </c>
      <c r="Y63" s="77">
        <v>4.4800000000000004</v>
      </c>
    </row>
    <row r="64" spans="1:25" s="1" customFormat="1" ht="15" customHeight="1" x14ac:dyDescent="0.25">
      <c r="A64" s="37">
        <v>59</v>
      </c>
      <c r="B64" s="72" t="s">
        <v>5</v>
      </c>
      <c r="C64" s="72" t="s">
        <v>170</v>
      </c>
      <c r="D64" s="594">
        <v>3.8147000000000002</v>
      </c>
      <c r="E64" s="583">
        <v>3.88</v>
      </c>
      <c r="F64" s="578" t="s">
        <v>7</v>
      </c>
      <c r="G64" s="14" t="s">
        <v>103</v>
      </c>
      <c r="H64" s="450">
        <v>3.3999000000000001</v>
      </c>
      <c r="I64" s="324">
        <v>3.39</v>
      </c>
      <c r="J64" s="320" t="s">
        <v>3</v>
      </c>
      <c r="K64" s="320" t="s">
        <v>30</v>
      </c>
      <c r="L64" s="15">
        <v>4</v>
      </c>
      <c r="M64" s="324">
        <v>4.01</v>
      </c>
      <c r="N64" s="314" t="s">
        <v>7</v>
      </c>
      <c r="O64" s="14" t="s">
        <v>156</v>
      </c>
      <c r="P64" s="196">
        <v>3.911</v>
      </c>
      <c r="Q64" s="202">
        <v>4.1100000000000003</v>
      </c>
      <c r="R64" s="38" t="s">
        <v>7</v>
      </c>
      <c r="S64" s="66" t="s">
        <v>101</v>
      </c>
      <c r="T64" s="35">
        <v>4.0999999999999996</v>
      </c>
      <c r="U64" s="77">
        <v>4.1100000000000003</v>
      </c>
      <c r="V64" s="38" t="s">
        <v>5</v>
      </c>
      <c r="W64" s="66" t="s">
        <v>143</v>
      </c>
      <c r="X64" s="39">
        <v>4.5</v>
      </c>
      <c r="Y64" s="77">
        <v>4.4800000000000004</v>
      </c>
    </row>
    <row r="65" spans="1:25" s="1" customFormat="1" ht="15" customHeight="1" thickBot="1" x14ac:dyDescent="0.3">
      <c r="A65" s="55">
        <v>60</v>
      </c>
      <c r="B65" s="74" t="s">
        <v>7</v>
      </c>
      <c r="C65" s="74" t="s">
        <v>105</v>
      </c>
      <c r="D65" s="597">
        <v>3.8121000000000005</v>
      </c>
      <c r="E65" s="586">
        <v>3.88</v>
      </c>
      <c r="F65" s="579" t="s">
        <v>6</v>
      </c>
      <c r="G65" s="20" t="s">
        <v>87</v>
      </c>
      <c r="H65" s="453">
        <v>3.3922999999999996</v>
      </c>
      <c r="I65" s="327">
        <v>3.39</v>
      </c>
      <c r="J65" s="323" t="s">
        <v>1</v>
      </c>
      <c r="K65" s="323" t="s">
        <v>21</v>
      </c>
      <c r="L65" s="18">
        <v>3.9855072463768115</v>
      </c>
      <c r="M65" s="327">
        <v>4.01</v>
      </c>
      <c r="N65" s="317" t="s">
        <v>7</v>
      </c>
      <c r="O65" s="17" t="s">
        <v>103</v>
      </c>
      <c r="P65" s="200">
        <v>3.9060000000000001</v>
      </c>
      <c r="Q65" s="205">
        <v>4.1100000000000003</v>
      </c>
      <c r="R65" s="44" t="s">
        <v>5</v>
      </c>
      <c r="S65" s="67" t="s">
        <v>58</v>
      </c>
      <c r="T65" s="62">
        <v>4.09</v>
      </c>
      <c r="U65" s="80">
        <v>4.1100000000000003</v>
      </c>
      <c r="V65" s="44" t="s">
        <v>1</v>
      </c>
      <c r="W65" s="67" t="s">
        <v>19</v>
      </c>
      <c r="X65" s="45">
        <v>4.4850000000000003</v>
      </c>
      <c r="Y65" s="80">
        <v>4.4800000000000004</v>
      </c>
    </row>
    <row r="66" spans="1:25" s="1" customFormat="1" ht="15" customHeight="1" x14ac:dyDescent="0.25">
      <c r="A66" s="46">
        <v>61</v>
      </c>
      <c r="B66" s="71" t="s">
        <v>5</v>
      </c>
      <c r="C66" s="71" t="s">
        <v>56</v>
      </c>
      <c r="D66" s="593">
        <v>3.8018000000000001</v>
      </c>
      <c r="E66" s="582">
        <v>3.88</v>
      </c>
      <c r="F66" s="580" t="s">
        <v>7</v>
      </c>
      <c r="G66" s="22" t="s">
        <v>93</v>
      </c>
      <c r="H66" s="449">
        <v>3.3900999999999999</v>
      </c>
      <c r="I66" s="195">
        <v>3.39</v>
      </c>
      <c r="J66" s="319" t="s">
        <v>6</v>
      </c>
      <c r="K66" s="319" t="s">
        <v>71</v>
      </c>
      <c r="L66" s="208">
        <v>3.986842105263158</v>
      </c>
      <c r="M66" s="195">
        <v>4.01</v>
      </c>
      <c r="N66" s="313" t="s">
        <v>5</v>
      </c>
      <c r="O66" s="11" t="s">
        <v>144</v>
      </c>
      <c r="P66" s="201">
        <v>3.895</v>
      </c>
      <c r="Q66" s="206">
        <v>4.1100000000000003</v>
      </c>
      <c r="R66" s="47" t="s">
        <v>5</v>
      </c>
      <c r="S66" s="65" t="s">
        <v>70</v>
      </c>
      <c r="T66" s="64">
        <v>4.09</v>
      </c>
      <c r="U66" s="76">
        <v>4.1100000000000003</v>
      </c>
      <c r="V66" s="47" t="s">
        <v>2</v>
      </c>
      <c r="W66" s="65" t="s">
        <v>117</v>
      </c>
      <c r="X66" s="48">
        <v>4.4880000000000004</v>
      </c>
      <c r="Y66" s="76">
        <v>4.4800000000000004</v>
      </c>
    </row>
    <row r="67" spans="1:25" s="1" customFormat="1" ht="15" customHeight="1" x14ac:dyDescent="0.25">
      <c r="A67" s="37">
        <v>62</v>
      </c>
      <c r="B67" s="72" t="s">
        <v>3</v>
      </c>
      <c r="C67" s="72" t="s">
        <v>32</v>
      </c>
      <c r="D67" s="594">
        <v>3.7960000000000003</v>
      </c>
      <c r="E67" s="583">
        <v>3.88</v>
      </c>
      <c r="F67" s="578" t="s">
        <v>3</v>
      </c>
      <c r="G67" s="22" t="s">
        <v>37</v>
      </c>
      <c r="H67" s="450">
        <v>3.3894000000000002</v>
      </c>
      <c r="I67" s="324">
        <v>3.39</v>
      </c>
      <c r="J67" s="320" t="s">
        <v>7</v>
      </c>
      <c r="K67" s="320" t="s">
        <v>102</v>
      </c>
      <c r="L67" s="15">
        <v>3.9830508474576272</v>
      </c>
      <c r="M67" s="324">
        <v>4.01</v>
      </c>
      <c r="N67" s="314" t="s">
        <v>6</v>
      </c>
      <c r="O67" s="14" t="s">
        <v>71</v>
      </c>
      <c r="P67" s="196">
        <v>3.8969999999999998</v>
      </c>
      <c r="Q67" s="202">
        <v>4.1100000000000003</v>
      </c>
      <c r="R67" s="38" t="s">
        <v>6</v>
      </c>
      <c r="S67" s="66" t="s">
        <v>76</v>
      </c>
      <c r="T67" s="35">
        <v>4.09</v>
      </c>
      <c r="U67" s="77">
        <v>4.1100000000000003</v>
      </c>
      <c r="V67" s="38" t="s">
        <v>7</v>
      </c>
      <c r="W67" s="66" t="s">
        <v>110</v>
      </c>
      <c r="X67" s="39">
        <v>4.4749999999999996</v>
      </c>
      <c r="Y67" s="77">
        <v>4.4800000000000004</v>
      </c>
    </row>
    <row r="68" spans="1:25" s="1" customFormat="1" ht="15" customHeight="1" x14ac:dyDescent="0.25">
      <c r="A68" s="37">
        <v>63</v>
      </c>
      <c r="B68" s="72" t="s">
        <v>7</v>
      </c>
      <c r="C68" s="72" t="s">
        <v>147</v>
      </c>
      <c r="D68" s="594">
        <v>3.7875000000000001</v>
      </c>
      <c r="E68" s="583">
        <v>3.88</v>
      </c>
      <c r="F68" s="578" t="s">
        <v>5</v>
      </c>
      <c r="G68" s="14" t="s">
        <v>59</v>
      </c>
      <c r="H68" s="450">
        <v>3.383</v>
      </c>
      <c r="I68" s="324">
        <v>3.39</v>
      </c>
      <c r="J68" s="320" t="s">
        <v>6</v>
      </c>
      <c r="K68" s="320" t="s">
        <v>77</v>
      </c>
      <c r="L68" s="15">
        <v>3.9736842105263159</v>
      </c>
      <c r="M68" s="324">
        <v>4.01</v>
      </c>
      <c r="N68" s="314" t="s">
        <v>7</v>
      </c>
      <c r="O68" s="14" t="s">
        <v>94</v>
      </c>
      <c r="P68" s="196">
        <v>3.887</v>
      </c>
      <c r="Q68" s="202">
        <v>4.1100000000000003</v>
      </c>
      <c r="R68" s="38" t="s">
        <v>2</v>
      </c>
      <c r="S68" s="66" t="s">
        <v>114</v>
      </c>
      <c r="T68" s="35">
        <v>4.08</v>
      </c>
      <c r="U68" s="77">
        <v>4.1100000000000003</v>
      </c>
      <c r="V68" s="38" t="s">
        <v>3</v>
      </c>
      <c r="W68" s="66" t="s">
        <v>30</v>
      </c>
      <c r="X68" s="39">
        <v>4.47</v>
      </c>
      <c r="Y68" s="77">
        <v>4.4800000000000004</v>
      </c>
    </row>
    <row r="69" spans="1:25" s="1" customFormat="1" ht="15" customHeight="1" x14ac:dyDescent="0.25">
      <c r="A69" s="37">
        <v>64</v>
      </c>
      <c r="B69" s="72" t="s">
        <v>5</v>
      </c>
      <c r="C69" s="72" t="s">
        <v>60</v>
      </c>
      <c r="D69" s="594">
        <v>3.7850999999999999</v>
      </c>
      <c r="E69" s="583">
        <v>3.88</v>
      </c>
      <c r="F69" s="578" t="s">
        <v>7</v>
      </c>
      <c r="G69" s="14" t="s">
        <v>95</v>
      </c>
      <c r="H69" s="450">
        <v>3.3839999999999999</v>
      </c>
      <c r="I69" s="324">
        <v>3.39</v>
      </c>
      <c r="J69" s="320" t="s">
        <v>4</v>
      </c>
      <c r="K69" s="320" t="s">
        <v>52</v>
      </c>
      <c r="L69" s="15">
        <v>3.971830985915493</v>
      </c>
      <c r="M69" s="324">
        <v>4.01</v>
      </c>
      <c r="N69" s="314" t="s">
        <v>7</v>
      </c>
      <c r="O69" s="14" t="s">
        <v>91</v>
      </c>
      <c r="P69" s="196">
        <v>3.8819999999999997</v>
      </c>
      <c r="Q69" s="202">
        <v>4.1100000000000003</v>
      </c>
      <c r="R69" s="38" t="s">
        <v>6</v>
      </c>
      <c r="S69" s="68" t="s">
        <v>87</v>
      </c>
      <c r="T69" s="35">
        <v>4.07</v>
      </c>
      <c r="U69" s="77">
        <v>4.1100000000000003</v>
      </c>
      <c r="V69" s="38" t="s">
        <v>7</v>
      </c>
      <c r="W69" s="68" t="s">
        <v>101</v>
      </c>
      <c r="X69" s="39">
        <v>4.4589999999999996</v>
      </c>
      <c r="Y69" s="77">
        <v>4.4800000000000004</v>
      </c>
    </row>
    <row r="70" spans="1:25" s="1" customFormat="1" ht="15" customHeight="1" x14ac:dyDescent="0.25">
      <c r="A70" s="37">
        <v>65</v>
      </c>
      <c r="B70" s="72" t="s">
        <v>1</v>
      </c>
      <c r="C70" s="72" t="s">
        <v>18</v>
      </c>
      <c r="D70" s="594">
        <v>3.7858000000000001</v>
      </c>
      <c r="E70" s="583">
        <v>3.88</v>
      </c>
      <c r="F70" s="578" t="s">
        <v>7</v>
      </c>
      <c r="G70" s="14" t="s">
        <v>100</v>
      </c>
      <c r="H70" s="450">
        <v>3.3823000000000003</v>
      </c>
      <c r="I70" s="324">
        <v>3.39</v>
      </c>
      <c r="J70" s="320" t="s">
        <v>6</v>
      </c>
      <c r="K70" s="320" t="s">
        <v>82</v>
      </c>
      <c r="L70" s="15">
        <v>3.9615384615384617</v>
      </c>
      <c r="M70" s="324">
        <v>4.01</v>
      </c>
      <c r="N70" s="314" t="s">
        <v>6</v>
      </c>
      <c r="O70" s="14" t="s">
        <v>87</v>
      </c>
      <c r="P70" s="196">
        <v>3.8720000000000003</v>
      </c>
      <c r="Q70" s="202">
        <v>4.1100000000000003</v>
      </c>
      <c r="R70" s="38" t="s">
        <v>7</v>
      </c>
      <c r="S70" s="66" t="s">
        <v>93</v>
      </c>
      <c r="T70" s="35">
        <v>4.07</v>
      </c>
      <c r="U70" s="77">
        <v>4.1100000000000003</v>
      </c>
      <c r="V70" s="38" t="s">
        <v>7</v>
      </c>
      <c r="W70" s="66" t="s">
        <v>156</v>
      </c>
      <c r="X70" s="39">
        <v>4.4510000000000005</v>
      </c>
      <c r="Y70" s="77">
        <v>4.4800000000000004</v>
      </c>
    </row>
    <row r="71" spans="1:25" s="1" customFormat="1" ht="15" customHeight="1" x14ac:dyDescent="0.25">
      <c r="A71" s="37">
        <v>66</v>
      </c>
      <c r="B71" s="72" t="s">
        <v>2</v>
      </c>
      <c r="C71" s="72" t="s">
        <v>114</v>
      </c>
      <c r="D71" s="594">
        <v>3.7870000000000004</v>
      </c>
      <c r="E71" s="583">
        <v>3.88</v>
      </c>
      <c r="F71" s="578" t="s">
        <v>4</v>
      </c>
      <c r="G71" s="14" t="s">
        <v>46</v>
      </c>
      <c r="H71" s="450">
        <v>3.3513000000000002</v>
      </c>
      <c r="I71" s="324">
        <v>3.39</v>
      </c>
      <c r="J71" s="320" t="s">
        <v>1</v>
      </c>
      <c r="K71" s="320" t="s">
        <v>136</v>
      </c>
      <c r="L71" s="15">
        <v>3.9610389610389611</v>
      </c>
      <c r="M71" s="324">
        <v>4.01</v>
      </c>
      <c r="N71" s="314" t="s">
        <v>1</v>
      </c>
      <c r="O71" s="14" t="s">
        <v>136</v>
      </c>
      <c r="P71" s="196">
        <v>3.8680000000000003</v>
      </c>
      <c r="Q71" s="202">
        <v>4.1100000000000003</v>
      </c>
      <c r="R71" s="38" t="s">
        <v>5</v>
      </c>
      <c r="S71" s="66" t="s">
        <v>63</v>
      </c>
      <c r="T71" s="35">
        <v>4.07</v>
      </c>
      <c r="U71" s="77">
        <v>4.1100000000000003</v>
      </c>
      <c r="V71" s="38" t="s">
        <v>6</v>
      </c>
      <c r="W71" s="66" t="s">
        <v>80</v>
      </c>
      <c r="X71" s="39">
        <v>4.4539999999999997</v>
      </c>
      <c r="Y71" s="77">
        <v>4.4800000000000004</v>
      </c>
    </row>
    <row r="72" spans="1:25" s="1" customFormat="1" ht="15" customHeight="1" x14ac:dyDescent="0.25">
      <c r="A72" s="37">
        <v>67</v>
      </c>
      <c r="B72" s="72" t="s">
        <v>5</v>
      </c>
      <c r="C72" s="72" t="s">
        <v>171</v>
      </c>
      <c r="D72" s="594">
        <v>3.7856999999999998</v>
      </c>
      <c r="E72" s="583">
        <v>3.88</v>
      </c>
      <c r="F72" s="578" t="s">
        <v>4</v>
      </c>
      <c r="G72" s="14" t="s">
        <v>55</v>
      </c>
      <c r="H72" s="450">
        <v>3.3508999999999998</v>
      </c>
      <c r="I72" s="324">
        <v>3.39</v>
      </c>
      <c r="J72" s="320" t="s">
        <v>3</v>
      </c>
      <c r="K72" s="320" t="s">
        <v>27</v>
      </c>
      <c r="L72" s="15">
        <v>3.9509803921568629</v>
      </c>
      <c r="M72" s="324">
        <v>4.01</v>
      </c>
      <c r="N72" s="314" t="s">
        <v>5</v>
      </c>
      <c r="O72" s="14" t="s">
        <v>68</v>
      </c>
      <c r="P72" s="196">
        <v>3.8570000000000007</v>
      </c>
      <c r="Q72" s="202">
        <v>4.1100000000000003</v>
      </c>
      <c r="R72" s="38" t="s">
        <v>3</v>
      </c>
      <c r="S72" s="66" t="s">
        <v>29</v>
      </c>
      <c r="T72" s="35">
        <v>4.07</v>
      </c>
      <c r="U72" s="77">
        <v>4.1100000000000003</v>
      </c>
      <c r="V72" s="38" t="s">
        <v>2</v>
      </c>
      <c r="W72" s="66" t="s">
        <v>157</v>
      </c>
      <c r="X72" s="39">
        <v>4.4400000000000004</v>
      </c>
      <c r="Y72" s="77">
        <v>4.4800000000000004</v>
      </c>
    </row>
    <row r="73" spans="1:25" s="1" customFormat="1" ht="15" customHeight="1" x14ac:dyDescent="0.25">
      <c r="A73" s="37">
        <v>68</v>
      </c>
      <c r="B73" s="72" t="s">
        <v>4</v>
      </c>
      <c r="C73" s="72" t="s">
        <v>169</v>
      </c>
      <c r="D73" s="594">
        <v>3.7804000000000002</v>
      </c>
      <c r="E73" s="583">
        <v>3.88</v>
      </c>
      <c r="F73" s="578" t="s">
        <v>3</v>
      </c>
      <c r="G73" s="14" t="s">
        <v>27</v>
      </c>
      <c r="H73" s="450">
        <v>3.3428000000000004</v>
      </c>
      <c r="I73" s="324">
        <v>3.39</v>
      </c>
      <c r="J73" s="320" t="s">
        <v>4</v>
      </c>
      <c r="K73" s="320" t="s">
        <v>53</v>
      </c>
      <c r="L73" s="15">
        <v>3.9509803921568629</v>
      </c>
      <c r="M73" s="324">
        <v>4.01</v>
      </c>
      <c r="N73" s="314" t="s">
        <v>2</v>
      </c>
      <c r="O73" s="14" t="s">
        <v>149</v>
      </c>
      <c r="P73" s="196">
        <v>3.8439999999999999</v>
      </c>
      <c r="Q73" s="202">
        <v>4.1100000000000003</v>
      </c>
      <c r="R73" s="38" t="s">
        <v>1</v>
      </c>
      <c r="S73" s="66" t="s">
        <v>136</v>
      </c>
      <c r="T73" s="35">
        <v>4.0599999999999996</v>
      </c>
      <c r="U73" s="77">
        <v>4.1100000000000003</v>
      </c>
      <c r="V73" s="38" t="s">
        <v>1</v>
      </c>
      <c r="W73" s="66" t="s">
        <v>24</v>
      </c>
      <c r="X73" s="39">
        <v>4.4409999999999998</v>
      </c>
      <c r="Y73" s="77">
        <v>4.4800000000000004</v>
      </c>
    </row>
    <row r="74" spans="1:25" s="1" customFormat="1" ht="15" customHeight="1" x14ac:dyDescent="0.25">
      <c r="A74" s="37">
        <v>69</v>
      </c>
      <c r="B74" s="72" t="s">
        <v>4</v>
      </c>
      <c r="C74" s="72" t="s">
        <v>49</v>
      </c>
      <c r="D74" s="594">
        <v>3.7664</v>
      </c>
      <c r="E74" s="583">
        <v>3.88</v>
      </c>
      <c r="F74" s="578" t="s">
        <v>7</v>
      </c>
      <c r="G74" s="14" t="s">
        <v>101</v>
      </c>
      <c r="H74" s="450">
        <v>3.3365999999999998</v>
      </c>
      <c r="I74" s="324">
        <v>3.39</v>
      </c>
      <c r="J74" s="320" t="s">
        <v>7</v>
      </c>
      <c r="K74" s="320" t="s">
        <v>94</v>
      </c>
      <c r="L74" s="15">
        <v>3.9452054794520546</v>
      </c>
      <c r="M74" s="324">
        <v>4.01</v>
      </c>
      <c r="N74" s="314" t="s">
        <v>4</v>
      </c>
      <c r="O74" s="14" t="s">
        <v>52</v>
      </c>
      <c r="P74" s="196">
        <v>3.8420000000000001</v>
      </c>
      <c r="Q74" s="202">
        <v>4.1100000000000003</v>
      </c>
      <c r="R74" s="38" t="s">
        <v>5</v>
      </c>
      <c r="S74" s="66" t="s">
        <v>67</v>
      </c>
      <c r="T74" s="35">
        <v>4.05</v>
      </c>
      <c r="U74" s="77">
        <v>4.1100000000000003</v>
      </c>
      <c r="V74" s="38" t="s">
        <v>7</v>
      </c>
      <c r="W74" s="66" t="s">
        <v>88</v>
      </c>
      <c r="X74" s="39">
        <v>4.4089999999999998</v>
      </c>
      <c r="Y74" s="77">
        <v>4.4800000000000004</v>
      </c>
    </row>
    <row r="75" spans="1:25" s="1" customFormat="1" ht="15" customHeight="1" thickBot="1" x14ac:dyDescent="0.3">
      <c r="A75" s="43">
        <v>70</v>
      </c>
      <c r="B75" s="73" t="s">
        <v>5</v>
      </c>
      <c r="C75" s="73" t="s">
        <v>69</v>
      </c>
      <c r="D75" s="595">
        <v>3.7674000000000003</v>
      </c>
      <c r="E75" s="584">
        <v>3.88</v>
      </c>
      <c r="F75" s="579" t="s">
        <v>4</v>
      </c>
      <c r="G75" s="20" t="s">
        <v>50</v>
      </c>
      <c r="H75" s="451">
        <v>3.3274999999999992</v>
      </c>
      <c r="I75" s="325">
        <v>3.39</v>
      </c>
      <c r="J75" s="321" t="s">
        <v>5</v>
      </c>
      <c r="K75" s="321" t="s">
        <v>144</v>
      </c>
      <c r="L75" s="207">
        <v>3.9285714285714284</v>
      </c>
      <c r="M75" s="325">
        <v>4.01</v>
      </c>
      <c r="N75" s="315" t="s">
        <v>4</v>
      </c>
      <c r="O75" s="20" t="s">
        <v>51</v>
      </c>
      <c r="P75" s="197">
        <v>3.8119999999999998</v>
      </c>
      <c r="Q75" s="203">
        <v>4.1100000000000003</v>
      </c>
      <c r="R75" s="44" t="s">
        <v>5</v>
      </c>
      <c r="S75" s="67" t="s">
        <v>64</v>
      </c>
      <c r="T75" s="62">
        <v>4.05</v>
      </c>
      <c r="U75" s="78">
        <v>4.1100000000000003</v>
      </c>
      <c r="V75" s="44" t="s">
        <v>4</v>
      </c>
      <c r="W75" s="67" t="s">
        <v>48</v>
      </c>
      <c r="X75" s="45">
        <v>4.4089999999999998</v>
      </c>
      <c r="Y75" s="78">
        <v>4.4800000000000004</v>
      </c>
    </row>
    <row r="76" spans="1:25" s="1" customFormat="1" ht="15" customHeight="1" x14ac:dyDescent="0.25">
      <c r="A76" s="40">
        <v>71</v>
      </c>
      <c r="B76" s="75" t="s">
        <v>7</v>
      </c>
      <c r="C76" s="75" t="s">
        <v>111</v>
      </c>
      <c r="D76" s="596">
        <v>3.7634000000000003</v>
      </c>
      <c r="E76" s="585">
        <v>3.88</v>
      </c>
      <c r="F76" s="580" t="s">
        <v>2</v>
      </c>
      <c r="G76" s="22" t="s">
        <v>166</v>
      </c>
      <c r="H76" s="452">
        <v>3.3064</v>
      </c>
      <c r="I76" s="326">
        <v>3.39</v>
      </c>
      <c r="J76" s="322" t="s">
        <v>5</v>
      </c>
      <c r="K76" s="322" t="s">
        <v>57</v>
      </c>
      <c r="L76" s="23">
        <v>3.9237288135593222</v>
      </c>
      <c r="M76" s="326">
        <v>4.01</v>
      </c>
      <c r="N76" s="316" t="s">
        <v>2</v>
      </c>
      <c r="O76" s="22" t="s">
        <v>158</v>
      </c>
      <c r="P76" s="198">
        <v>3.8129999999999997</v>
      </c>
      <c r="Q76" s="204">
        <v>4.1100000000000003</v>
      </c>
      <c r="R76" s="41" t="s">
        <v>4</v>
      </c>
      <c r="S76" s="68" t="s">
        <v>50</v>
      </c>
      <c r="T76" s="32">
        <v>4.05</v>
      </c>
      <c r="U76" s="79">
        <v>4.1100000000000003</v>
      </c>
      <c r="V76" s="41" t="s">
        <v>4</v>
      </c>
      <c r="W76" s="68" t="s">
        <v>39</v>
      </c>
      <c r="X76" s="42">
        <v>4.3979999999999997</v>
      </c>
      <c r="Y76" s="79">
        <v>4.4800000000000004</v>
      </c>
    </row>
    <row r="77" spans="1:25" s="1" customFormat="1" ht="15" customHeight="1" x14ac:dyDescent="0.25">
      <c r="A77" s="37">
        <v>72</v>
      </c>
      <c r="B77" s="72" t="s">
        <v>4</v>
      </c>
      <c r="C77" s="72" t="s">
        <v>50</v>
      </c>
      <c r="D77" s="594">
        <v>3.7609000000000004</v>
      </c>
      <c r="E77" s="583">
        <v>3.88</v>
      </c>
      <c r="F77" s="578" t="s">
        <v>1</v>
      </c>
      <c r="G77" s="435" t="s">
        <v>18</v>
      </c>
      <c r="H77" s="450">
        <v>3.2988999999999997</v>
      </c>
      <c r="I77" s="324">
        <v>3.39</v>
      </c>
      <c r="J77" s="320" t="s">
        <v>4</v>
      </c>
      <c r="K77" s="320" t="s">
        <v>42</v>
      </c>
      <c r="L77" s="15">
        <v>3.9178082191780823</v>
      </c>
      <c r="M77" s="324">
        <v>4.01</v>
      </c>
      <c r="N77" s="314" t="s">
        <v>1</v>
      </c>
      <c r="O77" s="14" t="s">
        <v>21</v>
      </c>
      <c r="P77" s="196">
        <v>3.77</v>
      </c>
      <c r="Q77" s="202">
        <v>4.1100000000000003</v>
      </c>
      <c r="R77" s="38" t="s">
        <v>7</v>
      </c>
      <c r="S77" s="66" t="s">
        <v>91</v>
      </c>
      <c r="T77" s="33">
        <v>4.04</v>
      </c>
      <c r="U77" s="77">
        <v>4.1100000000000003</v>
      </c>
      <c r="V77" s="38" t="s">
        <v>6</v>
      </c>
      <c r="W77" s="66" t="s">
        <v>86</v>
      </c>
      <c r="X77" s="39">
        <v>4.4000000000000004</v>
      </c>
      <c r="Y77" s="77">
        <v>4.4800000000000004</v>
      </c>
    </row>
    <row r="78" spans="1:25" s="1" customFormat="1" ht="15" customHeight="1" x14ac:dyDescent="0.25">
      <c r="A78" s="37">
        <v>73</v>
      </c>
      <c r="B78" s="72" t="s">
        <v>4</v>
      </c>
      <c r="C78" s="72" t="s">
        <v>44</v>
      </c>
      <c r="D78" s="594">
        <v>3.7456</v>
      </c>
      <c r="E78" s="583">
        <v>3.88</v>
      </c>
      <c r="F78" s="578" t="s">
        <v>1</v>
      </c>
      <c r="G78" s="435" t="s">
        <v>23</v>
      </c>
      <c r="H78" s="450">
        <v>3.2999000000000001</v>
      </c>
      <c r="I78" s="324">
        <v>3.39</v>
      </c>
      <c r="J78" s="320" t="s">
        <v>2</v>
      </c>
      <c r="K78" s="320" t="s">
        <v>164</v>
      </c>
      <c r="L78" s="15">
        <v>3.9097938144329896</v>
      </c>
      <c r="M78" s="324">
        <v>4.01</v>
      </c>
      <c r="N78" s="314" t="s">
        <v>4</v>
      </c>
      <c r="O78" s="14" t="s">
        <v>48</v>
      </c>
      <c r="P78" s="196">
        <v>3.7740000000000005</v>
      </c>
      <c r="Q78" s="202">
        <v>4.1100000000000003</v>
      </c>
      <c r="R78" s="38" t="s">
        <v>2</v>
      </c>
      <c r="S78" s="66" t="s">
        <v>116</v>
      </c>
      <c r="T78" s="33">
        <v>4.04</v>
      </c>
      <c r="U78" s="77">
        <v>4.1100000000000003</v>
      </c>
      <c r="V78" s="38" t="s">
        <v>5</v>
      </c>
      <c r="W78" s="66" t="s">
        <v>56</v>
      </c>
      <c r="X78" s="39">
        <v>4.3849999999999998</v>
      </c>
      <c r="Y78" s="77">
        <v>4.4800000000000004</v>
      </c>
    </row>
    <row r="79" spans="1:25" s="1" customFormat="1" ht="15" customHeight="1" x14ac:dyDescent="0.25">
      <c r="A79" s="37">
        <v>74</v>
      </c>
      <c r="B79" s="72" t="s">
        <v>5</v>
      </c>
      <c r="C79" s="72" t="s">
        <v>59</v>
      </c>
      <c r="D79" s="594">
        <v>3.7478000000000002</v>
      </c>
      <c r="E79" s="583">
        <v>3.88</v>
      </c>
      <c r="F79" s="578" t="s">
        <v>4</v>
      </c>
      <c r="G79" s="14" t="s">
        <v>42</v>
      </c>
      <c r="H79" s="450">
        <v>3.2940000000000005</v>
      </c>
      <c r="I79" s="324">
        <v>3.39</v>
      </c>
      <c r="J79" s="320" t="s">
        <v>7</v>
      </c>
      <c r="K79" s="320" t="s">
        <v>91</v>
      </c>
      <c r="L79" s="15">
        <v>3.9117647058823528</v>
      </c>
      <c r="M79" s="324">
        <v>4.01</v>
      </c>
      <c r="N79" s="314" t="s">
        <v>6</v>
      </c>
      <c r="O79" s="14" t="s">
        <v>79</v>
      </c>
      <c r="P79" s="196">
        <v>3.7719999999999998</v>
      </c>
      <c r="Q79" s="202">
        <v>4.1100000000000003</v>
      </c>
      <c r="R79" s="38" t="s">
        <v>4</v>
      </c>
      <c r="S79" s="66" t="s">
        <v>47</v>
      </c>
      <c r="T79" s="33">
        <v>4.0199999999999996</v>
      </c>
      <c r="U79" s="77">
        <v>4.1100000000000003</v>
      </c>
      <c r="V79" s="38" t="s">
        <v>4</v>
      </c>
      <c r="W79" s="66" t="s">
        <v>140</v>
      </c>
      <c r="X79" s="39">
        <v>4.3760000000000003</v>
      </c>
      <c r="Y79" s="77">
        <v>4.4800000000000004</v>
      </c>
    </row>
    <row r="80" spans="1:25" s="1" customFormat="1" ht="15" customHeight="1" x14ac:dyDescent="0.25">
      <c r="A80" s="37">
        <v>75</v>
      </c>
      <c r="B80" s="72" t="s">
        <v>7</v>
      </c>
      <c r="C80" s="72" t="s">
        <v>103</v>
      </c>
      <c r="D80" s="594">
        <v>3.7527000000000004</v>
      </c>
      <c r="E80" s="583">
        <v>3.88</v>
      </c>
      <c r="F80" s="578" t="s">
        <v>7</v>
      </c>
      <c r="G80" s="14" t="s">
        <v>109</v>
      </c>
      <c r="H80" s="450">
        <v>3.2930999999999999</v>
      </c>
      <c r="I80" s="324">
        <v>3.39</v>
      </c>
      <c r="J80" s="320" t="s">
        <v>5</v>
      </c>
      <c r="K80" s="320" t="s">
        <v>63</v>
      </c>
      <c r="L80" s="15">
        <v>3.9090909090909092</v>
      </c>
      <c r="M80" s="324">
        <v>4.01</v>
      </c>
      <c r="N80" s="314" t="s">
        <v>5</v>
      </c>
      <c r="O80" s="182" t="s">
        <v>62</v>
      </c>
      <c r="P80" s="196">
        <v>3.7730000000000001</v>
      </c>
      <c r="Q80" s="202">
        <v>4.1100000000000003</v>
      </c>
      <c r="R80" s="38" t="s">
        <v>4</v>
      </c>
      <c r="S80" s="66" t="s">
        <v>48</v>
      </c>
      <c r="T80" s="33">
        <v>4.0199999999999996</v>
      </c>
      <c r="U80" s="77">
        <v>4.1100000000000003</v>
      </c>
      <c r="V80" s="38" t="s">
        <v>7</v>
      </c>
      <c r="W80" s="66" t="s">
        <v>95</v>
      </c>
      <c r="X80" s="39">
        <v>4.383</v>
      </c>
      <c r="Y80" s="77">
        <v>4.4800000000000004</v>
      </c>
    </row>
    <row r="81" spans="1:25" s="1" customFormat="1" ht="15" customHeight="1" x14ac:dyDescent="0.25">
      <c r="A81" s="37">
        <v>76</v>
      </c>
      <c r="B81" s="72" t="s">
        <v>2</v>
      </c>
      <c r="C81" s="72" t="s">
        <v>117</v>
      </c>
      <c r="D81" s="594">
        <v>3.7337000000000002</v>
      </c>
      <c r="E81" s="583">
        <v>3.88</v>
      </c>
      <c r="F81" s="578" t="s">
        <v>4</v>
      </c>
      <c r="G81" s="14" t="s">
        <v>48</v>
      </c>
      <c r="H81" s="450">
        <v>3.2783999999999995</v>
      </c>
      <c r="I81" s="324">
        <v>3.39</v>
      </c>
      <c r="J81" s="320" t="s">
        <v>7</v>
      </c>
      <c r="K81" s="320" t="s">
        <v>103</v>
      </c>
      <c r="L81" s="15">
        <v>3.9054054054054053</v>
      </c>
      <c r="M81" s="324">
        <v>4.01</v>
      </c>
      <c r="N81" s="314" t="s">
        <v>7</v>
      </c>
      <c r="O81" s="14" t="s">
        <v>110</v>
      </c>
      <c r="P81" s="196">
        <v>3.76</v>
      </c>
      <c r="Q81" s="202">
        <v>4.1100000000000003</v>
      </c>
      <c r="R81" s="38" t="s">
        <v>3</v>
      </c>
      <c r="S81" s="66" t="s">
        <v>31</v>
      </c>
      <c r="T81" s="33">
        <v>4.0199999999999996</v>
      </c>
      <c r="U81" s="77">
        <v>4.1100000000000003</v>
      </c>
      <c r="V81" s="38" t="s">
        <v>3</v>
      </c>
      <c r="W81" s="216" t="s">
        <v>28</v>
      </c>
      <c r="X81" s="39">
        <v>4.3710000000000004</v>
      </c>
      <c r="Y81" s="77">
        <v>4.4800000000000004</v>
      </c>
    </row>
    <row r="82" spans="1:25" s="1" customFormat="1" ht="15" customHeight="1" x14ac:dyDescent="0.25">
      <c r="A82" s="37">
        <v>77</v>
      </c>
      <c r="B82" s="72" t="s">
        <v>5</v>
      </c>
      <c r="C82" s="72" t="s">
        <v>67</v>
      </c>
      <c r="D82" s="594">
        <v>3.6989000000000001</v>
      </c>
      <c r="E82" s="583">
        <v>3.88</v>
      </c>
      <c r="F82" s="578" t="s">
        <v>2</v>
      </c>
      <c r="G82" s="14" t="s">
        <v>113</v>
      </c>
      <c r="H82" s="450">
        <v>3.2614999999999998</v>
      </c>
      <c r="I82" s="324">
        <v>3.39</v>
      </c>
      <c r="J82" s="320" t="s">
        <v>3</v>
      </c>
      <c r="K82" s="320" t="s">
        <v>28</v>
      </c>
      <c r="L82" s="15">
        <v>3.8959999999999999</v>
      </c>
      <c r="M82" s="324">
        <v>4.01</v>
      </c>
      <c r="N82" s="314" t="s">
        <v>7</v>
      </c>
      <c r="O82" s="14" t="s">
        <v>107</v>
      </c>
      <c r="P82" s="196">
        <v>3.758</v>
      </c>
      <c r="Q82" s="202">
        <v>4.1100000000000003</v>
      </c>
      <c r="R82" s="38" t="s">
        <v>7</v>
      </c>
      <c r="S82" s="66" t="s">
        <v>102</v>
      </c>
      <c r="T82" s="33">
        <v>4</v>
      </c>
      <c r="U82" s="77">
        <v>4.1100000000000003</v>
      </c>
      <c r="V82" s="38" t="s">
        <v>4</v>
      </c>
      <c r="W82" s="66" t="s">
        <v>38</v>
      </c>
      <c r="X82" s="39">
        <v>4.3499999999999996</v>
      </c>
      <c r="Y82" s="77">
        <v>4.4800000000000004</v>
      </c>
    </row>
    <row r="83" spans="1:25" s="1" customFormat="1" ht="15" customHeight="1" x14ac:dyDescent="0.25">
      <c r="A83" s="37">
        <v>78</v>
      </c>
      <c r="B83" s="72" t="s">
        <v>7</v>
      </c>
      <c r="C83" s="72" t="s">
        <v>90</v>
      </c>
      <c r="D83" s="594">
        <v>3.7037</v>
      </c>
      <c r="E83" s="583">
        <v>3.88</v>
      </c>
      <c r="F83" s="578" t="s">
        <v>3</v>
      </c>
      <c r="G83" s="441" t="s">
        <v>35</v>
      </c>
      <c r="H83" s="450">
        <v>3.24</v>
      </c>
      <c r="I83" s="324">
        <v>3.39</v>
      </c>
      <c r="J83" s="320" t="s">
        <v>6</v>
      </c>
      <c r="K83" s="320" t="s">
        <v>74</v>
      </c>
      <c r="L83" s="15">
        <v>3.8941176470588235</v>
      </c>
      <c r="M83" s="324">
        <v>4.01</v>
      </c>
      <c r="N83" s="314" t="s">
        <v>1</v>
      </c>
      <c r="O83" s="153" t="s">
        <v>18</v>
      </c>
      <c r="P83" s="196">
        <v>3.7370000000000001</v>
      </c>
      <c r="Q83" s="202">
        <v>4.1100000000000003</v>
      </c>
      <c r="R83" s="38" t="s">
        <v>3</v>
      </c>
      <c r="S83" s="66" t="s">
        <v>34</v>
      </c>
      <c r="T83" s="33">
        <v>3.98</v>
      </c>
      <c r="U83" s="77">
        <v>4.1100000000000003</v>
      </c>
      <c r="V83" s="38" t="s">
        <v>7</v>
      </c>
      <c r="W83" s="66" t="s">
        <v>92</v>
      </c>
      <c r="X83" s="39">
        <v>4.3279999999999994</v>
      </c>
      <c r="Y83" s="77">
        <v>4.4800000000000004</v>
      </c>
    </row>
    <row r="84" spans="1:25" s="1" customFormat="1" ht="15" customHeight="1" x14ac:dyDescent="0.25">
      <c r="A84" s="37">
        <v>79</v>
      </c>
      <c r="B84" s="72" t="s">
        <v>4</v>
      </c>
      <c r="C84" s="72" t="s">
        <v>46</v>
      </c>
      <c r="D84" s="594">
        <v>3.7</v>
      </c>
      <c r="E84" s="583">
        <v>3.88</v>
      </c>
      <c r="F84" s="578" t="s">
        <v>5</v>
      </c>
      <c r="G84" s="448" t="s">
        <v>64</v>
      </c>
      <c r="H84" s="450">
        <v>3.2367000000000004</v>
      </c>
      <c r="I84" s="324">
        <v>3.39</v>
      </c>
      <c r="J84" s="320" t="s">
        <v>5</v>
      </c>
      <c r="K84" s="320" t="s">
        <v>70</v>
      </c>
      <c r="L84" s="15">
        <v>3.8703703703703702</v>
      </c>
      <c r="M84" s="324">
        <v>4.01</v>
      </c>
      <c r="N84" s="314" t="s">
        <v>1</v>
      </c>
      <c r="O84" s="153" t="s">
        <v>22</v>
      </c>
      <c r="P84" s="196">
        <v>3.738</v>
      </c>
      <c r="Q84" s="202">
        <v>4.1100000000000003</v>
      </c>
      <c r="R84" s="38" t="s">
        <v>7</v>
      </c>
      <c r="S84" s="66" t="s">
        <v>109</v>
      </c>
      <c r="T84" s="33">
        <v>3.97</v>
      </c>
      <c r="U84" s="77">
        <v>4.1100000000000003</v>
      </c>
      <c r="V84" s="38" t="s">
        <v>1</v>
      </c>
      <c r="W84" s="66" t="s">
        <v>23</v>
      </c>
      <c r="X84" s="39">
        <v>4.3229999999999995</v>
      </c>
      <c r="Y84" s="77">
        <v>4.4800000000000004</v>
      </c>
    </row>
    <row r="85" spans="1:25" s="1" customFormat="1" ht="15" customHeight="1" thickBot="1" x14ac:dyDescent="0.3">
      <c r="A85" s="55">
        <v>80</v>
      </c>
      <c r="B85" s="74" t="s">
        <v>7</v>
      </c>
      <c r="C85" s="74" t="s">
        <v>100</v>
      </c>
      <c r="D85" s="597">
        <v>3.6861000000000002</v>
      </c>
      <c r="E85" s="586">
        <v>3.88</v>
      </c>
      <c r="F85" s="581" t="s">
        <v>7</v>
      </c>
      <c r="G85" s="444" t="s">
        <v>99</v>
      </c>
      <c r="H85" s="453">
        <v>3.2307000000000001</v>
      </c>
      <c r="I85" s="327">
        <v>3.39</v>
      </c>
      <c r="J85" s="323" t="s">
        <v>1</v>
      </c>
      <c r="K85" s="323" t="s">
        <v>23</v>
      </c>
      <c r="L85" s="18">
        <v>3.8613861386138613</v>
      </c>
      <c r="M85" s="327">
        <v>4.01</v>
      </c>
      <c r="N85" s="317" t="s">
        <v>4</v>
      </c>
      <c r="O85" s="154" t="s">
        <v>44</v>
      </c>
      <c r="P85" s="200">
        <v>3.7260000000000004</v>
      </c>
      <c r="Q85" s="205">
        <v>4.1100000000000003</v>
      </c>
      <c r="R85" s="56" t="s">
        <v>6</v>
      </c>
      <c r="S85" s="69" t="s">
        <v>82</v>
      </c>
      <c r="T85" s="57">
        <v>3.97</v>
      </c>
      <c r="U85" s="80">
        <v>4.1100000000000003</v>
      </c>
      <c r="V85" s="56" t="s">
        <v>7</v>
      </c>
      <c r="W85" s="69" t="s">
        <v>106</v>
      </c>
      <c r="X85" s="58">
        <v>4.3170000000000002</v>
      </c>
      <c r="Y85" s="80">
        <v>4.4800000000000004</v>
      </c>
    </row>
    <row r="86" spans="1:25" s="1" customFormat="1" ht="15" customHeight="1" x14ac:dyDescent="0.25">
      <c r="A86" s="46">
        <v>81</v>
      </c>
      <c r="B86" s="71" t="s">
        <v>7</v>
      </c>
      <c r="C86" s="71" t="s">
        <v>110</v>
      </c>
      <c r="D86" s="593">
        <v>3.6819000000000002</v>
      </c>
      <c r="E86" s="582">
        <v>3.88</v>
      </c>
      <c r="F86" s="577" t="s">
        <v>4</v>
      </c>
      <c r="G86" s="445" t="s">
        <v>39</v>
      </c>
      <c r="H86" s="449">
        <v>3.2176999999999998</v>
      </c>
      <c r="I86" s="195">
        <v>3.39</v>
      </c>
      <c r="J86" s="319" t="s">
        <v>2</v>
      </c>
      <c r="K86" s="319" t="s">
        <v>149</v>
      </c>
      <c r="L86" s="208">
        <v>3.8645833333333335</v>
      </c>
      <c r="M86" s="195">
        <v>4.01</v>
      </c>
      <c r="N86" s="313" t="s">
        <v>5</v>
      </c>
      <c r="O86" s="157" t="s">
        <v>143</v>
      </c>
      <c r="P86" s="201">
        <v>3.7329999999999997</v>
      </c>
      <c r="Q86" s="206">
        <v>4.1100000000000003</v>
      </c>
      <c r="R86" s="47" t="s">
        <v>2</v>
      </c>
      <c r="S86" s="65" t="s">
        <v>157</v>
      </c>
      <c r="T86" s="60">
        <v>3.94</v>
      </c>
      <c r="U86" s="76">
        <v>4.1100000000000003</v>
      </c>
      <c r="V86" s="47" t="s">
        <v>3</v>
      </c>
      <c r="W86" s="65" t="s">
        <v>35</v>
      </c>
      <c r="X86" s="48">
        <v>4.2860000000000005</v>
      </c>
      <c r="Y86" s="76">
        <v>4.4800000000000004</v>
      </c>
    </row>
    <row r="87" spans="1:25" s="1" customFormat="1" ht="15" customHeight="1" x14ac:dyDescent="0.25">
      <c r="A87" s="37">
        <v>82</v>
      </c>
      <c r="B87" s="72" t="s">
        <v>7</v>
      </c>
      <c r="C87" s="72" t="s">
        <v>99</v>
      </c>
      <c r="D87" s="594">
        <v>3.6589000000000005</v>
      </c>
      <c r="E87" s="583">
        <v>3.88</v>
      </c>
      <c r="F87" s="578" t="s">
        <v>4</v>
      </c>
      <c r="G87" s="441" t="s">
        <v>53</v>
      </c>
      <c r="H87" s="450">
        <v>3.2149999999999999</v>
      </c>
      <c r="I87" s="324">
        <v>3.39</v>
      </c>
      <c r="J87" s="320" t="s">
        <v>7</v>
      </c>
      <c r="K87" s="320" t="s">
        <v>99</v>
      </c>
      <c r="L87" s="15">
        <v>3.847826086956522</v>
      </c>
      <c r="M87" s="324">
        <v>4.01</v>
      </c>
      <c r="N87" s="314" t="s">
        <v>7</v>
      </c>
      <c r="O87" s="153" t="s">
        <v>99</v>
      </c>
      <c r="P87" s="196">
        <v>3.722</v>
      </c>
      <c r="Q87" s="202">
        <v>4.1100000000000003</v>
      </c>
      <c r="R87" s="38" t="s">
        <v>6</v>
      </c>
      <c r="S87" s="66" t="s">
        <v>74</v>
      </c>
      <c r="T87" s="33">
        <v>3.94</v>
      </c>
      <c r="U87" s="77">
        <v>4.1100000000000003</v>
      </c>
      <c r="V87" s="38" t="s">
        <v>7</v>
      </c>
      <c r="W87" s="66" t="s">
        <v>99</v>
      </c>
      <c r="X87" s="39">
        <v>4.2770000000000001</v>
      </c>
      <c r="Y87" s="77">
        <v>4.4800000000000004</v>
      </c>
    </row>
    <row r="88" spans="1:25" s="1" customFormat="1" ht="15" customHeight="1" x14ac:dyDescent="0.25">
      <c r="A88" s="37">
        <v>83</v>
      </c>
      <c r="B88" s="72" t="s">
        <v>1</v>
      </c>
      <c r="C88" s="72" t="s">
        <v>167</v>
      </c>
      <c r="D88" s="594">
        <v>3.6629</v>
      </c>
      <c r="E88" s="583">
        <v>3.88</v>
      </c>
      <c r="F88" s="578" t="s">
        <v>7</v>
      </c>
      <c r="G88" s="441" t="s">
        <v>174</v>
      </c>
      <c r="H88" s="450">
        <v>3.2218999999999998</v>
      </c>
      <c r="I88" s="324">
        <v>3.39</v>
      </c>
      <c r="J88" s="320" t="s">
        <v>6</v>
      </c>
      <c r="K88" s="320" t="s">
        <v>87</v>
      </c>
      <c r="L88" s="15">
        <v>3.8358208955223883</v>
      </c>
      <c r="M88" s="324">
        <v>4.01</v>
      </c>
      <c r="N88" s="314" t="s">
        <v>5</v>
      </c>
      <c r="O88" s="153" t="s">
        <v>59</v>
      </c>
      <c r="P88" s="196">
        <v>3.72</v>
      </c>
      <c r="Q88" s="202">
        <v>4.1100000000000003</v>
      </c>
      <c r="R88" s="38" t="s">
        <v>7</v>
      </c>
      <c r="S88" s="66" t="s">
        <v>105</v>
      </c>
      <c r="T88" s="33">
        <v>3.93</v>
      </c>
      <c r="U88" s="77">
        <v>4.1100000000000003</v>
      </c>
      <c r="V88" s="38" t="s">
        <v>5</v>
      </c>
      <c r="W88" s="66" t="s">
        <v>67</v>
      </c>
      <c r="X88" s="39">
        <v>4.2780000000000005</v>
      </c>
      <c r="Y88" s="77">
        <v>4.4800000000000004</v>
      </c>
    </row>
    <row r="89" spans="1:25" s="1" customFormat="1" ht="15" customHeight="1" x14ac:dyDescent="0.25">
      <c r="A89" s="37">
        <v>84</v>
      </c>
      <c r="B89" s="72" t="s">
        <v>1</v>
      </c>
      <c r="C89" s="72" t="s">
        <v>22</v>
      </c>
      <c r="D89" s="594">
        <v>3.6502999999999997</v>
      </c>
      <c r="E89" s="583">
        <v>3.88</v>
      </c>
      <c r="F89" s="578" t="s">
        <v>1</v>
      </c>
      <c r="G89" s="443" t="s">
        <v>22</v>
      </c>
      <c r="H89" s="450">
        <v>3.2002999999999999</v>
      </c>
      <c r="I89" s="324">
        <v>3.39</v>
      </c>
      <c r="J89" s="320" t="s">
        <v>4</v>
      </c>
      <c r="K89" s="320" t="s">
        <v>51</v>
      </c>
      <c r="L89" s="15">
        <v>3.842857142857143</v>
      </c>
      <c r="M89" s="324">
        <v>4.01</v>
      </c>
      <c r="N89" s="314" t="s">
        <v>2</v>
      </c>
      <c r="O89" s="153" t="s">
        <v>157</v>
      </c>
      <c r="P89" s="196">
        <v>3.6989999999999998</v>
      </c>
      <c r="Q89" s="202">
        <v>4.1100000000000003</v>
      </c>
      <c r="R89" s="38" t="s">
        <v>2</v>
      </c>
      <c r="S89" s="66" t="s">
        <v>127</v>
      </c>
      <c r="T89" s="33">
        <v>3.92</v>
      </c>
      <c r="U89" s="77">
        <v>4.1100000000000003</v>
      </c>
      <c r="V89" s="38" t="s">
        <v>7</v>
      </c>
      <c r="W89" s="66" t="s">
        <v>100</v>
      </c>
      <c r="X89" s="39">
        <v>4.2679999999999998</v>
      </c>
      <c r="Y89" s="77">
        <v>4.4800000000000004</v>
      </c>
    </row>
    <row r="90" spans="1:25" s="1" customFormat="1" ht="15" customHeight="1" x14ac:dyDescent="0.25">
      <c r="A90" s="37">
        <v>85</v>
      </c>
      <c r="B90" s="72" t="s">
        <v>7</v>
      </c>
      <c r="C90" s="72" t="s">
        <v>97</v>
      </c>
      <c r="D90" s="594">
        <v>3.6521999999999997</v>
      </c>
      <c r="E90" s="583">
        <v>3.88</v>
      </c>
      <c r="F90" s="578" t="s">
        <v>7</v>
      </c>
      <c r="G90" s="441" t="s">
        <v>107</v>
      </c>
      <c r="H90" s="450">
        <v>3.1973999999999996</v>
      </c>
      <c r="I90" s="324">
        <v>3.39</v>
      </c>
      <c r="J90" s="320" t="s">
        <v>7</v>
      </c>
      <c r="K90" s="320" t="s">
        <v>97</v>
      </c>
      <c r="L90" s="15">
        <v>3.84</v>
      </c>
      <c r="M90" s="324">
        <v>4.01</v>
      </c>
      <c r="N90" s="314" t="s">
        <v>4</v>
      </c>
      <c r="O90" s="153" t="s">
        <v>41</v>
      </c>
      <c r="P90" s="196">
        <v>3.7010000000000001</v>
      </c>
      <c r="Q90" s="202">
        <v>4.1100000000000003</v>
      </c>
      <c r="R90" s="38" t="s">
        <v>4</v>
      </c>
      <c r="S90" s="66" t="s">
        <v>44</v>
      </c>
      <c r="T90" s="33">
        <v>3.88</v>
      </c>
      <c r="U90" s="77">
        <v>4.1100000000000003</v>
      </c>
      <c r="V90" s="38" t="s">
        <v>6</v>
      </c>
      <c r="W90" s="66" t="s">
        <v>73</v>
      </c>
      <c r="X90" s="39">
        <v>4.2699999999999996</v>
      </c>
      <c r="Y90" s="77">
        <v>4.4800000000000004</v>
      </c>
    </row>
    <row r="91" spans="1:25" s="1" customFormat="1" ht="15" customHeight="1" x14ac:dyDescent="0.25">
      <c r="A91" s="37">
        <v>86</v>
      </c>
      <c r="B91" s="72" t="s">
        <v>5</v>
      </c>
      <c r="C91" s="72" t="s">
        <v>66</v>
      </c>
      <c r="D91" s="594">
        <v>3.6454999999999997</v>
      </c>
      <c r="E91" s="583">
        <v>3.88</v>
      </c>
      <c r="F91" s="578" t="s">
        <v>7</v>
      </c>
      <c r="G91" s="441" t="s">
        <v>90</v>
      </c>
      <c r="H91" s="450">
        <v>3.1943999999999999</v>
      </c>
      <c r="I91" s="324">
        <v>3.39</v>
      </c>
      <c r="J91" s="320" t="s">
        <v>4</v>
      </c>
      <c r="K91" s="320" t="s">
        <v>39</v>
      </c>
      <c r="L91" s="15">
        <v>3.8</v>
      </c>
      <c r="M91" s="324">
        <v>4.01</v>
      </c>
      <c r="N91" s="314" t="s">
        <v>3</v>
      </c>
      <c r="O91" s="153" t="s">
        <v>30</v>
      </c>
      <c r="P91" s="196">
        <v>3.7039999999999997</v>
      </c>
      <c r="Q91" s="202">
        <v>4.1100000000000003</v>
      </c>
      <c r="R91" s="38" t="s">
        <v>7</v>
      </c>
      <c r="S91" s="66" t="s">
        <v>107</v>
      </c>
      <c r="T91" s="33">
        <v>3.87</v>
      </c>
      <c r="U91" s="77">
        <v>4.1100000000000003</v>
      </c>
      <c r="V91" s="38" t="s">
        <v>7</v>
      </c>
      <c r="W91" s="66" t="s">
        <v>108</v>
      </c>
      <c r="X91" s="39">
        <v>4.2639999999999993</v>
      </c>
      <c r="Y91" s="77">
        <v>4.4800000000000004</v>
      </c>
    </row>
    <row r="92" spans="1:25" s="1" customFormat="1" ht="15" customHeight="1" x14ac:dyDescent="0.25">
      <c r="A92" s="37">
        <v>87</v>
      </c>
      <c r="B92" s="72" t="s">
        <v>3</v>
      </c>
      <c r="C92" s="72" t="s">
        <v>27</v>
      </c>
      <c r="D92" s="594">
        <v>3.6124999999999998</v>
      </c>
      <c r="E92" s="583">
        <v>3.88</v>
      </c>
      <c r="F92" s="578" t="s">
        <v>7</v>
      </c>
      <c r="G92" s="441" t="s">
        <v>105</v>
      </c>
      <c r="H92" s="450">
        <v>3.1670000000000003</v>
      </c>
      <c r="I92" s="324">
        <v>3.39</v>
      </c>
      <c r="J92" s="320" t="s">
        <v>6</v>
      </c>
      <c r="K92" s="320" t="s">
        <v>83</v>
      </c>
      <c r="L92" s="15">
        <v>3.7704918032786887</v>
      </c>
      <c r="M92" s="324">
        <v>4.01</v>
      </c>
      <c r="N92" s="314" t="s">
        <v>3</v>
      </c>
      <c r="O92" s="153" t="s">
        <v>31</v>
      </c>
      <c r="P92" s="196">
        <v>3.6880000000000002</v>
      </c>
      <c r="Q92" s="202">
        <v>4.1100000000000003</v>
      </c>
      <c r="R92" s="38" t="s">
        <v>7</v>
      </c>
      <c r="S92" s="66" t="s">
        <v>88</v>
      </c>
      <c r="T92" s="33">
        <v>3.87</v>
      </c>
      <c r="U92" s="77">
        <v>4.1100000000000003</v>
      </c>
      <c r="V92" s="38" t="s">
        <v>4</v>
      </c>
      <c r="W92" s="66" t="s">
        <v>45</v>
      </c>
      <c r="X92" s="39">
        <v>4.2610000000000001</v>
      </c>
      <c r="Y92" s="77">
        <v>4.4800000000000004</v>
      </c>
    </row>
    <row r="93" spans="1:25" s="1" customFormat="1" ht="15" customHeight="1" x14ac:dyDescent="0.25">
      <c r="A93" s="37">
        <v>88</v>
      </c>
      <c r="B93" s="72" t="s">
        <v>3</v>
      </c>
      <c r="C93" s="72" t="s">
        <v>31</v>
      </c>
      <c r="D93" s="594">
        <v>3.6021000000000005</v>
      </c>
      <c r="E93" s="583">
        <v>3.88</v>
      </c>
      <c r="F93" s="578" t="s">
        <v>3</v>
      </c>
      <c r="G93" s="441" t="s">
        <v>32</v>
      </c>
      <c r="H93" s="450">
        <v>3.1609000000000003</v>
      </c>
      <c r="I93" s="324">
        <v>3.39</v>
      </c>
      <c r="J93" s="320" t="s">
        <v>4</v>
      </c>
      <c r="K93" s="320" t="s">
        <v>49</v>
      </c>
      <c r="L93" s="15">
        <v>3.7739130434782608</v>
      </c>
      <c r="M93" s="324">
        <v>4.01</v>
      </c>
      <c r="N93" s="314" t="s">
        <v>7</v>
      </c>
      <c r="O93" s="153" t="s">
        <v>101</v>
      </c>
      <c r="P93" s="196">
        <v>3.6930000000000001</v>
      </c>
      <c r="Q93" s="202">
        <v>4.1100000000000003</v>
      </c>
      <c r="R93" s="38" t="s">
        <v>5</v>
      </c>
      <c r="S93" s="66" t="s">
        <v>69</v>
      </c>
      <c r="T93" s="33">
        <v>3.87</v>
      </c>
      <c r="U93" s="77">
        <v>4.1100000000000003</v>
      </c>
      <c r="V93" s="38" t="s">
        <v>2</v>
      </c>
      <c r="W93" s="66" t="s">
        <v>150</v>
      </c>
      <c r="X93" s="39">
        <v>4.2450000000000001</v>
      </c>
      <c r="Y93" s="77">
        <v>4.4800000000000004</v>
      </c>
    </row>
    <row r="94" spans="1:25" s="1" customFormat="1" ht="15" customHeight="1" x14ac:dyDescent="0.25">
      <c r="A94" s="37">
        <v>89</v>
      </c>
      <c r="B94" s="72" t="s">
        <v>5</v>
      </c>
      <c r="C94" s="72" t="s">
        <v>68</v>
      </c>
      <c r="D94" s="594">
        <v>3.6019999999999994</v>
      </c>
      <c r="E94" s="583">
        <v>3.88</v>
      </c>
      <c r="F94" s="578" t="s">
        <v>3</v>
      </c>
      <c r="G94" s="448" t="s">
        <v>28</v>
      </c>
      <c r="H94" s="450">
        <v>3.1329999999999996</v>
      </c>
      <c r="I94" s="324">
        <v>3.39</v>
      </c>
      <c r="J94" s="320" t="s">
        <v>6</v>
      </c>
      <c r="K94" s="320" t="s">
        <v>76</v>
      </c>
      <c r="L94" s="15">
        <v>3.7702702702702702</v>
      </c>
      <c r="M94" s="324">
        <v>4.01</v>
      </c>
      <c r="N94" s="314" t="s">
        <v>4</v>
      </c>
      <c r="O94" s="153" t="s">
        <v>140</v>
      </c>
      <c r="P94" s="196">
        <v>3.67</v>
      </c>
      <c r="Q94" s="202">
        <v>4.1100000000000003</v>
      </c>
      <c r="R94" s="38" t="s">
        <v>3</v>
      </c>
      <c r="S94" s="66" t="s">
        <v>35</v>
      </c>
      <c r="T94" s="33">
        <v>3.87</v>
      </c>
      <c r="U94" s="77">
        <v>4.1100000000000003</v>
      </c>
      <c r="V94" s="38" t="s">
        <v>6</v>
      </c>
      <c r="W94" s="66" t="s">
        <v>84</v>
      </c>
      <c r="X94" s="39">
        <v>4.2300000000000004</v>
      </c>
      <c r="Y94" s="77">
        <v>4.4800000000000004</v>
      </c>
    </row>
    <row r="95" spans="1:25" s="1" customFormat="1" ht="15" customHeight="1" thickBot="1" x14ac:dyDescent="0.3">
      <c r="A95" s="43">
        <v>90</v>
      </c>
      <c r="B95" s="73" t="s">
        <v>3</v>
      </c>
      <c r="C95" s="73" t="s">
        <v>29</v>
      </c>
      <c r="D95" s="595">
        <v>3.58</v>
      </c>
      <c r="E95" s="584">
        <v>3.88</v>
      </c>
      <c r="F95" s="579" t="s">
        <v>6</v>
      </c>
      <c r="G95" s="447" t="s">
        <v>82</v>
      </c>
      <c r="H95" s="451">
        <v>3.1225000000000001</v>
      </c>
      <c r="I95" s="325">
        <v>3.39</v>
      </c>
      <c r="J95" s="321" t="s">
        <v>4</v>
      </c>
      <c r="K95" s="321" t="s">
        <v>46</v>
      </c>
      <c r="L95" s="207">
        <v>3.7692307692307692</v>
      </c>
      <c r="M95" s="325">
        <v>4.01</v>
      </c>
      <c r="N95" s="315" t="s">
        <v>5</v>
      </c>
      <c r="O95" s="187" t="s">
        <v>66</v>
      </c>
      <c r="P95" s="197">
        <v>3.6659999999999995</v>
      </c>
      <c r="Q95" s="203">
        <v>4.1100000000000003</v>
      </c>
      <c r="R95" s="44" t="s">
        <v>5</v>
      </c>
      <c r="S95" s="217" t="s">
        <v>62</v>
      </c>
      <c r="T95" s="61">
        <v>3.87</v>
      </c>
      <c r="U95" s="78">
        <v>4.1100000000000003</v>
      </c>
      <c r="V95" s="44" t="s">
        <v>4</v>
      </c>
      <c r="W95" s="67" t="s">
        <v>47</v>
      </c>
      <c r="X95" s="45">
        <v>4.2330000000000005</v>
      </c>
      <c r="Y95" s="78">
        <v>4.4800000000000004</v>
      </c>
    </row>
    <row r="96" spans="1:25" s="1" customFormat="1" ht="15" customHeight="1" x14ac:dyDescent="0.25">
      <c r="A96" s="40">
        <v>91</v>
      </c>
      <c r="B96" s="75" t="s">
        <v>4</v>
      </c>
      <c r="C96" s="75" t="s">
        <v>54</v>
      </c>
      <c r="D96" s="596">
        <v>3.5754000000000001</v>
      </c>
      <c r="E96" s="585">
        <v>3.88</v>
      </c>
      <c r="F96" s="580" t="s">
        <v>6</v>
      </c>
      <c r="G96" s="442" t="s">
        <v>83</v>
      </c>
      <c r="H96" s="452">
        <v>3.1242999999999999</v>
      </c>
      <c r="I96" s="326">
        <v>3.39</v>
      </c>
      <c r="J96" s="322" t="s">
        <v>5</v>
      </c>
      <c r="K96" s="322" t="s">
        <v>69</v>
      </c>
      <c r="L96" s="23">
        <v>3.7407407407407409</v>
      </c>
      <c r="M96" s="326">
        <v>4.01</v>
      </c>
      <c r="N96" s="316" t="s">
        <v>7</v>
      </c>
      <c r="O96" s="152" t="s">
        <v>88</v>
      </c>
      <c r="P96" s="198">
        <v>3.6490000000000005</v>
      </c>
      <c r="Q96" s="204">
        <v>4.1100000000000003</v>
      </c>
      <c r="R96" s="41" t="s">
        <v>4</v>
      </c>
      <c r="S96" s="68" t="s">
        <v>43</v>
      </c>
      <c r="T96" s="59">
        <v>3.83</v>
      </c>
      <c r="U96" s="79">
        <v>4.1100000000000003</v>
      </c>
      <c r="V96" s="41" t="s">
        <v>2</v>
      </c>
      <c r="W96" s="68" t="s">
        <v>114</v>
      </c>
      <c r="X96" s="42">
        <v>4.2160000000000002</v>
      </c>
      <c r="Y96" s="79">
        <v>4.4800000000000004</v>
      </c>
    </row>
    <row r="97" spans="1:25" s="1" customFormat="1" ht="15" customHeight="1" x14ac:dyDescent="0.25">
      <c r="A97" s="37">
        <v>92</v>
      </c>
      <c r="B97" s="72" t="s">
        <v>6</v>
      </c>
      <c r="C97" s="72" t="s">
        <v>177</v>
      </c>
      <c r="D97" s="594">
        <v>3.5834000000000001</v>
      </c>
      <c r="E97" s="583">
        <v>3.88</v>
      </c>
      <c r="F97" s="578" t="s">
        <v>4</v>
      </c>
      <c r="G97" s="441" t="s">
        <v>49</v>
      </c>
      <c r="H97" s="450">
        <v>3.1091000000000002</v>
      </c>
      <c r="I97" s="324">
        <v>3.39</v>
      </c>
      <c r="J97" s="320" t="s">
        <v>4</v>
      </c>
      <c r="K97" s="320" t="s">
        <v>54</v>
      </c>
      <c r="L97" s="15">
        <v>3.693877551020408</v>
      </c>
      <c r="M97" s="324">
        <v>4.01</v>
      </c>
      <c r="N97" s="314" t="s">
        <v>5</v>
      </c>
      <c r="O97" s="153" t="s">
        <v>70</v>
      </c>
      <c r="P97" s="196">
        <v>3.641</v>
      </c>
      <c r="Q97" s="202">
        <v>4.1100000000000003</v>
      </c>
      <c r="R97" s="38" t="s">
        <v>6</v>
      </c>
      <c r="S97" s="66" t="s">
        <v>71</v>
      </c>
      <c r="T97" s="33">
        <v>3.83</v>
      </c>
      <c r="U97" s="77">
        <v>4.1100000000000003</v>
      </c>
      <c r="V97" s="38" t="s">
        <v>5</v>
      </c>
      <c r="W97" s="66" t="s">
        <v>60</v>
      </c>
      <c r="X97" s="39">
        <v>4.16</v>
      </c>
      <c r="Y97" s="77">
        <v>4.4800000000000004</v>
      </c>
    </row>
    <row r="98" spans="1:25" s="1" customFormat="1" ht="15" customHeight="1" x14ac:dyDescent="0.25">
      <c r="A98" s="37">
        <v>93</v>
      </c>
      <c r="B98" s="72" t="s">
        <v>4</v>
      </c>
      <c r="C98" s="72" t="s">
        <v>41</v>
      </c>
      <c r="D98" s="594">
        <v>3.5625999999999998</v>
      </c>
      <c r="E98" s="583">
        <v>3.88</v>
      </c>
      <c r="F98" s="578" t="s">
        <v>4</v>
      </c>
      <c r="G98" s="441" t="s">
        <v>44</v>
      </c>
      <c r="H98" s="450">
        <v>3.0954000000000002</v>
      </c>
      <c r="I98" s="324">
        <v>3.39</v>
      </c>
      <c r="J98" s="320" t="s">
        <v>4</v>
      </c>
      <c r="K98" s="320" t="s">
        <v>50</v>
      </c>
      <c r="L98" s="15">
        <v>3.6875</v>
      </c>
      <c r="M98" s="324">
        <v>4.01</v>
      </c>
      <c r="N98" s="314" t="s">
        <v>2</v>
      </c>
      <c r="O98" s="153" t="s">
        <v>116</v>
      </c>
      <c r="P98" s="196">
        <v>3.64</v>
      </c>
      <c r="Q98" s="202">
        <v>4.1100000000000003</v>
      </c>
      <c r="R98" s="38" t="s">
        <v>7</v>
      </c>
      <c r="S98" s="66" t="s">
        <v>110</v>
      </c>
      <c r="T98" s="33">
        <v>3.82</v>
      </c>
      <c r="U98" s="77">
        <v>4.1100000000000003</v>
      </c>
      <c r="V98" s="38" t="s">
        <v>4</v>
      </c>
      <c r="W98" s="66" t="s">
        <v>41</v>
      </c>
      <c r="X98" s="39">
        <v>4.1539999999999999</v>
      </c>
      <c r="Y98" s="77">
        <v>4.4800000000000004</v>
      </c>
    </row>
    <row r="99" spans="1:25" s="1" customFormat="1" ht="15" customHeight="1" x14ac:dyDescent="0.25">
      <c r="A99" s="37">
        <v>94</v>
      </c>
      <c r="B99" s="72" t="s">
        <v>3</v>
      </c>
      <c r="C99" s="72" t="s">
        <v>34</v>
      </c>
      <c r="D99" s="594">
        <v>3.5505</v>
      </c>
      <c r="E99" s="583">
        <v>3.88</v>
      </c>
      <c r="F99" s="578" t="s">
        <v>5</v>
      </c>
      <c r="G99" s="448" t="s">
        <v>63</v>
      </c>
      <c r="H99" s="450">
        <v>3.0930999999999993</v>
      </c>
      <c r="I99" s="324">
        <v>3.39</v>
      </c>
      <c r="J99" s="320" t="s">
        <v>3</v>
      </c>
      <c r="K99" s="320" t="s">
        <v>34</v>
      </c>
      <c r="L99" s="15">
        <v>3.6704545454545454</v>
      </c>
      <c r="M99" s="324">
        <v>4.01</v>
      </c>
      <c r="N99" s="314" t="s">
        <v>3</v>
      </c>
      <c r="O99" s="153" t="s">
        <v>27</v>
      </c>
      <c r="P99" s="196">
        <v>3.625</v>
      </c>
      <c r="Q99" s="202">
        <v>4.1100000000000003</v>
      </c>
      <c r="R99" s="38" t="s">
        <v>5</v>
      </c>
      <c r="S99" s="66" t="s">
        <v>68</v>
      </c>
      <c r="T99" s="33">
        <v>3.82</v>
      </c>
      <c r="U99" s="77">
        <v>4.1100000000000003</v>
      </c>
      <c r="V99" s="38" t="s">
        <v>4</v>
      </c>
      <c r="W99" s="66" t="s">
        <v>42</v>
      </c>
      <c r="X99" s="39">
        <v>4.117</v>
      </c>
      <c r="Y99" s="77">
        <v>4.4800000000000004</v>
      </c>
    </row>
    <row r="100" spans="1:25" s="1" customFormat="1" ht="15" customHeight="1" x14ac:dyDescent="0.25">
      <c r="A100" s="37">
        <v>95</v>
      </c>
      <c r="B100" s="72" t="s">
        <v>7</v>
      </c>
      <c r="C100" s="72" t="s">
        <v>98</v>
      </c>
      <c r="D100" s="594">
        <v>3.5482999999999998</v>
      </c>
      <c r="E100" s="583">
        <v>3.88</v>
      </c>
      <c r="F100" s="578" t="s">
        <v>5</v>
      </c>
      <c r="G100" s="441" t="s">
        <v>69</v>
      </c>
      <c r="H100" s="450">
        <v>3.0861000000000001</v>
      </c>
      <c r="I100" s="324">
        <v>3.39</v>
      </c>
      <c r="J100" s="320" t="s">
        <v>7</v>
      </c>
      <c r="K100" s="320" t="s">
        <v>98</v>
      </c>
      <c r="L100" s="15">
        <v>3.6666666666666665</v>
      </c>
      <c r="M100" s="324">
        <v>4.01</v>
      </c>
      <c r="N100" s="314" t="s">
        <v>4</v>
      </c>
      <c r="O100" s="153" t="s">
        <v>53</v>
      </c>
      <c r="P100" s="196">
        <v>3.6210000000000004</v>
      </c>
      <c r="Q100" s="202">
        <v>4.1100000000000003</v>
      </c>
      <c r="R100" s="38" t="s">
        <v>6</v>
      </c>
      <c r="S100" s="66" t="s">
        <v>80</v>
      </c>
      <c r="T100" s="33">
        <v>3.82</v>
      </c>
      <c r="U100" s="77">
        <v>4.1100000000000003</v>
      </c>
      <c r="V100" s="38" t="s">
        <v>7</v>
      </c>
      <c r="W100" s="66" t="s">
        <v>93</v>
      </c>
      <c r="X100" s="39">
        <v>4.069</v>
      </c>
      <c r="Y100" s="77">
        <v>4.4800000000000004</v>
      </c>
    </row>
    <row r="101" spans="1:25" s="1" customFormat="1" ht="15" customHeight="1" x14ac:dyDescent="0.25">
      <c r="A101" s="37">
        <v>96</v>
      </c>
      <c r="B101" s="72" t="s">
        <v>6</v>
      </c>
      <c r="C101" s="72" t="s">
        <v>84</v>
      </c>
      <c r="D101" s="594">
        <v>3.5350000000000001</v>
      </c>
      <c r="E101" s="583">
        <v>3.88</v>
      </c>
      <c r="F101" s="578" t="s">
        <v>5</v>
      </c>
      <c r="G101" s="441" t="s">
        <v>60</v>
      </c>
      <c r="H101" s="450">
        <v>3.0392000000000001</v>
      </c>
      <c r="I101" s="324">
        <v>3.39</v>
      </c>
      <c r="J101" s="320" t="s">
        <v>2</v>
      </c>
      <c r="K101" s="320" t="s">
        <v>117</v>
      </c>
      <c r="L101" s="15">
        <v>3.6595744680851063</v>
      </c>
      <c r="M101" s="324">
        <v>4.01</v>
      </c>
      <c r="N101" s="314" t="s">
        <v>7</v>
      </c>
      <c r="O101" s="153" t="s">
        <v>104</v>
      </c>
      <c r="P101" s="196">
        <v>3.6110000000000002</v>
      </c>
      <c r="Q101" s="202">
        <v>4.1100000000000003</v>
      </c>
      <c r="R101" s="38" t="s">
        <v>3</v>
      </c>
      <c r="S101" s="66" t="s">
        <v>27</v>
      </c>
      <c r="T101" s="33">
        <v>3.81</v>
      </c>
      <c r="U101" s="77">
        <v>4.1100000000000003</v>
      </c>
      <c r="V101" s="38" t="s">
        <v>7</v>
      </c>
      <c r="W101" s="66" t="s">
        <v>105</v>
      </c>
      <c r="X101" s="39">
        <v>4.0469999999999997</v>
      </c>
      <c r="Y101" s="77">
        <v>4.4800000000000004</v>
      </c>
    </row>
    <row r="102" spans="1:25" s="1" customFormat="1" ht="15" customHeight="1" x14ac:dyDescent="0.25">
      <c r="A102" s="37">
        <v>97</v>
      </c>
      <c r="B102" s="72" t="s">
        <v>7</v>
      </c>
      <c r="C102" s="72" t="s">
        <v>107</v>
      </c>
      <c r="D102" s="594">
        <v>3.5361000000000002</v>
      </c>
      <c r="E102" s="583">
        <v>3.88</v>
      </c>
      <c r="F102" s="578" t="s">
        <v>2</v>
      </c>
      <c r="G102" s="441" t="s">
        <v>117</v>
      </c>
      <c r="H102" s="450">
        <v>3.0417000000000001</v>
      </c>
      <c r="I102" s="324">
        <v>3.39</v>
      </c>
      <c r="J102" s="320" t="s">
        <v>3</v>
      </c>
      <c r="K102" s="320" t="s">
        <v>32</v>
      </c>
      <c r="L102" s="15">
        <v>3.6470588235294117</v>
      </c>
      <c r="M102" s="324">
        <v>4.01</v>
      </c>
      <c r="N102" s="314" t="s">
        <v>4</v>
      </c>
      <c r="O102" s="153" t="s">
        <v>40</v>
      </c>
      <c r="P102" s="196">
        <v>3.56</v>
      </c>
      <c r="Q102" s="202">
        <v>4.1100000000000003</v>
      </c>
      <c r="R102" s="38" t="s">
        <v>7</v>
      </c>
      <c r="S102" s="66" t="s">
        <v>104</v>
      </c>
      <c r="T102" s="33">
        <v>3.79</v>
      </c>
      <c r="U102" s="77">
        <v>4.1100000000000003</v>
      </c>
      <c r="V102" s="38" t="s">
        <v>4</v>
      </c>
      <c r="W102" s="66" t="s">
        <v>52</v>
      </c>
      <c r="X102" s="39">
        <v>4.0190000000000001</v>
      </c>
      <c r="Y102" s="77">
        <v>4.4800000000000004</v>
      </c>
    </row>
    <row r="103" spans="1:25" s="1" customFormat="1" ht="15" customHeight="1" x14ac:dyDescent="0.25">
      <c r="A103" s="37">
        <v>98</v>
      </c>
      <c r="B103" s="72" t="s">
        <v>7</v>
      </c>
      <c r="C103" s="72" t="s">
        <v>88</v>
      </c>
      <c r="D103" s="594">
        <v>3.5376999999999996</v>
      </c>
      <c r="E103" s="583">
        <v>3.88</v>
      </c>
      <c r="F103" s="578" t="s">
        <v>7</v>
      </c>
      <c r="G103" s="441" t="s">
        <v>106</v>
      </c>
      <c r="H103" s="450">
        <v>3.0334999999999996</v>
      </c>
      <c r="I103" s="324">
        <v>3.39</v>
      </c>
      <c r="J103" s="320" t="s">
        <v>6</v>
      </c>
      <c r="K103" s="320" t="s">
        <v>81</v>
      </c>
      <c r="L103" s="15">
        <v>3.643939393939394</v>
      </c>
      <c r="M103" s="324">
        <v>4.01</v>
      </c>
      <c r="N103" s="314" t="s">
        <v>6</v>
      </c>
      <c r="O103" s="153" t="s">
        <v>82</v>
      </c>
      <c r="P103" s="196">
        <v>3.5369999999999999</v>
      </c>
      <c r="Q103" s="202">
        <v>4.1100000000000003</v>
      </c>
      <c r="R103" s="38" t="s">
        <v>2</v>
      </c>
      <c r="S103" s="66" t="s">
        <v>117</v>
      </c>
      <c r="T103" s="33">
        <v>3.78</v>
      </c>
      <c r="U103" s="77">
        <v>4.1100000000000003</v>
      </c>
      <c r="V103" s="38" t="s">
        <v>7</v>
      </c>
      <c r="W103" s="216" t="s">
        <v>98</v>
      </c>
      <c r="X103" s="39">
        <v>3.9730000000000003</v>
      </c>
      <c r="Y103" s="77">
        <v>4.4800000000000004</v>
      </c>
    </row>
    <row r="104" spans="1:25" s="1" customFormat="1" ht="15" customHeight="1" x14ac:dyDescent="0.25">
      <c r="A104" s="37">
        <v>99</v>
      </c>
      <c r="B104" s="72" t="s">
        <v>6</v>
      </c>
      <c r="C104" s="72" t="s">
        <v>76</v>
      </c>
      <c r="D104" s="594">
        <v>3.5348999999999999</v>
      </c>
      <c r="E104" s="583">
        <v>3.88</v>
      </c>
      <c r="F104" s="578" t="s">
        <v>7</v>
      </c>
      <c r="G104" s="441" t="s">
        <v>104</v>
      </c>
      <c r="H104" s="450">
        <v>3.0164999999999997</v>
      </c>
      <c r="I104" s="324">
        <v>3.39</v>
      </c>
      <c r="J104" s="320" t="s">
        <v>5</v>
      </c>
      <c r="K104" s="320" t="s">
        <v>64</v>
      </c>
      <c r="L104" s="15">
        <v>3.564516129032258</v>
      </c>
      <c r="M104" s="324">
        <v>4.01</v>
      </c>
      <c r="N104" s="314" t="s">
        <v>6</v>
      </c>
      <c r="O104" s="153" t="s">
        <v>86</v>
      </c>
      <c r="P104" s="196">
        <v>3.5180000000000002</v>
      </c>
      <c r="Q104" s="202">
        <v>4.1100000000000003</v>
      </c>
      <c r="R104" s="38" t="s">
        <v>4</v>
      </c>
      <c r="S104" s="66" t="s">
        <v>46</v>
      </c>
      <c r="T104" s="33">
        <v>3.77</v>
      </c>
      <c r="U104" s="77">
        <v>4.1100000000000003</v>
      </c>
      <c r="V104" s="38" t="s">
        <v>3</v>
      </c>
      <c r="W104" s="66" t="s">
        <v>34</v>
      </c>
      <c r="X104" s="39">
        <v>3.9350000000000001</v>
      </c>
      <c r="Y104" s="77">
        <v>4.4800000000000004</v>
      </c>
    </row>
    <row r="105" spans="1:25" s="1" customFormat="1" ht="15" customHeight="1" thickBot="1" x14ac:dyDescent="0.3">
      <c r="A105" s="55">
        <v>100</v>
      </c>
      <c r="B105" s="74" t="s">
        <v>4</v>
      </c>
      <c r="C105" s="74" t="s">
        <v>40</v>
      </c>
      <c r="D105" s="597">
        <v>3.5326</v>
      </c>
      <c r="E105" s="586">
        <v>3.88</v>
      </c>
      <c r="F105" s="581" t="s">
        <v>4</v>
      </c>
      <c r="G105" s="444" t="s">
        <v>47</v>
      </c>
      <c r="H105" s="453">
        <v>2.9492000000000007</v>
      </c>
      <c r="I105" s="327">
        <v>3.39</v>
      </c>
      <c r="J105" s="323" t="s">
        <v>4</v>
      </c>
      <c r="K105" s="323" t="s">
        <v>47</v>
      </c>
      <c r="L105" s="18">
        <v>3.5060240963855422</v>
      </c>
      <c r="M105" s="327">
        <v>4.01</v>
      </c>
      <c r="N105" s="317" t="s">
        <v>4</v>
      </c>
      <c r="O105" s="154" t="s">
        <v>42</v>
      </c>
      <c r="P105" s="200">
        <v>3.52</v>
      </c>
      <c r="Q105" s="205">
        <v>4.1100000000000003</v>
      </c>
      <c r="R105" s="56" t="s">
        <v>5</v>
      </c>
      <c r="S105" s="69" t="s">
        <v>143</v>
      </c>
      <c r="T105" s="57">
        <v>3.77</v>
      </c>
      <c r="U105" s="80">
        <v>4.1100000000000003</v>
      </c>
      <c r="V105" s="56" t="s">
        <v>4</v>
      </c>
      <c r="W105" s="69" t="s">
        <v>49</v>
      </c>
      <c r="X105" s="58">
        <v>3.9219999999999997</v>
      </c>
      <c r="Y105" s="80">
        <v>4.4800000000000004</v>
      </c>
    </row>
    <row r="106" spans="1:25" s="1" customFormat="1" ht="15" customHeight="1" x14ac:dyDescent="0.25">
      <c r="A106" s="46">
        <v>101</v>
      </c>
      <c r="B106" s="71" t="s">
        <v>4</v>
      </c>
      <c r="C106" s="71" t="s">
        <v>52</v>
      </c>
      <c r="D106" s="593">
        <v>3.5087999999999999</v>
      </c>
      <c r="E106" s="582">
        <v>3.88</v>
      </c>
      <c r="F106" s="577" t="s">
        <v>6</v>
      </c>
      <c r="G106" s="445" t="s">
        <v>77</v>
      </c>
      <c r="H106" s="449">
        <v>2.9421999999999997</v>
      </c>
      <c r="I106" s="195">
        <v>3.39</v>
      </c>
      <c r="J106" s="319" t="s">
        <v>4</v>
      </c>
      <c r="K106" s="319" t="s">
        <v>43</v>
      </c>
      <c r="L106" s="208">
        <v>3.5061728395061729</v>
      </c>
      <c r="M106" s="195">
        <v>4.01</v>
      </c>
      <c r="N106" s="313" t="s">
        <v>7</v>
      </c>
      <c r="O106" s="157" t="s">
        <v>97</v>
      </c>
      <c r="P106" s="201">
        <v>3.5010000000000003</v>
      </c>
      <c r="Q106" s="206">
        <v>4.1100000000000003</v>
      </c>
      <c r="R106" s="47" t="s">
        <v>4</v>
      </c>
      <c r="S106" s="65" t="s">
        <v>53</v>
      </c>
      <c r="T106" s="60">
        <v>3.76</v>
      </c>
      <c r="U106" s="76">
        <v>4.1100000000000003</v>
      </c>
      <c r="V106" s="47" t="s">
        <v>6</v>
      </c>
      <c r="W106" s="65" t="s">
        <v>79</v>
      </c>
      <c r="X106" s="48">
        <v>3.8860000000000001</v>
      </c>
      <c r="Y106" s="76">
        <v>4.4800000000000004</v>
      </c>
    </row>
    <row r="107" spans="1:25" s="1" customFormat="1" ht="15" customHeight="1" x14ac:dyDescent="0.25">
      <c r="A107" s="37">
        <v>102</v>
      </c>
      <c r="B107" s="72" t="s">
        <v>2</v>
      </c>
      <c r="C107" s="72" t="s">
        <v>166</v>
      </c>
      <c r="D107" s="594">
        <v>3.4954000000000001</v>
      </c>
      <c r="E107" s="583">
        <v>3.88</v>
      </c>
      <c r="F107" s="578" t="s">
        <v>5</v>
      </c>
      <c r="G107" s="441" t="s">
        <v>66</v>
      </c>
      <c r="H107" s="450">
        <v>2.9285000000000001</v>
      </c>
      <c r="I107" s="324">
        <v>3.39</v>
      </c>
      <c r="J107" s="320" t="s">
        <v>7</v>
      </c>
      <c r="K107" s="320" t="s">
        <v>105</v>
      </c>
      <c r="L107" s="15">
        <v>3.5074626865671643</v>
      </c>
      <c r="M107" s="324">
        <v>4.01</v>
      </c>
      <c r="N107" s="314" t="s">
        <v>6</v>
      </c>
      <c r="O107" s="153" t="s">
        <v>81</v>
      </c>
      <c r="P107" s="196">
        <v>3.4550000000000001</v>
      </c>
      <c r="Q107" s="202">
        <v>4.1100000000000003</v>
      </c>
      <c r="R107" s="38" t="s">
        <v>5</v>
      </c>
      <c r="S107" s="216" t="s">
        <v>57</v>
      </c>
      <c r="T107" s="33">
        <v>3.75</v>
      </c>
      <c r="U107" s="77">
        <v>4.1100000000000003</v>
      </c>
      <c r="V107" s="38" t="s">
        <v>4</v>
      </c>
      <c r="W107" s="66" t="s">
        <v>43</v>
      </c>
      <c r="X107" s="39">
        <v>3.8680000000000003</v>
      </c>
      <c r="Y107" s="77">
        <v>4.4800000000000004</v>
      </c>
    </row>
    <row r="108" spans="1:25" s="1" customFormat="1" ht="15" customHeight="1" x14ac:dyDescent="0.25">
      <c r="A108" s="37">
        <v>103</v>
      </c>
      <c r="B108" s="72" t="s">
        <v>4</v>
      </c>
      <c r="C108" s="72" t="s">
        <v>53</v>
      </c>
      <c r="D108" s="594">
        <v>3.5049000000000001</v>
      </c>
      <c r="E108" s="583">
        <v>3.88</v>
      </c>
      <c r="F108" s="578" t="s">
        <v>7</v>
      </c>
      <c r="G108" s="441" t="s">
        <v>88</v>
      </c>
      <c r="H108" s="450">
        <v>2.8662999999999998</v>
      </c>
      <c r="I108" s="324">
        <v>3.39</v>
      </c>
      <c r="J108" s="320" t="s">
        <v>5</v>
      </c>
      <c r="K108" s="320" t="s">
        <v>61</v>
      </c>
      <c r="L108" s="15">
        <v>3.5</v>
      </c>
      <c r="M108" s="324">
        <v>4.01</v>
      </c>
      <c r="N108" s="314" t="s">
        <v>7</v>
      </c>
      <c r="O108" s="153" t="s">
        <v>105</v>
      </c>
      <c r="P108" s="196">
        <v>3.4320000000000004</v>
      </c>
      <c r="Q108" s="202">
        <v>4.1100000000000003</v>
      </c>
      <c r="R108" s="38" t="s">
        <v>5</v>
      </c>
      <c r="S108" s="66" t="s">
        <v>60</v>
      </c>
      <c r="T108" s="33">
        <v>3.72</v>
      </c>
      <c r="U108" s="77">
        <v>4.1100000000000003</v>
      </c>
      <c r="V108" s="38" t="s">
        <v>5</v>
      </c>
      <c r="W108" s="66" t="s">
        <v>68</v>
      </c>
      <c r="X108" s="39">
        <v>3.8719999999999999</v>
      </c>
      <c r="Y108" s="77">
        <v>4.4800000000000004</v>
      </c>
    </row>
    <row r="109" spans="1:25" s="1" customFormat="1" ht="15" customHeight="1" x14ac:dyDescent="0.25">
      <c r="A109" s="37">
        <v>104</v>
      </c>
      <c r="B109" s="72" t="s">
        <v>4</v>
      </c>
      <c r="C109" s="72" t="s">
        <v>42</v>
      </c>
      <c r="D109" s="594">
        <v>3.4921999999999995</v>
      </c>
      <c r="E109" s="583">
        <v>3.88</v>
      </c>
      <c r="F109" s="578" t="s">
        <v>4</v>
      </c>
      <c r="G109" s="441" t="s">
        <v>43</v>
      </c>
      <c r="H109" s="450">
        <v>2.8472999999999997</v>
      </c>
      <c r="I109" s="324">
        <v>3.39</v>
      </c>
      <c r="J109" s="320" t="s">
        <v>5</v>
      </c>
      <c r="K109" s="320" t="s">
        <v>68</v>
      </c>
      <c r="L109" s="15">
        <v>3.46875</v>
      </c>
      <c r="M109" s="324">
        <v>4.01</v>
      </c>
      <c r="N109" s="314" t="s">
        <v>4</v>
      </c>
      <c r="O109" s="153" t="s">
        <v>45</v>
      </c>
      <c r="P109" s="196">
        <v>3.4259999999999997</v>
      </c>
      <c r="Q109" s="202">
        <v>4.1100000000000003</v>
      </c>
      <c r="R109" s="38" t="s">
        <v>7</v>
      </c>
      <c r="S109" s="66" t="s">
        <v>94</v>
      </c>
      <c r="T109" s="33">
        <v>3.72</v>
      </c>
      <c r="U109" s="77">
        <v>4.1100000000000003</v>
      </c>
      <c r="V109" s="38" t="s">
        <v>5</v>
      </c>
      <c r="W109" s="216" t="s">
        <v>61</v>
      </c>
      <c r="X109" s="39">
        <v>3.847</v>
      </c>
      <c r="Y109" s="77">
        <v>4.4800000000000004</v>
      </c>
    </row>
    <row r="110" spans="1:25" s="1" customFormat="1" ht="15" customHeight="1" x14ac:dyDescent="0.25">
      <c r="A110" s="37">
        <v>105</v>
      </c>
      <c r="B110" s="72" t="s">
        <v>7</v>
      </c>
      <c r="C110" s="72" t="s">
        <v>165</v>
      </c>
      <c r="D110" s="594">
        <v>3.4763999999999999</v>
      </c>
      <c r="E110" s="583">
        <v>3.88</v>
      </c>
      <c r="F110" s="578" t="s">
        <v>4</v>
      </c>
      <c r="G110" s="442" t="s">
        <v>40</v>
      </c>
      <c r="H110" s="450">
        <v>2.7954000000000003</v>
      </c>
      <c r="I110" s="324">
        <v>3.39</v>
      </c>
      <c r="J110" s="320" t="s">
        <v>7</v>
      </c>
      <c r="K110" s="320" t="s">
        <v>100</v>
      </c>
      <c r="L110" s="15">
        <v>3.4597701149425286</v>
      </c>
      <c r="M110" s="324">
        <v>4.01</v>
      </c>
      <c r="N110" s="314" t="s">
        <v>7</v>
      </c>
      <c r="O110" s="156" t="s">
        <v>98</v>
      </c>
      <c r="P110" s="196">
        <v>3.4260000000000002</v>
      </c>
      <c r="Q110" s="202">
        <v>4.1100000000000003</v>
      </c>
      <c r="R110" s="38" t="s">
        <v>7</v>
      </c>
      <c r="S110" s="66" t="s">
        <v>97</v>
      </c>
      <c r="T110" s="33">
        <v>3.71</v>
      </c>
      <c r="U110" s="77">
        <v>4.1100000000000003</v>
      </c>
      <c r="V110" s="38" t="s">
        <v>7</v>
      </c>
      <c r="W110" s="66" t="s">
        <v>104</v>
      </c>
      <c r="X110" s="39">
        <v>3.835</v>
      </c>
      <c r="Y110" s="77">
        <v>4.4800000000000004</v>
      </c>
    </row>
    <row r="111" spans="1:25" s="1" customFormat="1" ht="15" customHeight="1" x14ac:dyDescent="0.25">
      <c r="A111" s="37">
        <v>106</v>
      </c>
      <c r="B111" s="72" t="s">
        <v>4</v>
      </c>
      <c r="C111" s="72" t="s">
        <v>47</v>
      </c>
      <c r="D111" s="594">
        <v>3.4794000000000005</v>
      </c>
      <c r="E111" s="583">
        <v>3.88</v>
      </c>
      <c r="F111" s="578" t="s">
        <v>5</v>
      </c>
      <c r="G111" s="14" t="s">
        <v>68</v>
      </c>
      <c r="H111" s="450">
        <v>2.7811000000000003</v>
      </c>
      <c r="I111" s="324">
        <v>3.39</v>
      </c>
      <c r="J111" s="320" t="s">
        <v>7</v>
      </c>
      <c r="K111" s="320" t="s">
        <v>107</v>
      </c>
      <c r="L111" s="15">
        <v>3.436893203883495</v>
      </c>
      <c r="M111" s="324">
        <v>4.01</v>
      </c>
      <c r="N111" s="314" t="s">
        <v>3</v>
      </c>
      <c r="O111" s="14" t="s">
        <v>35</v>
      </c>
      <c r="P111" s="196">
        <v>3.4160000000000004</v>
      </c>
      <c r="Q111" s="202">
        <v>4.1100000000000003</v>
      </c>
      <c r="R111" s="38" t="s">
        <v>7</v>
      </c>
      <c r="S111" s="216" t="s">
        <v>98</v>
      </c>
      <c r="T111" s="33">
        <v>3.67</v>
      </c>
      <c r="U111" s="77">
        <v>4.1100000000000003</v>
      </c>
      <c r="V111" s="38" t="s">
        <v>4</v>
      </c>
      <c r="W111" s="66" t="s">
        <v>50</v>
      </c>
      <c r="X111" s="39">
        <v>3.8280000000000003</v>
      </c>
      <c r="Y111" s="77">
        <v>4.4800000000000004</v>
      </c>
    </row>
    <row r="112" spans="1:25" s="1" customFormat="1" ht="15" customHeight="1" x14ac:dyDescent="0.25">
      <c r="A112" s="37">
        <v>107</v>
      </c>
      <c r="B112" s="72" t="s">
        <v>5</v>
      </c>
      <c r="C112" s="72" t="s">
        <v>63</v>
      </c>
      <c r="D112" s="594">
        <v>3.4215</v>
      </c>
      <c r="E112" s="583">
        <v>3.88</v>
      </c>
      <c r="F112" s="578" t="s">
        <v>6</v>
      </c>
      <c r="G112" s="14" t="s">
        <v>84</v>
      </c>
      <c r="H112" s="450">
        <v>2.7100999999999997</v>
      </c>
      <c r="I112" s="324">
        <v>3.39</v>
      </c>
      <c r="J112" s="320" t="s">
        <v>4</v>
      </c>
      <c r="K112" s="320" t="s">
        <v>41</v>
      </c>
      <c r="L112" s="15">
        <v>3.3975903614457832</v>
      </c>
      <c r="M112" s="324">
        <v>4.01</v>
      </c>
      <c r="N112" s="314" t="s">
        <v>5</v>
      </c>
      <c r="O112" s="182" t="s">
        <v>57</v>
      </c>
      <c r="P112" s="196">
        <v>3.4139999999999997</v>
      </c>
      <c r="Q112" s="202">
        <v>4.1100000000000003</v>
      </c>
      <c r="R112" s="38" t="s">
        <v>3</v>
      </c>
      <c r="S112" s="66" t="s">
        <v>33</v>
      </c>
      <c r="T112" s="33">
        <v>3.64</v>
      </c>
      <c r="U112" s="77">
        <v>4.1100000000000003</v>
      </c>
      <c r="V112" s="38" t="s">
        <v>5</v>
      </c>
      <c r="W112" s="216" t="s">
        <v>62</v>
      </c>
      <c r="X112" s="39">
        <v>3.8319999999999999</v>
      </c>
      <c r="Y112" s="77">
        <v>4.4800000000000004</v>
      </c>
    </row>
    <row r="113" spans="1:25" s="1" customFormat="1" ht="15" customHeight="1" x14ac:dyDescent="0.25">
      <c r="A113" s="37">
        <v>108</v>
      </c>
      <c r="B113" s="72" t="s">
        <v>1</v>
      </c>
      <c r="C113" s="72" t="s">
        <v>24</v>
      </c>
      <c r="D113" s="594">
        <v>3.4138000000000006</v>
      </c>
      <c r="E113" s="583">
        <v>3.88</v>
      </c>
      <c r="F113" s="578" t="s">
        <v>4</v>
      </c>
      <c r="G113" s="14" t="s">
        <v>41</v>
      </c>
      <c r="H113" s="450">
        <v>2.4423000000000004</v>
      </c>
      <c r="I113" s="324">
        <v>3.39</v>
      </c>
      <c r="J113" s="320" t="s">
        <v>4</v>
      </c>
      <c r="K113" s="320" t="s">
        <v>38</v>
      </c>
      <c r="L113" s="15">
        <v>3.3783783783783785</v>
      </c>
      <c r="M113" s="324">
        <v>4.01</v>
      </c>
      <c r="N113" s="314" t="s">
        <v>1</v>
      </c>
      <c r="O113" s="14" t="s">
        <v>24</v>
      </c>
      <c r="P113" s="196">
        <v>3.387</v>
      </c>
      <c r="Q113" s="202">
        <v>4.1100000000000003</v>
      </c>
      <c r="R113" s="38" t="s">
        <v>4</v>
      </c>
      <c r="S113" s="66" t="s">
        <v>42</v>
      </c>
      <c r="T113" s="33">
        <v>3.63</v>
      </c>
      <c r="U113" s="77">
        <v>4.1100000000000003</v>
      </c>
      <c r="V113" s="38" t="s">
        <v>7</v>
      </c>
      <c r="W113" s="66" t="s">
        <v>89</v>
      </c>
      <c r="X113" s="39">
        <v>3.8</v>
      </c>
      <c r="Y113" s="77">
        <v>4.4800000000000004</v>
      </c>
    </row>
    <row r="114" spans="1:25" s="1" customFormat="1" ht="15" customHeight="1" x14ac:dyDescent="0.25">
      <c r="A114" s="37">
        <v>109</v>
      </c>
      <c r="B114" s="72" t="s">
        <v>4</v>
      </c>
      <c r="C114" s="72" t="s">
        <v>43</v>
      </c>
      <c r="D114" s="594">
        <v>3.3980999999999999</v>
      </c>
      <c r="E114" s="583">
        <v>3.88</v>
      </c>
      <c r="F114" s="578" t="s">
        <v>7</v>
      </c>
      <c r="G114" s="14" t="s">
        <v>98</v>
      </c>
      <c r="H114" s="450">
        <v>2.4390999999999998</v>
      </c>
      <c r="I114" s="324">
        <v>3.39</v>
      </c>
      <c r="J114" s="320" t="s">
        <v>4</v>
      </c>
      <c r="K114" s="320" t="s">
        <v>40</v>
      </c>
      <c r="L114" s="15">
        <v>3.38</v>
      </c>
      <c r="M114" s="324">
        <v>4.01</v>
      </c>
      <c r="N114" s="314" t="s">
        <v>7</v>
      </c>
      <c r="O114" s="14" t="s">
        <v>100</v>
      </c>
      <c r="P114" s="196">
        <v>3.38</v>
      </c>
      <c r="Q114" s="202">
        <v>4.1100000000000003</v>
      </c>
      <c r="R114" s="38" t="s">
        <v>7</v>
      </c>
      <c r="S114" s="66" t="s">
        <v>100</v>
      </c>
      <c r="T114" s="33">
        <v>3.61</v>
      </c>
      <c r="U114" s="77">
        <v>4.1100000000000003</v>
      </c>
      <c r="V114" s="38" t="s">
        <v>7</v>
      </c>
      <c r="W114" s="66" t="s">
        <v>96</v>
      </c>
      <c r="X114" s="39">
        <v>3.8</v>
      </c>
      <c r="Y114" s="77">
        <v>4.4800000000000004</v>
      </c>
    </row>
    <row r="115" spans="1:25" s="1" customFormat="1" ht="15" customHeight="1" thickBot="1" x14ac:dyDescent="0.3">
      <c r="A115" s="43">
        <v>110</v>
      </c>
      <c r="B115" s="73" t="s">
        <v>6</v>
      </c>
      <c r="C115" s="73" t="s">
        <v>82</v>
      </c>
      <c r="D115" s="595">
        <v>3.3924000000000003</v>
      </c>
      <c r="E115" s="584">
        <v>3.88</v>
      </c>
      <c r="F115" s="579" t="s">
        <v>1</v>
      </c>
      <c r="G115" s="434" t="s">
        <v>21</v>
      </c>
      <c r="H115" s="451">
        <v>0</v>
      </c>
      <c r="I115" s="325">
        <v>3.39</v>
      </c>
      <c r="J115" s="321" t="s">
        <v>2</v>
      </c>
      <c r="K115" s="321" t="s">
        <v>116</v>
      </c>
      <c r="L115" s="207">
        <v>3.3731343283582089</v>
      </c>
      <c r="M115" s="325">
        <v>4.01</v>
      </c>
      <c r="N115" s="315" t="s">
        <v>5</v>
      </c>
      <c r="O115" s="188" t="s">
        <v>61</v>
      </c>
      <c r="P115" s="197">
        <v>3.3780000000000001</v>
      </c>
      <c r="Q115" s="203">
        <v>4.1100000000000003</v>
      </c>
      <c r="R115" s="44" t="s">
        <v>4</v>
      </c>
      <c r="S115" s="67" t="s">
        <v>54</v>
      </c>
      <c r="T115" s="61">
        <v>3.58</v>
      </c>
      <c r="U115" s="80">
        <v>4.1100000000000003</v>
      </c>
      <c r="V115" s="44" t="s">
        <v>7</v>
      </c>
      <c r="W115" s="67" t="s">
        <v>97</v>
      </c>
      <c r="X115" s="45">
        <v>3.7850000000000001</v>
      </c>
      <c r="Y115" s="78">
        <v>4.4800000000000004</v>
      </c>
    </row>
    <row r="116" spans="1:25" s="1" customFormat="1" ht="15" customHeight="1" x14ac:dyDescent="0.25">
      <c r="A116" s="46">
        <v>111</v>
      </c>
      <c r="B116" s="71" t="s">
        <v>7</v>
      </c>
      <c r="C116" s="71" t="s">
        <v>174</v>
      </c>
      <c r="D116" s="593">
        <v>3.3639999999999999</v>
      </c>
      <c r="E116" s="582">
        <v>3.88</v>
      </c>
      <c r="F116" s="577" t="s">
        <v>1</v>
      </c>
      <c r="G116" s="439" t="s">
        <v>19</v>
      </c>
      <c r="H116" s="449"/>
      <c r="I116" s="531">
        <v>3.39</v>
      </c>
      <c r="J116" s="528" t="s">
        <v>5</v>
      </c>
      <c r="K116" s="319" t="s">
        <v>62</v>
      </c>
      <c r="L116" s="208">
        <v>3.36</v>
      </c>
      <c r="M116" s="195">
        <v>4.01</v>
      </c>
      <c r="N116" s="313" t="s">
        <v>4</v>
      </c>
      <c r="O116" s="157" t="s">
        <v>43</v>
      </c>
      <c r="P116" s="201">
        <v>3.3220000000000001</v>
      </c>
      <c r="Q116" s="206">
        <v>4.1100000000000003</v>
      </c>
      <c r="R116" s="46" t="s">
        <v>2</v>
      </c>
      <c r="S116" s="65" t="s">
        <v>150</v>
      </c>
      <c r="T116" s="60">
        <v>3.57</v>
      </c>
      <c r="U116" s="76">
        <v>4.1100000000000003</v>
      </c>
      <c r="V116" s="46" t="s">
        <v>5</v>
      </c>
      <c r="W116" s="65" t="s">
        <v>66</v>
      </c>
      <c r="X116" s="48">
        <v>3.76</v>
      </c>
      <c r="Y116" s="76">
        <v>4.4800000000000004</v>
      </c>
    </row>
    <row r="117" spans="1:25" s="1" customFormat="1" ht="15" customHeight="1" x14ac:dyDescent="0.25">
      <c r="A117" s="37">
        <v>112</v>
      </c>
      <c r="B117" s="72" t="s">
        <v>5</v>
      </c>
      <c r="C117" s="72" t="s">
        <v>61</v>
      </c>
      <c r="D117" s="594">
        <v>2.72</v>
      </c>
      <c r="E117" s="583">
        <v>3.88</v>
      </c>
      <c r="F117" s="75" t="s">
        <v>3</v>
      </c>
      <c r="G117" s="75" t="s">
        <v>30</v>
      </c>
      <c r="H117" s="72"/>
      <c r="I117" s="532">
        <v>3.39</v>
      </c>
      <c r="J117" s="529" t="s">
        <v>1</v>
      </c>
      <c r="K117" s="320" t="s">
        <v>24</v>
      </c>
      <c r="L117" s="15">
        <v>3.3374999999999999</v>
      </c>
      <c r="M117" s="324">
        <v>4.01</v>
      </c>
      <c r="N117" s="314" t="s">
        <v>7</v>
      </c>
      <c r="O117" s="153" t="s">
        <v>90</v>
      </c>
      <c r="P117" s="196">
        <v>3.222</v>
      </c>
      <c r="Q117" s="202">
        <v>4.1100000000000003</v>
      </c>
      <c r="R117" s="37" t="s">
        <v>4</v>
      </c>
      <c r="S117" s="66" t="s">
        <v>41</v>
      </c>
      <c r="T117" s="33">
        <v>3.55</v>
      </c>
      <c r="U117" s="77">
        <v>4.1100000000000003</v>
      </c>
      <c r="V117" s="37" t="s">
        <v>3</v>
      </c>
      <c r="W117" s="66" t="s">
        <v>33</v>
      </c>
      <c r="X117" s="39">
        <v>3.75</v>
      </c>
      <c r="Y117" s="77">
        <v>4.4800000000000004</v>
      </c>
    </row>
    <row r="118" spans="1:25" s="1" customFormat="1" ht="15" customHeight="1" x14ac:dyDescent="0.25">
      <c r="A118" s="37">
        <v>113</v>
      </c>
      <c r="B118" s="75" t="s">
        <v>3</v>
      </c>
      <c r="C118" s="75" t="s">
        <v>30</v>
      </c>
      <c r="D118" s="75"/>
      <c r="E118" s="585">
        <v>3.88</v>
      </c>
      <c r="F118" s="72" t="s">
        <v>3</v>
      </c>
      <c r="G118" s="72" t="s">
        <v>33</v>
      </c>
      <c r="H118" s="72"/>
      <c r="I118" s="532">
        <v>3.39</v>
      </c>
      <c r="J118" s="529" t="s">
        <v>5</v>
      </c>
      <c r="K118" s="320" t="s">
        <v>66</v>
      </c>
      <c r="L118" s="15">
        <v>3</v>
      </c>
      <c r="M118" s="324">
        <v>4.01</v>
      </c>
      <c r="N118" s="314" t="s">
        <v>4</v>
      </c>
      <c r="O118" s="153" t="s">
        <v>49</v>
      </c>
      <c r="P118" s="196">
        <v>3.18</v>
      </c>
      <c r="Q118" s="202">
        <v>4.1100000000000003</v>
      </c>
      <c r="R118" s="37" t="s">
        <v>4</v>
      </c>
      <c r="S118" s="66" t="s">
        <v>140</v>
      </c>
      <c r="T118" s="33">
        <v>3.51</v>
      </c>
      <c r="U118" s="77">
        <v>4.1100000000000003</v>
      </c>
      <c r="V118" s="37" t="s">
        <v>5</v>
      </c>
      <c r="W118" s="66" t="s">
        <v>64</v>
      </c>
      <c r="X118" s="39">
        <v>3.71</v>
      </c>
      <c r="Y118" s="77">
        <v>4.4800000000000004</v>
      </c>
    </row>
    <row r="119" spans="1:25" s="1" customFormat="1" ht="15" customHeight="1" x14ac:dyDescent="0.25">
      <c r="A119" s="37">
        <v>114</v>
      </c>
      <c r="B119" s="72" t="s">
        <v>3</v>
      </c>
      <c r="C119" s="72" t="s">
        <v>33</v>
      </c>
      <c r="D119" s="72"/>
      <c r="E119" s="583">
        <v>3.88</v>
      </c>
      <c r="F119" s="72" t="s">
        <v>3</v>
      </c>
      <c r="G119" s="72" t="s">
        <v>128</v>
      </c>
      <c r="H119" s="72"/>
      <c r="I119" s="532">
        <v>3.39</v>
      </c>
      <c r="J119" s="529" t="s">
        <v>7</v>
      </c>
      <c r="K119" s="320" t="s">
        <v>90</v>
      </c>
      <c r="L119" s="15">
        <v>2.9857142857142858</v>
      </c>
      <c r="M119" s="324">
        <v>4.01</v>
      </c>
      <c r="N119" s="318" t="s">
        <v>2</v>
      </c>
      <c r="O119" s="153" t="s">
        <v>117</v>
      </c>
      <c r="P119" s="196">
        <v>3.1639999999999997</v>
      </c>
      <c r="Q119" s="202">
        <v>4.1100000000000003</v>
      </c>
      <c r="R119" s="37" t="s">
        <v>4</v>
      </c>
      <c r="S119" s="66" t="s">
        <v>40</v>
      </c>
      <c r="T119" s="33">
        <v>3.51</v>
      </c>
      <c r="U119" s="77">
        <v>4.1100000000000003</v>
      </c>
      <c r="V119" s="37" t="s">
        <v>4</v>
      </c>
      <c r="W119" s="66" t="s">
        <v>46</v>
      </c>
      <c r="X119" s="39">
        <v>3.71</v>
      </c>
      <c r="Y119" s="77">
        <v>4.4800000000000004</v>
      </c>
    </row>
    <row r="120" spans="1:25" s="1" customFormat="1" ht="15" customHeight="1" x14ac:dyDescent="0.25">
      <c r="A120" s="37">
        <v>115</v>
      </c>
      <c r="B120" s="72" t="s">
        <v>3</v>
      </c>
      <c r="C120" s="72" t="s">
        <v>128</v>
      </c>
      <c r="D120" s="72"/>
      <c r="E120" s="583">
        <v>3.88</v>
      </c>
      <c r="F120" s="72" t="s">
        <v>4</v>
      </c>
      <c r="G120" s="72" t="s">
        <v>45</v>
      </c>
      <c r="H120" s="72"/>
      <c r="I120" s="532">
        <v>3.39</v>
      </c>
      <c r="J120" s="37" t="s">
        <v>3</v>
      </c>
      <c r="K120" s="72" t="s">
        <v>33</v>
      </c>
      <c r="L120" s="75"/>
      <c r="M120" s="324">
        <v>4.01</v>
      </c>
      <c r="N120" s="314" t="s">
        <v>6</v>
      </c>
      <c r="O120" s="153" t="s">
        <v>76</v>
      </c>
      <c r="P120" s="196">
        <v>3.1520000000000006</v>
      </c>
      <c r="Q120" s="202">
        <v>4.1100000000000003</v>
      </c>
      <c r="R120" s="37" t="s">
        <v>7</v>
      </c>
      <c r="S120" s="66" t="s">
        <v>90</v>
      </c>
      <c r="T120" s="33">
        <v>3.5</v>
      </c>
      <c r="U120" s="77">
        <v>4.1100000000000003</v>
      </c>
      <c r="V120" s="37" t="s">
        <v>6</v>
      </c>
      <c r="W120" s="66" t="s">
        <v>78</v>
      </c>
      <c r="X120" s="39">
        <v>3.6990000000000003</v>
      </c>
      <c r="Y120" s="77">
        <v>4.4800000000000004</v>
      </c>
    </row>
    <row r="121" spans="1:25" s="1" customFormat="1" ht="15" customHeight="1" x14ac:dyDescent="0.25">
      <c r="A121" s="37">
        <v>116</v>
      </c>
      <c r="B121" s="72" t="s">
        <v>4</v>
      </c>
      <c r="C121" s="72" t="s">
        <v>126</v>
      </c>
      <c r="D121" s="72"/>
      <c r="E121" s="583">
        <v>3.88</v>
      </c>
      <c r="F121" s="72" t="s">
        <v>4</v>
      </c>
      <c r="G121" s="72" t="s">
        <v>51</v>
      </c>
      <c r="H121" s="72"/>
      <c r="I121" s="532">
        <v>3.39</v>
      </c>
      <c r="J121" s="37" t="s">
        <v>3</v>
      </c>
      <c r="K121" s="72" t="s">
        <v>128</v>
      </c>
      <c r="L121" s="72"/>
      <c r="M121" s="324">
        <v>4.01</v>
      </c>
      <c r="N121" s="314" t="s">
        <v>2</v>
      </c>
      <c r="O121" s="153" t="s">
        <v>150</v>
      </c>
      <c r="P121" s="15">
        <v>3.085</v>
      </c>
      <c r="Q121" s="202">
        <v>4.1100000000000003</v>
      </c>
      <c r="R121" s="37" t="s">
        <v>4</v>
      </c>
      <c r="S121" s="66" t="s">
        <v>49</v>
      </c>
      <c r="T121" s="36">
        <v>3.46</v>
      </c>
      <c r="U121" s="77">
        <v>4.1100000000000003</v>
      </c>
      <c r="V121" s="37" t="s">
        <v>7</v>
      </c>
      <c r="W121" s="66" t="s">
        <v>107</v>
      </c>
      <c r="X121" s="39">
        <v>3.6809999999999996</v>
      </c>
      <c r="Y121" s="77">
        <v>4.4800000000000004</v>
      </c>
    </row>
    <row r="122" spans="1:25" s="1" customFormat="1" ht="15" customHeight="1" x14ac:dyDescent="0.25">
      <c r="A122" s="37">
        <v>117</v>
      </c>
      <c r="B122" s="72" t="s">
        <v>4</v>
      </c>
      <c r="C122" s="72" t="s">
        <v>45</v>
      </c>
      <c r="D122" s="72"/>
      <c r="E122" s="583">
        <v>3.88</v>
      </c>
      <c r="F122" s="72" t="s">
        <v>4</v>
      </c>
      <c r="G122" s="72" t="s">
        <v>126</v>
      </c>
      <c r="H122" s="72"/>
      <c r="I122" s="532">
        <v>3.39</v>
      </c>
      <c r="J122" s="37" t="s">
        <v>4</v>
      </c>
      <c r="K122" s="72" t="s">
        <v>126</v>
      </c>
      <c r="L122" s="72"/>
      <c r="M122" s="324">
        <v>4.01</v>
      </c>
      <c r="N122" s="37" t="s">
        <v>3</v>
      </c>
      <c r="O122" s="14" t="s">
        <v>33</v>
      </c>
      <c r="P122" s="41"/>
      <c r="Q122" s="202">
        <v>4.1100000000000003</v>
      </c>
      <c r="R122" s="37" t="s">
        <v>5</v>
      </c>
      <c r="S122" s="66" t="s">
        <v>66</v>
      </c>
      <c r="T122" s="36">
        <v>3.33</v>
      </c>
      <c r="U122" s="77">
        <v>4.1100000000000003</v>
      </c>
      <c r="V122" s="37" t="s">
        <v>4</v>
      </c>
      <c r="W122" s="66" t="s">
        <v>40</v>
      </c>
      <c r="X122" s="39">
        <v>3.4039999999999999</v>
      </c>
      <c r="Y122" s="77">
        <v>4.4800000000000004</v>
      </c>
    </row>
    <row r="123" spans="1:25" s="1" customFormat="1" ht="15" customHeight="1" x14ac:dyDescent="0.25">
      <c r="A123" s="37">
        <v>118</v>
      </c>
      <c r="B123" s="72" t="s">
        <v>4</v>
      </c>
      <c r="C123" s="72" t="s">
        <v>51</v>
      </c>
      <c r="D123" s="72"/>
      <c r="E123" s="583">
        <v>3.88</v>
      </c>
      <c r="F123" s="72" t="s">
        <v>6</v>
      </c>
      <c r="G123" s="72" t="s">
        <v>78</v>
      </c>
      <c r="H123" s="72"/>
      <c r="I123" s="532">
        <v>3.39</v>
      </c>
      <c r="J123" s="37" t="s">
        <v>6</v>
      </c>
      <c r="K123" s="72" t="s">
        <v>78</v>
      </c>
      <c r="L123" s="72"/>
      <c r="M123" s="324">
        <v>4.01</v>
      </c>
      <c r="N123" s="37" t="s">
        <v>3</v>
      </c>
      <c r="O123" s="66" t="s">
        <v>128</v>
      </c>
      <c r="P123" s="38"/>
      <c r="Q123" s="202">
        <v>4.1100000000000003</v>
      </c>
      <c r="R123" s="37" t="s">
        <v>4</v>
      </c>
      <c r="S123" s="66" t="s">
        <v>51</v>
      </c>
      <c r="T123" s="36">
        <v>3.31</v>
      </c>
      <c r="U123" s="77">
        <v>4.1100000000000003</v>
      </c>
      <c r="V123" s="37" t="s">
        <v>3</v>
      </c>
      <c r="W123" s="66" t="s">
        <v>128</v>
      </c>
      <c r="X123" s="39"/>
      <c r="Y123" s="77">
        <v>4.4800000000000004</v>
      </c>
    </row>
    <row r="124" spans="1:25" s="1" customFormat="1" ht="15" customHeight="1" x14ac:dyDescent="0.25">
      <c r="A124" s="37">
        <v>119</v>
      </c>
      <c r="B124" s="72" t="s">
        <v>6</v>
      </c>
      <c r="C124" s="72" t="s">
        <v>78</v>
      </c>
      <c r="D124" s="72"/>
      <c r="E124" s="583">
        <v>3.88</v>
      </c>
      <c r="F124" s="37" t="s">
        <v>6</v>
      </c>
      <c r="G124" s="72" t="s">
        <v>86</v>
      </c>
      <c r="H124" s="72"/>
      <c r="I124" s="324">
        <v>3.39</v>
      </c>
      <c r="J124" s="37" t="s">
        <v>2</v>
      </c>
      <c r="K124" s="72" t="s">
        <v>127</v>
      </c>
      <c r="L124" s="72"/>
      <c r="M124" s="324">
        <v>4.01</v>
      </c>
      <c r="N124" s="37" t="s">
        <v>4</v>
      </c>
      <c r="O124" s="66" t="s">
        <v>126</v>
      </c>
      <c r="P124" s="38"/>
      <c r="Q124" s="202">
        <v>4.1100000000000003</v>
      </c>
      <c r="R124" s="37" t="s">
        <v>5</v>
      </c>
      <c r="S124" s="216" t="s">
        <v>61</v>
      </c>
      <c r="T124" s="36">
        <v>3.19</v>
      </c>
      <c r="U124" s="77">
        <v>4.1100000000000003</v>
      </c>
      <c r="V124" s="37" t="s">
        <v>4</v>
      </c>
      <c r="W124" s="66" t="s">
        <v>126</v>
      </c>
      <c r="X124" s="39"/>
      <c r="Y124" s="77">
        <v>4.4800000000000004</v>
      </c>
    </row>
    <row r="125" spans="1:25" s="1" customFormat="1" ht="15" customHeight="1" thickBot="1" x14ac:dyDescent="0.3">
      <c r="A125" s="55">
        <v>120</v>
      </c>
      <c r="B125" s="74" t="s">
        <v>6</v>
      </c>
      <c r="C125" s="74" t="s">
        <v>71</v>
      </c>
      <c r="D125" s="74"/>
      <c r="E125" s="586">
        <v>3.88</v>
      </c>
      <c r="F125" s="43" t="s">
        <v>7</v>
      </c>
      <c r="G125" s="73" t="s">
        <v>94</v>
      </c>
      <c r="H125" s="73"/>
      <c r="I125" s="325">
        <v>3.39</v>
      </c>
      <c r="J125" s="55" t="s">
        <v>2</v>
      </c>
      <c r="K125" s="74" t="s">
        <v>158</v>
      </c>
      <c r="L125" s="74"/>
      <c r="M125" s="327">
        <v>4.01</v>
      </c>
      <c r="N125" s="55" t="s">
        <v>6</v>
      </c>
      <c r="O125" s="17" t="s">
        <v>78</v>
      </c>
      <c r="P125" s="56"/>
      <c r="Q125" s="205">
        <v>4.1100000000000003</v>
      </c>
      <c r="R125" s="55" t="s">
        <v>6</v>
      </c>
      <c r="S125" s="69" t="s">
        <v>78</v>
      </c>
      <c r="T125" s="459">
        <v>3.13</v>
      </c>
      <c r="U125" s="80">
        <v>4.1100000000000003</v>
      </c>
      <c r="V125" s="55" t="s">
        <v>2</v>
      </c>
      <c r="W125" s="69" t="s">
        <v>127</v>
      </c>
      <c r="X125" s="58"/>
      <c r="Y125" s="80">
        <v>4.4800000000000004</v>
      </c>
    </row>
    <row r="126" spans="1:25" s="1" customFormat="1" ht="15" customHeight="1" x14ac:dyDescent="0.25">
      <c r="A126" s="519">
        <v>121</v>
      </c>
      <c r="B126" s="517" t="s">
        <v>6</v>
      </c>
      <c r="C126" s="517" t="s">
        <v>86</v>
      </c>
      <c r="D126" s="517"/>
      <c r="E126" s="587">
        <v>3.88</v>
      </c>
      <c r="F126" s="580" t="s">
        <v>7</v>
      </c>
      <c r="G126" s="442" t="s">
        <v>111</v>
      </c>
      <c r="H126" s="452"/>
      <c r="I126" s="611">
        <v>3.39</v>
      </c>
      <c r="J126" s="519" t="s">
        <v>2</v>
      </c>
      <c r="K126" s="517" t="s">
        <v>150</v>
      </c>
      <c r="L126" s="517"/>
      <c r="M126" s="520">
        <v>4.01</v>
      </c>
      <c r="N126" s="519" t="s">
        <v>2</v>
      </c>
      <c r="O126" s="521" t="s">
        <v>127</v>
      </c>
      <c r="P126" s="522"/>
      <c r="Q126" s="523">
        <v>4.1100000000000003</v>
      </c>
      <c r="R126" s="519" t="s">
        <v>7</v>
      </c>
      <c r="S126" s="521" t="s">
        <v>147</v>
      </c>
      <c r="T126" s="524"/>
      <c r="U126" s="525">
        <v>4.1100000000000003</v>
      </c>
      <c r="V126" s="519" t="s">
        <v>7</v>
      </c>
      <c r="W126" s="521" t="s">
        <v>147</v>
      </c>
      <c r="X126" s="526"/>
      <c r="Y126" s="527">
        <v>4.4800000000000004</v>
      </c>
    </row>
    <row r="127" spans="1:25" s="1" customFormat="1" ht="15" customHeight="1" x14ac:dyDescent="0.25">
      <c r="A127" s="37">
        <v>122</v>
      </c>
      <c r="B127" s="72" t="s">
        <v>7</v>
      </c>
      <c r="C127" s="72" t="s">
        <v>94</v>
      </c>
      <c r="D127" s="72"/>
      <c r="E127" s="583">
        <v>3.88</v>
      </c>
      <c r="F127" s="72" t="s">
        <v>2</v>
      </c>
      <c r="G127" s="38" t="s">
        <v>158</v>
      </c>
      <c r="H127" s="38"/>
      <c r="I127" s="324">
        <v>3.39</v>
      </c>
      <c r="J127" s="37"/>
      <c r="K127" s="38"/>
      <c r="L127" s="38"/>
      <c r="M127" s="202"/>
      <c r="N127" s="37"/>
      <c r="O127" s="14"/>
      <c r="P127" s="38"/>
      <c r="Q127" s="202"/>
      <c r="R127" s="37"/>
      <c r="S127" s="14"/>
      <c r="T127" s="33"/>
      <c r="U127" s="530"/>
      <c r="V127" s="37"/>
      <c r="W127" s="14"/>
      <c r="X127" s="39"/>
      <c r="Y127" s="77"/>
    </row>
    <row r="128" spans="1:25" s="1" customFormat="1" ht="15" customHeight="1" x14ac:dyDescent="0.25">
      <c r="A128" s="37">
        <v>123</v>
      </c>
      <c r="B128" s="72" t="s">
        <v>2</v>
      </c>
      <c r="C128" s="72" t="s">
        <v>127</v>
      </c>
      <c r="D128" s="72"/>
      <c r="E128" s="583">
        <v>3.88</v>
      </c>
      <c r="F128" s="72" t="s">
        <v>2</v>
      </c>
      <c r="G128" s="38" t="s">
        <v>150</v>
      </c>
      <c r="H128" s="38"/>
      <c r="I128" s="324">
        <v>3.39</v>
      </c>
      <c r="J128" s="37"/>
      <c r="K128" s="38"/>
      <c r="L128" s="38"/>
      <c r="M128" s="202"/>
      <c r="N128" s="37"/>
      <c r="O128" s="14"/>
      <c r="P128" s="38"/>
      <c r="Q128" s="202"/>
      <c r="R128" s="37"/>
      <c r="S128" s="14"/>
      <c r="T128" s="33"/>
      <c r="U128" s="530"/>
      <c r="V128" s="37"/>
      <c r="W128" s="14"/>
      <c r="X128" s="39"/>
      <c r="Y128" s="77"/>
    </row>
    <row r="129" spans="1:25" s="1" customFormat="1" ht="15" customHeight="1" x14ac:dyDescent="0.25">
      <c r="A129" s="55">
        <v>124</v>
      </c>
      <c r="B129" s="74" t="s">
        <v>2</v>
      </c>
      <c r="C129" s="74" t="s">
        <v>158</v>
      </c>
      <c r="D129" s="74"/>
      <c r="E129" s="586">
        <v>3.88</v>
      </c>
      <c r="F129" s="74" t="s">
        <v>2</v>
      </c>
      <c r="G129" s="56" t="s">
        <v>127</v>
      </c>
      <c r="H129" s="56"/>
      <c r="I129" s="327">
        <v>3.39</v>
      </c>
      <c r="J129" s="55"/>
      <c r="K129" s="56"/>
      <c r="L129" s="56"/>
      <c r="M129" s="205"/>
      <c r="N129" s="55"/>
      <c r="O129" s="17"/>
      <c r="P129" s="56"/>
      <c r="Q129" s="205"/>
      <c r="R129" s="55"/>
      <c r="S129" s="17"/>
      <c r="T129" s="57"/>
      <c r="U129" s="628"/>
      <c r="V129" s="55"/>
      <c r="W129" s="17"/>
      <c r="X129" s="58"/>
      <c r="Y129" s="80"/>
    </row>
    <row r="130" spans="1:25" s="1" customFormat="1" ht="15" customHeight="1" thickBot="1" x14ac:dyDescent="0.3">
      <c r="A130" s="43">
        <v>125</v>
      </c>
      <c r="B130" s="73" t="s">
        <v>2</v>
      </c>
      <c r="C130" s="73" t="s">
        <v>150</v>
      </c>
      <c r="D130" s="73"/>
      <c r="E130" s="584">
        <v>3.88</v>
      </c>
      <c r="F130" s="73"/>
      <c r="G130" s="44"/>
      <c r="H130" s="44"/>
      <c r="I130" s="325"/>
      <c r="J130" s="43"/>
      <c r="K130" s="44"/>
      <c r="L130" s="44"/>
      <c r="M130" s="203"/>
      <c r="N130" s="43"/>
      <c r="O130" s="20"/>
      <c r="P130" s="44"/>
      <c r="Q130" s="203"/>
      <c r="R130" s="43"/>
      <c r="S130" s="20"/>
      <c r="T130" s="61"/>
      <c r="U130" s="225"/>
      <c r="V130" s="43"/>
      <c r="W130" s="20"/>
      <c r="X130" s="45"/>
      <c r="Y130" s="78"/>
    </row>
    <row r="131" spans="1:25" s="1" customFormat="1" ht="15" customHeight="1" x14ac:dyDescent="0.25">
      <c r="A131"/>
      <c r="B131"/>
      <c r="C131" t="s">
        <v>129</v>
      </c>
      <c r="D131" s="49">
        <f>AVERAGE(D6:D130)</f>
        <v>3.8401035714285703</v>
      </c>
      <c r="E131"/>
      <c r="F131"/>
      <c r="G131" s="328"/>
      <c r="H131" s="49">
        <f>AVERAGE(H6:H125)</f>
        <v>3.3932727272727257</v>
      </c>
      <c r="I131"/>
      <c r="J131"/>
      <c r="K131" s="328"/>
      <c r="L131" s="49">
        <f>AVERAGE(L6:L126)</f>
        <v>3.9636622394863341</v>
      </c>
      <c r="M131"/>
      <c r="N131"/>
      <c r="O131" s="50"/>
      <c r="P131" s="49">
        <f>AVERAGE(P6:P126)</f>
        <v>3.8766862068965504</v>
      </c>
      <c r="Q131"/>
      <c r="R131"/>
      <c r="T131" s="49">
        <f>AVERAGE(T6:T125)</f>
        <v>4.0534166666666644</v>
      </c>
      <c r="U131"/>
      <c r="V131"/>
      <c r="W131"/>
      <c r="X131" s="49">
        <f>AVERAGE(X6:X126)</f>
        <v>4.4067119658119669</v>
      </c>
      <c r="Y131" s="24"/>
    </row>
    <row r="132" spans="1:25" s="1" customFormat="1" ht="15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 s="51"/>
      <c r="T132" s="31"/>
      <c r="U132" s="31"/>
      <c r="V132" s="31"/>
      <c r="W132" s="31"/>
      <c r="X132" s="52"/>
      <c r="Y132" s="24"/>
    </row>
    <row r="133" spans="1:25" x14ac:dyDescent="0.25">
      <c r="Y133" s="29"/>
    </row>
  </sheetData>
  <mergeCells count="8">
    <mergeCell ref="C2:E2"/>
    <mergeCell ref="V4:Y4"/>
    <mergeCell ref="R4:U4"/>
    <mergeCell ref="A4:A5"/>
    <mergeCell ref="N4:Q4"/>
    <mergeCell ref="J4:M4"/>
    <mergeCell ref="F4:I4"/>
    <mergeCell ref="B4:E4"/>
  </mergeCells>
  <conditionalFormatting sqref="P6:P130">
    <cfRule type="containsBlanks" dxfId="76" priority="35" stopIfTrue="1">
      <formula>LEN(TRIM(P6))=0</formula>
    </cfRule>
    <cfRule type="cellIs" dxfId="75" priority="36" stopIfTrue="1" operator="between">
      <formula>3.88</formula>
      <formula>$P$131</formula>
    </cfRule>
    <cfRule type="cellIs" dxfId="74" priority="37" stopIfTrue="1" operator="lessThan">
      <formula>3.5</formula>
    </cfRule>
    <cfRule type="cellIs" dxfId="73" priority="38" stopIfTrue="1" operator="between">
      <formula>$P$131</formula>
      <formula>3.5</formula>
    </cfRule>
    <cfRule type="cellIs" dxfId="72" priority="39" stopIfTrue="1" operator="between">
      <formula>4.499</formula>
      <formula>$P$131</formula>
    </cfRule>
    <cfRule type="cellIs" dxfId="71" priority="40" stopIfTrue="1" operator="greaterThanOrEqual">
      <formula>4.5</formula>
    </cfRule>
  </conditionalFormatting>
  <conditionalFormatting sqref="T6:T130">
    <cfRule type="cellIs" dxfId="70" priority="41" stopIfTrue="1" operator="between">
      <formula>4.049</formula>
      <formula>$T$131</formula>
    </cfRule>
    <cfRule type="containsBlanks" dxfId="69" priority="42" stopIfTrue="1">
      <formula>LEN(TRIM(T6))=0</formula>
    </cfRule>
    <cfRule type="cellIs" dxfId="68" priority="43" stopIfTrue="1" operator="lessThan">
      <formula>3.5</formula>
    </cfRule>
    <cfRule type="cellIs" dxfId="67" priority="44" stopIfTrue="1" operator="between">
      <formula>3.5</formula>
      <formula>$T$131</formula>
    </cfRule>
    <cfRule type="cellIs" dxfId="66" priority="45" stopIfTrue="1" operator="between">
      <formula>4.499</formula>
      <formula>$T$131</formula>
    </cfRule>
    <cfRule type="cellIs" dxfId="65" priority="46" stopIfTrue="1" operator="greaterThanOrEqual">
      <formula>4.5</formula>
    </cfRule>
  </conditionalFormatting>
  <conditionalFormatting sqref="X6:X130">
    <cfRule type="cellIs" dxfId="64" priority="47" stopIfTrue="1" operator="between">
      <formula>$X$131</formula>
      <formula>4.409</formula>
    </cfRule>
    <cfRule type="containsBlanks" dxfId="63" priority="48" stopIfTrue="1">
      <formula>LEN(TRIM(X6))=0</formula>
    </cfRule>
    <cfRule type="cellIs" dxfId="62" priority="49" stopIfTrue="1" operator="lessThan">
      <formula>3.5</formula>
    </cfRule>
    <cfRule type="cellIs" dxfId="61" priority="50" stopIfTrue="1" operator="between">
      <formula>$X$131</formula>
      <formula>3.5</formula>
    </cfRule>
    <cfRule type="cellIs" dxfId="60" priority="51" stopIfTrue="1" operator="between">
      <formula>4.499</formula>
      <formula>$X$131</formula>
    </cfRule>
    <cfRule type="cellIs" dxfId="59" priority="52" stopIfTrue="1" operator="greaterThanOrEqual">
      <formula>4.5</formula>
    </cfRule>
  </conditionalFormatting>
  <conditionalFormatting sqref="L6:L130">
    <cfRule type="containsBlanks" dxfId="58" priority="53" stopIfTrue="1">
      <formula>LEN(TRIM(L6))=0</formula>
    </cfRule>
    <cfRule type="cellIs" dxfId="57" priority="54" stopIfTrue="1" operator="between">
      <formula>3.958</formula>
      <formula>$L$131</formula>
    </cfRule>
    <cfRule type="cellIs" dxfId="56" priority="55" stopIfTrue="1" operator="lessThan">
      <formula>3.5</formula>
    </cfRule>
    <cfRule type="cellIs" dxfId="55" priority="56" stopIfTrue="1" operator="between">
      <formula>$L$131</formula>
      <formula>3.5</formula>
    </cfRule>
    <cfRule type="cellIs" dxfId="54" priority="57" stopIfTrue="1" operator="between">
      <formula>4.499</formula>
      <formula>$L$131</formula>
    </cfRule>
    <cfRule type="cellIs" dxfId="53" priority="58" stopIfTrue="1" operator="greaterThanOrEqual">
      <formula>4.5</formula>
    </cfRule>
  </conditionalFormatting>
  <conditionalFormatting sqref="H6:H130">
    <cfRule type="containsBlanks" dxfId="52" priority="6" stopIfTrue="1">
      <formula>LEN(TRIM(H6))=0</formula>
    </cfRule>
    <cfRule type="cellIs" dxfId="51" priority="7" stopIfTrue="1" operator="lessThan">
      <formula>3.5</formula>
    </cfRule>
    <cfRule type="cellIs" dxfId="50" priority="8" stopIfTrue="1" operator="between">
      <formula>3.5</formula>
      <formula>4</formula>
    </cfRule>
    <cfRule type="cellIs" dxfId="49" priority="9" stopIfTrue="1" operator="between">
      <formula>4.5</formula>
      <formula>4</formula>
    </cfRule>
  </conditionalFormatting>
  <conditionalFormatting sqref="D6:D117">
    <cfRule type="cellIs" dxfId="48" priority="1" operator="between">
      <formula>3.5</formula>
      <formula>3.495</formula>
    </cfRule>
    <cfRule type="cellIs" dxfId="47" priority="2" operator="between">
      <formula>$D$131</formula>
      <formula>3.835</formula>
    </cfRule>
    <cfRule type="cellIs" dxfId="46" priority="3" operator="lessThan">
      <formula>3.5</formula>
    </cfRule>
    <cfRule type="cellIs" dxfId="45" priority="4" operator="between">
      <formula>$D$131</formula>
      <formula>3.5</formula>
    </cfRule>
    <cfRule type="cellIs" dxfId="44" priority="5" operator="between">
      <formula>4.5</formula>
      <formula>$D$131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zoomScale="90" zoomScaleNormal="90" workbookViewId="0">
      <pane xSplit="3" ySplit="5" topLeftCell="D6" activePane="bottomRight" state="frozen"/>
      <selection pane="topRight" activeCell="E1" sqref="E1"/>
      <selection pane="bottomLeft" activeCell="A9" sqref="A9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2.7109375" customWidth="1"/>
    <col min="4" max="27" width="7.7109375" customWidth="1"/>
    <col min="28" max="28" width="8.7109375" customWidth="1"/>
    <col min="29" max="29" width="7.7109375" customWidth="1"/>
  </cols>
  <sheetData>
    <row r="1" spans="1:31" ht="15" customHeight="1" x14ac:dyDescent="0.25">
      <c r="AD1" s="3"/>
      <c r="AE1" s="4" t="s">
        <v>8</v>
      </c>
    </row>
    <row r="2" spans="1:31" ht="15" customHeight="1" x14ac:dyDescent="0.25">
      <c r="B2" s="707" t="s">
        <v>119</v>
      </c>
      <c r="C2" s="707"/>
      <c r="D2" s="576"/>
      <c r="E2" s="576"/>
      <c r="F2" s="576"/>
      <c r="G2" s="365"/>
      <c r="H2" s="365"/>
      <c r="I2" s="365"/>
      <c r="J2" s="308"/>
      <c r="K2" s="308"/>
      <c r="L2" s="308"/>
      <c r="M2" s="174"/>
      <c r="N2" s="174"/>
      <c r="O2" s="174"/>
      <c r="P2" s="30"/>
      <c r="Q2" s="30"/>
      <c r="R2" s="30"/>
      <c r="S2" s="30"/>
      <c r="AD2" s="7"/>
      <c r="AE2" s="4" t="s">
        <v>9</v>
      </c>
    </row>
    <row r="3" spans="1:31" ht="15" customHeight="1" thickBot="1" x14ac:dyDescent="0.3">
      <c r="AD3" s="8"/>
      <c r="AE3" s="4" t="s">
        <v>10</v>
      </c>
    </row>
    <row r="4" spans="1:31" ht="15" customHeight="1" x14ac:dyDescent="0.25">
      <c r="A4" s="713" t="s">
        <v>0</v>
      </c>
      <c r="B4" s="715" t="s">
        <v>12</v>
      </c>
      <c r="C4" s="717" t="s">
        <v>13</v>
      </c>
      <c r="D4" s="719">
        <v>2021</v>
      </c>
      <c r="E4" s="719"/>
      <c r="F4" s="719"/>
      <c r="G4" s="708">
        <v>2020</v>
      </c>
      <c r="H4" s="709"/>
      <c r="I4" s="710"/>
      <c r="J4" s="708">
        <v>2019</v>
      </c>
      <c r="K4" s="709"/>
      <c r="L4" s="710"/>
      <c r="M4" s="708">
        <v>2018</v>
      </c>
      <c r="N4" s="709"/>
      <c r="O4" s="710"/>
      <c r="P4" s="708">
        <v>2017</v>
      </c>
      <c r="Q4" s="709"/>
      <c r="R4" s="710"/>
      <c r="S4" s="708">
        <v>2016</v>
      </c>
      <c r="T4" s="709"/>
      <c r="U4" s="710"/>
      <c r="V4" s="708" t="s">
        <v>120</v>
      </c>
      <c r="W4" s="709"/>
      <c r="X4" s="709"/>
      <c r="Y4" s="709"/>
      <c r="Z4" s="709"/>
      <c r="AA4" s="710"/>
      <c r="AB4" s="711" t="s">
        <v>121</v>
      </c>
      <c r="AD4" s="9"/>
      <c r="AE4" s="4" t="s">
        <v>16</v>
      </c>
    </row>
    <row r="5" spans="1:31" ht="37.5" customHeight="1" thickBot="1" x14ac:dyDescent="0.3">
      <c r="A5" s="714"/>
      <c r="B5" s="716"/>
      <c r="C5" s="718"/>
      <c r="D5" s="598" t="s">
        <v>122</v>
      </c>
      <c r="E5" s="191" t="s">
        <v>123</v>
      </c>
      <c r="F5" s="598" t="s">
        <v>124</v>
      </c>
      <c r="G5" s="193" t="s">
        <v>122</v>
      </c>
      <c r="H5" s="191" t="s">
        <v>123</v>
      </c>
      <c r="I5" s="194" t="s">
        <v>124</v>
      </c>
      <c r="J5" s="193" t="s">
        <v>122</v>
      </c>
      <c r="K5" s="191" t="s">
        <v>123</v>
      </c>
      <c r="L5" s="194" t="s">
        <v>124</v>
      </c>
      <c r="M5" s="193" t="s">
        <v>122</v>
      </c>
      <c r="N5" s="191" t="s">
        <v>123</v>
      </c>
      <c r="O5" s="194" t="s">
        <v>124</v>
      </c>
      <c r="P5" s="190" t="s">
        <v>122</v>
      </c>
      <c r="Q5" s="191" t="s">
        <v>123</v>
      </c>
      <c r="R5" s="192" t="s">
        <v>124</v>
      </c>
      <c r="S5" s="234" t="s">
        <v>125</v>
      </c>
      <c r="T5" s="191" t="s">
        <v>123</v>
      </c>
      <c r="U5" s="192" t="s">
        <v>124</v>
      </c>
      <c r="V5" s="190">
        <v>2021</v>
      </c>
      <c r="W5" s="330">
        <v>2020</v>
      </c>
      <c r="X5" s="330">
        <v>2019</v>
      </c>
      <c r="Y5" s="330">
        <v>2018</v>
      </c>
      <c r="Z5" s="70">
        <v>2017</v>
      </c>
      <c r="AA5" s="86">
        <v>2016</v>
      </c>
      <c r="AB5" s="712"/>
    </row>
    <row r="6" spans="1:31" s="1" customFormat="1" ht="15" customHeight="1" x14ac:dyDescent="0.25">
      <c r="A6" s="46">
        <v>1</v>
      </c>
      <c r="B6" s="47" t="s">
        <v>2</v>
      </c>
      <c r="C6" s="471" t="s">
        <v>112</v>
      </c>
      <c r="D6" s="602">
        <v>95</v>
      </c>
      <c r="E6" s="488">
        <v>4.4316000000000004</v>
      </c>
      <c r="F6" s="602">
        <v>3.88</v>
      </c>
      <c r="G6" s="480">
        <v>108</v>
      </c>
      <c r="H6" s="486">
        <v>3.8055000000000003</v>
      </c>
      <c r="I6" s="209">
        <v>3.39</v>
      </c>
      <c r="J6" s="226">
        <v>105</v>
      </c>
      <c r="K6" s="208">
        <v>4.4761904761904763</v>
      </c>
      <c r="L6" s="209">
        <v>4.01</v>
      </c>
      <c r="M6" s="226">
        <v>82</v>
      </c>
      <c r="N6" s="208">
        <v>4.7549999999999999</v>
      </c>
      <c r="O6" s="209">
        <v>4.1100000000000003</v>
      </c>
      <c r="P6" s="226">
        <v>102</v>
      </c>
      <c r="Q6" s="53">
        <v>4.66</v>
      </c>
      <c r="R6" s="76">
        <v>4.1100000000000003</v>
      </c>
      <c r="S6" s="235">
        <v>92</v>
      </c>
      <c r="T6" s="48">
        <v>5</v>
      </c>
      <c r="U6" s="76">
        <v>4.4800000000000004</v>
      </c>
      <c r="V6" s="612">
        <v>1</v>
      </c>
      <c r="W6" s="331">
        <v>14</v>
      </c>
      <c r="X6" s="331">
        <v>1</v>
      </c>
      <c r="Y6" s="331">
        <v>1</v>
      </c>
      <c r="Z6" s="71">
        <v>2</v>
      </c>
      <c r="AA6" s="87">
        <v>1</v>
      </c>
      <c r="AB6" s="632">
        <f t="shared" ref="AB6:AB37" si="0">AA6+Z6+Y6+X6+W6+V6</f>
        <v>20</v>
      </c>
    </row>
    <row r="7" spans="1:31" s="1" customFormat="1" ht="15" customHeight="1" x14ac:dyDescent="0.25">
      <c r="A7" s="37">
        <v>2</v>
      </c>
      <c r="B7" s="38" t="s">
        <v>1</v>
      </c>
      <c r="C7" s="467" t="s">
        <v>20</v>
      </c>
      <c r="D7" s="491">
        <v>114</v>
      </c>
      <c r="E7" s="487">
        <v>4.3509000000000002</v>
      </c>
      <c r="F7" s="491">
        <v>3.88</v>
      </c>
      <c r="G7" s="478">
        <v>132</v>
      </c>
      <c r="H7" s="487">
        <v>4.1591999999999993</v>
      </c>
      <c r="I7" s="210">
        <v>3.39</v>
      </c>
      <c r="J7" s="227">
        <v>114</v>
      </c>
      <c r="K7" s="15">
        <v>4.3596491228070171</v>
      </c>
      <c r="L7" s="210">
        <v>4.01</v>
      </c>
      <c r="M7" s="227">
        <v>66</v>
      </c>
      <c r="N7" s="15">
        <v>4.1970000000000001</v>
      </c>
      <c r="O7" s="210">
        <v>4.1100000000000003</v>
      </c>
      <c r="P7" s="227">
        <v>74</v>
      </c>
      <c r="Q7" s="35">
        <v>4.32</v>
      </c>
      <c r="R7" s="77">
        <v>4.1100000000000003</v>
      </c>
      <c r="S7" s="236">
        <v>66</v>
      </c>
      <c r="T7" s="39">
        <v>4.6970000000000001</v>
      </c>
      <c r="U7" s="77">
        <v>4.4800000000000004</v>
      </c>
      <c r="V7" s="613">
        <v>3</v>
      </c>
      <c r="W7" s="332">
        <v>2</v>
      </c>
      <c r="X7" s="332">
        <v>7</v>
      </c>
      <c r="Y7" s="332">
        <v>13</v>
      </c>
      <c r="Z7" s="72">
        <v>24</v>
      </c>
      <c r="AA7" s="88">
        <v>23</v>
      </c>
      <c r="AB7" s="82">
        <f t="shared" si="0"/>
        <v>72</v>
      </c>
    </row>
    <row r="8" spans="1:31" s="1" customFormat="1" ht="15" customHeight="1" x14ac:dyDescent="0.25">
      <c r="A8" s="37">
        <v>3</v>
      </c>
      <c r="B8" s="38" t="s">
        <v>1</v>
      </c>
      <c r="C8" s="467" t="s">
        <v>17</v>
      </c>
      <c r="D8" s="602">
        <v>71</v>
      </c>
      <c r="E8" s="488">
        <v>4.2816999999999998</v>
      </c>
      <c r="F8" s="602">
        <v>3.88</v>
      </c>
      <c r="G8" s="481">
        <v>61</v>
      </c>
      <c r="H8" s="488">
        <v>3.6724999999999999</v>
      </c>
      <c r="I8" s="212">
        <v>3.39</v>
      </c>
      <c r="J8" s="228">
        <v>48</v>
      </c>
      <c r="K8" s="15">
        <v>4.354166666666667</v>
      </c>
      <c r="L8" s="212">
        <v>4.01</v>
      </c>
      <c r="M8" s="228">
        <v>51</v>
      </c>
      <c r="N8" s="15">
        <v>4.2160000000000002</v>
      </c>
      <c r="O8" s="210">
        <v>4.1100000000000003</v>
      </c>
      <c r="P8" s="227">
        <v>59</v>
      </c>
      <c r="Q8" s="35">
        <v>4.3899999999999997</v>
      </c>
      <c r="R8" s="77">
        <v>4.1100000000000003</v>
      </c>
      <c r="S8" s="236">
        <v>54</v>
      </c>
      <c r="T8" s="39">
        <v>4.8889999999999993</v>
      </c>
      <c r="U8" s="77">
        <v>4.4800000000000004</v>
      </c>
      <c r="V8" s="613">
        <v>9</v>
      </c>
      <c r="W8" s="332">
        <v>25</v>
      </c>
      <c r="X8" s="332">
        <v>9</v>
      </c>
      <c r="Y8" s="332">
        <v>11</v>
      </c>
      <c r="Z8" s="72">
        <v>13</v>
      </c>
      <c r="AA8" s="88">
        <v>5</v>
      </c>
      <c r="AB8" s="82">
        <f t="shared" si="0"/>
        <v>72</v>
      </c>
    </row>
    <row r="9" spans="1:31" s="1" customFormat="1" ht="15" customHeight="1" x14ac:dyDescent="0.25">
      <c r="A9" s="37">
        <v>4</v>
      </c>
      <c r="B9" s="38" t="s">
        <v>3</v>
      </c>
      <c r="C9" s="467" t="s">
        <v>36</v>
      </c>
      <c r="D9" s="491">
        <v>94</v>
      </c>
      <c r="E9" s="487">
        <v>4.1808999999999994</v>
      </c>
      <c r="F9" s="491">
        <v>3.88</v>
      </c>
      <c r="G9" s="478">
        <v>76</v>
      </c>
      <c r="H9" s="487">
        <v>3.6183999999999998</v>
      </c>
      <c r="I9" s="210">
        <v>3.39</v>
      </c>
      <c r="J9" s="227">
        <v>101</v>
      </c>
      <c r="K9" s="15">
        <v>4.3762376237623766</v>
      </c>
      <c r="L9" s="210">
        <v>4.01</v>
      </c>
      <c r="M9" s="227">
        <v>93</v>
      </c>
      <c r="N9" s="15">
        <v>4.4939999999999998</v>
      </c>
      <c r="O9" s="210">
        <v>4.1100000000000003</v>
      </c>
      <c r="P9" s="227">
        <v>96</v>
      </c>
      <c r="Q9" s="34">
        <v>4.57</v>
      </c>
      <c r="R9" s="77">
        <v>4.1100000000000003</v>
      </c>
      <c r="S9" s="236">
        <v>82</v>
      </c>
      <c r="T9" s="39">
        <v>4.7679999999999998</v>
      </c>
      <c r="U9" s="77">
        <v>4.4800000000000004</v>
      </c>
      <c r="V9" s="613">
        <v>13</v>
      </c>
      <c r="W9" s="332">
        <v>30</v>
      </c>
      <c r="X9" s="332">
        <v>6</v>
      </c>
      <c r="Y9" s="332">
        <v>4</v>
      </c>
      <c r="Z9" s="72">
        <v>5</v>
      </c>
      <c r="AA9" s="88">
        <v>17</v>
      </c>
      <c r="AB9" s="82">
        <f t="shared" si="0"/>
        <v>75</v>
      </c>
    </row>
    <row r="10" spans="1:31" s="1" customFormat="1" ht="15" customHeight="1" x14ac:dyDescent="0.25">
      <c r="A10" s="37">
        <v>5</v>
      </c>
      <c r="B10" s="38" t="s">
        <v>2</v>
      </c>
      <c r="C10" s="467" t="s">
        <v>115</v>
      </c>
      <c r="D10" s="491">
        <v>74</v>
      </c>
      <c r="E10" s="487">
        <v>4.1352000000000002</v>
      </c>
      <c r="F10" s="491">
        <v>3.88</v>
      </c>
      <c r="G10" s="222">
        <v>74</v>
      </c>
      <c r="H10" s="15">
        <v>3.7300999999999997</v>
      </c>
      <c r="I10" s="210">
        <v>3.39</v>
      </c>
      <c r="J10" s="227">
        <v>72</v>
      </c>
      <c r="K10" s="15">
        <v>4.4305555555555554</v>
      </c>
      <c r="L10" s="210">
        <v>4.01</v>
      </c>
      <c r="M10" s="227">
        <v>62</v>
      </c>
      <c r="N10" s="15">
        <v>4.13</v>
      </c>
      <c r="O10" s="210">
        <v>4.1100000000000003</v>
      </c>
      <c r="P10" s="227">
        <v>79</v>
      </c>
      <c r="Q10" s="35">
        <v>4.33</v>
      </c>
      <c r="R10" s="77">
        <v>4.1100000000000003</v>
      </c>
      <c r="S10" s="227">
        <v>100</v>
      </c>
      <c r="T10" s="39">
        <v>4.91</v>
      </c>
      <c r="U10" s="77">
        <v>4.4800000000000004</v>
      </c>
      <c r="V10" s="613">
        <v>16</v>
      </c>
      <c r="W10" s="332">
        <v>22</v>
      </c>
      <c r="X10" s="332">
        <v>3</v>
      </c>
      <c r="Y10" s="332">
        <v>21</v>
      </c>
      <c r="Z10" s="72">
        <v>21</v>
      </c>
      <c r="AA10" s="88">
        <v>2</v>
      </c>
      <c r="AB10" s="82">
        <f t="shared" si="0"/>
        <v>85</v>
      </c>
    </row>
    <row r="11" spans="1:31" s="1" customFormat="1" ht="15" customHeight="1" x14ac:dyDescent="0.25">
      <c r="A11" s="37">
        <v>6</v>
      </c>
      <c r="B11" s="38" t="s">
        <v>6</v>
      </c>
      <c r="C11" s="467" t="s">
        <v>72</v>
      </c>
      <c r="D11" s="602">
        <v>115</v>
      </c>
      <c r="E11" s="488">
        <v>4.2344000000000008</v>
      </c>
      <c r="F11" s="602">
        <v>3.88</v>
      </c>
      <c r="G11" s="481">
        <v>77</v>
      </c>
      <c r="H11" s="488">
        <v>3.7919000000000005</v>
      </c>
      <c r="I11" s="212">
        <v>3.39</v>
      </c>
      <c r="J11" s="228">
        <v>120</v>
      </c>
      <c r="K11" s="15">
        <v>4.3416666666666668</v>
      </c>
      <c r="L11" s="212">
        <v>4.01</v>
      </c>
      <c r="M11" s="228">
        <v>106</v>
      </c>
      <c r="N11" s="15">
        <v>4.2360000000000007</v>
      </c>
      <c r="O11" s="210">
        <v>4.1100000000000003</v>
      </c>
      <c r="P11" s="227">
        <v>88</v>
      </c>
      <c r="Q11" s="35">
        <v>4.33</v>
      </c>
      <c r="R11" s="77">
        <v>4.1100000000000003</v>
      </c>
      <c r="S11" s="236">
        <v>108</v>
      </c>
      <c r="T11" s="39">
        <v>4.681</v>
      </c>
      <c r="U11" s="77">
        <v>4.4800000000000004</v>
      </c>
      <c r="V11" s="613">
        <v>11</v>
      </c>
      <c r="W11" s="332">
        <v>16</v>
      </c>
      <c r="X11" s="332">
        <v>10</v>
      </c>
      <c r="Y11" s="332">
        <v>10</v>
      </c>
      <c r="Z11" s="72">
        <v>20</v>
      </c>
      <c r="AA11" s="88">
        <v>26</v>
      </c>
      <c r="AB11" s="82">
        <f t="shared" si="0"/>
        <v>93</v>
      </c>
    </row>
    <row r="12" spans="1:31" s="1" customFormat="1" ht="15" customHeight="1" x14ac:dyDescent="0.25">
      <c r="A12" s="37">
        <v>7</v>
      </c>
      <c r="B12" s="38" t="s">
        <v>3</v>
      </c>
      <c r="C12" s="467" t="s">
        <v>138</v>
      </c>
      <c r="D12" s="491">
        <v>158</v>
      </c>
      <c r="E12" s="487">
        <v>4.3038999999999996</v>
      </c>
      <c r="F12" s="491">
        <v>3.88</v>
      </c>
      <c r="G12" s="478">
        <v>142</v>
      </c>
      <c r="H12" s="487">
        <v>3.7322999999999995</v>
      </c>
      <c r="I12" s="210">
        <v>3.39</v>
      </c>
      <c r="J12" s="227">
        <v>155</v>
      </c>
      <c r="K12" s="15">
        <v>4.225806451612903</v>
      </c>
      <c r="L12" s="210">
        <v>4.01</v>
      </c>
      <c r="M12" s="227">
        <v>147</v>
      </c>
      <c r="N12" s="15">
        <v>4.2896000000000001</v>
      </c>
      <c r="O12" s="210">
        <v>4.1100000000000003</v>
      </c>
      <c r="P12" s="227">
        <v>146</v>
      </c>
      <c r="Q12" s="34">
        <v>4.51</v>
      </c>
      <c r="R12" s="77">
        <v>4.1100000000000003</v>
      </c>
      <c r="S12" s="236">
        <v>155</v>
      </c>
      <c r="T12" s="39">
        <v>4.6189999999999998</v>
      </c>
      <c r="U12" s="77">
        <v>4.4800000000000004</v>
      </c>
      <c r="V12" s="613">
        <v>5</v>
      </c>
      <c r="W12" s="332">
        <v>21</v>
      </c>
      <c r="X12" s="332">
        <v>26</v>
      </c>
      <c r="Y12" s="332">
        <v>8</v>
      </c>
      <c r="Z12" s="72">
        <v>8</v>
      </c>
      <c r="AA12" s="88">
        <v>33</v>
      </c>
      <c r="AB12" s="82">
        <f t="shared" si="0"/>
        <v>101</v>
      </c>
    </row>
    <row r="13" spans="1:31" s="1" customFormat="1" ht="15" customHeight="1" x14ac:dyDescent="0.25">
      <c r="A13" s="37">
        <v>8</v>
      </c>
      <c r="B13" s="38" t="s">
        <v>5</v>
      </c>
      <c r="C13" s="467" t="s">
        <v>176</v>
      </c>
      <c r="D13" s="491">
        <v>58</v>
      </c>
      <c r="E13" s="487">
        <v>4.0172999999999996</v>
      </c>
      <c r="F13" s="491">
        <v>3.88</v>
      </c>
      <c r="G13" s="478">
        <v>53</v>
      </c>
      <c r="H13" s="487">
        <v>3.6227</v>
      </c>
      <c r="I13" s="210">
        <v>3.39</v>
      </c>
      <c r="J13" s="227">
        <v>50</v>
      </c>
      <c r="K13" s="15">
        <v>4.4400000000000004</v>
      </c>
      <c r="L13" s="210">
        <v>4.01</v>
      </c>
      <c r="M13" s="227">
        <v>59</v>
      </c>
      <c r="N13" s="15">
        <v>4.5590000000000002</v>
      </c>
      <c r="O13" s="210">
        <v>4.1100000000000003</v>
      </c>
      <c r="P13" s="227">
        <v>50</v>
      </c>
      <c r="Q13" s="35">
        <v>4.22</v>
      </c>
      <c r="R13" s="77">
        <v>4.1100000000000003</v>
      </c>
      <c r="S13" s="236">
        <v>48</v>
      </c>
      <c r="T13" s="39">
        <v>4.8959999999999999</v>
      </c>
      <c r="U13" s="77">
        <v>4.4800000000000004</v>
      </c>
      <c r="V13" s="613">
        <v>29</v>
      </c>
      <c r="W13" s="332">
        <v>31</v>
      </c>
      <c r="X13" s="332">
        <v>2</v>
      </c>
      <c r="Y13" s="332">
        <v>3</v>
      </c>
      <c r="Z13" s="72">
        <v>38</v>
      </c>
      <c r="AA13" s="88">
        <v>4</v>
      </c>
      <c r="AB13" s="82">
        <f t="shared" si="0"/>
        <v>107</v>
      </c>
    </row>
    <row r="14" spans="1:31" s="1" customFormat="1" ht="15" customHeight="1" x14ac:dyDescent="0.25">
      <c r="A14" s="37">
        <v>9</v>
      </c>
      <c r="B14" s="38" t="s">
        <v>6</v>
      </c>
      <c r="C14" s="467" t="s">
        <v>75</v>
      </c>
      <c r="D14" s="491">
        <v>172</v>
      </c>
      <c r="E14" s="487">
        <v>4</v>
      </c>
      <c r="F14" s="491">
        <v>3.88</v>
      </c>
      <c r="G14" s="478">
        <v>128</v>
      </c>
      <c r="H14" s="487">
        <v>3.7891000000000004</v>
      </c>
      <c r="I14" s="210">
        <v>3.39</v>
      </c>
      <c r="J14" s="227">
        <v>75</v>
      </c>
      <c r="K14" s="15">
        <v>4.3866666666666667</v>
      </c>
      <c r="L14" s="210">
        <v>4.01</v>
      </c>
      <c r="M14" s="227">
        <v>50</v>
      </c>
      <c r="N14" s="15">
        <v>4.2</v>
      </c>
      <c r="O14" s="210">
        <v>4.1100000000000003</v>
      </c>
      <c r="P14" s="227">
        <v>75</v>
      </c>
      <c r="Q14" s="35">
        <v>4.32</v>
      </c>
      <c r="R14" s="77">
        <v>4.1100000000000003</v>
      </c>
      <c r="S14" s="236">
        <v>78</v>
      </c>
      <c r="T14" s="39">
        <v>4.7089999999999996</v>
      </c>
      <c r="U14" s="77">
        <v>4.4800000000000004</v>
      </c>
      <c r="V14" s="613">
        <v>30</v>
      </c>
      <c r="W14" s="332">
        <v>17</v>
      </c>
      <c r="X14" s="332">
        <v>5</v>
      </c>
      <c r="Y14" s="332">
        <v>14</v>
      </c>
      <c r="Z14" s="72">
        <v>23</v>
      </c>
      <c r="AA14" s="88">
        <v>21</v>
      </c>
      <c r="AB14" s="82">
        <f t="shared" si="0"/>
        <v>110</v>
      </c>
    </row>
    <row r="15" spans="1:31" s="1" customFormat="1" ht="15" customHeight="1" thickBot="1" x14ac:dyDescent="0.3">
      <c r="A15" s="43">
        <v>10</v>
      </c>
      <c r="B15" s="44" t="s">
        <v>7</v>
      </c>
      <c r="C15" s="470" t="s">
        <v>154</v>
      </c>
      <c r="D15" s="510">
        <v>258</v>
      </c>
      <c r="E15" s="489">
        <v>4.2907000000000002</v>
      </c>
      <c r="F15" s="510">
        <v>3.88</v>
      </c>
      <c r="G15" s="483">
        <v>217</v>
      </c>
      <c r="H15" s="489">
        <v>3.9262999999999999</v>
      </c>
      <c r="I15" s="211">
        <v>3.39</v>
      </c>
      <c r="J15" s="229">
        <v>250</v>
      </c>
      <c r="K15" s="207">
        <v>4.28</v>
      </c>
      <c r="L15" s="211">
        <v>4.01</v>
      </c>
      <c r="M15" s="229">
        <v>231</v>
      </c>
      <c r="N15" s="207">
        <v>4</v>
      </c>
      <c r="O15" s="211">
        <v>4.1100000000000003</v>
      </c>
      <c r="P15" s="229">
        <v>241</v>
      </c>
      <c r="Q15" s="62">
        <v>4.3600000000000003</v>
      </c>
      <c r="R15" s="78">
        <v>4.1100000000000003</v>
      </c>
      <c r="S15" s="229">
        <v>205</v>
      </c>
      <c r="T15" s="45">
        <v>4.6289999999999996</v>
      </c>
      <c r="U15" s="78">
        <v>4.4800000000000004</v>
      </c>
      <c r="V15" s="614">
        <v>6</v>
      </c>
      <c r="W15" s="333">
        <v>7</v>
      </c>
      <c r="X15" s="333">
        <v>15</v>
      </c>
      <c r="Y15" s="333">
        <v>45</v>
      </c>
      <c r="Z15" s="73">
        <v>16</v>
      </c>
      <c r="AA15" s="89">
        <v>30</v>
      </c>
      <c r="AB15" s="83">
        <f t="shared" si="0"/>
        <v>119</v>
      </c>
    </row>
    <row r="16" spans="1:31" s="1" customFormat="1" ht="15" customHeight="1" x14ac:dyDescent="0.25">
      <c r="A16" s="40">
        <v>11</v>
      </c>
      <c r="B16" s="41" t="s">
        <v>7</v>
      </c>
      <c r="C16" s="600" t="s">
        <v>155</v>
      </c>
      <c r="D16" s="602">
        <v>237</v>
      </c>
      <c r="E16" s="488">
        <v>4.2401999999999997</v>
      </c>
      <c r="F16" s="602">
        <v>3.88</v>
      </c>
      <c r="G16" s="481">
        <v>163</v>
      </c>
      <c r="H16" s="488">
        <v>3.5029999999999997</v>
      </c>
      <c r="I16" s="212">
        <v>3.39</v>
      </c>
      <c r="J16" s="228">
        <v>218</v>
      </c>
      <c r="K16" s="23">
        <v>4.2155963302752291</v>
      </c>
      <c r="L16" s="212">
        <v>4.01</v>
      </c>
      <c r="M16" s="228">
        <v>209</v>
      </c>
      <c r="N16" s="23">
        <v>4.383</v>
      </c>
      <c r="O16" s="212">
        <v>4.1100000000000003</v>
      </c>
      <c r="P16" s="228">
        <v>231</v>
      </c>
      <c r="Q16" s="32">
        <v>4.3899999999999997</v>
      </c>
      <c r="R16" s="79">
        <v>4.1100000000000003</v>
      </c>
      <c r="S16" s="238">
        <v>219</v>
      </c>
      <c r="T16" s="42">
        <v>4.5810000000000004</v>
      </c>
      <c r="U16" s="79">
        <v>4.4800000000000004</v>
      </c>
      <c r="V16" s="615">
        <v>10</v>
      </c>
      <c r="W16" s="334">
        <v>45</v>
      </c>
      <c r="X16" s="334">
        <v>28</v>
      </c>
      <c r="Y16" s="334">
        <v>5</v>
      </c>
      <c r="Z16" s="75">
        <v>12</v>
      </c>
      <c r="AA16" s="90">
        <v>41</v>
      </c>
      <c r="AB16" s="84">
        <f t="shared" si="0"/>
        <v>141</v>
      </c>
    </row>
    <row r="17" spans="1:28" s="1" customFormat="1" ht="15" customHeight="1" x14ac:dyDescent="0.25">
      <c r="A17" s="37">
        <v>12</v>
      </c>
      <c r="B17" s="38" t="s">
        <v>3</v>
      </c>
      <c r="C17" s="467" t="s">
        <v>25</v>
      </c>
      <c r="D17" s="491">
        <v>57</v>
      </c>
      <c r="E17" s="487">
        <v>3.8597000000000001</v>
      </c>
      <c r="F17" s="491">
        <v>3.88</v>
      </c>
      <c r="G17" s="478">
        <v>74</v>
      </c>
      <c r="H17" s="487">
        <v>3.6212999999999997</v>
      </c>
      <c r="I17" s="210">
        <v>3.39</v>
      </c>
      <c r="J17" s="227">
        <v>86</v>
      </c>
      <c r="K17" s="15">
        <v>4.3255813953488369</v>
      </c>
      <c r="L17" s="210">
        <v>4.01</v>
      </c>
      <c r="M17" s="227">
        <v>83</v>
      </c>
      <c r="N17" s="15">
        <v>4.1210000000000004</v>
      </c>
      <c r="O17" s="210">
        <v>4.1100000000000003</v>
      </c>
      <c r="P17" s="227">
        <v>102</v>
      </c>
      <c r="Q17" s="35">
        <v>4.37</v>
      </c>
      <c r="R17" s="77">
        <v>4.1100000000000003</v>
      </c>
      <c r="S17" s="236">
        <v>100</v>
      </c>
      <c r="T17" s="39">
        <v>4.7</v>
      </c>
      <c r="U17" s="77">
        <v>4.4800000000000004</v>
      </c>
      <c r="V17" s="613">
        <v>53</v>
      </c>
      <c r="W17" s="332">
        <v>29</v>
      </c>
      <c r="X17" s="332">
        <v>12</v>
      </c>
      <c r="Y17" s="332">
        <v>23</v>
      </c>
      <c r="Z17" s="72">
        <v>14</v>
      </c>
      <c r="AA17" s="88">
        <v>22</v>
      </c>
      <c r="AB17" s="82">
        <f t="shared" si="0"/>
        <v>153</v>
      </c>
    </row>
    <row r="18" spans="1:28" s="1" customFormat="1" ht="15" customHeight="1" x14ac:dyDescent="0.25">
      <c r="A18" s="37">
        <v>13</v>
      </c>
      <c r="B18" s="38" t="s">
        <v>6</v>
      </c>
      <c r="C18" s="467" t="s">
        <v>73</v>
      </c>
      <c r="D18" s="491">
        <v>101</v>
      </c>
      <c r="E18" s="487">
        <v>4.2866999999999997</v>
      </c>
      <c r="F18" s="491">
        <v>3.88</v>
      </c>
      <c r="G18" s="478">
        <v>93</v>
      </c>
      <c r="H18" s="487">
        <v>3.9139999999999997</v>
      </c>
      <c r="I18" s="210">
        <v>3.39</v>
      </c>
      <c r="J18" s="230">
        <v>100</v>
      </c>
      <c r="K18" s="220">
        <v>4.21</v>
      </c>
      <c r="L18" s="210">
        <v>4.01</v>
      </c>
      <c r="M18" s="227">
        <v>71</v>
      </c>
      <c r="N18" s="15">
        <v>4.085</v>
      </c>
      <c r="O18" s="210">
        <v>4.1100000000000003</v>
      </c>
      <c r="P18" s="227">
        <v>79</v>
      </c>
      <c r="Q18" s="34">
        <v>4.72</v>
      </c>
      <c r="R18" s="77">
        <v>4.1100000000000003</v>
      </c>
      <c r="S18" s="227">
        <v>63</v>
      </c>
      <c r="T18" s="39">
        <v>4.2699999999999996</v>
      </c>
      <c r="U18" s="77">
        <v>4.4800000000000004</v>
      </c>
      <c r="V18" s="613">
        <v>7</v>
      </c>
      <c r="W18" s="332">
        <v>8</v>
      </c>
      <c r="X18" s="332">
        <v>29</v>
      </c>
      <c r="Y18" s="332">
        <v>35</v>
      </c>
      <c r="Z18" s="72">
        <v>1</v>
      </c>
      <c r="AA18" s="88">
        <v>85</v>
      </c>
      <c r="AB18" s="82">
        <f t="shared" si="0"/>
        <v>165</v>
      </c>
    </row>
    <row r="19" spans="1:28" s="1" customFormat="1" ht="15" customHeight="1" x14ac:dyDescent="0.25">
      <c r="A19" s="37">
        <v>14</v>
      </c>
      <c r="B19" s="38" t="s">
        <v>2</v>
      </c>
      <c r="C19" s="600" t="s">
        <v>113</v>
      </c>
      <c r="D19" s="602">
        <v>69</v>
      </c>
      <c r="E19" s="488">
        <v>4.1594000000000007</v>
      </c>
      <c r="F19" s="602">
        <v>3.88</v>
      </c>
      <c r="G19" s="511">
        <v>88</v>
      </c>
      <c r="H19" s="23">
        <v>3.2614999999999998</v>
      </c>
      <c r="I19" s="212">
        <v>3.39</v>
      </c>
      <c r="J19" s="227">
        <v>52</v>
      </c>
      <c r="K19" s="15">
        <v>4.2692307692307692</v>
      </c>
      <c r="L19" s="212">
        <v>4.01</v>
      </c>
      <c r="M19" s="227">
        <v>45</v>
      </c>
      <c r="N19" s="15">
        <v>4.5780000000000003</v>
      </c>
      <c r="O19" s="210">
        <v>4.1100000000000003</v>
      </c>
      <c r="P19" s="227">
        <v>74</v>
      </c>
      <c r="Q19" s="35">
        <v>4.2</v>
      </c>
      <c r="R19" s="77">
        <v>4.1100000000000003</v>
      </c>
      <c r="S19" s="236">
        <v>45</v>
      </c>
      <c r="T19" s="39">
        <v>4.8</v>
      </c>
      <c r="U19" s="77">
        <v>4.4800000000000004</v>
      </c>
      <c r="V19" s="613">
        <v>15</v>
      </c>
      <c r="W19" s="332">
        <v>77</v>
      </c>
      <c r="X19" s="332">
        <v>18</v>
      </c>
      <c r="Y19" s="332">
        <v>2</v>
      </c>
      <c r="Z19" s="72">
        <v>42</v>
      </c>
      <c r="AA19" s="88">
        <v>11</v>
      </c>
      <c r="AB19" s="82">
        <f t="shared" si="0"/>
        <v>165</v>
      </c>
    </row>
    <row r="20" spans="1:28" s="1" customFormat="1" ht="15" customHeight="1" x14ac:dyDescent="0.25">
      <c r="A20" s="37">
        <v>15</v>
      </c>
      <c r="B20" s="38" t="s">
        <v>6</v>
      </c>
      <c r="C20" s="467" t="s">
        <v>85</v>
      </c>
      <c r="D20" s="491">
        <v>94</v>
      </c>
      <c r="E20" s="487">
        <v>4.0639000000000003</v>
      </c>
      <c r="F20" s="491">
        <v>3.88</v>
      </c>
      <c r="G20" s="478">
        <v>53</v>
      </c>
      <c r="H20" s="487">
        <v>3.5660000000000003</v>
      </c>
      <c r="I20" s="210">
        <v>3.39</v>
      </c>
      <c r="J20" s="227">
        <v>83</v>
      </c>
      <c r="K20" s="15">
        <v>4.0843373493975905</v>
      </c>
      <c r="L20" s="210">
        <v>4.01</v>
      </c>
      <c r="M20" s="227">
        <v>51</v>
      </c>
      <c r="N20" s="15">
        <v>4.1369999999999996</v>
      </c>
      <c r="O20" s="210">
        <v>4.1100000000000003</v>
      </c>
      <c r="P20" s="227">
        <v>53</v>
      </c>
      <c r="Q20" s="35">
        <v>4.4400000000000004</v>
      </c>
      <c r="R20" s="77">
        <v>4.1100000000000003</v>
      </c>
      <c r="S20" s="227">
        <v>40</v>
      </c>
      <c r="T20" s="39">
        <v>4.625</v>
      </c>
      <c r="U20" s="77">
        <v>4.4800000000000004</v>
      </c>
      <c r="V20" s="613">
        <v>23</v>
      </c>
      <c r="W20" s="332">
        <v>39</v>
      </c>
      <c r="X20" s="332">
        <v>46</v>
      </c>
      <c r="Y20" s="332">
        <v>19</v>
      </c>
      <c r="Z20" s="72">
        <v>9</v>
      </c>
      <c r="AA20" s="88">
        <v>32</v>
      </c>
      <c r="AB20" s="82">
        <f t="shared" si="0"/>
        <v>168</v>
      </c>
    </row>
    <row r="21" spans="1:28" s="1" customFormat="1" ht="15" customHeight="1" x14ac:dyDescent="0.25">
      <c r="A21" s="37">
        <v>16</v>
      </c>
      <c r="B21" s="38" t="s">
        <v>3</v>
      </c>
      <c r="C21" s="467" t="s">
        <v>37</v>
      </c>
      <c r="D21" s="491">
        <v>57</v>
      </c>
      <c r="E21" s="487">
        <v>3.8421000000000003</v>
      </c>
      <c r="F21" s="491">
        <v>3.88</v>
      </c>
      <c r="G21" s="478">
        <v>59</v>
      </c>
      <c r="H21" s="487">
        <v>3.3894000000000002</v>
      </c>
      <c r="I21" s="210">
        <v>3.39</v>
      </c>
      <c r="J21" s="227">
        <v>72</v>
      </c>
      <c r="K21" s="15">
        <v>4.1388888888888893</v>
      </c>
      <c r="L21" s="210">
        <v>4.01</v>
      </c>
      <c r="M21" s="227">
        <v>51</v>
      </c>
      <c r="N21" s="15">
        <v>4.2930000000000001</v>
      </c>
      <c r="O21" s="210">
        <v>4.1100000000000003</v>
      </c>
      <c r="P21" s="227">
        <v>64</v>
      </c>
      <c r="Q21" s="34">
        <v>4.62</v>
      </c>
      <c r="R21" s="77">
        <v>4.1100000000000003</v>
      </c>
      <c r="S21" s="227">
        <v>34</v>
      </c>
      <c r="T21" s="39">
        <v>4.8819999999999997</v>
      </c>
      <c r="U21" s="77">
        <v>4.4800000000000004</v>
      </c>
      <c r="V21" s="613">
        <v>58</v>
      </c>
      <c r="W21" s="332">
        <v>62</v>
      </c>
      <c r="X21" s="332">
        <v>37</v>
      </c>
      <c r="Y21" s="332">
        <v>9</v>
      </c>
      <c r="Z21" s="72">
        <v>3</v>
      </c>
      <c r="AA21" s="88">
        <v>6</v>
      </c>
      <c r="AB21" s="82">
        <f t="shared" si="0"/>
        <v>175</v>
      </c>
    </row>
    <row r="22" spans="1:28" s="1" customFormat="1" ht="15" customHeight="1" x14ac:dyDescent="0.25">
      <c r="A22" s="37">
        <v>17</v>
      </c>
      <c r="B22" s="38" t="s">
        <v>3</v>
      </c>
      <c r="C22" s="467" t="s">
        <v>26</v>
      </c>
      <c r="D22" s="491">
        <v>66</v>
      </c>
      <c r="E22" s="487">
        <v>4.0151000000000003</v>
      </c>
      <c r="F22" s="491">
        <v>3.88</v>
      </c>
      <c r="G22" s="478">
        <v>63</v>
      </c>
      <c r="H22" s="487">
        <v>3.5397000000000003</v>
      </c>
      <c r="I22" s="210">
        <v>3.39</v>
      </c>
      <c r="J22" s="227">
        <v>51</v>
      </c>
      <c r="K22" s="15">
        <v>4.4313725490196081</v>
      </c>
      <c r="L22" s="210">
        <v>4.01</v>
      </c>
      <c r="M22" s="227">
        <v>51</v>
      </c>
      <c r="N22" s="15">
        <v>4.2949999999999999</v>
      </c>
      <c r="O22" s="210">
        <v>4.1100000000000003</v>
      </c>
      <c r="P22" s="227">
        <v>49</v>
      </c>
      <c r="Q22" s="35">
        <v>4.16</v>
      </c>
      <c r="R22" s="77">
        <v>4.1100000000000003</v>
      </c>
      <c r="S22" s="236">
        <v>62</v>
      </c>
      <c r="T22" s="39">
        <v>4.5329999999999995</v>
      </c>
      <c r="U22" s="77">
        <v>4.4800000000000004</v>
      </c>
      <c r="V22" s="613">
        <v>28</v>
      </c>
      <c r="W22" s="332">
        <v>40</v>
      </c>
      <c r="X22" s="332">
        <v>4</v>
      </c>
      <c r="Y22" s="332">
        <v>7</v>
      </c>
      <c r="Z22" s="72">
        <v>50</v>
      </c>
      <c r="AA22" s="88">
        <v>53</v>
      </c>
      <c r="AB22" s="82">
        <f t="shared" si="0"/>
        <v>182</v>
      </c>
    </row>
    <row r="23" spans="1:28" s="1" customFormat="1" ht="15" customHeight="1" x14ac:dyDescent="0.25">
      <c r="A23" s="37">
        <v>18</v>
      </c>
      <c r="B23" s="38" t="s">
        <v>7</v>
      </c>
      <c r="C23" s="467" t="s">
        <v>153</v>
      </c>
      <c r="D23" s="491">
        <v>259</v>
      </c>
      <c r="E23" s="487">
        <v>4.2822000000000005</v>
      </c>
      <c r="F23" s="491">
        <v>3.88</v>
      </c>
      <c r="G23" s="478">
        <v>176</v>
      </c>
      <c r="H23" s="487">
        <v>3.5395000000000003</v>
      </c>
      <c r="I23" s="210">
        <v>3.39</v>
      </c>
      <c r="J23" s="227">
        <v>233</v>
      </c>
      <c r="K23" s="15">
        <v>4.2746781115879831</v>
      </c>
      <c r="L23" s="210">
        <v>4.01</v>
      </c>
      <c r="M23" s="227">
        <v>200</v>
      </c>
      <c r="N23" s="15">
        <v>4.0549999999999997</v>
      </c>
      <c r="O23" s="210">
        <v>4.1100000000000003</v>
      </c>
      <c r="P23" s="227">
        <v>244</v>
      </c>
      <c r="Q23" s="35">
        <v>4.17</v>
      </c>
      <c r="R23" s="77">
        <v>4.1100000000000003</v>
      </c>
      <c r="S23" s="236">
        <v>190</v>
      </c>
      <c r="T23" s="39">
        <v>4.5889999999999995</v>
      </c>
      <c r="U23" s="77">
        <v>4.4800000000000004</v>
      </c>
      <c r="V23" s="613">
        <v>8</v>
      </c>
      <c r="W23" s="332">
        <v>42</v>
      </c>
      <c r="X23" s="332">
        <v>16</v>
      </c>
      <c r="Y23" s="332">
        <v>37</v>
      </c>
      <c r="Z23" s="72">
        <v>45</v>
      </c>
      <c r="AA23" s="88">
        <v>38</v>
      </c>
      <c r="AB23" s="82">
        <f t="shared" si="0"/>
        <v>186</v>
      </c>
    </row>
    <row r="24" spans="1:28" s="1" customFormat="1" ht="15" customHeight="1" x14ac:dyDescent="0.25">
      <c r="A24" s="37">
        <v>19</v>
      </c>
      <c r="B24" s="38" t="s">
        <v>7</v>
      </c>
      <c r="C24" s="467" t="s">
        <v>152</v>
      </c>
      <c r="D24" s="491">
        <v>146</v>
      </c>
      <c r="E24" s="487">
        <v>4.1097000000000001</v>
      </c>
      <c r="F24" s="491">
        <v>3.88</v>
      </c>
      <c r="G24" s="478">
        <v>126</v>
      </c>
      <c r="H24" s="487">
        <v>3.4523000000000001</v>
      </c>
      <c r="I24" s="210">
        <v>3.39</v>
      </c>
      <c r="J24" s="227">
        <v>151</v>
      </c>
      <c r="K24" s="15">
        <v>4.298013245033113</v>
      </c>
      <c r="L24" s="210">
        <v>4.01</v>
      </c>
      <c r="M24" s="227">
        <v>121</v>
      </c>
      <c r="N24" s="15">
        <v>4.0909999999999993</v>
      </c>
      <c r="O24" s="210">
        <v>4.1100000000000003</v>
      </c>
      <c r="P24" s="227">
        <v>123</v>
      </c>
      <c r="Q24" s="35">
        <v>4.28</v>
      </c>
      <c r="R24" s="77">
        <v>4.1100000000000003</v>
      </c>
      <c r="S24" s="236">
        <v>124</v>
      </c>
      <c r="T24" s="39">
        <v>4.548</v>
      </c>
      <c r="U24" s="77">
        <v>4.4800000000000004</v>
      </c>
      <c r="V24" s="613">
        <v>18</v>
      </c>
      <c r="W24" s="332">
        <v>50</v>
      </c>
      <c r="X24" s="332">
        <v>14</v>
      </c>
      <c r="Y24" s="332">
        <v>33</v>
      </c>
      <c r="Z24" s="72">
        <v>29</v>
      </c>
      <c r="AA24" s="88">
        <v>47</v>
      </c>
      <c r="AB24" s="82">
        <f t="shared" si="0"/>
        <v>191</v>
      </c>
    </row>
    <row r="25" spans="1:28" s="1" customFormat="1" ht="15" customHeight="1" thickBot="1" x14ac:dyDescent="0.3">
      <c r="A25" s="55">
        <v>20</v>
      </c>
      <c r="B25" s="56" t="s">
        <v>1</v>
      </c>
      <c r="C25" s="470" t="s">
        <v>19</v>
      </c>
      <c r="D25" s="510">
        <v>49</v>
      </c>
      <c r="E25" s="489">
        <v>4.3673999999999999</v>
      </c>
      <c r="F25" s="510">
        <v>3.88</v>
      </c>
      <c r="G25" s="483"/>
      <c r="H25" s="489"/>
      <c r="I25" s="211">
        <v>3.39</v>
      </c>
      <c r="J25" s="229">
        <v>75</v>
      </c>
      <c r="K25" s="207">
        <v>4.3466666666666667</v>
      </c>
      <c r="L25" s="211">
        <v>4.01</v>
      </c>
      <c r="M25" s="229">
        <v>47</v>
      </c>
      <c r="N25" s="207">
        <v>4.17</v>
      </c>
      <c r="O25" s="213">
        <v>4.1100000000000003</v>
      </c>
      <c r="P25" s="231">
        <v>48</v>
      </c>
      <c r="Q25" s="63">
        <v>4.4000000000000004</v>
      </c>
      <c r="R25" s="80">
        <v>4.1100000000000003</v>
      </c>
      <c r="S25" s="239">
        <v>47</v>
      </c>
      <c r="T25" s="58">
        <v>4.4850000000000003</v>
      </c>
      <c r="U25" s="80">
        <v>4.4800000000000004</v>
      </c>
      <c r="V25" s="616">
        <v>2</v>
      </c>
      <c r="W25" s="335">
        <v>111</v>
      </c>
      <c r="X25" s="335">
        <v>8</v>
      </c>
      <c r="Y25" s="335">
        <v>15</v>
      </c>
      <c r="Z25" s="74">
        <v>11</v>
      </c>
      <c r="AA25" s="91">
        <v>60</v>
      </c>
      <c r="AB25" s="85">
        <f t="shared" si="0"/>
        <v>207</v>
      </c>
    </row>
    <row r="26" spans="1:28" s="1" customFormat="1" ht="15" customHeight="1" x14ac:dyDescent="0.25">
      <c r="A26" s="46">
        <v>21</v>
      </c>
      <c r="B26" s="47" t="s">
        <v>5</v>
      </c>
      <c r="C26" s="471" t="s">
        <v>65</v>
      </c>
      <c r="D26" s="490">
        <v>179</v>
      </c>
      <c r="E26" s="486">
        <v>3.9887999999999999</v>
      </c>
      <c r="F26" s="490">
        <v>3.88</v>
      </c>
      <c r="G26" s="480">
        <v>132</v>
      </c>
      <c r="H26" s="486">
        <v>4.0225999999999997</v>
      </c>
      <c r="I26" s="209">
        <v>3.39</v>
      </c>
      <c r="J26" s="223">
        <v>187</v>
      </c>
      <c r="K26" s="208">
        <v>4.3048128342245988</v>
      </c>
      <c r="L26" s="209">
        <v>4.01</v>
      </c>
      <c r="M26" s="223">
        <v>149</v>
      </c>
      <c r="N26" s="208">
        <v>3.9860000000000002</v>
      </c>
      <c r="O26" s="209">
        <v>4.1100000000000003</v>
      </c>
      <c r="P26" s="226">
        <v>161</v>
      </c>
      <c r="Q26" s="64">
        <v>4.1399999999999997</v>
      </c>
      <c r="R26" s="76">
        <v>4.1100000000000003</v>
      </c>
      <c r="S26" s="235">
        <v>157</v>
      </c>
      <c r="T26" s="48">
        <v>4.51</v>
      </c>
      <c r="U26" s="76">
        <v>4.4800000000000004</v>
      </c>
      <c r="V26" s="612">
        <v>32</v>
      </c>
      <c r="W26" s="331">
        <v>3</v>
      </c>
      <c r="X26" s="331">
        <v>13</v>
      </c>
      <c r="Y26" s="331">
        <v>49</v>
      </c>
      <c r="Z26" s="71">
        <v>53</v>
      </c>
      <c r="AA26" s="87">
        <v>57</v>
      </c>
      <c r="AB26" s="81">
        <f t="shared" si="0"/>
        <v>207</v>
      </c>
    </row>
    <row r="27" spans="1:28" s="1" customFormat="1" ht="15" customHeight="1" x14ac:dyDescent="0.25">
      <c r="A27" s="37">
        <v>22</v>
      </c>
      <c r="B27" s="38" t="s">
        <v>6</v>
      </c>
      <c r="C27" s="600" t="s">
        <v>74</v>
      </c>
      <c r="D27" s="602">
        <v>76</v>
      </c>
      <c r="E27" s="488">
        <v>3.97</v>
      </c>
      <c r="F27" s="602">
        <v>3.88</v>
      </c>
      <c r="G27" s="481">
        <v>74</v>
      </c>
      <c r="H27" s="488">
        <v>3.9460000000000002</v>
      </c>
      <c r="I27" s="212">
        <v>3.39</v>
      </c>
      <c r="J27" s="228">
        <v>85</v>
      </c>
      <c r="K27" s="23">
        <v>3.8941176470588235</v>
      </c>
      <c r="L27" s="212">
        <v>4.01</v>
      </c>
      <c r="M27" s="476">
        <v>80</v>
      </c>
      <c r="N27" s="477">
        <v>4.2119999999999997</v>
      </c>
      <c r="O27" s="210">
        <v>4.1100000000000003</v>
      </c>
      <c r="P27" s="227">
        <v>77</v>
      </c>
      <c r="Q27" s="33">
        <v>3.94</v>
      </c>
      <c r="R27" s="77">
        <v>4.1100000000000003</v>
      </c>
      <c r="S27" s="227">
        <v>81</v>
      </c>
      <c r="T27" s="39">
        <v>4.91</v>
      </c>
      <c r="U27" s="77">
        <v>4.4800000000000004</v>
      </c>
      <c r="V27" s="613">
        <v>38</v>
      </c>
      <c r="W27" s="332">
        <v>6</v>
      </c>
      <c r="X27" s="332">
        <v>78</v>
      </c>
      <c r="Y27" s="332">
        <v>12</v>
      </c>
      <c r="Z27" s="72">
        <v>82</v>
      </c>
      <c r="AA27" s="88">
        <v>3</v>
      </c>
      <c r="AB27" s="82">
        <f t="shared" si="0"/>
        <v>219</v>
      </c>
    </row>
    <row r="28" spans="1:28" s="1" customFormat="1" ht="15" customHeight="1" x14ac:dyDescent="0.25">
      <c r="A28" s="37">
        <v>23</v>
      </c>
      <c r="B28" s="38" t="s">
        <v>7</v>
      </c>
      <c r="C28" s="467" t="s">
        <v>108</v>
      </c>
      <c r="D28" s="491">
        <v>105</v>
      </c>
      <c r="E28" s="487">
        <v>4.3429000000000002</v>
      </c>
      <c r="F28" s="491">
        <v>3.88</v>
      </c>
      <c r="G28" s="478">
        <v>79</v>
      </c>
      <c r="H28" s="487">
        <v>3.4935999999999994</v>
      </c>
      <c r="I28" s="210">
        <v>3.39</v>
      </c>
      <c r="J28" s="227">
        <v>102</v>
      </c>
      <c r="K28" s="15">
        <v>4.166666666666667</v>
      </c>
      <c r="L28" s="210">
        <v>4.01</v>
      </c>
      <c r="M28" s="227">
        <v>91</v>
      </c>
      <c r="N28" s="15">
        <v>4.0659999999999998</v>
      </c>
      <c r="O28" s="210">
        <v>4.1100000000000003</v>
      </c>
      <c r="P28" s="227">
        <v>73</v>
      </c>
      <c r="Q28" s="35">
        <v>4.37</v>
      </c>
      <c r="R28" s="77">
        <v>4.1100000000000003</v>
      </c>
      <c r="S28" s="236">
        <v>97</v>
      </c>
      <c r="T28" s="39">
        <v>4.2639999999999993</v>
      </c>
      <c r="U28" s="77">
        <v>4.4800000000000004</v>
      </c>
      <c r="V28" s="613">
        <v>4</v>
      </c>
      <c r="W28" s="332">
        <v>46</v>
      </c>
      <c r="X28" s="332">
        <v>33</v>
      </c>
      <c r="Y28" s="332">
        <v>36</v>
      </c>
      <c r="Z28" s="72">
        <v>15</v>
      </c>
      <c r="AA28" s="88">
        <v>86</v>
      </c>
      <c r="AB28" s="82">
        <f t="shared" si="0"/>
        <v>220</v>
      </c>
    </row>
    <row r="29" spans="1:28" s="1" customFormat="1" ht="15" customHeight="1" x14ac:dyDescent="0.25">
      <c r="A29" s="37">
        <v>24</v>
      </c>
      <c r="B29" s="38" t="s">
        <v>4</v>
      </c>
      <c r="C29" s="467" t="s">
        <v>55</v>
      </c>
      <c r="D29" s="491">
        <v>105</v>
      </c>
      <c r="E29" s="487">
        <v>4.0381</v>
      </c>
      <c r="F29" s="491">
        <v>3.88</v>
      </c>
      <c r="G29" s="478">
        <v>97</v>
      </c>
      <c r="H29" s="487">
        <v>3.3508999999999998</v>
      </c>
      <c r="I29" s="210">
        <v>3.39</v>
      </c>
      <c r="J29" s="222">
        <v>110</v>
      </c>
      <c r="K29" s="15">
        <v>4.2636363636363637</v>
      </c>
      <c r="L29" s="210">
        <v>4.01</v>
      </c>
      <c r="M29" s="222">
        <v>104</v>
      </c>
      <c r="N29" s="15">
        <v>3.98</v>
      </c>
      <c r="O29" s="210">
        <v>4.1100000000000003</v>
      </c>
      <c r="P29" s="227">
        <v>114</v>
      </c>
      <c r="Q29" s="35">
        <v>4.1900000000000004</v>
      </c>
      <c r="R29" s="77">
        <v>4.1100000000000003</v>
      </c>
      <c r="S29" s="236">
        <v>112</v>
      </c>
      <c r="T29" s="39">
        <v>4.7770000000000001</v>
      </c>
      <c r="U29" s="77">
        <v>4.4800000000000004</v>
      </c>
      <c r="V29" s="613">
        <v>26</v>
      </c>
      <c r="W29" s="332">
        <v>67</v>
      </c>
      <c r="X29" s="332">
        <v>19</v>
      </c>
      <c r="Y29" s="332">
        <v>51</v>
      </c>
      <c r="Z29" s="72">
        <v>44</v>
      </c>
      <c r="AA29" s="88">
        <v>15</v>
      </c>
      <c r="AB29" s="82">
        <f t="shared" si="0"/>
        <v>222</v>
      </c>
    </row>
    <row r="30" spans="1:28" s="1" customFormat="1" ht="15" customHeight="1" x14ac:dyDescent="0.25">
      <c r="A30" s="37">
        <v>25</v>
      </c>
      <c r="B30" s="38" t="s">
        <v>5</v>
      </c>
      <c r="C30" s="467" t="s">
        <v>142</v>
      </c>
      <c r="D30" s="491">
        <v>237</v>
      </c>
      <c r="E30" s="487">
        <v>3.8147000000000002</v>
      </c>
      <c r="F30" s="491">
        <v>3.88</v>
      </c>
      <c r="G30" s="478">
        <v>146</v>
      </c>
      <c r="H30" s="487">
        <v>3.6095999999999999</v>
      </c>
      <c r="I30" s="210">
        <v>3.39</v>
      </c>
      <c r="J30" s="222">
        <v>182</v>
      </c>
      <c r="K30" s="15">
        <v>4.2692307692307692</v>
      </c>
      <c r="L30" s="210">
        <v>4.01</v>
      </c>
      <c r="M30" s="222">
        <v>160</v>
      </c>
      <c r="N30" s="15">
        <v>4.0903999999999998</v>
      </c>
      <c r="O30" s="210">
        <v>4.1100000000000003</v>
      </c>
      <c r="P30" s="227">
        <v>162</v>
      </c>
      <c r="Q30" s="35">
        <v>4.1100000000000003</v>
      </c>
      <c r="R30" s="77">
        <v>4.1100000000000003</v>
      </c>
      <c r="S30" s="236">
        <v>190</v>
      </c>
      <c r="T30" s="39">
        <v>4.6530000000000005</v>
      </c>
      <c r="U30" s="77">
        <v>4.4800000000000004</v>
      </c>
      <c r="V30" s="613">
        <v>59</v>
      </c>
      <c r="W30" s="332">
        <v>34</v>
      </c>
      <c r="X30" s="332">
        <v>17</v>
      </c>
      <c r="Y30" s="332">
        <v>31</v>
      </c>
      <c r="Z30" s="72">
        <v>56</v>
      </c>
      <c r="AA30" s="88">
        <v>29</v>
      </c>
      <c r="AB30" s="82">
        <f t="shared" si="0"/>
        <v>226</v>
      </c>
    </row>
    <row r="31" spans="1:28" s="1" customFormat="1" ht="15" customHeight="1" x14ac:dyDescent="0.25">
      <c r="A31" s="37">
        <v>26</v>
      </c>
      <c r="B31" s="38" t="s">
        <v>5</v>
      </c>
      <c r="C31" s="469" t="s">
        <v>58</v>
      </c>
      <c r="D31" s="492">
        <v>146</v>
      </c>
      <c r="E31" s="495">
        <v>4.0615999999999994</v>
      </c>
      <c r="F31" s="492">
        <v>3.88</v>
      </c>
      <c r="G31" s="494">
        <v>106</v>
      </c>
      <c r="H31" s="495">
        <v>3.7642000000000002</v>
      </c>
      <c r="I31" s="213">
        <v>3.39</v>
      </c>
      <c r="J31" s="231">
        <v>125</v>
      </c>
      <c r="K31" s="18">
        <v>4.12</v>
      </c>
      <c r="L31" s="213">
        <v>4.01</v>
      </c>
      <c r="M31" s="231">
        <v>125</v>
      </c>
      <c r="N31" s="18">
        <v>4.032</v>
      </c>
      <c r="O31" s="210">
        <v>4.1100000000000003</v>
      </c>
      <c r="P31" s="227">
        <v>118</v>
      </c>
      <c r="Q31" s="35">
        <v>4.09</v>
      </c>
      <c r="R31" s="77">
        <v>4.1100000000000003</v>
      </c>
      <c r="S31" s="236">
        <v>96</v>
      </c>
      <c r="T31" s="39">
        <v>4.5310000000000006</v>
      </c>
      <c r="U31" s="77">
        <v>4.4800000000000004</v>
      </c>
      <c r="V31" s="613">
        <v>22</v>
      </c>
      <c r="W31" s="332">
        <v>20</v>
      </c>
      <c r="X31" s="332">
        <v>39</v>
      </c>
      <c r="Y31" s="332">
        <v>41</v>
      </c>
      <c r="Z31" s="72">
        <v>60</v>
      </c>
      <c r="AA31" s="88">
        <v>52</v>
      </c>
      <c r="AB31" s="82">
        <f t="shared" si="0"/>
        <v>234</v>
      </c>
    </row>
    <row r="32" spans="1:28" s="1" customFormat="1" ht="15" customHeight="1" x14ac:dyDescent="0.25">
      <c r="A32" s="37">
        <v>27</v>
      </c>
      <c r="B32" s="38" t="s">
        <v>7</v>
      </c>
      <c r="C32" s="467" t="s">
        <v>92</v>
      </c>
      <c r="D32" s="491">
        <v>106</v>
      </c>
      <c r="E32" s="487">
        <v>4.0000999999999998</v>
      </c>
      <c r="F32" s="491">
        <v>3.88</v>
      </c>
      <c r="G32" s="478">
        <v>98</v>
      </c>
      <c r="H32" s="487">
        <v>3.6017000000000001</v>
      </c>
      <c r="I32" s="210">
        <v>3.39</v>
      </c>
      <c r="J32" s="227">
        <v>118</v>
      </c>
      <c r="K32" s="15">
        <v>4.2457627118644066</v>
      </c>
      <c r="L32" s="210">
        <v>4.01</v>
      </c>
      <c r="M32" s="227">
        <v>108</v>
      </c>
      <c r="N32" s="15">
        <v>4.12</v>
      </c>
      <c r="O32" s="210">
        <v>4.1100000000000003</v>
      </c>
      <c r="P32" s="227">
        <v>91</v>
      </c>
      <c r="Q32" s="35">
        <v>4.13</v>
      </c>
      <c r="R32" s="77">
        <v>4.1100000000000003</v>
      </c>
      <c r="S32" s="236">
        <v>143</v>
      </c>
      <c r="T32" s="39">
        <v>4.3279999999999994</v>
      </c>
      <c r="U32" s="77">
        <v>4.4800000000000004</v>
      </c>
      <c r="V32" s="613">
        <v>31</v>
      </c>
      <c r="W32" s="332">
        <v>36</v>
      </c>
      <c r="X32" s="332">
        <v>21</v>
      </c>
      <c r="Y32" s="332">
        <v>22</v>
      </c>
      <c r="Z32" s="72">
        <v>54</v>
      </c>
      <c r="AA32" s="88">
        <v>78</v>
      </c>
      <c r="AB32" s="82">
        <f t="shared" si="0"/>
        <v>242</v>
      </c>
    </row>
    <row r="33" spans="1:28" s="1" customFormat="1" ht="15" customHeight="1" x14ac:dyDescent="0.25">
      <c r="A33" s="37">
        <v>28</v>
      </c>
      <c r="B33" s="38" t="s">
        <v>7</v>
      </c>
      <c r="C33" s="467" t="s">
        <v>156</v>
      </c>
      <c r="D33" s="491">
        <v>223</v>
      </c>
      <c r="E33" s="487">
        <v>3.9146999999999998</v>
      </c>
      <c r="F33" s="491">
        <v>3.88</v>
      </c>
      <c r="G33" s="478">
        <v>205</v>
      </c>
      <c r="H33" s="487">
        <v>4.0048000000000004</v>
      </c>
      <c r="I33" s="210">
        <v>3.39</v>
      </c>
      <c r="J33" s="227">
        <v>239</v>
      </c>
      <c r="K33" s="15">
        <v>4.1924686192468616</v>
      </c>
      <c r="L33" s="210">
        <v>4.01</v>
      </c>
      <c r="M33" s="227">
        <v>225</v>
      </c>
      <c r="N33" s="15">
        <v>3.911</v>
      </c>
      <c r="O33" s="210">
        <v>4.1100000000000003</v>
      </c>
      <c r="P33" s="227">
        <v>211</v>
      </c>
      <c r="Q33" s="35">
        <v>4.1500000000000004</v>
      </c>
      <c r="R33" s="77">
        <v>4.1100000000000003</v>
      </c>
      <c r="S33" s="236">
        <v>123</v>
      </c>
      <c r="T33" s="39">
        <v>4.4510000000000005</v>
      </c>
      <c r="U33" s="77">
        <v>4.4800000000000004</v>
      </c>
      <c r="V33" s="613">
        <v>45</v>
      </c>
      <c r="W33" s="332">
        <v>4</v>
      </c>
      <c r="X33" s="332">
        <v>30</v>
      </c>
      <c r="Y33" s="332">
        <v>59</v>
      </c>
      <c r="Z33" s="72">
        <v>51</v>
      </c>
      <c r="AA33" s="88">
        <v>65</v>
      </c>
      <c r="AB33" s="82">
        <f t="shared" si="0"/>
        <v>254</v>
      </c>
    </row>
    <row r="34" spans="1:28" s="1" customFormat="1" ht="15" customHeight="1" x14ac:dyDescent="0.25">
      <c r="A34" s="37">
        <v>29</v>
      </c>
      <c r="B34" s="38" t="s">
        <v>7</v>
      </c>
      <c r="C34" s="467" t="s">
        <v>102</v>
      </c>
      <c r="D34" s="491">
        <v>164</v>
      </c>
      <c r="E34" s="487">
        <v>3.9816999999999996</v>
      </c>
      <c r="F34" s="491">
        <v>3.88</v>
      </c>
      <c r="G34" s="478">
        <v>134</v>
      </c>
      <c r="H34" s="487">
        <v>3.7011000000000003</v>
      </c>
      <c r="I34" s="210">
        <v>3.39</v>
      </c>
      <c r="J34" s="227">
        <v>59</v>
      </c>
      <c r="K34" s="15">
        <v>3.9830508474576272</v>
      </c>
      <c r="L34" s="210">
        <v>4.01</v>
      </c>
      <c r="M34" s="227">
        <v>70</v>
      </c>
      <c r="N34" s="15">
        <v>3.9849999999999999</v>
      </c>
      <c r="O34" s="210">
        <v>4.1100000000000003</v>
      </c>
      <c r="P34" s="227">
        <v>59</v>
      </c>
      <c r="Q34" s="33">
        <v>4</v>
      </c>
      <c r="R34" s="77">
        <v>4.1100000000000003</v>
      </c>
      <c r="S34" s="236">
        <v>70</v>
      </c>
      <c r="T34" s="39">
        <v>4.8</v>
      </c>
      <c r="U34" s="77">
        <v>4.4800000000000004</v>
      </c>
      <c r="V34" s="613">
        <v>34</v>
      </c>
      <c r="W34" s="332">
        <v>24</v>
      </c>
      <c r="X34" s="332">
        <v>62</v>
      </c>
      <c r="Y34" s="332">
        <v>50</v>
      </c>
      <c r="Z34" s="72">
        <v>77</v>
      </c>
      <c r="AA34" s="88">
        <v>10</v>
      </c>
      <c r="AB34" s="82">
        <f t="shared" si="0"/>
        <v>257</v>
      </c>
    </row>
    <row r="35" spans="1:28" s="1" customFormat="1" ht="15" customHeight="1" thickBot="1" x14ac:dyDescent="0.3">
      <c r="A35" s="43">
        <v>30</v>
      </c>
      <c r="B35" s="44" t="s">
        <v>5</v>
      </c>
      <c r="C35" s="470" t="s">
        <v>56</v>
      </c>
      <c r="D35" s="492">
        <v>222</v>
      </c>
      <c r="E35" s="495">
        <v>3.8018000000000001</v>
      </c>
      <c r="F35" s="492">
        <v>3.88</v>
      </c>
      <c r="G35" s="494">
        <v>202</v>
      </c>
      <c r="H35" s="495">
        <v>3.5202</v>
      </c>
      <c r="I35" s="213">
        <v>3.39</v>
      </c>
      <c r="J35" s="231">
        <v>224</v>
      </c>
      <c r="K35" s="18">
        <v>4.2321428571428568</v>
      </c>
      <c r="L35" s="213">
        <v>4.01</v>
      </c>
      <c r="M35" s="229">
        <v>182</v>
      </c>
      <c r="N35" s="207">
        <v>4.1429999999999998</v>
      </c>
      <c r="O35" s="211">
        <v>4.1100000000000003</v>
      </c>
      <c r="P35" s="229">
        <v>161</v>
      </c>
      <c r="Q35" s="62">
        <v>4.2</v>
      </c>
      <c r="R35" s="78">
        <v>4.1100000000000003</v>
      </c>
      <c r="S35" s="229">
        <v>189</v>
      </c>
      <c r="T35" s="45">
        <v>4.3849999999999998</v>
      </c>
      <c r="U35" s="78">
        <v>4.4800000000000004</v>
      </c>
      <c r="V35" s="614">
        <v>61</v>
      </c>
      <c r="W35" s="333">
        <v>44</v>
      </c>
      <c r="X35" s="333">
        <v>25</v>
      </c>
      <c r="Y35" s="333">
        <v>16</v>
      </c>
      <c r="Z35" s="73">
        <v>40</v>
      </c>
      <c r="AA35" s="89">
        <v>73</v>
      </c>
      <c r="AB35" s="83">
        <f t="shared" si="0"/>
        <v>259</v>
      </c>
    </row>
    <row r="36" spans="1:28" s="1" customFormat="1" ht="15" customHeight="1" x14ac:dyDescent="0.25">
      <c r="A36" s="46">
        <v>31</v>
      </c>
      <c r="B36" s="47" t="s">
        <v>6</v>
      </c>
      <c r="C36" s="471" t="s">
        <v>77</v>
      </c>
      <c r="D36" s="490">
        <v>110</v>
      </c>
      <c r="E36" s="486">
        <v>4.0548999999999999</v>
      </c>
      <c r="F36" s="490">
        <v>3.88</v>
      </c>
      <c r="G36" s="480">
        <v>86</v>
      </c>
      <c r="H36" s="486">
        <v>2.9421999999999997</v>
      </c>
      <c r="I36" s="209">
        <v>3.39</v>
      </c>
      <c r="J36" s="226">
        <v>76</v>
      </c>
      <c r="K36" s="208">
        <v>3.9736842105263159</v>
      </c>
      <c r="L36" s="209">
        <v>4.01</v>
      </c>
      <c r="M36" s="226">
        <v>71</v>
      </c>
      <c r="N36" s="208">
        <v>4.2949999999999999</v>
      </c>
      <c r="O36" s="209">
        <v>4.1100000000000003</v>
      </c>
      <c r="P36" s="226">
        <v>69</v>
      </c>
      <c r="Q36" s="64">
        <v>4.22</v>
      </c>
      <c r="R36" s="76">
        <v>4.1100000000000003</v>
      </c>
      <c r="S36" s="235">
        <v>72</v>
      </c>
      <c r="T36" s="48">
        <v>4.569</v>
      </c>
      <c r="U36" s="76">
        <v>4.4800000000000004</v>
      </c>
      <c r="V36" s="612">
        <v>25</v>
      </c>
      <c r="W36" s="331">
        <v>101</v>
      </c>
      <c r="X36" s="331">
        <v>63</v>
      </c>
      <c r="Y36" s="331">
        <v>6</v>
      </c>
      <c r="Z36" s="71">
        <v>37</v>
      </c>
      <c r="AA36" s="87">
        <v>43</v>
      </c>
      <c r="AB36" s="81">
        <f t="shared" si="0"/>
        <v>275</v>
      </c>
    </row>
    <row r="37" spans="1:28" s="1" customFormat="1" ht="15" customHeight="1" x14ac:dyDescent="0.25">
      <c r="A37" s="37">
        <v>32</v>
      </c>
      <c r="B37" s="38" t="s">
        <v>7</v>
      </c>
      <c r="C37" s="467" t="s">
        <v>95</v>
      </c>
      <c r="D37" s="491">
        <v>186</v>
      </c>
      <c r="E37" s="487">
        <v>3.8929</v>
      </c>
      <c r="F37" s="491">
        <v>3.88</v>
      </c>
      <c r="G37" s="478">
        <v>151</v>
      </c>
      <c r="H37" s="487">
        <v>3.3839999999999999</v>
      </c>
      <c r="I37" s="210">
        <v>3.39</v>
      </c>
      <c r="J37" s="227">
        <v>152</v>
      </c>
      <c r="K37" s="15">
        <v>4.1776315789473681</v>
      </c>
      <c r="L37" s="210">
        <v>4.01</v>
      </c>
      <c r="M37" s="227">
        <v>163</v>
      </c>
      <c r="N37" s="15">
        <v>4.093</v>
      </c>
      <c r="O37" s="210">
        <v>4.1100000000000003</v>
      </c>
      <c r="P37" s="227">
        <v>147</v>
      </c>
      <c r="Q37" s="35">
        <v>4.28</v>
      </c>
      <c r="R37" s="77">
        <v>4.1100000000000003</v>
      </c>
      <c r="S37" s="236">
        <v>47</v>
      </c>
      <c r="T37" s="39">
        <v>4.383</v>
      </c>
      <c r="U37" s="77">
        <v>4.4800000000000004</v>
      </c>
      <c r="V37" s="613">
        <v>48</v>
      </c>
      <c r="W37" s="332">
        <v>64</v>
      </c>
      <c r="X37" s="332">
        <v>32</v>
      </c>
      <c r="Y37" s="332">
        <v>30</v>
      </c>
      <c r="Z37" s="72">
        <v>28</v>
      </c>
      <c r="AA37" s="88">
        <v>75</v>
      </c>
      <c r="AB37" s="82">
        <f t="shared" si="0"/>
        <v>277</v>
      </c>
    </row>
    <row r="38" spans="1:28" s="1" customFormat="1" ht="15" customHeight="1" x14ac:dyDescent="0.25">
      <c r="A38" s="37">
        <v>33</v>
      </c>
      <c r="B38" s="38" t="s">
        <v>7</v>
      </c>
      <c r="C38" s="467" t="s">
        <v>89</v>
      </c>
      <c r="D38" s="491">
        <v>93</v>
      </c>
      <c r="E38" s="487">
        <v>3.9676999999999998</v>
      </c>
      <c r="F38" s="491">
        <v>3.88</v>
      </c>
      <c r="G38" s="478">
        <v>93</v>
      </c>
      <c r="H38" s="487">
        <v>3.4838999999999998</v>
      </c>
      <c r="I38" s="210">
        <v>3.39</v>
      </c>
      <c r="J38" s="227">
        <v>104</v>
      </c>
      <c r="K38" s="15">
        <v>4.3365384615384617</v>
      </c>
      <c r="L38" s="210">
        <v>4.01</v>
      </c>
      <c r="M38" s="227">
        <v>80</v>
      </c>
      <c r="N38" s="15">
        <v>4.0010000000000003</v>
      </c>
      <c r="O38" s="210">
        <v>4.1100000000000003</v>
      </c>
      <c r="P38" s="227">
        <v>71</v>
      </c>
      <c r="Q38" s="35">
        <v>4.28</v>
      </c>
      <c r="R38" s="77">
        <v>4.1100000000000003</v>
      </c>
      <c r="S38" s="236">
        <v>40</v>
      </c>
      <c r="T38" s="39">
        <v>3.8</v>
      </c>
      <c r="U38" s="77">
        <v>4.4800000000000004</v>
      </c>
      <c r="V38" s="613">
        <v>37</v>
      </c>
      <c r="W38" s="332">
        <v>48</v>
      </c>
      <c r="X38" s="332">
        <v>11</v>
      </c>
      <c r="Y38" s="332">
        <v>47</v>
      </c>
      <c r="Z38" s="72">
        <v>30</v>
      </c>
      <c r="AA38" s="88">
        <v>108</v>
      </c>
      <c r="AB38" s="82">
        <f t="shared" ref="AB38:AB69" si="1">AA38+Z38+Y38+X38+W38+V38</f>
        <v>281</v>
      </c>
    </row>
    <row r="39" spans="1:28" s="1" customFormat="1" ht="15" customHeight="1" x14ac:dyDescent="0.25">
      <c r="A39" s="37">
        <v>34</v>
      </c>
      <c r="B39" s="38" t="s">
        <v>2</v>
      </c>
      <c r="C39" s="600" t="s">
        <v>149</v>
      </c>
      <c r="D39" s="602">
        <v>79</v>
      </c>
      <c r="E39" s="488">
        <v>4.1776</v>
      </c>
      <c r="F39" s="602">
        <v>3.88</v>
      </c>
      <c r="G39" s="511">
        <v>86</v>
      </c>
      <c r="H39" s="23">
        <v>3.4422000000000001</v>
      </c>
      <c r="I39" s="212">
        <v>3.39</v>
      </c>
      <c r="J39" s="228">
        <v>96</v>
      </c>
      <c r="K39" s="23">
        <v>3.8645833333333335</v>
      </c>
      <c r="L39" s="212">
        <v>4.01</v>
      </c>
      <c r="M39" s="228">
        <v>77</v>
      </c>
      <c r="N39" s="23">
        <v>3.8439999999999999</v>
      </c>
      <c r="O39" s="210">
        <v>4.1100000000000003</v>
      </c>
      <c r="P39" s="227">
        <v>76</v>
      </c>
      <c r="Q39" s="35">
        <v>4.1100000000000003</v>
      </c>
      <c r="R39" s="77">
        <v>4.1100000000000003</v>
      </c>
      <c r="S39" s="227">
        <v>89</v>
      </c>
      <c r="T39" s="39">
        <v>4.6739999999999995</v>
      </c>
      <c r="U39" s="77">
        <v>4.4800000000000004</v>
      </c>
      <c r="V39" s="613">
        <v>14</v>
      </c>
      <c r="W39" s="332">
        <v>51</v>
      </c>
      <c r="X39" s="332">
        <v>81</v>
      </c>
      <c r="Y39" s="332">
        <v>68</v>
      </c>
      <c r="Z39" s="72">
        <v>57</v>
      </c>
      <c r="AA39" s="88">
        <v>27</v>
      </c>
      <c r="AB39" s="82">
        <f t="shared" si="1"/>
        <v>298</v>
      </c>
    </row>
    <row r="40" spans="1:28" s="1" customFormat="1" ht="15" customHeight="1" x14ac:dyDescent="0.25">
      <c r="A40" s="37">
        <v>35</v>
      </c>
      <c r="B40" s="38" t="s">
        <v>3</v>
      </c>
      <c r="C40" s="467" t="s">
        <v>32</v>
      </c>
      <c r="D40" s="491">
        <v>103</v>
      </c>
      <c r="E40" s="487">
        <v>3.7960000000000003</v>
      </c>
      <c r="F40" s="491">
        <v>3.88</v>
      </c>
      <c r="G40" s="478">
        <v>87</v>
      </c>
      <c r="H40" s="487">
        <v>3.1609000000000003</v>
      </c>
      <c r="I40" s="210">
        <v>3.39</v>
      </c>
      <c r="J40" s="227">
        <v>85</v>
      </c>
      <c r="K40" s="15">
        <v>3.6470588235294117</v>
      </c>
      <c r="L40" s="210">
        <v>4.01</v>
      </c>
      <c r="M40" s="227">
        <v>83</v>
      </c>
      <c r="N40" s="15">
        <v>4.1440000000000001</v>
      </c>
      <c r="O40" s="210">
        <v>4.1100000000000003</v>
      </c>
      <c r="P40" s="227">
        <v>71</v>
      </c>
      <c r="Q40" s="35">
        <v>4.32</v>
      </c>
      <c r="R40" s="77">
        <v>4.1100000000000003</v>
      </c>
      <c r="S40" s="236">
        <v>58</v>
      </c>
      <c r="T40" s="39">
        <v>4.7889999999999997</v>
      </c>
      <c r="U40" s="77">
        <v>4.4800000000000004</v>
      </c>
      <c r="V40" s="613">
        <v>62</v>
      </c>
      <c r="W40" s="332">
        <v>88</v>
      </c>
      <c r="X40" s="332">
        <v>97</v>
      </c>
      <c r="Y40" s="332">
        <v>17</v>
      </c>
      <c r="Z40" s="72">
        <v>25</v>
      </c>
      <c r="AA40" s="88">
        <v>13</v>
      </c>
      <c r="AB40" s="82">
        <f t="shared" si="1"/>
        <v>302</v>
      </c>
    </row>
    <row r="41" spans="1:28" s="1" customFormat="1" ht="15" customHeight="1" x14ac:dyDescent="0.25">
      <c r="A41" s="37">
        <v>36</v>
      </c>
      <c r="B41" s="38" t="s">
        <v>7</v>
      </c>
      <c r="C41" s="467" t="s">
        <v>91</v>
      </c>
      <c r="D41" s="491">
        <v>105</v>
      </c>
      <c r="E41" s="487">
        <v>4.0857000000000001</v>
      </c>
      <c r="F41" s="491">
        <v>3.88</v>
      </c>
      <c r="G41" s="478">
        <v>97</v>
      </c>
      <c r="H41" s="487">
        <v>3.4742999999999999</v>
      </c>
      <c r="I41" s="210">
        <v>3.39</v>
      </c>
      <c r="J41" s="227">
        <v>102</v>
      </c>
      <c r="K41" s="15">
        <v>3.9117647058823528</v>
      </c>
      <c r="L41" s="210">
        <v>4.01</v>
      </c>
      <c r="M41" s="227">
        <v>102</v>
      </c>
      <c r="N41" s="15">
        <v>3.8819999999999997</v>
      </c>
      <c r="O41" s="210">
        <v>4.1100000000000003</v>
      </c>
      <c r="P41" s="227">
        <v>96</v>
      </c>
      <c r="Q41" s="33">
        <v>4.04</v>
      </c>
      <c r="R41" s="77">
        <v>4.1100000000000003</v>
      </c>
      <c r="S41" s="236">
        <v>97</v>
      </c>
      <c r="T41" s="39">
        <v>4.6882999999999999</v>
      </c>
      <c r="U41" s="77">
        <v>4.4800000000000004</v>
      </c>
      <c r="V41" s="613">
        <v>21</v>
      </c>
      <c r="W41" s="332">
        <v>49</v>
      </c>
      <c r="X41" s="332">
        <v>74</v>
      </c>
      <c r="Y41" s="332">
        <v>64</v>
      </c>
      <c r="Z41" s="72">
        <v>72</v>
      </c>
      <c r="AA41" s="88">
        <v>24</v>
      </c>
      <c r="AB41" s="82">
        <f t="shared" si="1"/>
        <v>304</v>
      </c>
    </row>
    <row r="42" spans="1:28" s="1" customFormat="1" ht="15" customHeight="1" x14ac:dyDescent="0.25">
      <c r="A42" s="37">
        <v>37</v>
      </c>
      <c r="B42" s="38" t="s">
        <v>6</v>
      </c>
      <c r="C42" s="467" t="s">
        <v>80</v>
      </c>
      <c r="D42" s="491">
        <v>107</v>
      </c>
      <c r="E42" s="487">
        <v>3.9533</v>
      </c>
      <c r="F42" s="491">
        <v>3.88</v>
      </c>
      <c r="G42" s="478">
        <v>91</v>
      </c>
      <c r="H42" s="487">
        <v>3.9011</v>
      </c>
      <c r="I42" s="210">
        <v>3.39</v>
      </c>
      <c r="J42" s="227">
        <v>80</v>
      </c>
      <c r="K42" s="15">
        <v>4.0125000000000002</v>
      </c>
      <c r="L42" s="210">
        <v>4.01</v>
      </c>
      <c r="M42" s="227">
        <v>98</v>
      </c>
      <c r="N42" s="15">
        <v>4.0609999999999999</v>
      </c>
      <c r="O42" s="210">
        <v>4.1100000000000003</v>
      </c>
      <c r="P42" s="227">
        <v>51</v>
      </c>
      <c r="Q42" s="33">
        <v>3.82</v>
      </c>
      <c r="R42" s="77">
        <v>4.1100000000000003</v>
      </c>
      <c r="S42" s="236">
        <v>72</v>
      </c>
      <c r="T42" s="39">
        <v>4.4539999999999997</v>
      </c>
      <c r="U42" s="77">
        <v>4.4800000000000004</v>
      </c>
      <c r="V42" s="613">
        <v>41</v>
      </c>
      <c r="W42" s="332">
        <v>9</v>
      </c>
      <c r="X42" s="332">
        <v>55</v>
      </c>
      <c r="Y42" s="332">
        <v>38</v>
      </c>
      <c r="Z42" s="72">
        <v>95</v>
      </c>
      <c r="AA42" s="88">
        <v>66</v>
      </c>
      <c r="AB42" s="82">
        <f t="shared" si="1"/>
        <v>304</v>
      </c>
    </row>
    <row r="43" spans="1:28" s="1" customFormat="1" ht="15" customHeight="1" x14ac:dyDescent="0.25">
      <c r="A43" s="37">
        <v>38</v>
      </c>
      <c r="B43" s="38" t="s">
        <v>3</v>
      </c>
      <c r="C43" s="468" t="s">
        <v>28</v>
      </c>
      <c r="D43" s="533">
        <v>144</v>
      </c>
      <c r="E43" s="39">
        <v>4.2082999999999995</v>
      </c>
      <c r="F43" s="533">
        <v>3.88</v>
      </c>
      <c r="G43" s="484">
        <v>135</v>
      </c>
      <c r="H43" s="39">
        <v>3.1329999999999996</v>
      </c>
      <c r="I43" s="336">
        <v>3.39</v>
      </c>
      <c r="J43" s="227">
        <v>125</v>
      </c>
      <c r="K43" s="15">
        <v>3.8959999999999999</v>
      </c>
      <c r="L43" s="336">
        <v>4.01</v>
      </c>
      <c r="M43" s="227">
        <v>126</v>
      </c>
      <c r="N43" s="15">
        <v>4.0868000000000002</v>
      </c>
      <c r="O43" s="210">
        <v>4.1100000000000003</v>
      </c>
      <c r="P43" s="227">
        <v>129</v>
      </c>
      <c r="Q43" s="35">
        <v>4.34</v>
      </c>
      <c r="R43" s="77">
        <v>4.1100000000000003</v>
      </c>
      <c r="S43" s="236">
        <v>120</v>
      </c>
      <c r="T43" s="39">
        <v>4.3710000000000004</v>
      </c>
      <c r="U43" s="77">
        <v>4.4800000000000004</v>
      </c>
      <c r="V43" s="613">
        <v>12</v>
      </c>
      <c r="W43" s="332">
        <v>89</v>
      </c>
      <c r="X43" s="332">
        <v>77</v>
      </c>
      <c r="Y43" s="332">
        <v>32</v>
      </c>
      <c r="Z43" s="72">
        <v>19</v>
      </c>
      <c r="AA43" s="88">
        <v>76</v>
      </c>
      <c r="AB43" s="82">
        <f t="shared" si="1"/>
        <v>305</v>
      </c>
    </row>
    <row r="44" spans="1:28" s="1" customFormat="1" ht="15" customHeight="1" x14ac:dyDescent="0.25">
      <c r="A44" s="37">
        <v>39</v>
      </c>
      <c r="B44" s="38" t="s">
        <v>7</v>
      </c>
      <c r="C44" s="467" t="s">
        <v>96</v>
      </c>
      <c r="D44" s="491">
        <v>50</v>
      </c>
      <c r="E44" s="487">
        <v>3.94</v>
      </c>
      <c r="F44" s="491">
        <v>3.88</v>
      </c>
      <c r="G44" s="478">
        <v>49</v>
      </c>
      <c r="H44" s="487">
        <v>3.653</v>
      </c>
      <c r="I44" s="210">
        <v>3.39</v>
      </c>
      <c r="J44" s="227">
        <v>50</v>
      </c>
      <c r="K44" s="15">
        <v>4.08</v>
      </c>
      <c r="L44" s="210">
        <v>4.01</v>
      </c>
      <c r="M44" s="227">
        <v>52</v>
      </c>
      <c r="N44" s="15">
        <v>4.1160000000000005</v>
      </c>
      <c r="O44" s="210">
        <v>4.1100000000000003</v>
      </c>
      <c r="P44" s="227">
        <v>45</v>
      </c>
      <c r="Q44" s="35">
        <v>4.13</v>
      </c>
      <c r="R44" s="77">
        <v>4.1100000000000003</v>
      </c>
      <c r="S44" s="227">
        <v>25</v>
      </c>
      <c r="T44" s="39">
        <v>3.8</v>
      </c>
      <c r="U44" s="77">
        <v>4.4800000000000004</v>
      </c>
      <c r="V44" s="613">
        <v>43</v>
      </c>
      <c r="W44" s="332">
        <v>26</v>
      </c>
      <c r="X44" s="332">
        <v>48</v>
      </c>
      <c r="Y44" s="332">
        <v>24</v>
      </c>
      <c r="Z44" s="72">
        <v>55</v>
      </c>
      <c r="AA44" s="88">
        <v>109</v>
      </c>
      <c r="AB44" s="82">
        <f t="shared" si="1"/>
        <v>305</v>
      </c>
    </row>
    <row r="45" spans="1:28" s="1" customFormat="1" ht="15" customHeight="1" thickBot="1" x14ac:dyDescent="0.3">
      <c r="A45" s="43">
        <v>40</v>
      </c>
      <c r="B45" s="44" t="s">
        <v>6</v>
      </c>
      <c r="C45" s="470" t="s">
        <v>79</v>
      </c>
      <c r="D45" s="492">
        <v>83</v>
      </c>
      <c r="E45" s="495">
        <v>3.9039999999999999</v>
      </c>
      <c r="F45" s="492">
        <v>3.88</v>
      </c>
      <c r="G45" s="494">
        <v>65</v>
      </c>
      <c r="H45" s="495">
        <v>3.7999000000000001</v>
      </c>
      <c r="I45" s="213">
        <v>3.39</v>
      </c>
      <c r="J45" s="231">
        <v>58</v>
      </c>
      <c r="K45" s="18">
        <v>4.0172413793103452</v>
      </c>
      <c r="L45" s="213">
        <v>4.01</v>
      </c>
      <c r="M45" s="229">
        <v>88</v>
      </c>
      <c r="N45" s="207">
        <v>3.7719999999999998</v>
      </c>
      <c r="O45" s="211">
        <v>4.1100000000000003</v>
      </c>
      <c r="P45" s="229">
        <v>74</v>
      </c>
      <c r="Q45" s="62">
        <v>4.3499999999999996</v>
      </c>
      <c r="R45" s="78">
        <v>4.1100000000000003</v>
      </c>
      <c r="S45" s="237">
        <v>70</v>
      </c>
      <c r="T45" s="45">
        <v>3.8860000000000001</v>
      </c>
      <c r="U45" s="78">
        <v>4.4800000000000004</v>
      </c>
      <c r="V45" s="614">
        <v>46</v>
      </c>
      <c r="W45" s="333">
        <v>15</v>
      </c>
      <c r="X45" s="333">
        <v>54</v>
      </c>
      <c r="Y45" s="333">
        <v>74</v>
      </c>
      <c r="Z45" s="73">
        <v>17</v>
      </c>
      <c r="AA45" s="89">
        <v>101</v>
      </c>
      <c r="AB45" s="83">
        <f t="shared" si="1"/>
        <v>307</v>
      </c>
    </row>
    <row r="46" spans="1:28" s="1" customFormat="1" ht="15" customHeight="1" x14ac:dyDescent="0.25">
      <c r="A46" s="46">
        <v>41</v>
      </c>
      <c r="B46" s="47" t="s">
        <v>3</v>
      </c>
      <c r="C46" s="471" t="s">
        <v>29</v>
      </c>
      <c r="D46" s="490">
        <v>100</v>
      </c>
      <c r="E46" s="486">
        <v>3.58</v>
      </c>
      <c r="F46" s="490">
        <v>3.88</v>
      </c>
      <c r="G46" s="480">
        <v>100</v>
      </c>
      <c r="H46" s="486">
        <v>3.4</v>
      </c>
      <c r="I46" s="209">
        <v>3.39</v>
      </c>
      <c r="J46" s="226">
        <v>86</v>
      </c>
      <c r="K46" s="208">
        <v>4.0930232558139537</v>
      </c>
      <c r="L46" s="209">
        <v>4.01</v>
      </c>
      <c r="M46" s="226">
        <v>80</v>
      </c>
      <c r="N46" s="208">
        <v>4.1360000000000001</v>
      </c>
      <c r="O46" s="209">
        <v>4.1100000000000003</v>
      </c>
      <c r="P46" s="226">
        <v>71</v>
      </c>
      <c r="Q46" s="64">
        <v>4.07</v>
      </c>
      <c r="R46" s="76">
        <v>4.1100000000000003</v>
      </c>
      <c r="S46" s="235">
        <v>69</v>
      </c>
      <c r="T46" s="48">
        <v>4.6239999999999997</v>
      </c>
      <c r="U46" s="76">
        <v>4.4800000000000004</v>
      </c>
      <c r="V46" s="612">
        <v>90</v>
      </c>
      <c r="W46" s="331">
        <v>57</v>
      </c>
      <c r="X46" s="331">
        <v>43</v>
      </c>
      <c r="Y46" s="331">
        <v>18</v>
      </c>
      <c r="Z46" s="71">
        <v>67</v>
      </c>
      <c r="AA46" s="87">
        <v>34</v>
      </c>
      <c r="AB46" s="81">
        <f t="shared" si="1"/>
        <v>309</v>
      </c>
    </row>
    <row r="47" spans="1:28" s="1" customFormat="1" ht="15" customHeight="1" x14ac:dyDescent="0.25">
      <c r="A47" s="37">
        <v>42</v>
      </c>
      <c r="B47" s="38" t="s">
        <v>5</v>
      </c>
      <c r="C47" s="467" t="s">
        <v>144</v>
      </c>
      <c r="D47" s="491">
        <v>110</v>
      </c>
      <c r="E47" s="487">
        <v>3.8635999999999999</v>
      </c>
      <c r="F47" s="491">
        <v>3.88</v>
      </c>
      <c r="G47" s="478">
        <v>78</v>
      </c>
      <c r="H47" s="487">
        <v>3.4105999999999996</v>
      </c>
      <c r="I47" s="210">
        <v>3.39</v>
      </c>
      <c r="J47" s="227">
        <v>84</v>
      </c>
      <c r="K47" s="15">
        <v>3.9285714285714284</v>
      </c>
      <c r="L47" s="210">
        <v>4.01</v>
      </c>
      <c r="M47" s="227">
        <v>76</v>
      </c>
      <c r="N47" s="15">
        <v>3.895</v>
      </c>
      <c r="O47" s="210">
        <v>4.1100000000000003</v>
      </c>
      <c r="P47" s="227">
        <v>75</v>
      </c>
      <c r="Q47" s="35">
        <v>4.2699999999999996</v>
      </c>
      <c r="R47" s="77">
        <v>4.1100000000000003</v>
      </c>
      <c r="S47" s="236">
        <v>73</v>
      </c>
      <c r="T47" s="39">
        <v>4.593</v>
      </c>
      <c r="U47" s="77">
        <v>4.4800000000000004</v>
      </c>
      <c r="V47" s="613">
        <v>52</v>
      </c>
      <c r="W47" s="332">
        <v>56</v>
      </c>
      <c r="X47" s="332">
        <v>70</v>
      </c>
      <c r="Y47" s="332">
        <v>61</v>
      </c>
      <c r="Z47" s="72">
        <v>32</v>
      </c>
      <c r="AA47" s="88">
        <v>39</v>
      </c>
      <c r="AB47" s="82">
        <f t="shared" si="1"/>
        <v>310</v>
      </c>
    </row>
    <row r="48" spans="1:28" s="1" customFormat="1" ht="15" customHeight="1" x14ac:dyDescent="0.25">
      <c r="A48" s="37">
        <v>43</v>
      </c>
      <c r="B48" s="38" t="s">
        <v>1</v>
      </c>
      <c r="C48" s="467" t="s">
        <v>21</v>
      </c>
      <c r="D48" s="491">
        <v>181</v>
      </c>
      <c r="E48" s="487">
        <v>4.1271000000000004</v>
      </c>
      <c r="F48" s="491">
        <v>3.88</v>
      </c>
      <c r="G48" s="478">
        <v>152</v>
      </c>
      <c r="H48" s="487">
        <v>0</v>
      </c>
      <c r="I48" s="210">
        <v>3.39</v>
      </c>
      <c r="J48" s="227">
        <v>138</v>
      </c>
      <c r="K48" s="15">
        <v>3.9855072463768115</v>
      </c>
      <c r="L48" s="210">
        <v>4.01</v>
      </c>
      <c r="M48" s="227">
        <v>148</v>
      </c>
      <c r="N48" s="15">
        <v>3.77</v>
      </c>
      <c r="O48" s="210">
        <v>4.1100000000000003</v>
      </c>
      <c r="P48" s="227">
        <v>140</v>
      </c>
      <c r="Q48" s="34">
        <v>4.59</v>
      </c>
      <c r="R48" s="77">
        <v>4.1100000000000003</v>
      </c>
      <c r="S48" s="236">
        <v>133</v>
      </c>
      <c r="T48" s="39">
        <v>4.5419999999999998</v>
      </c>
      <c r="U48" s="77">
        <v>4.4800000000000004</v>
      </c>
      <c r="V48" s="613">
        <v>17</v>
      </c>
      <c r="W48" s="332">
        <v>110</v>
      </c>
      <c r="X48" s="332">
        <v>60</v>
      </c>
      <c r="Y48" s="332">
        <v>72</v>
      </c>
      <c r="Z48" s="72">
        <v>4</v>
      </c>
      <c r="AA48" s="88">
        <v>50</v>
      </c>
      <c r="AB48" s="82">
        <f t="shared" si="1"/>
        <v>313</v>
      </c>
    </row>
    <row r="49" spans="1:28" s="1" customFormat="1" ht="15" customHeight="1" x14ac:dyDescent="0.25">
      <c r="A49" s="37">
        <v>44</v>
      </c>
      <c r="B49" s="38" t="s">
        <v>5</v>
      </c>
      <c r="C49" s="600" t="s">
        <v>67</v>
      </c>
      <c r="D49" s="602">
        <v>93</v>
      </c>
      <c r="E49" s="488">
        <v>3.6989000000000001</v>
      </c>
      <c r="F49" s="602">
        <v>3.88</v>
      </c>
      <c r="G49" s="481">
        <v>76</v>
      </c>
      <c r="H49" s="488">
        <v>3.8549000000000002</v>
      </c>
      <c r="I49" s="212">
        <v>3.39</v>
      </c>
      <c r="J49" s="228">
        <v>75</v>
      </c>
      <c r="K49" s="23">
        <v>4.253333333333333</v>
      </c>
      <c r="L49" s="212">
        <v>4.01</v>
      </c>
      <c r="M49" s="228">
        <v>72</v>
      </c>
      <c r="N49" s="23">
        <v>3.972</v>
      </c>
      <c r="O49" s="210">
        <v>4.1100000000000003</v>
      </c>
      <c r="P49" s="227">
        <v>70</v>
      </c>
      <c r="Q49" s="35">
        <v>4.05</v>
      </c>
      <c r="R49" s="77">
        <v>4.1100000000000003</v>
      </c>
      <c r="S49" s="227">
        <v>73</v>
      </c>
      <c r="T49" s="39">
        <v>4.2780000000000005</v>
      </c>
      <c r="U49" s="77">
        <v>4.4800000000000004</v>
      </c>
      <c r="V49" s="613">
        <v>77</v>
      </c>
      <c r="W49" s="332">
        <v>10</v>
      </c>
      <c r="X49" s="332">
        <v>23</v>
      </c>
      <c r="Y49" s="332">
        <v>53</v>
      </c>
      <c r="Z49" s="72">
        <v>69</v>
      </c>
      <c r="AA49" s="88">
        <v>83</v>
      </c>
      <c r="AB49" s="82">
        <f t="shared" si="1"/>
        <v>315</v>
      </c>
    </row>
    <row r="50" spans="1:28" s="1" customFormat="1" ht="15" customHeight="1" x14ac:dyDescent="0.25">
      <c r="A50" s="37">
        <v>45</v>
      </c>
      <c r="B50" s="38" t="s">
        <v>5</v>
      </c>
      <c r="C50" s="467" t="s">
        <v>70</v>
      </c>
      <c r="D50" s="491">
        <v>112</v>
      </c>
      <c r="E50" s="487">
        <v>3.9466999999999994</v>
      </c>
      <c r="F50" s="491">
        <v>3.88</v>
      </c>
      <c r="G50" s="478">
        <v>106</v>
      </c>
      <c r="H50" s="487">
        <v>3.6412</v>
      </c>
      <c r="I50" s="210">
        <v>3.39</v>
      </c>
      <c r="J50" s="227">
        <v>108</v>
      </c>
      <c r="K50" s="15">
        <v>3.8703703703703702</v>
      </c>
      <c r="L50" s="210">
        <v>4.01</v>
      </c>
      <c r="M50" s="227">
        <v>106</v>
      </c>
      <c r="N50" s="15">
        <v>3.641</v>
      </c>
      <c r="O50" s="210">
        <v>4.1100000000000003</v>
      </c>
      <c r="P50" s="227">
        <v>91</v>
      </c>
      <c r="Q50" s="35">
        <v>4.09</v>
      </c>
      <c r="R50" s="77">
        <v>4.1100000000000003</v>
      </c>
      <c r="S50" s="236">
        <v>100</v>
      </c>
      <c r="T50" s="39">
        <v>4.76</v>
      </c>
      <c r="U50" s="77">
        <v>4.4800000000000004</v>
      </c>
      <c r="V50" s="613">
        <v>40</v>
      </c>
      <c r="W50" s="332">
        <v>27</v>
      </c>
      <c r="X50" s="332">
        <v>79</v>
      </c>
      <c r="Y50" s="332">
        <v>92</v>
      </c>
      <c r="Z50" s="72">
        <v>61</v>
      </c>
      <c r="AA50" s="88">
        <v>18</v>
      </c>
      <c r="AB50" s="82">
        <f t="shared" si="1"/>
        <v>317</v>
      </c>
    </row>
    <row r="51" spans="1:28" s="1" customFormat="1" ht="15" customHeight="1" x14ac:dyDescent="0.25">
      <c r="A51" s="37">
        <v>46</v>
      </c>
      <c r="B51" s="38" t="s">
        <v>6</v>
      </c>
      <c r="C51" s="467" t="s">
        <v>87</v>
      </c>
      <c r="D51" s="491">
        <v>122</v>
      </c>
      <c r="E51" s="487">
        <v>3.9589999999999996</v>
      </c>
      <c r="F51" s="491">
        <v>3.88</v>
      </c>
      <c r="G51" s="478">
        <v>130</v>
      </c>
      <c r="H51" s="487">
        <v>3.3922999999999996</v>
      </c>
      <c r="I51" s="210">
        <v>3.39</v>
      </c>
      <c r="J51" s="227">
        <v>134</v>
      </c>
      <c r="K51" s="15">
        <v>3.8358208955223883</v>
      </c>
      <c r="L51" s="210">
        <v>4.01</v>
      </c>
      <c r="M51" s="227">
        <v>93</v>
      </c>
      <c r="N51" s="15">
        <v>3.8720000000000003</v>
      </c>
      <c r="O51" s="210">
        <v>4.1100000000000003</v>
      </c>
      <c r="P51" s="227">
        <v>107</v>
      </c>
      <c r="Q51" s="35">
        <v>4.07</v>
      </c>
      <c r="R51" s="77">
        <v>4.1100000000000003</v>
      </c>
      <c r="S51" s="236">
        <v>104</v>
      </c>
      <c r="T51" s="39">
        <v>4.7690000000000001</v>
      </c>
      <c r="U51" s="77">
        <v>4.4800000000000004</v>
      </c>
      <c r="V51" s="613">
        <v>39</v>
      </c>
      <c r="W51" s="332">
        <v>60</v>
      </c>
      <c r="X51" s="332">
        <v>83</v>
      </c>
      <c r="Y51" s="332">
        <v>65</v>
      </c>
      <c r="Z51" s="72">
        <v>64</v>
      </c>
      <c r="AA51" s="88">
        <v>16</v>
      </c>
      <c r="AB51" s="82">
        <f t="shared" si="1"/>
        <v>327</v>
      </c>
    </row>
    <row r="52" spans="1:28" s="1" customFormat="1" ht="15" customHeight="1" x14ac:dyDescent="0.25">
      <c r="A52" s="37">
        <v>47</v>
      </c>
      <c r="B52" s="38" t="s">
        <v>1</v>
      </c>
      <c r="C52" s="467" t="s">
        <v>18</v>
      </c>
      <c r="D52" s="491">
        <v>98</v>
      </c>
      <c r="E52" s="487">
        <v>3.7858000000000001</v>
      </c>
      <c r="F52" s="491">
        <v>3.88</v>
      </c>
      <c r="G52" s="478">
        <v>87</v>
      </c>
      <c r="H52" s="487">
        <v>3.2988999999999997</v>
      </c>
      <c r="I52" s="210">
        <v>3.39</v>
      </c>
      <c r="J52" s="227">
        <v>99</v>
      </c>
      <c r="K52" s="15">
        <v>4.0505050505050502</v>
      </c>
      <c r="L52" s="210">
        <v>4.01</v>
      </c>
      <c r="M52" s="227">
        <v>99</v>
      </c>
      <c r="N52" s="15">
        <v>3.7370000000000001</v>
      </c>
      <c r="O52" s="210">
        <v>4.1100000000000003</v>
      </c>
      <c r="P52" s="227">
        <v>103</v>
      </c>
      <c r="Q52" s="35">
        <v>4.24</v>
      </c>
      <c r="R52" s="77">
        <v>4.1100000000000003</v>
      </c>
      <c r="S52" s="236">
        <v>121</v>
      </c>
      <c r="T52" s="39">
        <v>4.6269999999999998</v>
      </c>
      <c r="U52" s="77">
        <v>4.4800000000000004</v>
      </c>
      <c r="V52" s="613">
        <v>65</v>
      </c>
      <c r="W52" s="332">
        <v>72</v>
      </c>
      <c r="X52" s="332">
        <v>49</v>
      </c>
      <c r="Y52" s="332">
        <v>78</v>
      </c>
      <c r="Z52" s="72">
        <v>36</v>
      </c>
      <c r="AA52" s="88">
        <v>31</v>
      </c>
      <c r="AB52" s="82">
        <f t="shared" si="1"/>
        <v>331</v>
      </c>
    </row>
    <row r="53" spans="1:28" s="1" customFormat="1" ht="15" customHeight="1" x14ac:dyDescent="0.25">
      <c r="A53" s="37">
        <v>48</v>
      </c>
      <c r="B53" s="38" t="s">
        <v>1</v>
      </c>
      <c r="C53" s="467" t="s">
        <v>136</v>
      </c>
      <c r="D53" s="491">
        <v>98</v>
      </c>
      <c r="E53" s="487">
        <v>3.6629</v>
      </c>
      <c r="F53" s="491">
        <v>3.88</v>
      </c>
      <c r="G53" s="478">
        <v>76</v>
      </c>
      <c r="H53" s="487">
        <v>3.6970999999999998</v>
      </c>
      <c r="I53" s="210">
        <v>3.39</v>
      </c>
      <c r="J53" s="227">
        <v>77</v>
      </c>
      <c r="K53" s="15">
        <v>3.9610389610389611</v>
      </c>
      <c r="L53" s="210">
        <v>4.01</v>
      </c>
      <c r="M53" s="227">
        <v>76</v>
      </c>
      <c r="N53" s="15">
        <v>3.8680000000000003</v>
      </c>
      <c r="O53" s="210">
        <v>4.1100000000000003</v>
      </c>
      <c r="P53" s="227">
        <v>78</v>
      </c>
      <c r="Q53" s="35">
        <v>4.0599999999999996</v>
      </c>
      <c r="R53" s="77">
        <v>4.1100000000000003</v>
      </c>
      <c r="S53" s="236">
        <v>68</v>
      </c>
      <c r="T53" s="39">
        <v>4.6909999999999998</v>
      </c>
      <c r="U53" s="77">
        <v>4.4800000000000004</v>
      </c>
      <c r="V53" s="613">
        <v>83</v>
      </c>
      <c r="W53" s="332">
        <v>23</v>
      </c>
      <c r="X53" s="332">
        <v>66</v>
      </c>
      <c r="Y53" s="332">
        <v>66</v>
      </c>
      <c r="Z53" s="72">
        <v>68</v>
      </c>
      <c r="AA53" s="88">
        <v>25</v>
      </c>
      <c r="AB53" s="82">
        <f t="shared" si="1"/>
        <v>331</v>
      </c>
    </row>
    <row r="54" spans="1:28" s="1" customFormat="1" ht="15" customHeight="1" x14ac:dyDescent="0.25">
      <c r="A54" s="37">
        <v>49</v>
      </c>
      <c r="B54" s="38" t="s">
        <v>6</v>
      </c>
      <c r="C54" s="467" t="s">
        <v>81</v>
      </c>
      <c r="D54" s="491">
        <v>163</v>
      </c>
      <c r="E54" s="487">
        <v>3.8527</v>
      </c>
      <c r="F54" s="491">
        <v>3.88</v>
      </c>
      <c r="G54" s="478">
        <v>139</v>
      </c>
      <c r="H54" s="487">
        <v>3.5399000000000003</v>
      </c>
      <c r="I54" s="210">
        <v>3.39</v>
      </c>
      <c r="J54" s="227">
        <v>132</v>
      </c>
      <c r="K54" s="15">
        <v>3.643939393939394</v>
      </c>
      <c r="L54" s="210">
        <v>4.01</v>
      </c>
      <c r="M54" s="227">
        <v>99</v>
      </c>
      <c r="N54" s="15">
        <v>3.4550000000000001</v>
      </c>
      <c r="O54" s="210">
        <v>4.1100000000000003</v>
      </c>
      <c r="P54" s="227">
        <v>96</v>
      </c>
      <c r="Q54" s="35">
        <v>4.4000000000000004</v>
      </c>
      <c r="R54" s="77">
        <v>4.1100000000000003</v>
      </c>
      <c r="S54" s="236">
        <v>92</v>
      </c>
      <c r="T54" s="39">
        <v>4.6630000000000003</v>
      </c>
      <c r="U54" s="77">
        <v>4.4800000000000004</v>
      </c>
      <c r="V54" s="613">
        <v>54</v>
      </c>
      <c r="W54" s="332">
        <v>41</v>
      </c>
      <c r="X54" s="332">
        <v>98</v>
      </c>
      <c r="Y54" s="332">
        <v>102</v>
      </c>
      <c r="Z54" s="72">
        <v>10</v>
      </c>
      <c r="AA54" s="88">
        <v>28</v>
      </c>
      <c r="AB54" s="82">
        <f t="shared" si="1"/>
        <v>333</v>
      </c>
    </row>
    <row r="55" spans="1:28" s="1" customFormat="1" ht="15" customHeight="1" thickBot="1" x14ac:dyDescent="0.3">
      <c r="A55" s="43">
        <v>50</v>
      </c>
      <c r="B55" s="44" t="s">
        <v>7</v>
      </c>
      <c r="C55" s="470" t="s">
        <v>109</v>
      </c>
      <c r="D55" s="510">
        <v>286</v>
      </c>
      <c r="E55" s="489">
        <v>3.9688999999999997</v>
      </c>
      <c r="F55" s="510">
        <v>3.88</v>
      </c>
      <c r="G55" s="483">
        <v>232</v>
      </c>
      <c r="H55" s="489">
        <v>3.2930999999999999</v>
      </c>
      <c r="I55" s="211">
        <v>3.39</v>
      </c>
      <c r="J55" s="229">
        <v>252</v>
      </c>
      <c r="K55" s="207">
        <v>4.1031746031746028</v>
      </c>
      <c r="L55" s="211">
        <v>4.01</v>
      </c>
      <c r="M55" s="229">
        <v>218</v>
      </c>
      <c r="N55" s="207">
        <v>3.9553999999999996</v>
      </c>
      <c r="O55" s="211">
        <v>4.1100000000000003</v>
      </c>
      <c r="P55" s="229">
        <v>192</v>
      </c>
      <c r="Q55" s="61">
        <v>3.97</v>
      </c>
      <c r="R55" s="78">
        <v>4.1100000000000003</v>
      </c>
      <c r="S55" s="237">
        <v>149</v>
      </c>
      <c r="T55" s="45">
        <v>4.5369999999999999</v>
      </c>
      <c r="U55" s="78">
        <v>4.4800000000000004</v>
      </c>
      <c r="V55" s="614">
        <v>35</v>
      </c>
      <c r="W55" s="333">
        <v>75</v>
      </c>
      <c r="X55" s="333">
        <v>42</v>
      </c>
      <c r="Y55" s="333">
        <v>55</v>
      </c>
      <c r="Z55" s="73">
        <v>79</v>
      </c>
      <c r="AA55" s="89">
        <v>49</v>
      </c>
      <c r="AB55" s="83">
        <f t="shared" si="1"/>
        <v>335</v>
      </c>
    </row>
    <row r="56" spans="1:28" s="1" customFormat="1" ht="15" customHeight="1" x14ac:dyDescent="0.25">
      <c r="A56" s="46">
        <v>51</v>
      </c>
      <c r="B56" s="47" t="s">
        <v>7</v>
      </c>
      <c r="C56" s="471" t="s">
        <v>93</v>
      </c>
      <c r="D56" s="602">
        <v>135</v>
      </c>
      <c r="E56" s="488">
        <v>3.8815999999999997</v>
      </c>
      <c r="F56" s="602">
        <v>3.88</v>
      </c>
      <c r="G56" s="481">
        <v>141</v>
      </c>
      <c r="H56" s="488">
        <v>3.3900999999999999</v>
      </c>
      <c r="I56" s="212">
        <v>3.39</v>
      </c>
      <c r="J56" s="228">
        <v>157</v>
      </c>
      <c r="K56" s="23">
        <v>4.2547770700636942</v>
      </c>
      <c r="L56" s="212">
        <v>4.01</v>
      </c>
      <c r="M56" s="226">
        <v>148</v>
      </c>
      <c r="N56" s="208">
        <v>3.9996000000000005</v>
      </c>
      <c r="O56" s="209">
        <v>4.1100000000000003</v>
      </c>
      <c r="P56" s="226">
        <v>104</v>
      </c>
      <c r="Q56" s="64">
        <v>4.07</v>
      </c>
      <c r="R56" s="76">
        <v>4.1100000000000003</v>
      </c>
      <c r="S56" s="235">
        <v>58</v>
      </c>
      <c r="T56" s="48">
        <v>4.069</v>
      </c>
      <c r="U56" s="76">
        <v>4.4800000000000004</v>
      </c>
      <c r="V56" s="612">
        <v>50</v>
      </c>
      <c r="W56" s="331">
        <v>61</v>
      </c>
      <c r="X56" s="331">
        <v>20</v>
      </c>
      <c r="Y56" s="331">
        <v>46</v>
      </c>
      <c r="Z56" s="71">
        <v>65</v>
      </c>
      <c r="AA56" s="87">
        <v>95</v>
      </c>
      <c r="AB56" s="81">
        <f t="shared" si="1"/>
        <v>337</v>
      </c>
    </row>
    <row r="57" spans="1:28" s="1" customFormat="1" ht="15" customHeight="1" x14ac:dyDescent="0.25">
      <c r="A57" s="37">
        <v>52</v>
      </c>
      <c r="B57" s="38" t="s">
        <v>7</v>
      </c>
      <c r="C57" s="467" t="s">
        <v>106</v>
      </c>
      <c r="D57" s="491">
        <v>134</v>
      </c>
      <c r="E57" s="487">
        <v>3.8508999999999998</v>
      </c>
      <c r="F57" s="491">
        <v>3.88</v>
      </c>
      <c r="G57" s="478">
        <v>118</v>
      </c>
      <c r="H57" s="487">
        <v>3.0334999999999996</v>
      </c>
      <c r="I57" s="210">
        <v>3.39</v>
      </c>
      <c r="J57" s="227">
        <v>142</v>
      </c>
      <c r="K57" s="15">
        <v>4.140845070422535</v>
      </c>
      <c r="L57" s="210">
        <v>4.01</v>
      </c>
      <c r="M57" s="227">
        <v>96</v>
      </c>
      <c r="N57" s="15">
        <v>4.0199999999999996</v>
      </c>
      <c r="O57" s="210">
        <v>4.1100000000000003</v>
      </c>
      <c r="P57" s="227">
        <v>121</v>
      </c>
      <c r="Q57" s="35">
        <v>4.29</v>
      </c>
      <c r="R57" s="77">
        <v>4.1100000000000003</v>
      </c>
      <c r="S57" s="236">
        <v>80</v>
      </c>
      <c r="T57" s="39">
        <v>4.3170000000000002</v>
      </c>
      <c r="U57" s="77">
        <v>4.4800000000000004</v>
      </c>
      <c r="V57" s="613">
        <v>55</v>
      </c>
      <c r="W57" s="332">
        <v>98</v>
      </c>
      <c r="X57" s="332">
        <v>36</v>
      </c>
      <c r="Y57" s="332">
        <v>43</v>
      </c>
      <c r="Z57" s="72">
        <v>27</v>
      </c>
      <c r="AA57" s="88">
        <v>80</v>
      </c>
      <c r="AB57" s="82">
        <f t="shared" si="1"/>
        <v>339</v>
      </c>
    </row>
    <row r="58" spans="1:28" s="1" customFormat="1" ht="15" customHeight="1" x14ac:dyDescent="0.25">
      <c r="A58" s="37">
        <v>53</v>
      </c>
      <c r="B58" s="38" t="s">
        <v>6</v>
      </c>
      <c r="C58" s="467" t="s">
        <v>83</v>
      </c>
      <c r="D58" s="491">
        <v>234</v>
      </c>
      <c r="E58" s="487">
        <v>4.0982999999999992</v>
      </c>
      <c r="F58" s="491">
        <v>3.88</v>
      </c>
      <c r="G58" s="478">
        <v>121</v>
      </c>
      <c r="H58" s="487">
        <v>3.1242999999999999</v>
      </c>
      <c r="I58" s="210">
        <v>3.39</v>
      </c>
      <c r="J58" s="227">
        <v>122</v>
      </c>
      <c r="K58" s="15">
        <v>3.7704918032786887</v>
      </c>
      <c r="L58" s="210">
        <v>4.01</v>
      </c>
      <c r="M58" s="227">
        <v>95</v>
      </c>
      <c r="N58" s="15">
        <v>4.0430000000000001</v>
      </c>
      <c r="O58" s="210">
        <v>4.1100000000000003</v>
      </c>
      <c r="P58" s="227">
        <v>115</v>
      </c>
      <c r="Q58" s="35">
        <v>4.0999999999999996</v>
      </c>
      <c r="R58" s="77">
        <v>4.1100000000000003</v>
      </c>
      <c r="S58" s="236">
        <v>100</v>
      </c>
      <c r="T58" s="39">
        <v>4.5599999999999996</v>
      </c>
      <c r="U58" s="77">
        <v>4.4800000000000004</v>
      </c>
      <c r="V58" s="613">
        <v>19</v>
      </c>
      <c r="W58" s="332">
        <v>91</v>
      </c>
      <c r="X58" s="332">
        <v>87</v>
      </c>
      <c r="Y58" s="332">
        <v>40</v>
      </c>
      <c r="Z58" s="72">
        <v>58</v>
      </c>
      <c r="AA58" s="88">
        <v>45</v>
      </c>
      <c r="AB58" s="82">
        <f t="shared" si="1"/>
        <v>340</v>
      </c>
    </row>
    <row r="59" spans="1:28" s="1" customFormat="1" ht="15" customHeight="1" x14ac:dyDescent="0.25">
      <c r="A59" s="37">
        <v>54</v>
      </c>
      <c r="B59" s="38" t="s">
        <v>7</v>
      </c>
      <c r="C59" s="600" t="s">
        <v>111</v>
      </c>
      <c r="D59" s="602">
        <v>110</v>
      </c>
      <c r="E59" s="488">
        <v>3.7634000000000003</v>
      </c>
      <c r="F59" s="602">
        <v>3.88</v>
      </c>
      <c r="G59" s="481"/>
      <c r="H59" s="488"/>
      <c r="I59" s="212">
        <v>3.39</v>
      </c>
      <c r="J59" s="228">
        <v>160</v>
      </c>
      <c r="K59" s="23">
        <v>4.0812499999999998</v>
      </c>
      <c r="L59" s="212">
        <v>4.01</v>
      </c>
      <c r="M59" s="228">
        <v>171</v>
      </c>
      <c r="N59" s="23">
        <v>4.1036000000000001</v>
      </c>
      <c r="O59" s="210">
        <v>4.1100000000000003</v>
      </c>
      <c r="P59" s="227">
        <v>226</v>
      </c>
      <c r="Q59" s="35">
        <v>4.1399999999999997</v>
      </c>
      <c r="R59" s="77">
        <v>4.1100000000000003</v>
      </c>
      <c r="S59" s="236">
        <v>241</v>
      </c>
      <c r="T59" s="39">
        <v>4.593</v>
      </c>
      <c r="U59" s="77">
        <v>4.4800000000000004</v>
      </c>
      <c r="V59" s="613">
        <v>71</v>
      </c>
      <c r="W59" s="332">
        <v>111</v>
      </c>
      <c r="X59" s="332">
        <v>45</v>
      </c>
      <c r="Y59" s="332">
        <v>25</v>
      </c>
      <c r="Z59" s="72">
        <v>52</v>
      </c>
      <c r="AA59" s="88">
        <v>37</v>
      </c>
      <c r="AB59" s="82">
        <f t="shared" si="1"/>
        <v>341</v>
      </c>
    </row>
    <row r="60" spans="1:28" s="1" customFormat="1" ht="15" customHeight="1" x14ac:dyDescent="0.25">
      <c r="A60" s="37">
        <v>55</v>
      </c>
      <c r="B60" s="38" t="s">
        <v>2</v>
      </c>
      <c r="C60" s="600" t="s">
        <v>114</v>
      </c>
      <c r="D60" s="602">
        <v>75</v>
      </c>
      <c r="E60" s="488">
        <v>3.7870000000000004</v>
      </c>
      <c r="F60" s="602">
        <v>3.88</v>
      </c>
      <c r="G60" s="481">
        <v>63</v>
      </c>
      <c r="H60" s="488">
        <v>3.6189999999999998</v>
      </c>
      <c r="I60" s="212">
        <v>3.39</v>
      </c>
      <c r="J60" s="227">
        <v>54</v>
      </c>
      <c r="K60" s="15">
        <v>4.0925925925925926</v>
      </c>
      <c r="L60" s="212">
        <v>4.01</v>
      </c>
      <c r="M60" s="227">
        <v>21</v>
      </c>
      <c r="N60" s="15">
        <v>4</v>
      </c>
      <c r="O60" s="210">
        <v>4.1100000000000003</v>
      </c>
      <c r="P60" s="227">
        <v>40</v>
      </c>
      <c r="Q60" s="35">
        <v>4.08</v>
      </c>
      <c r="R60" s="77">
        <v>4.1100000000000003</v>
      </c>
      <c r="S60" s="227">
        <v>37</v>
      </c>
      <c r="T60" s="39">
        <v>4.2160000000000002</v>
      </c>
      <c r="U60" s="77">
        <v>4.4800000000000004</v>
      </c>
      <c r="V60" s="613">
        <v>66</v>
      </c>
      <c r="W60" s="332">
        <v>33</v>
      </c>
      <c r="X60" s="332">
        <v>44</v>
      </c>
      <c r="Y60" s="332">
        <v>48</v>
      </c>
      <c r="Z60" s="72">
        <v>63</v>
      </c>
      <c r="AA60" s="88">
        <v>91</v>
      </c>
      <c r="AB60" s="82">
        <f t="shared" si="1"/>
        <v>345</v>
      </c>
    </row>
    <row r="61" spans="1:28" s="1" customFormat="1" ht="15" customHeight="1" x14ac:dyDescent="0.25">
      <c r="A61" s="37">
        <v>56</v>
      </c>
      <c r="B61" s="38" t="s">
        <v>4</v>
      </c>
      <c r="C61" s="467" t="s">
        <v>38</v>
      </c>
      <c r="D61" s="491">
        <v>101</v>
      </c>
      <c r="E61" s="487">
        <v>3.8906999999999998</v>
      </c>
      <c r="F61" s="491">
        <v>3.88</v>
      </c>
      <c r="G61" s="478">
        <v>71</v>
      </c>
      <c r="H61" s="487">
        <v>3.4084999999999996</v>
      </c>
      <c r="I61" s="210">
        <v>3.39</v>
      </c>
      <c r="J61" s="227">
        <v>111</v>
      </c>
      <c r="K61" s="15">
        <v>3.3783783783783785</v>
      </c>
      <c r="L61" s="210">
        <v>4.01</v>
      </c>
      <c r="M61" s="227">
        <v>71</v>
      </c>
      <c r="N61" s="15">
        <v>4.1269999999999998</v>
      </c>
      <c r="O61" s="210">
        <v>4.1100000000000003</v>
      </c>
      <c r="P61" s="227">
        <v>97</v>
      </c>
      <c r="Q61" s="35">
        <v>4.21</v>
      </c>
      <c r="R61" s="77">
        <v>4.1100000000000003</v>
      </c>
      <c r="S61" s="236">
        <v>78</v>
      </c>
      <c r="T61" s="39">
        <v>4.3499999999999996</v>
      </c>
      <c r="U61" s="77">
        <v>4.4800000000000004</v>
      </c>
      <c r="V61" s="613">
        <v>49</v>
      </c>
      <c r="W61" s="332">
        <v>55</v>
      </c>
      <c r="X61" s="332">
        <v>108</v>
      </c>
      <c r="Y61" s="332">
        <v>20</v>
      </c>
      <c r="Z61" s="72">
        <v>39</v>
      </c>
      <c r="AA61" s="88">
        <v>77</v>
      </c>
      <c r="AB61" s="82">
        <f t="shared" si="1"/>
        <v>348</v>
      </c>
    </row>
    <row r="62" spans="1:28" s="1" customFormat="1" ht="15" customHeight="1" x14ac:dyDescent="0.25">
      <c r="A62" s="37">
        <v>57</v>
      </c>
      <c r="B62" s="38" t="s">
        <v>1</v>
      </c>
      <c r="C62" s="467" t="s">
        <v>23</v>
      </c>
      <c r="D62" s="491">
        <v>116</v>
      </c>
      <c r="E62" s="487">
        <v>4.0256999999999996</v>
      </c>
      <c r="F62" s="491">
        <v>3.88</v>
      </c>
      <c r="G62" s="478">
        <v>90</v>
      </c>
      <c r="H62" s="487">
        <v>3.2999000000000001</v>
      </c>
      <c r="I62" s="210">
        <v>3.39</v>
      </c>
      <c r="J62" s="227">
        <v>101</v>
      </c>
      <c r="K62" s="15">
        <v>3.8613861386138613</v>
      </c>
      <c r="L62" s="210">
        <v>4.01</v>
      </c>
      <c r="M62" s="227">
        <v>100</v>
      </c>
      <c r="N62" s="15">
        <v>4.0199999999999996</v>
      </c>
      <c r="O62" s="210">
        <v>4.1100000000000003</v>
      </c>
      <c r="P62" s="227">
        <v>104</v>
      </c>
      <c r="Q62" s="35">
        <v>4.16</v>
      </c>
      <c r="R62" s="77">
        <v>4.1100000000000003</v>
      </c>
      <c r="S62" s="236">
        <v>91</v>
      </c>
      <c r="T62" s="39">
        <v>4.3229999999999995</v>
      </c>
      <c r="U62" s="77">
        <v>4.4800000000000004</v>
      </c>
      <c r="V62" s="613">
        <v>27</v>
      </c>
      <c r="W62" s="332">
        <v>73</v>
      </c>
      <c r="X62" s="332">
        <v>80</v>
      </c>
      <c r="Y62" s="332">
        <v>42</v>
      </c>
      <c r="Z62" s="72">
        <v>48</v>
      </c>
      <c r="AA62" s="88">
        <v>79</v>
      </c>
      <c r="AB62" s="82">
        <f t="shared" si="1"/>
        <v>349</v>
      </c>
    </row>
    <row r="63" spans="1:28" s="1" customFormat="1" ht="15" customHeight="1" x14ac:dyDescent="0.25">
      <c r="A63" s="37">
        <v>58</v>
      </c>
      <c r="B63" s="38" t="s">
        <v>5</v>
      </c>
      <c r="C63" s="467" t="s">
        <v>143</v>
      </c>
      <c r="D63" s="491">
        <v>28</v>
      </c>
      <c r="E63" s="487">
        <v>3.7856999999999998</v>
      </c>
      <c r="F63" s="491">
        <v>3.88</v>
      </c>
      <c r="G63" s="478">
        <v>25</v>
      </c>
      <c r="H63" s="487">
        <v>3.84</v>
      </c>
      <c r="I63" s="210">
        <v>3.39</v>
      </c>
      <c r="J63" s="227">
        <v>30</v>
      </c>
      <c r="K63" s="15">
        <v>4.166666666666667</v>
      </c>
      <c r="L63" s="210">
        <v>4.01</v>
      </c>
      <c r="M63" s="227">
        <v>30</v>
      </c>
      <c r="N63" s="15">
        <v>3.7329999999999997</v>
      </c>
      <c r="O63" s="210">
        <v>4.1100000000000003</v>
      </c>
      <c r="P63" s="227">
        <v>22</v>
      </c>
      <c r="Q63" s="33">
        <v>3.77</v>
      </c>
      <c r="R63" s="77">
        <v>4.1100000000000003</v>
      </c>
      <c r="S63" s="236">
        <v>20</v>
      </c>
      <c r="T63" s="39">
        <v>4.5</v>
      </c>
      <c r="U63" s="77">
        <v>4.4800000000000004</v>
      </c>
      <c r="V63" s="613">
        <v>67</v>
      </c>
      <c r="W63" s="332">
        <v>11</v>
      </c>
      <c r="X63" s="332">
        <v>34</v>
      </c>
      <c r="Y63" s="332">
        <v>81</v>
      </c>
      <c r="Z63" s="72">
        <v>100</v>
      </c>
      <c r="AA63" s="88">
        <v>59</v>
      </c>
      <c r="AB63" s="82">
        <f t="shared" si="1"/>
        <v>352</v>
      </c>
    </row>
    <row r="64" spans="1:28" s="1" customFormat="1" ht="15" customHeight="1" x14ac:dyDescent="0.25">
      <c r="A64" s="37">
        <v>59</v>
      </c>
      <c r="B64" s="38" t="s">
        <v>1</v>
      </c>
      <c r="C64" s="467" t="s">
        <v>22</v>
      </c>
      <c r="D64" s="491">
        <v>83</v>
      </c>
      <c r="E64" s="487">
        <v>3.6502999999999997</v>
      </c>
      <c r="F64" s="491">
        <v>3.88</v>
      </c>
      <c r="G64" s="478">
        <v>60</v>
      </c>
      <c r="H64" s="487">
        <v>3.2002999999999999</v>
      </c>
      <c r="I64" s="210">
        <v>3.39</v>
      </c>
      <c r="J64" s="227">
        <v>77</v>
      </c>
      <c r="K64" s="15">
        <v>4.2467532467532472</v>
      </c>
      <c r="L64" s="210">
        <v>4.01</v>
      </c>
      <c r="M64" s="227">
        <v>80</v>
      </c>
      <c r="N64" s="15">
        <v>3.738</v>
      </c>
      <c r="O64" s="210">
        <v>4.1100000000000003</v>
      </c>
      <c r="P64" s="227">
        <v>35</v>
      </c>
      <c r="Q64" s="35">
        <v>4.26</v>
      </c>
      <c r="R64" s="77">
        <v>4.1100000000000003</v>
      </c>
      <c r="S64" s="236">
        <v>74</v>
      </c>
      <c r="T64" s="39">
        <v>4.54</v>
      </c>
      <c r="U64" s="77">
        <v>4.4800000000000004</v>
      </c>
      <c r="V64" s="613">
        <v>84</v>
      </c>
      <c r="W64" s="332">
        <v>84</v>
      </c>
      <c r="X64" s="332">
        <v>22</v>
      </c>
      <c r="Y64" s="332">
        <v>79</v>
      </c>
      <c r="Z64" s="72">
        <v>34</v>
      </c>
      <c r="AA64" s="88">
        <v>51</v>
      </c>
      <c r="AB64" s="82">
        <f t="shared" si="1"/>
        <v>354</v>
      </c>
    </row>
    <row r="65" spans="1:28" s="1" customFormat="1" ht="15" customHeight="1" thickBot="1" x14ac:dyDescent="0.3">
      <c r="A65" s="43">
        <v>60</v>
      </c>
      <c r="B65" s="44" t="s">
        <v>7</v>
      </c>
      <c r="C65" s="470" t="s">
        <v>103</v>
      </c>
      <c r="D65" s="510">
        <v>81</v>
      </c>
      <c r="E65" s="489">
        <v>3.7527000000000004</v>
      </c>
      <c r="F65" s="510">
        <v>3.88</v>
      </c>
      <c r="G65" s="483">
        <v>95</v>
      </c>
      <c r="H65" s="489">
        <v>3.3999000000000001</v>
      </c>
      <c r="I65" s="211">
        <v>3.39</v>
      </c>
      <c r="J65" s="229">
        <v>74</v>
      </c>
      <c r="K65" s="207">
        <v>3.9054054054054053</v>
      </c>
      <c r="L65" s="211">
        <v>4.01</v>
      </c>
      <c r="M65" s="229">
        <v>85</v>
      </c>
      <c r="N65" s="207">
        <v>3.9060000000000001</v>
      </c>
      <c r="O65" s="211">
        <v>4.1100000000000003</v>
      </c>
      <c r="P65" s="229">
        <v>73</v>
      </c>
      <c r="Q65" s="62">
        <v>4.2</v>
      </c>
      <c r="R65" s="78">
        <v>4.1100000000000003</v>
      </c>
      <c r="S65" s="237">
        <v>100</v>
      </c>
      <c r="T65" s="45">
        <v>4.55</v>
      </c>
      <c r="U65" s="78">
        <v>4.4800000000000004</v>
      </c>
      <c r="V65" s="614">
        <v>75</v>
      </c>
      <c r="W65" s="333">
        <v>59</v>
      </c>
      <c r="X65" s="333">
        <v>76</v>
      </c>
      <c r="Y65" s="333">
        <v>60</v>
      </c>
      <c r="Z65" s="73">
        <v>43</v>
      </c>
      <c r="AA65" s="89">
        <v>48</v>
      </c>
      <c r="AB65" s="83">
        <f t="shared" si="1"/>
        <v>361</v>
      </c>
    </row>
    <row r="66" spans="1:28" s="1" customFormat="1" ht="15" customHeight="1" x14ac:dyDescent="0.25">
      <c r="A66" s="46">
        <v>61</v>
      </c>
      <c r="B66" s="47" t="s">
        <v>2</v>
      </c>
      <c r="C66" s="471" t="s">
        <v>116</v>
      </c>
      <c r="D66" s="602">
        <v>72</v>
      </c>
      <c r="E66" s="488">
        <v>4.0556000000000001</v>
      </c>
      <c r="F66" s="602">
        <v>3.88</v>
      </c>
      <c r="G66" s="481">
        <v>74</v>
      </c>
      <c r="H66" s="488">
        <v>3.7834000000000003</v>
      </c>
      <c r="I66" s="212">
        <v>3.39</v>
      </c>
      <c r="J66" s="228">
        <v>67</v>
      </c>
      <c r="K66" s="23">
        <v>3.3731343283582089</v>
      </c>
      <c r="L66" s="212">
        <v>4.01</v>
      </c>
      <c r="M66" s="226">
        <v>50</v>
      </c>
      <c r="N66" s="208">
        <v>3.64</v>
      </c>
      <c r="O66" s="209">
        <v>4.1100000000000003</v>
      </c>
      <c r="P66" s="226">
        <v>55</v>
      </c>
      <c r="Q66" s="60">
        <v>4.04</v>
      </c>
      <c r="R66" s="76">
        <v>4.1100000000000003</v>
      </c>
      <c r="S66" s="226">
        <v>28</v>
      </c>
      <c r="T66" s="48">
        <v>4.5720000000000001</v>
      </c>
      <c r="U66" s="76">
        <v>4.4800000000000004</v>
      </c>
      <c r="V66" s="612">
        <v>24</v>
      </c>
      <c r="W66" s="331">
        <v>19</v>
      </c>
      <c r="X66" s="331">
        <v>110</v>
      </c>
      <c r="Y66" s="331">
        <v>93</v>
      </c>
      <c r="Z66" s="71">
        <v>73</v>
      </c>
      <c r="AA66" s="87">
        <v>44</v>
      </c>
      <c r="AB66" s="81">
        <f t="shared" si="1"/>
        <v>363</v>
      </c>
    </row>
    <row r="67" spans="1:28" s="1" customFormat="1" ht="15" customHeight="1" x14ac:dyDescent="0.25">
      <c r="A67" s="37">
        <v>62</v>
      </c>
      <c r="B67" s="38" t="s">
        <v>4</v>
      </c>
      <c r="C67" s="467" t="s">
        <v>39</v>
      </c>
      <c r="D67" s="491">
        <v>134</v>
      </c>
      <c r="E67" s="487">
        <v>3.8358999999999996</v>
      </c>
      <c r="F67" s="491">
        <v>3.88</v>
      </c>
      <c r="G67" s="478">
        <v>138</v>
      </c>
      <c r="H67" s="487">
        <v>3.2176999999999998</v>
      </c>
      <c r="I67" s="210">
        <v>3.39</v>
      </c>
      <c r="J67" s="227">
        <v>90</v>
      </c>
      <c r="K67" s="15">
        <v>3.8</v>
      </c>
      <c r="L67" s="210">
        <v>4.01</v>
      </c>
      <c r="M67" s="227">
        <v>87</v>
      </c>
      <c r="N67" s="15">
        <v>4.0579999999999998</v>
      </c>
      <c r="O67" s="210">
        <v>4.1100000000000003</v>
      </c>
      <c r="P67" s="227">
        <v>94</v>
      </c>
      <c r="Q67" s="35">
        <v>4.2699999999999996</v>
      </c>
      <c r="R67" s="77">
        <v>4.1100000000000003</v>
      </c>
      <c r="S67" s="236">
        <v>103</v>
      </c>
      <c r="T67" s="39">
        <v>4.3979999999999997</v>
      </c>
      <c r="U67" s="77">
        <v>4.4800000000000004</v>
      </c>
      <c r="V67" s="613">
        <v>56</v>
      </c>
      <c r="W67" s="332">
        <v>81</v>
      </c>
      <c r="X67" s="332">
        <v>86</v>
      </c>
      <c r="Y67" s="332">
        <v>39</v>
      </c>
      <c r="Z67" s="72">
        <v>31</v>
      </c>
      <c r="AA67" s="88">
        <v>71</v>
      </c>
      <c r="AB67" s="82">
        <f t="shared" si="1"/>
        <v>364</v>
      </c>
    </row>
    <row r="68" spans="1:28" s="1" customFormat="1" ht="15" customHeight="1" x14ac:dyDescent="0.25">
      <c r="A68" s="37">
        <v>63</v>
      </c>
      <c r="B68" s="38" t="s">
        <v>5</v>
      </c>
      <c r="C68" s="467" t="s">
        <v>59</v>
      </c>
      <c r="D68" s="491">
        <v>111</v>
      </c>
      <c r="E68" s="487">
        <v>3.7478000000000002</v>
      </c>
      <c r="F68" s="491">
        <v>3.88</v>
      </c>
      <c r="G68" s="478">
        <v>94</v>
      </c>
      <c r="H68" s="487">
        <v>3.383</v>
      </c>
      <c r="I68" s="210">
        <v>3.39</v>
      </c>
      <c r="J68" s="227">
        <v>77</v>
      </c>
      <c r="K68" s="15">
        <v>4</v>
      </c>
      <c r="L68" s="210">
        <v>4.01</v>
      </c>
      <c r="M68" s="227">
        <v>82</v>
      </c>
      <c r="N68" s="15">
        <v>3.72</v>
      </c>
      <c r="O68" s="210">
        <v>4.1100000000000003</v>
      </c>
      <c r="P68" s="227">
        <v>77</v>
      </c>
      <c r="Q68" s="35">
        <v>4.16</v>
      </c>
      <c r="R68" s="77">
        <v>4.1100000000000003</v>
      </c>
      <c r="S68" s="236">
        <v>97</v>
      </c>
      <c r="T68" s="39">
        <v>4.556</v>
      </c>
      <c r="U68" s="77">
        <v>4.4800000000000004</v>
      </c>
      <c r="V68" s="613">
        <v>74</v>
      </c>
      <c r="W68" s="332">
        <v>63</v>
      </c>
      <c r="X68" s="332">
        <v>58</v>
      </c>
      <c r="Y68" s="332">
        <v>83</v>
      </c>
      <c r="Z68" s="72">
        <v>49</v>
      </c>
      <c r="AA68" s="88">
        <v>46</v>
      </c>
      <c r="AB68" s="82">
        <f t="shared" si="1"/>
        <v>373</v>
      </c>
    </row>
    <row r="69" spans="1:28" s="1" customFormat="1" ht="15" customHeight="1" x14ac:dyDescent="0.25">
      <c r="A69" s="37">
        <v>64</v>
      </c>
      <c r="B69" s="38" t="s">
        <v>7</v>
      </c>
      <c r="C69" s="600" t="s">
        <v>101</v>
      </c>
      <c r="D69" s="602">
        <v>84</v>
      </c>
      <c r="E69" s="488">
        <v>3.9523999999999999</v>
      </c>
      <c r="F69" s="602">
        <v>3.88</v>
      </c>
      <c r="G69" s="481">
        <v>92</v>
      </c>
      <c r="H69" s="488">
        <v>3.3365999999999998</v>
      </c>
      <c r="I69" s="212">
        <v>3.39</v>
      </c>
      <c r="J69" s="228">
        <v>86</v>
      </c>
      <c r="K69" s="23">
        <v>4.0232558139534884</v>
      </c>
      <c r="L69" s="212">
        <v>4.01</v>
      </c>
      <c r="M69" s="228">
        <v>65</v>
      </c>
      <c r="N69" s="23">
        <v>3.6930000000000001</v>
      </c>
      <c r="O69" s="210">
        <v>4.1100000000000003</v>
      </c>
      <c r="P69" s="227">
        <v>70</v>
      </c>
      <c r="Q69" s="35">
        <v>4.0999999999999996</v>
      </c>
      <c r="R69" s="77">
        <v>4.1100000000000003</v>
      </c>
      <c r="S69" s="236">
        <v>80</v>
      </c>
      <c r="T69" s="39">
        <v>4.4589999999999996</v>
      </c>
      <c r="U69" s="77">
        <v>4.4800000000000004</v>
      </c>
      <c r="V69" s="613">
        <v>42</v>
      </c>
      <c r="W69" s="332">
        <v>69</v>
      </c>
      <c r="X69" s="332">
        <v>53</v>
      </c>
      <c r="Y69" s="332">
        <v>88</v>
      </c>
      <c r="Z69" s="72">
        <v>59</v>
      </c>
      <c r="AA69" s="88">
        <v>64</v>
      </c>
      <c r="AB69" s="82">
        <f t="shared" si="1"/>
        <v>375</v>
      </c>
    </row>
    <row r="70" spans="1:28" s="1" customFormat="1" ht="15" customHeight="1" x14ac:dyDescent="0.25">
      <c r="A70" s="37">
        <v>65</v>
      </c>
      <c r="B70" s="38" t="s">
        <v>5</v>
      </c>
      <c r="C70" s="468" t="s">
        <v>57</v>
      </c>
      <c r="D70" s="533">
        <v>115</v>
      </c>
      <c r="E70" s="39">
        <v>4.1038999999999994</v>
      </c>
      <c r="F70" s="533">
        <v>3.88</v>
      </c>
      <c r="G70" s="484">
        <v>107</v>
      </c>
      <c r="H70" s="39">
        <v>3.4018000000000002</v>
      </c>
      <c r="I70" s="336">
        <v>3.39</v>
      </c>
      <c r="J70" s="227">
        <v>118</v>
      </c>
      <c r="K70" s="15">
        <v>3.9237288135593222</v>
      </c>
      <c r="L70" s="336">
        <v>4.01</v>
      </c>
      <c r="M70" s="227">
        <v>63</v>
      </c>
      <c r="N70" s="15">
        <v>3.4139999999999997</v>
      </c>
      <c r="O70" s="210">
        <v>4.1100000000000003</v>
      </c>
      <c r="P70" s="227">
        <v>64</v>
      </c>
      <c r="Q70" s="33">
        <v>3.75</v>
      </c>
      <c r="R70" s="77">
        <v>4.1100000000000003</v>
      </c>
      <c r="S70" s="236">
        <v>76</v>
      </c>
      <c r="T70" s="39">
        <v>4.75</v>
      </c>
      <c r="U70" s="77">
        <v>4.4800000000000004</v>
      </c>
      <c r="V70" s="613">
        <v>20</v>
      </c>
      <c r="W70" s="332">
        <v>58</v>
      </c>
      <c r="X70" s="332">
        <v>71</v>
      </c>
      <c r="Y70" s="332">
        <v>107</v>
      </c>
      <c r="Z70" s="72">
        <v>102</v>
      </c>
      <c r="AA70" s="88">
        <v>19</v>
      </c>
      <c r="AB70" s="82">
        <f t="shared" ref="AB70:AB101" si="2">AA70+Z70+Y70+X70+W70+V70</f>
        <v>377</v>
      </c>
    </row>
    <row r="71" spans="1:28" s="1" customFormat="1" ht="15" customHeight="1" x14ac:dyDescent="0.25">
      <c r="A71" s="37">
        <v>66</v>
      </c>
      <c r="B71" s="38" t="s">
        <v>3</v>
      </c>
      <c r="C71" s="467" t="s">
        <v>31</v>
      </c>
      <c r="D71" s="491">
        <v>93</v>
      </c>
      <c r="E71" s="487">
        <v>3.6021000000000005</v>
      </c>
      <c r="F71" s="491">
        <v>3.88</v>
      </c>
      <c r="G71" s="478">
        <v>59</v>
      </c>
      <c r="H71" s="487">
        <v>3.5254000000000003</v>
      </c>
      <c r="I71" s="210">
        <v>3.39</v>
      </c>
      <c r="J71" s="227">
        <v>52</v>
      </c>
      <c r="K71" s="15">
        <v>4.2307692307692308</v>
      </c>
      <c r="L71" s="210">
        <v>4.01</v>
      </c>
      <c r="M71" s="227">
        <v>74</v>
      </c>
      <c r="N71" s="15">
        <v>3.6880000000000002</v>
      </c>
      <c r="O71" s="210">
        <v>4.1100000000000003</v>
      </c>
      <c r="P71" s="227">
        <v>64</v>
      </c>
      <c r="Q71" s="33">
        <v>4.0199999999999996</v>
      </c>
      <c r="R71" s="77">
        <v>4.1100000000000003</v>
      </c>
      <c r="S71" s="236">
        <v>64</v>
      </c>
      <c r="T71" s="39">
        <v>4.5149999999999997</v>
      </c>
      <c r="U71" s="77">
        <v>4.4800000000000004</v>
      </c>
      <c r="V71" s="613">
        <v>88</v>
      </c>
      <c r="W71" s="332">
        <v>43</v>
      </c>
      <c r="X71" s="332">
        <v>27</v>
      </c>
      <c r="Y71" s="332">
        <v>87</v>
      </c>
      <c r="Z71" s="72">
        <v>76</v>
      </c>
      <c r="AA71" s="88">
        <v>56</v>
      </c>
      <c r="AB71" s="82">
        <f t="shared" si="2"/>
        <v>377</v>
      </c>
    </row>
    <row r="72" spans="1:28" s="1" customFormat="1" ht="15" customHeight="1" x14ac:dyDescent="0.25">
      <c r="A72" s="37">
        <v>67</v>
      </c>
      <c r="B72" s="38" t="s">
        <v>6</v>
      </c>
      <c r="C72" s="467" t="s">
        <v>71</v>
      </c>
      <c r="D72" s="491"/>
      <c r="E72" s="487"/>
      <c r="F72" s="491">
        <v>3.88</v>
      </c>
      <c r="G72" s="478">
        <v>66</v>
      </c>
      <c r="H72" s="487">
        <v>3.8177999999999996</v>
      </c>
      <c r="I72" s="210">
        <v>3.39</v>
      </c>
      <c r="J72" s="227">
        <v>76</v>
      </c>
      <c r="K72" s="15">
        <v>3.986842105263158</v>
      </c>
      <c r="L72" s="210">
        <v>4.01</v>
      </c>
      <c r="M72" s="227">
        <v>68</v>
      </c>
      <c r="N72" s="15">
        <v>3.8969999999999998</v>
      </c>
      <c r="O72" s="210">
        <v>4.1100000000000003</v>
      </c>
      <c r="P72" s="227">
        <v>60</v>
      </c>
      <c r="Q72" s="33">
        <v>3.83</v>
      </c>
      <c r="R72" s="77">
        <v>4.1100000000000003</v>
      </c>
      <c r="S72" s="236">
        <v>71</v>
      </c>
      <c r="T72" s="39">
        <v>4.5920000000000005</v>
      </c>
      <c r="U72" s="77">
        <v>4.4800000000000004</v>
      </c>
      <c r="V72" s="613">
        <v>113</v>
      </c>
      <c r="W72" s="332">
        <v>13</v>
      </c>
      <c r="X72" s="332">
        <v>61</v>
      </c>
      <c r="Y72" s="332">
        <v>62</v>
      </c>
      <c r="Z72" s="72">
        <v>92</v>
      </c>
      <c r="AA72" s="88">
        <v>40</v>
      </c>
      <c r="AB72" s="82">
        <f t="shared" si="2"/>
        <v>381</v>
      </c>
    </row>
    <row r="73" spans="1:28" s="1" customFormat="1" ht="15" customHeight="1" x14ac:dyDescent="0.25">
      <c r="A73" s="37">
        <v>68</v>
      </c>
      <c r="B73" s="38" t="s">
        <v>4</v>
      </c>
      <c r="C73" s="467" t="s">
        <v>48</v>
      </c>
      <c r="D73" s="491">
        <v>96</v>
      </c>
      <c r="E73" s="487">
        <v>3.9163000000000001</v>
      </c>
      <c r="F73" s="491">
        <v>3.88</v>
      </c>
      <c r="G73" s="478">
        <v>79</v>
      </c>
      <c r="H73" s="487">
        <v>3.2783999999999995</v>
      </c>
      <c r="I73" s="210">
        <v>3.39</v>
      </c>
      <c r="J73" s="227">
        <v>95</v>
      </c>
      <c r="K73" s="15">
        <v>4.0526315789473681</v>
      </c>
      <c r="L73" s="210">
        <v>4.01</v>
      </c>
      <c r="M73" s="227">
        <v>93</v>
      </c>
      <c r="N73" s="15">
        <v>3.7740000000000005</v>
      </c>
      <c r="O73" s="210">
        <v>4.1100000000000003</v>
      </c>
      <c r="P73" s="227">
        <v>79</v>
      </c>
      <c r="Q73" s="33">
        <v>4.0199999999999996</v>
      </c>
      <c r="R73" s="77">
        <v>4.1100000000000003</v>
      </c>
      <c r="S73" s="236">
        <v>71</v>
      </c>
      <c r="T73" s="39">
        <v>4.4089999999999998</v>
      </c>
      <c r="U73" s="77">
        <v>4.4800000000000004</v>
      </c>
      <c r="V73" s="613">
        <v>44</v>
      </c>
      <c r="W73" s="332">
        <v>76</v>
      </c>
      <c r="X73" s="332">
        <v>50</v>
      </c>
      <c r="Y73" s="332">
        <v>73</v>
      </c>
      <c r="Z73" s="72">
        <v>75</v>
      </c>
      <c r="AA73" s="88">
        <v>70</v>
      </c>
      <c r="AB73" s="82">
        <f t="shared" si="2"/>
        <v>388</v>
      </c>
    </row>
    <row r="74" spans="1:28" s="1" customFormat="1" ht="15" customHeight="1" x14ac:dyDescent="0.25">
      <c r="A74" s="37">
        <v>69</v>
      </c>
      <c r="B74" s="38" t="s">
        <v>2</v>
      </c>
      <c r="C74" s="467" t="s">
        <v>164</v>
      </c>
      <c r="D74" s="491">
        <v>390</v>
      </c>
      <c r="E74" s="487">
        <v>3.9769000000000001</v>
      </c>
      <c r="F74" s="491">
        <v>3.88</v>
      </c>
      <c r="G74" s="478">
        <v>351</v>
      </c>
      <c r="H74" s="487">
        <v>3.4190999999999998</v>
      </c>
      <c r="I74" s="210">
        <v>3.39</v>
      </c>
      <c r="J74" s="222">
        <v>388</v>
      </c>
      <c r="K74" s="15">
        <v>3.9097938144329896</v>
      </c>
      <c r="L74" s="210">
        <v>4.01</v>
      </c>
      <c r="M74" s="222">
        <v>205</v>
      </c>
      <c r="N74" s="15">
        <v>3.6989999999999998</v>
      </c>
      <c r="O74" s="210">
        <v>4.1100000000000003</v>
      </c>
      <c r="P74" s="227">
        <v>174</v>
      </c>
      <c r="Q74" s="33">
        <v>3.94</v>
      </c>
      <c r="R74" s="77">
        <v>4.1100000000000003</v>
      </c>
      <c r="S74" s="236">
        <v>125</v>
      </c>
      <c r="T74" s="39">
        <v>4.4400000000000004</v>
      </c>
      <c r="U74" s="77">
        <v>4.4800000000000004</v>
      </c>
      <c r="V74" s="613">
        <v>33</v>
      </c>
      <c r="W74" s="332">
        <v>54</v>
      </c>
      <c r="X74" s="332">
        <v>73</v>
      </c>
      <c r="Y74" s="332">
        <v>84</v>
      </c>
      <c r="Z74" s="72">
        <v>81</v>
      </c>
      <c r="AA74" s="88">
        <v>67</v>
      </c>
      <c r="AB74" s="82">
        <f t="shared" si="2"/>
        <v>392</v>
      </c>
    </row>
    <row r="75" spans="1:28" s="1" customFormat="1" ht="15" customHeight="1" thickBot="1" x14ac:dyDescent="0.3">
      <c r="A75" s="43">
        <v>70</v>
      </c>
      <c r="B75" s="44" t="s">
        <v>6</v>
      </c>
      <c r="C75" s="469" t="s">
        <v>84</v>
      </c>
      <c r="D75" s="492">
        <v>157</v>
      </c>
      <c r="E75" s="495">
        <v>3.5350000000000001</v>
      </c>
      <c r="F75" s="492">
        <v>3.88</v>
      </c>
      <c r="G75" s="494">
        <v>138</v>
      </c>
      <c r="H75" s="495">
        <v>2.7100999999999997</v>
      </c>
      <c r="I75" s="213">
        <v>3.39</v>
      </c>
      <c r="J75" s="231">
        <v>134</v>
      </c>
      <c r="K75" s="18">
        <v>4.1567164179104479</v>
      </c>
      <c r="L75" s="213">
        <v>4.01</v>
      </c>
      <c r="M75" s="229">
        <v>104</v>
      </c>
      <c r="N75" s="207">
        <v>4.0982000000000003</v>
      </c>
      <c r="O75" s="211">
        <v>4.1100000000000003</v>
      </c>
      <c r="P75" s="229">
        <v>79</v>
      </c>
      <c r="Q75" s="62">
        <v>4.2</v>
      </c>
      <c r="R75" s="78">
        <v>4.1100000000000003</v>
      </c>
      <c r="S75" s="237">
        <v>74</v>
      </c>
      <c r="T75" s="45">
        <v>4.2300000000000004</v>
      </c>
      <c r="U75" s="78">
        <v>4.4800000000000004</v>
      </c>
      <c r="V75" s="614">
        <v>96</v>
      </c>
      <c r="W75" s="333">
        <v>107</v>
      </c>
      <c r="X75" s="333">
        <v>35</v>
      </c>
      <c r="Y75" s="333">
        <v>26</v>
      </c>
      <c r="Z75" s="73">
        <v>41</v>
      </c>
      <c r="AA75" s="89">
        <v>89</v>
      </c>
      <c r="AB75" s="83">
        <f t="shared" si="2"/>
        <v>394</v>
      </c>
    </row>
    <row r="76" spans="1:28" s="1" customFormat="1" ht="15" customHeight="1" x14ac:dyDescent="0.25">
      <c r="A76" s="40">
        <v>71</v>
      </c>
      <c r="B76" s="47" t="s">
        <v>5</v>
      </c>
      <c r="C76" s="389" t="s">
        <v>63</v>
      </c>
      <c r="D76" s="490">
        <v>38</v>
      </c>
      <c r="E76" s="486">
        <v>3.4215</v>
      </c>
      <c r="F76" s="490">
        <v>3.88</v>
      </c>
      <c r="G76" s="480">
        <v>43</v>
      </c>
      <c r="H76" s="486">
        <v>3.0930999999999993</v>
      </c>
      <c r="I76" s="209">
        <v>3.39</v>
      </c>
      <c r="J76" s="226">
        <v>77</v>
      </c>
      <c r="K76" s="208">
        <v>3.9090909090909092</v>
      </c>
      <c r="L76" s="209">
        <v>4.01</v>
      </c>
      <c r="M76" s="228">
        <v>44</v>
      </c>
      <c r="N76" s="23">
        <v>4.024</v>
      </c>
      <c r="O76" s="212">
        <v>4.1100000000000003</v>
      </c>
      <c r="P76" s="228">
        <v>77</v>
      </c>
      <c r="Q76" s="32">
        <v>4.07</v>
      </c>
      <c r="R76" s="79">
        <v>4.1100000000000003</v>
      </c>
      <c r="S76" s="238">
        <v>45</v>
      </c>
      <c r="T76" s="42">
        <v>4.8439999999999994</v>
      </c>
      <c r="U76" s="79">
        <v>4.4800000000000004</v>
      </c>
      <c r="V76" s="615">
        <v>107</v>
      </c>
      <c r="W76" s="334">
        <v>94</v>
      </c>
      <c r="X76" s="334">
        <v>75</v>
      </c>
      <c r="Y76" s="334">
        <v>44</v>
      </c>
      <c r="Z76" s="75">
        <v>66</v>
      </c>
      <c r="AA76" s="90">
        <v>9</v>
      </c>
      <c r="AB76" s="84">
        <f t="shared" si="2"/>
        <v>395</v>
      </c>
    </row>
    <row r="77" spans="1:28" s="1" customFormat="1" ht="15" customHeight="1" x14ac:dyDescent="0.25">
      <c r="A77" s="37">
        <v>72</v>
      </c>
      <c r="B77" s="38" t="s">
        <v>7</v>
      </c>
      <c r="C77" s="377" t="s">
        <v>110</v>
      </c>
      <c r="D77" s="491">
        <v>110</v>
      </c>
      <c r="E77" s="487">
        <v>3.6819000000000002</v>
      </c>
      <c r="F77" s="491">
        <v>3.88</v>
      </c>
      <c r="G77" s="478">
        <v>128</v>
      </c>
      <c r="H77" s="487">
        <v>3.6406000000000005</v>
      </c>
      <c r="I77" s="210">
        <v>3.39</v>
      </c>
      <c r="J77" s="227">
        <v>120</v>
      </c>
      <c r="K77" s="15">
        <v>4</v>
      </c>
      <c r="L77" s="210">
        <v>4.01</v>
      </c>
      <c r="M77" s="227">
        <v>100</v>
      </c>
      <c r="N77" s="15">
        <v>3.76</v>
      </c>
      <c r="O77" s="210">
        <v>4.1100000000000003</v>
      </c>
      <c r="P77" s="227">
        <v>94</v>
      </c>
      <c r="Q77" s="33">
        <v>3.82</v>
      </c>
      <c r="R77" s="77">
        <v>4.1100000000000003</v>
      </c>
      <c r="S77" s="227">
        <v>129</v>
      </c>
      <c r="T77" s="39">
        <v>4.4749999999999996</v>
      </c>
      <c r="U77" s="77">
        <v>4.4800000000000004</v>
      </c>
      <c r="V77" s="613">
        <v>81</v>
      </c>
      <c r="W77" s="332">
        <v>28</v>
      </c>
      <c r="X77" s="332">
        <v>57</v>
      </c>
      <c r="Y77" s="332">
        <v>76</v>
      </c>
      <c r="Z77" s="72">
        <v>93</v>
      </c>
      <c r="AA77" s="88">
        <v>62</v>
      </c>
      <c r="AB77" s="82">
        <f t="shared" si="2"/>
        <v>397</v>
      </c>
    </row>
    <row r="78" spans="1:28" s="1" customFormat="1" ht="15" customHeight="1" x14ac:dyDescent="0.25">
      <c r="A78" s="37">
        <v>73</v>
      </c>
      <c r="B78" s="38" t="s">
        <v>4</v>
      </c>
      <c r="C78" s="377" t="s">
        <v>54</v>
      </c>
      <c r="D78" s="491">
        <v>99</v>
      </c>
      <c r="E78" s="487">
        <v>3.5754000000000001</v>
      </c>
      <c r="F78" s="491">
        <v>3.88</v>
      </c>
      <c r="G78" s="478">
        <v>100</v>
      </c>
      <c r="H78" s="487">
        <v>3.83</v>
      </c>
      <c r="I78" s="210">
        <v>3.39</v>
      </c>
      <c r="J78" s="227">
        <v>98</v>
      </c>
      <c r="K78" s="15">
        <v>3.693877551020408</v>
      </c>
      <c r="L78" s="210">
        <v>4.01</v>
      </c>
      <c r="M78" s="227">
        <v>97</v>
      </c>
      <c r="N78" s="15">
        <v>3.9180000000000001</v>
      </c>
      <c r="O78" s="210">
        <v>4.1100000000000003</v>
      </c>
      <c r="P78" s="227">
        <v>101</v>
      </c>
      <c r="Q78" s="33">
        <v>3.58</v>
      </c>
      <c r="R78" s="77">
        <v>4.1100000000000003</v>
      </c>
      <c r="S78" s="227">
        <v>96</v>
      </c>
      <c r="T78" s="39">
        <v>4.5979999999999999</v>
      </c>
      <c r="U78" s="77">
        <v>4.4800000000000004</v>
      </c>
      <c r="V78" s="613">
        <v>91</v>
      </c>
      <c r="W78" s="332">
        <v>12</v>
      </c>
      <c r="X78" s="332">
        <v>92</v>
      </c>
      <c r="Y78" s="332">
        <v>56</v>
      </c>
      <c r="Z78" s="72">
        <v>110</v>
      </c>
      <c r="AA78" s="88">
        <v>36</v>
      </c>
      <c r="AB78" s="82">
        <f t="shared" si="2"/>
        <v>397</v>
      </c>
    </row>
    <row r="79" spans="1:28" s="1" customFormat="1" ht="15" customHeight="1" x14ac:dyDescent="0.25">
      <c r="A79" s="37">
        <v>74</v>
      </c>
      <c r="B79" s="38" t="s">
        <v>4</v>
      </c>
      <c r="C79" s="377" t="s">
        <v>140</v>
      </c>
      <c r="D79" s="491">
        <v>114</v>
      </c>
      <c r="E79" s="487">
        <v>3.7804000000000002</v>
      </c>
      <c r="F79" s="491">
        <v>3.88</v>
      </c>
      <c r="G79" s="478">
        <v>125</v>
      </c>
      <c r="H79" s="487">
        <v>3.9520000000000004</v>
      </c>
      <c r="I79" s="210">
        <v>3.39</v>
      </c>
      <c r="J79" s="227">
        <v>137</v>
      </c>
      <c r="K79" s="15">
        <v>4.0218978102189782</v>
      </c>
      <c r="L79" s="210">
        <v>4.01</v>
      </c>
      <c r="M79" s="227">
        <v>100</v>
      </c>
      <c r="N79" s="15">
        <v>3.67</v>
      </c>
      <c r="O79" s="210">
        <v>4.1100000000000003</v>
      </c>
      <c r="P79" s="227">
        <v>92</v>
      </c>
      <c r="Q79" s="33">
        <v>3.51</v>
      </c>
      <c r="R79" s="77">
        <v>4.1100000000000003</v>
      </c>
      <c r="S79" s="236">
        <v>101</v>
      </c>
      <c r="T79" s="39">
        <v>4.3760000000000003</v>
      </c>
      <c r="U79" s="77">
        <v>4.4800000000000004</v>
      </c>
      <c r="V79" s="613">
        <v>68</v>
      </c>
      <c r="W79" s="332">
        <v>5</v>
      </c>
      <c r="X79" s="332">
        <v>52</v>
      </c>
      <c r="Y79" s="332">
        <v>89</v>
      </c>
      <c r="Z79" s="72">
        <v>113</v>
      </c>
      <c r="AA79" s="88">
        <v>74</v>
      </c>
      <c r="AB79" s="82">
        <f t="shared" si="2"/>
        <v>401</v>
      </c>
    </row>
    <row r="80" spans="1:28" s="1" customFormat="1" ht="15" customHeight="1" x14ac:dyDescent="0.25">
      <c r="A80" s="37">
        <v>75</v>
      </c>
      <c r="B80" s="38" t="s">
        <v>5</v>
      </c>
      <c r="C80" s="377" t="s">
        <v>69</v>
      </c>
      <c r="D80" s="602">
        <v>86</v>
      </c>
      <c r="E80" s="488">
        <v>3.7674000000000003</v>
      </c>
      <c r="F80" s="602">
        <v>3.88</v>
      </c>
      <c r="G80" s="481">
        <v>81</v>
      </c>
      <c r="H80" s="488">
        <v>3.0861000000000001</v>
      </c>
      <c r="I80" s="212">
        <v>3.39</v>
      </c>
      <c r="J80" s="228">
        <v>81</v>
      </c>
      <c r="K80" s="23">
        <v>3.7407407407407409</v>
      </c>
      <c r="L80" s="210">
        <v>4.01</v>
      </c>
      <c r="M80" s="227">
        <v>83</v>
      </c>
      <c r="N80" s="15">
        <v>3.9760000000000004</v>
      </c>
      <c r="O80" s="210">
        <v>4.1100000000000003</v>
      </c>
      <c r="P80" s="227">
        <v>63</v>
      </c>
      <c r="Q80" s="33">
        <v>3.87</v>
      </c>
      <c r="R80" s="77">
        <v>4.1100000000000003</v>
      </c>
      <c r="S80" s="227">
        <v>48</v>
      </c>
      <c r="T80" s="39">
        <v>4.8540000000000001</v>
      </c>
      <c r="U80" s="77">
        <v>4.4800000000000004</v>
      </c>
      <c r="V80" s="613">
        <v>70</v>
      </c>
      <c r="W80" s="332">
        <v>95</v>
      </c>
      <c r="X80" s="332">
        <v>91</v>
      </c>
      <c r="Y80" s="332">
        <v>52</v>
      </c>
      <c r="Z80" s="72">
        <v>88</v>
      </c>
      <c r="AA80" s="88">
        <v>8</v>
      </c>
      <c r="AB80" s="82">
        <f t="shared" si="2"/>
        <v>404</v>
      </c>
    </row>
    <row r="81" spans="1:28" s="1" customFormat="1" ht="15" customHeight="1" x14ac:dyDescent="0.25">
      <c r="A81" s="37">
        <v>76</v>
      </c>
      <c r="B81" s="38" t="s">
        <v>7</v>
      </c>
      <c r="C81" s="377" t="s">
        <v>147</v>
      </c>
      <c r="D81" s="491">
        <v>132</v>
      </c>
      <c r="E81" s="487">
        <v>3.7875000000000001</v>
      </c>
      <c r="F81" s="491">
        <v>3.88</v>
      </c>
      <c r="G81" s="478">
        <v>157</v>
      </c>
      <c r="H81" s="487">
        <v>3.6246000000000005</v>
      </c>
      <c r="I81" s="210">
        <v>3.39</v>
      </c>
      <c r="J81" s="227">
        <v>98</v>
      </c>
      <c r="K81" s="15">
        <v>4.0408163265306118</v>
      </c>
      <c r="L81" s="210">
        <v>4.01</v>
      </c>
      <c r="M81" s="227">
        <v>49</v>
      </c>
      <c r="N81" s="15">
        <v>4.101</v>
      </c>
      <c r="O81" s="210"/>
      <c r="P81" s="227"/>
      <c r="Q81" s="33"/>
      <c r="R81" s="77">
        <v>4.1100000000000003</v>
      </c>
      <c r="S81" s="227"/>
      <c r="T81" s="39"/>
      <c r="U81" s="77">
        <v>4.4800000000000004</v>
      </c>
      <c r="V81" s="613">
        <v>63</v>
      </c>
      <c r="W81" s="332">
        <v>32</v>
      </c>
      <c r="X81" s="332">
        <v>51</v>
      </c>
      <c r="Y81" s="332">
        <v>28</v>
      </c>
      <c r="Z81" s="72">
        <v>121</v>
      </c>
      <c r="AA81" s="88">
        <v>118</v>
      </c>
      <c r="AB81" s="82">
        <f t="shared" si="2"/>
        <v>413</v>
      </c>
    </row>
    <row r="82" spans="1:28" s="1" customFormat="1" ht="15" customHeight="1" x14ac:dyDescent="0.25">
      <c r="A82" s="37">
        <v>77</v>
      </c>
      <c r="B82" s="38" t="s">
        <v>4</v>
      </c>
      <c r="C82" s="377" t="s">
        <v>52</v>
      </c>
      <c r="D82" s="491">
        <v>57</v>
      </c>
      <c r="E82" s="487">
        <v>3.5087999999999999</v>
      </c>
      <c r="F82" s="491">
        <v>3.88</v>
      </c>
      <c r="G82" s="478">
        <v>50</v>
      </c>
      <c r="H82" s="487">
        <v>3.48</v>
      </c>
      <c r="I82" s="210">
        <v>3.39</v>
      </c>
      <c r="J82" s="227">
        <v>71</v>
      </c>
      <c r="K82" s="15">
        <v>3.971830985915493</v>
      </c>
      <c r="L82" s="210">
        <v>4.01</v>
      </c>
      <c r="M82" s="227">
        <v>69</v>
      </c>
      <c r="N82" s="15">
        <v>3.8420000000000001</v>
      </c>
      <c r="O82" s="210">
        <v>4.1100000000000003</v>
      </c>
      <c r="P82" s="227">
        <v>48</v>
      </c>
      <c r="Q82" s="35">
        <v>4.25</v>
      </c>
      <c r="R82" s="77">
        <v>4.1100000000000003</v>
      </c>
      <c r="S82" s="236">
        <v>52</v>
      </c>
      <c r="T82" s="39">
        <v>4.0190000000000001</v>
      </c>
      <c r="U82" s="77">
        <v>4.4800000000000004</v>
      </c>
      <c r="V82" s="613">
        <v>101</v>
      </c>
      <c r="W82" s="332">
        <v>47</v>
      </c>
      <c r="X82" s="332">
        <v>64</v>
      </c>
      <c r="Y82" s="332">
        <v>69</v>
      </c>
      <c r="Z82" s="72">
        <v>35</v>
      </c>
      <c r="AA82" s="88">
        <v>97</v>
      </c>
      <c r="AB82" s="82">
        <f t="shared" si="2"/>
        <v>413</v>
      </c>
    </row>
    <row r="83" spans="1:28" s="1" customFormat="1" ht="15" customHeight="1" x14ac:dyDescent="0.25">
      <c r="A83" s="37">
        <v>78</v>
      </c>
      <c r="B83" s="38" t="s">
        <v>3</v>
      </c>
      <c r="C83" s="377" t="s">
        <v>35</v>
      </c>
      <c r="D83" s="491">
        <v>124</v>
      </c>
      <c r="E83" s="487">
        <v>3.9681000000000002</v>
      </c>
      <c r="F83" s="491">
        <v>3.88</v>
      </c>
      <c r="G83" s="478">
        <v>100</v>
      </c>
      <c r="H83" s="487">
        <v>3.24</v>
      </c>
      <c r="I83" s="210">
        <v>3.39</v>
      </c>
      <c r="J83" s="227">
        <v>78</v>
      </c>
      <c r="K83" s="15">
        <v>4.2435897435897436</v>
      </c>
      <c r="L83" s="210">
        <v>4.01</v>
      </c>
      <c r="M83" s="227">
        <v>53</v>
      </c>
      <c r="N83" s="15">
        <v>3.4160000000000004</v>
      </c>
      <c r="O83" s="210">
        <v>4.1100000000000003</v>
      </c>
      <c r="P83" s="227">
        <v>55</v>
      </c>
      <c r="Q83" s="33">
        <v>3.87</v>
      </c>
      <c r="R83" s="77">
        <v>4.1100000000000003</v>
      </c>
      <c r="S83" s="227">
        <v>71</v>
      </c>
      <c r="T83" s="39">
        <v>4.2860000000000005</v>
      </c>
      <c r="U83" s="77">
        <v>4.4800000000000004</v>
      </c>
      <c r="V83" s="613">
        <v>36</v>
      </c>
      <c r="W83" s="332">
        <v>78</v>
      </c>
      <c r="X83" s="332">
        <v>24</v>
      </c>
      <c r="Y83" s="332">
        <v>106</v>
      </c>
      <c r="Z83" s="72">
        <v>89</v>
      </c>
      <c r="AA83" s="88">
        <v>81</v>
      </c>
      <c r="AB83" s="82">
        <f t="shared" si="2"/>
        <v>414</v>
      </c>
    </row>
    <row r="84" spans="1:28" s="1" customFormat="1" ht="15" customHeight="1" x14ac:dyDescent="0.25">
      <c r="A84" s="37">
        <v>79</v>
      </c>
      <c r="B84" s="38" t="s">
        <v>7</v>
      </c>
      <c r="C84" s="377" t="s">
        <v>99</v>
      </c>
      <c r="D84" s="491">
        <v>123</v>
      </c>
      <c r="E84" s="487">
        <v>3.6589000000000005</v>
      </c>
      <c r="F84" s="491">
        <v>3.88</v>
      </c>
      <c r="G84" s="478">
        <v>91</v>
      </c>
      <c r="H84" s="487">
        <v>3.2307000000000001</v>
      </c>
      <c r="I84" s="210">
        <v>3.39</v>
      </c>
      <c r="J84" s="227">
        <v>92</v>
      </c>
      <c r="K84" s="15">
        <v>3.847826086956522</v>
      </c>
      <c r="L84" s="210">
        <v>4.01</v>
      </c>
      <c r="M84" s="227">
        <v>97</v>
      </c>
      <c r="N84" s="15">
        <v>3.722</v>
      </c>
      <c r="O84" s="210">
        <v>4.1100000000000003</v>
      </c>
      <c r="P84" s="227">
        <v>82</v>
      </c>
      <c r="Q84" s="34">
        <v>4.57</v>
      </c>
      <c r="R84" s="77">
        <v>4.1100000000000003</v>
      </c>
      <c r="S84" s="236">
        <v>77</v>
      </c>
      <c r="T84" s="39">
        <v>4.2770000000000001</v>
      </c>
      <c r="U84" s="77">
        <v>4.4800000000000004</v>
      </c>
      <c r="V84" s="613">
        <v>82</v>
      </c>
      <c r="W84" s="332">
        <v>80</v>
      </c>
      <c r="X84" s="332">
        <v>82</v>
      </c>
      <c r="Y84" s="332">
        <v>82</v>
      </c>
      <c r="Z84" s="72">
        <v>6</v>
      </c>
      <c r="AA84" s="88">
        <v>82</v>
      </c>
      <c r="AB84" s="82">
        <f t="shared" si="2"/>
        <v>414</v>
      </c>
    </row>
    <row r="85" spans="1:28" s="1" customFormat="1" ht="15" customHeight="1" thickBot="1" x14ac:dyDescent="0.3">
      <c r="A85" s="55">
        <v>80</v>
      </c>
      <c r="B85" s="44" t="s">
        <v>6</v>
      </c>
      <c r="C85" s="601" t="s">
        <v>76</v>
      </c>
      <c r="D85" s="510">
        <v>71</v>
      </c>
      <c r="E85" s="489">
        <v>3.5348999999999999</v>
      </c>
      <c r="F85" s="510">
        <v>3.88</v>
      </c>
      <c r="G85" s="483">
        <v>79</v>
      </c>
      <c r="H85" s="489">
        <v>3.5945999999999998</v>
      </c>
      <c r="I85" s="211">
        <v>3.39</v>
      </c>
      <c r="J85" s="231">
        <v>74</v>
      </c>
      <c r="K85" s="18">
        <v>3.7702702702702702</v>
      </c>
      <c r="L85" s="213">
        <v>4.01</v>
      </c>
      <c r="M85" s="231">
        <v>46</v>
      </c>
      <c r="N85" s="18">
        <v>3.1520000000000006</v>
      </c>
      <c r="O85" s="213">
        <v>4.1100000000000003</v>
      </c>
      <c r="P85" s="231">
        <v>53</v>
      </c>
      <c r="Q85" s="63">
        <v>4.09</v>
      </c>
      <c r="R85" s="80">
        <v>4.1100000000000003</v>
      </c>
      <c r="S85" s="239">
        <v>62</v>
      </c>
      <c r="T85" s="58">
        <v>4.7910000000000004</v>
      </c>
      <c r="U85" s="80">
        <v>4.4800000000000004</v>
      </c>
      <c r="V85" s="616">
        <v>99</v>
      </c>
      <c r="W85" s="335">
        <v>38</v>
      </c>
      <c r="X85" s="335">
        <v>89</v>
      </c>
      <c r="Y85" s="335">
        <v>115</v>
      </c>
      <c r="Z85" s="74">
        <v>62</v>
      </c>
      <c r="AA85" s="91">
        <v>12</v>
      </c>
      <c r="AB85" s="85">
        <f t="shared" si="2"/>
        <v>415</v>
      </c>
    </row>
    <row r="86" spans="1:28" s="1" customFormat="1" ht="15" customHeight="1" x14ac:dyDescent="0.25">
      <c r="A86" s="46">
        <v>81</v>
      </c>
      <c r="B86" s="47" t="s">
        <v>4</v>
      </c>
      <c r="C86" s="471" t="s">
        <v>44</v>
      </c>
      <c r="D86" s="490">
        <v>114</v>
      </c>
      <c r="E86" s="486">
        <v>3.7456</v>
      </c>
      <c r="F86" s="490">
        <v>3.88</v>
      </c>
      <c r="G86" s="480">
        <v>94</v>
      </c>
      <c r="H86" s="486">
        <v>3.0954000000000002</v>
      </c>
      <c r="I86" s="209">
        <v>3.39</v>
      </c>
      <c r="J86" s="226">
        <v>115</v>
      </c>
      <c r="K86" s="208">
        <v>4.1913043478260867</v>
      </c>
      <c r="L86" s="209">
        <v>4.01</v>
      </c>
      <c r="M86" s="226">
        <v>106</v>
      </c>
      <c r="N86" s="208">
        <v>3.7260000000000004</v>
      </c>
      <c r="O86" s="209">
        <v>4.1100000000000003</v>
      </c>
      <c r="P86" s="226">
        <v>101</v>
      </c>
      <c r="Q86" s="60">
        <v>3.88</v>
      </c>
      <c r="R86" s="76">
        <v>4.1100000000000003</v>
      </c>
      <c r="S86" s="235">
        <v>94</v>
      </c>
      <c r="T86" s="48">
        <v>4.5110000000000001</v>
      </c>
      <c r="U86" s="76">
        <v>4.4800000000000004</v>
      </c>
      <c r="V86" s="612">
        <v>73</v>
      </c>
      <c r="W86" s="331">
        <v>93</v>
      </c>
      <c r="X86" s="331">
        <v>31</v>
      </c>
      <c r="Y86" s="331">
        <v>80</v>
      </c>
      <c r="Z86" s="71">
        <v>85</v>
      </c>
      <c r="AA86" s="87">
        <v>58</v>
      </c>
      <c r="AB86" s="81">
        <f t="shared" si="2"/>
        <v>420</v>
      </c>
    </row>
    <row r="87" spans="1:28" s="1" customFormat="1" ht="15" customHeight="1" x14ac:dyDescent="0.25">
      <c r="A87" s="37">
        <v>82</v>
      </c>
      <c r="B87" s="38" t="s">
        <v>3</v>
      </c>
      <c r="C87" s="467" t="s">
        <v>27</v>
      </c>
      <c r="D87" s="491">
        <v>80</v>
      </c>
      <c r="E87" s="487">
        <v>3.6124999999999998</v>
      </c>
      <c r="F87" s="491">
        <v>3.88</v>
      </c>
      <c r="G87" s="478">
        <v>73</v>
      </c>
      <c r="H87" s="487">
        <v>3.3428000000000004</v>
      </c>
      <c r="I87" s="210">
        <v>3.39</v>
      </c>
      <c r="J87" s="227">
        <v>102</v>
      </c>
      <c r="K87" s="15">
        <v>3.9509803921568629</v>
      </c>
      <c r="L87" s="210">
        <v>4.01</v>
      </c>
      <c r="M87" s="227">
        <v>88</v>
      </c>
      <c r="N87" s="15">
        <v>3.625</v>
      </c>
      <c r="O87" s="210">
        <v>4.1100000000000003</v>
      </c>
      <c r="P87" s="227">
        <v>38</v>
      </c>
      <c r="Q87" s="33">
        <v>3.81</v>
      </c>
      <c r="R87" s="77">
        <v>4.1100000000000003</v>
      </c>
      <c r="S87" s="236">
        <v>33</v>
      </c>
      <c r="T87" s="39">
        <v>4.7880000000000003</v>
      </c>
      <c r="U87" s="77">
        <v>4.4800000000000004</v>
      </c>
      <c r="V87" s="613">
        <v>87</v>
      </c>
      <c r="W87" s="332">
        <v>68</v>
      </c>
      <c r="X87" s="332">
        <v>67</v>
      </c>
      <c r="Y87" s="332">
        <v>94</v>
      </c>
      <c r="Z87" s="72">
        <v>96</v>
      </c>
      <c r="AA87" s="88">
        <v>14</v>
      </c>
      <c r="AB87" s="82">
        <f t="shared" si="2"/>
        <v>426</v>
      </c>
    </row>
    <row r="88" spans="1:28" s="1" customFormat="1" ht="15" customHeight="1" x14ac:dyDescent="0.25">
      <c r="A88" s="37">
        <v>83</v>
      </c>
      <c r="B88" s="38" t="s">
        <v>5</v>
      </c>
      <c r="C88" s="467" t="s">
        <v>60</v>
      </c>
      <c r="D88" s="491">
        <v>107</v>
      </c>
      <c r="E88" s="487">
        <v>3.7850999999999999</v>
      </c>
      <c r="F88" s="491">
        <v>3.88</v>
      </c>
      <c r="G88" s="478">
        <v>51</v>
      </c>
      <c r="H88" s="487">
        <v>3.0392000000000001</v>
      </c>
      <c r="I88" s="210">
        <v>3.39</v>
      </c>
      <c r="J88" s="227">
        <v>64</v>
      </c>
      <c r="K88" s="15">
        <v>4.078125</v>
      </c>
      <c r="L88" s="210">
        <v>4.01</v>
      </c>
      <c r="M88" s="227">
        <v>58</v>
      </c>
      <c r="N88" s="15">
        <v>4.1029999999999998</v>
      </c>
      <c r="O88" s="210">
        <v>4.1100000000000003</v>
      </c>
      <c r="P88" s="227">
        <v>72</v>
      </c>
      <c r="Q88" s="33">
        <v>3.72</v>
      </c>
      <c r="R88" s="77">
        <v>4.1100000000000003</v>
      </c>
      <c r="S88" s="236">
        <v>50</v>
      </c>
      <c r="T88" s="39">
        <v>4.16</v>
      </c>
      <c r="U88" s="77">
        <v>4.4800000000000004</v>
      </c>
      <c r="V88" s="613">
        <v>64</v>
      </c>
      <c r="W88" s="332">
        <v>96</v>
      </c>
      <c r="X88" s="332">
        <v>47</v>
      </c>
      <c r="Y88" s="332">
        <v>27</v>
      </c>
      <c r="Z88" s="72">
        <v>103</v>
      </c>
      <c r="AA88" s="88">
        <v>92</v>
      </c>
      <c r="AB88" s="82">
        <f t="shared" si="2"/>
        <v>429</v>
      </c>
    </row>
    <row r="89" spans="1:28" s="1" customFormat="1" ht="15" customHeight="1" x14ac:dyDescent="0.25">
      <c r="A89" s="37">
        <v>84</v>
      </c>
      <c r="B89" s="38" t="s">
        <v>5</v>
      </c>
      <c r="C89" s="468" t="s">
        <v>62</v>
      </c>
      <c r="D89" s="533">
        <v>39</v>
      </c>
      <c r="E89" s="39">
        <v>3.8714</v>
      </c>
      <c r="F89" s="533">
        <v>3.88</v>
      </c>
      <c r="G89" s="484">
        <v>15</v>
      </c>
      <c r="H89" s="39">
        <v>4.1996000000000002</v>
      </c>
      <c r="I89" s="336">
        <v>3.39</v>
      </c>
      <c r="J89" s="227">
        <v>25</v>
      </c>
      <c r="K89" s="15">
        <v>3.36</v>
      </c>
      <c r="L89" s="336">
        <v>4.01</v>
      </c>
      <c r="M89" s="227">
        <v>22</v>
      </c>
      <c r="N89" s="15">
        <v>3.7730000000000001</v>
      </c>
      <c r="O89" s="210">
        <v>4.1100000000000003</v>
      </c>
      <c r="P89" s="227">
        <v>15</v>
      </c>
      <c r="Q89" s="33">
        <v>3.87</v>
      </c>
      <c r="R89" s="77">
        <v>4.1100000000000003</v>
      </c>
      <c r="S89" s="236">
        <v>18</v>
      </c>
      <c r="T89" s="39">
        <v>3.8319999999999999</v>
      </c>
      <c r="U89" s="77">
        <v>4.4800000000000004</v>
      </c>
      <c r="V89" s="613">
        <v>51</v>
      </c>
      <c r="W89" s="332">
        <v>1</v>
      </c>
      <c r="X89" s="332">
        <v>111</v>
      </c>
      <c r="Y89" s="332">
        <v>75</v>
      </c>
      <c r="Z89" s="72">
        <v>90</v>
      </c>
      <c r="AA89" s="88">
        <v>107</v>
      </c>
      <c r="AB89" s="82">
        <f t="shared" si="2"/>
        <v>435</v>
      </c>
    </row>
    <row r="90" spans="1:28" s="1" customFormat="1" ht="15" customHeight="1" x14ac:dyDescent="0.25">
      <c r="A90" s="37">
        <v>85</v>
      </c>
      <c r="B90" s="38" t="s">
        <v>2</v>
      </c>
      <c r="C90" s="467" t="s">
        <v>158</v>
      </c>
      <c r="D90" s="602"/>
      <c r="E90" s="488"/>
      <c r="F90" s="602">
        <v>3.88</v>
      </c>
      <c r="G90" s="378"/>
      <c r="H90" s="22"/>
      <c r="I90" s="212">
        <v>3.39</v>
      </c>
      <c r="J90" s="472"/>
      <c r="K90" s="22"/>
      <c r="L90" s="210">
        <v>4.01</v>
      </c>
      <c r="M90" s="227">
        <v>48</v>
      </c>
      <c r="N90" s="15">
        <v>3.8129999999999997</v>
      </c>
      <c r="O90" s="210">
        <v>4.1100000000000003</v>
      </c>
      <c r="P90" s="227">
        <v>27</v>
      </c>
      <c r="Q90" s="35">
        <v>4.33</v>
      </c>
      <c r="R90" s="77">
        <v>4.1100000000000003</v>
      </c>
      <c r="S90" s="227">
        <v>21</v>
      </c>
      <c r="T90" s="39">
        <v>4.8570000000000002</v>
      </c>
      <c r="U90" s="77">
        <v>4.4800000000000004</v>
      </c>
      <c r="V90" s="613">
        <v>113</v>
      </c>
      <c r="W90" s="332">
        <v>111</v>
      </c>
      <c r="X90" s="332">
        <v>115</v>
      </c>
      <c r="Y90" s="332">
        <v>71</v>
      </c>
      <c r="Z90" s="72">
        <v>22</v>
      </c>
      <c r="AA90" s="88">
        <v>7</v>
      </c>
      <c r="AB90" s="82">
        <f t="shared" si="2"/>
        <v>439</v>
      </c>
    </row>
    <row r="91" spans="1:28" s="1" customFormat="1" ht="15" customHeight="1" x14ac:dyDescent="0.25">
      <c r="A91" s="37">
        <v>86</v>
      </c>
      <c r="B91" s="38" t="s">
        <v>1</v>
      </c>
      <c r="C91" s="467" t="s">
        <v>24</v>
      </c>
      <c r="D91" s="491">
        <v>99</v>
      </c>
      <c r="E91" s="487">
        <v>3.4138000000000006</v>
      </c>
      <c r="F91" s="491">
        <v>3.88</v>
      </c>
      <c r="G91" s="478">
        <v>77</v>
      </c>
      <c r="H91" s="487">
        <v>3.7792999999999997</v>
      </c>
      <c r="I91" s="210">
        <v>3.39</v>
      </c>
      <c r="J91" s="227">
        <v>80</v>
      </c>
      <c r="K91" s="15">
        <v>3.3374999999999999</v>
      </c>
      <c r="L91" s="210">
        <v>4.01</v>
      </c>
      <c r="M91" s="227">
        <v>80</v>
      </c>
      <c r="N91" s="15">
        <v>3.387</v>
      </c>
      <c r="O91" s="210">
        <v>4.1100000000000003</v>
      </c>
      <c r="P91" s="227">
        <v>65</v>
      </c>
      <c r="Q91" s="35">
        <v>4.32</v>
      </c>
      <c r="R91" s="77">
        <v>4.1100000000000003</v>
      </c>
      <c r="S91" s="236">
        <v>77</v>
      </c>
      <c r="T91" s="39">
        <v>4.4409999999999998</v>
      </c>
      <c r="U91" s="77">
        <v>4.4800000000000004</v>
      </c>
      <c r="V91" s="613">
        <v>108</v>
      </c>
      <c r="W91" s="332">
        <v>18</v>
      </c>
      <c r="X91" s="332">
        <v>112</v>
      </c>
      <c r="Y91" s="332">
        <v>108</v>
      </c>
      <c r="Z91" s="72">
        <v>26</v>
      </c>
      <c r="AA91" s="88">
        <v>68</v>
      </c>
      <c r="AB91" s="82">
        <f t="shared" si="2"/>
        <v>440</v>
      </c>
    </row>
    <row r="92" spans="1:28" s="1" customFormat="1" ht="15" customHeight="1" x14ac:dyDescent="0.25">
      <c r="A92" s="37">
        <v>87</v>
      </c>
      <c r="B92" s="38" t="s">
        <v>4</v>
      </c>
      <c r="C92" s="467" t="s">
        <v>50</v>
      </c>
      <c r="D92" s="491">
        <v>92</v>
      </c>
      <c r="E92" s="487">
        <v>3.7609000000000004</v>
      </c>
      <c r="F92" s="491">
        <v>3.88</v>
      </c>
      <c r="G92" s="478">
        <v>58</v>
      </c>
      <c r="H92" s="487">
        <v>3.3274999999999992</v>
      </c>
      <c r="I92" s="210">
        <v>3.39</v>
      </c>
      <c r="J92" s="227">
        <v>48</v>
      </c>
      <c r="K92" s="15">
        <v>3.6875</v>
      </c>
      <c r="L92" s="210">
        <v>4.01</v>
      </c>
      <c r="M92" s="227">
        <v>41</v>
      </c>
      <c r="N92" s="15">
        <v>4.0990000000000002</v>
      </c>
      <c r="O92" s="210">
        <v>4.1100000000000003</v>
      </c>
      <c r="P92" s="227">
        <v>38</v>
      </c>
      <c r="Q92" s="35">
        <v>4.05</v>
      </c>
      <c r="R92" s="77">
        <v>4.1100000000000003</v>
      </c>
      <c r="S92" s="236">
        <v>35</v>
      </c>
      <c r="T92" s="39">
        <v>3.8280000000000003</v>
      </c>
      <c r="U92" s="77">
        <v>4.4800000000000004</v>
      </c>
      <c r="V92" s="613">
        <v>72</v>
      </c>
      <c r="W92" s="332">
        <v>70</v>
      </c>
      <c r="X92" s="332">
        <v>93</v>
      </c>
      <c r="Y92" s="332">
        <v>29</v>
      </c>
      <c r="Z92" s="72">
        <v>71</v>
      </c>
      <c r="AA92" s="88">
        <v>106</v>
      </c>
      <c r="AB92" s="82">
        <f t="shared" si="2"/>
        <v>441</v>
      </c>
    </row>
    <row r="93" spans="1:28" s="1" customFormat="1" ht="15" customHeight="1" x14ac:dyDescent="0.25">
      <c r="A93" s="37">
        <v>88</v>
      </c>
      <c r="B93" s="38" t="s">
        <v>3</v>
      </c>
      <c r="C93" s="467" t="s">
        <v>30</v>
      </c>
      <c r="D93" s="153"/>
      <c r="E93" s="487"/>
      <c r="F93" s="491">
        <v>3.88</v>
      </c>
      <c r="G93" s="329"/>
      <c r="H93" s="14"/>
      <c r="I93" s="210">
        <v>3.39</v>
      </c>
      <c r="J93" s="227">
        <v>43</v>
      </c>
      <c r="K93" s="15">
        <v>4</v>
      </c>
      <c r="L93" s="210">
        <v>4.01</v>
      </c>
      <c r="M93" s="227">
        <v>54</v>
      </c>
      <c r="N93" s="15">
        <v>3.7039999999999997</v>
      </c>
      <c r="O93" s="210">
        <v>4.1100000000000003</v>
      </c>
      <c r="P93" s="227">
        <v>48</v>
      </c>
      <c r="Q93" s="35">
        <v>4.3499999999999996</v>
      </c>
      <c r="R93" s="77">
        <v>4.1100000000000003</v>
      </c>
      <c r="S93" s="236">
        <v>49</v>
      </c>
      <c r="T93" s="39">
        <v>4.47</v>
      </c>
      <c r="U93" s="77">
        <v>4.4800000000000004</v>
      </c>
      <c r="V93" s="613">
        <v>113</v>
      </c>
      <c r="W93" s="332">
        <v>111</v>
      </c>
      <c r="X93" s="332">
        <v>59</v>
      </c>
      <c r="Y93" s="332">
        <v>86</v>
      </c>
      <c r="Z93" s="72">
        <v>18</v>
      </c>
      <c r="AA93" s="88">
        <v>63</v>
      </c>
      <c r="AB93" s="82">
        <f t="shared" si="2"/>
        <v>450</v>
      </c>
    </row>
    <row r="94" spans="1:28" s="1" customFormat="1" ht="15" customHeight="1" x14ac:dyDescent="0.25">
      <c r="A94" s="37">
        <v>89</v>
      </c>
      <c r="B94" s="38" t="s">
        <v>3</v>
      </c>
      <c r="C94" s="467" t="s">
        <v>34</v>
      </c>
      <c r="D94" s="491">
        <v>89</v>
      </c>
      <c r="E94" s="487">
        <v>3.5505</v>
      </c>
      <c r="F94" s="491">
        <v>3.88</v>
      </c>
      <c r="G94" s="478">
        <v>72</v>
      </c>
      <c r="H94" s="487">
        <v>3.4167000000000001</v>
      </c>
      <c r="I94" s="210">
        <v>3.39</v>
      </c>
      <c r="J94" s="227">
        <v>88</v>
      </c>
      <c r="K94" s="15">
        <v>3.6704545454545454</v>
      </c>
      <c r="L94" s="210">
        <v>4.01</v>
      </c>
      <c r="M94" s="227">
        <v>80</v>
      </c>
      <c r="N94" s="15">
        <v>4.0889999999999995</v>
      </c>
      <c r="O94" s="210">
        <v>4.1100000000000003</v>
      </c>
      <c r="P94" s="227">
        <v>48</v>
      </c>
      <c r="Q94" s="33">
        <v>3.98</v>
      </c>
      <c r="R94" s="77">
        <v>4.1100000000000003</v>
      </c>
      <c r="S94" s="236">
        <v>77</v>
      </c>
      <c r="T94" s="39">
        <v>3.9350000000000001</v>
      </c>
      <c r="U94" s="77">
        <v>4.4800000000000004</v>
      </c>
      <c r="V94" s="613">
        <v>94</v>
      </c>
      <c r="W94" s="332">
        <v>53</v>
      </c>
      <c r="X94" s="332">
        <v>94</v>
      </c>
      <c r="Y94" s="332">
        <v>34</v>
      </c>
      <c r="Z94" s="72">
        <v>78</v>
      </c>
      <c r="AA94" s="88">
        <v>99</v>
      </c>
      <c r="AB94" s="82">
        <f t="shared" si="2"/>
        <v>452</v>
      </c>
    </row>
    <row r="95" spans="1:28" s="1" customFormat="1" ht="15" customHeight="1" thickBot="1" x14ac:dyDescent="0.3">
      <c r="A95" s="43">
        <v>90</v>
      </c>
      <c r="B95" s="44" t="s">
        <v>5</v>
      </c>
      <c r="C95" s="470" t="s">
        <v>64</v>
      </c>
      <c r="D95" s="510">
        <v>69</v>
      </c>
      <c r="E95" s="489">
        <v>3.8406000000000002</v>
      </c>
      <c r="F95" s="510">
        <v>3.88</v>
      </c>
      <c r="G95" s="483">
        <v>76</v>
      </c>
      <c r="H95" s="489">
        <v>3.2367000000000004</v>
      </c>
      <c r="I95" s="211">
        <v>3.39</v>
      </c>
      <c r="J95" s="229">
        <v>62</v>
      </c>
      <c r="K95" s="207">
        <v>3.564516129032258</v>
      </c>
      <c r="L95" s="211">
        <v>4.01</v>
      </c>
      <c r="M95" s="229">
        <v>24</v>
      </c>
      <c r="N95" s="207">
        <v>3.9169999999999998</v>
      </c>
      <c r="O95" s="211">
        <v>4.1100000000000003</v>
      </c>
      <c r="P95" s="229">
        <v>56</v>
      </c>
      <c r="Q95" s="62">
        <v>4.05</v>
      </c>
      <c r="R95" s="78">
        <v>4.1100000000000003</v>
      </c>
      <c r="S95" s="237">
        <v>42</v>
      </c>
      <c r="T95" s="45">
        <v>3.71</v>
      </c>
      <c r="U95" s="78">
        <v>4.4800000000000004</v>
      </c>
      <c r="V95" s="614">
        <v>57</v>
      </c>
      <c r="W95" s="333">
        <v>79</v>
      </c>
      <c r="X95" s="333">
        <v>99</v>
      </c>
      <c r="Y95" s="333">
        <v>58</v>
      </c>
      <c r="Z95" s="73">
        <v>70</v>
      </c>
      <c r="AA95" s="89">
        <v>113</v>
      </c>
      <c r="AB95" s="83">
        <f t="shared" si="2"/>
        <v>476</v>
      </c>
    </row>
    <row r="96" spans="1:28" s="1" customFormat="1" ht="15" customHeight="1" x14ac:dyDescent="0.25">
      <c r="A96" s="40">
        <v>91</v>
      </c>
      <c r="B96" s="47" t="s">
        <v>6</v>
      </c>
      <c r="C96" s="389" t="s">
        <v>86</v>
      </c>
      <c r="D96" s="490"/>
      <c r="E96" s="486"/>
      <c r="F96" s="490">
        <v>3.88</v>
      </c>
      <c r="G96" s="388"/>
      <c r="H96" s="11"/>
      <c r="I96" s="209">
        <v>3.39</v>
      </c>
      <c r="J96" s="228">
        <v>44</v>
      </c>
      <c r="K96" s="23">
        <v>4.1363636363636367</v>
      </c>
      <c r="L96" s="212">
        <v>4.01</v>
      </c>
      <c r="M96" s="228">
        <v>54</v>
      </c>
      <c r="N96" s="23">
        <v>3.5180000000000002</v>
      </c>
      <c r="O96" s="212">
        <v>4.1100000000000003</v>
      </c>
      <c r="P96" s="228">
        <v>47</v>
      </c>
      <c r="Q96" s="32">
        <v>4.17</v>
      </c>
      <c r="R96" s="79">
        <v>4.1100000000000003</v>
      </c>
      <c r="S96" s="238">
        <v>50</v>
      </c>
      <c r="T96" s="42">
        <v>4.4000000000000004</v>
      </c>
      <c r="U96" s="79">
        <v>4.4800000000000004</v>
      </c>
      <c r="V96" s="615">
        <v>113</v>
      </c>
      <c r="W96" s="334">
        <v>111</v>
      </c>
      <c r="X96" s="334">
        <v>38</v>
      </c>
      <c r="Y96" s="334">
        <v>99</v>
      </c>
      <c r="Z96" s="75">
        <v>46</v>
      </c>
      <c r="AA96" s="90">
        <v>72</v>
      </c>
      <c r="AB96" s="84">
        <f t="shared" si="2"/>
        <v>479</v>
      </c>
    </row>
    <row r="97" spans="1:28" s="1" customFormat="1" ht="15" customHeight="1" x14ac:dyDescent="0.25">
      <c r="A97" s="37">
        <v>92</v>
      </c>
      <c r="B97" s="38" t="s">
        <v>7</v>
      </c>
      <c r="C97" s="377" t="s">
        <v>94</v>
      </c>
      <c r="D97" s="491"/>
      <c r="E97" s="487"/>
      <c r="F97" s="491">
        <v>3.88</v>
      </c>
      <c r="G97" s="329"/>
      <c r="H97" s="14"/>
      <c r="I97" s="210">
        <v>3.39</v>
      </c>
      <c r="J97" s="227">
        <v>73</v>
      </c>
      <c r="K97" s="15">
        <v>3.9452054794520546</v>
      </c>
      <c r="L97" s="210">
        <v>4.01</v>
      </c>
      <c r="M97" s="227">
        <v>70</v>
      </c>
      <c r="N97" s="15">
        <v>3.887</v>
      </c>
      <c r="O97" s="210">
        <v>4.1100000000000003</v>
      </c>
      <c r="P97" s="227">
        <v>69</v>
      </c>
      <c r="Q97" s="33">
        <v>3.72</v>
      </c>
      <c r="R97" s="77">
        <v>4.1100000000000003</v>
      </c>
      <c r="S97" s="236">
        <v>148</v>
      </c>
      <c r="T97" s="39">
        <v>4.7160000000000002</v>
      </c>
      <c r="U97" s="77">
        <v>4.4800000000000004</v>
      </c>
      <c r="V97" s="613">
        <v>113</v>
      </c>
      <c r="W97" s="332">
        <v>111</v>
      </c>
      <c r="X97" s="332">
        <v>69</v>
      </c>
      <c r="Y97" s="332">
        <v>63</v>
      </c>
      <c r="Z97" s="72">
        <v>104</v>
      </c>
      <c r="AA97" s="88">
        <v>20</v>
      </c>
      <c r="AB97" s="82">
        <f t="shared" si="2"/>
        <v>480</v>
      </c>
    </row>
    <row r="98" spans="1:28" s="1" customFormat="1" ht="15" customHeight="1" x14ac:dyDescent="0.25">
      <c r="A98" s="37">
        <v>93</v>
      </c>
      <c r="B98" s="38" t="s">
        <v>7</v>
      </c>
      <c r="C98" s="377" t="s">
        <v>88</v>
      </c>
      <c r="D98" s="491">
        <v>93</v>
      </c>
      <c r="E98" s="487">
        <v>3.5376999999999996</v>
      </c>
      <c r="F98" s="491">
        <v>3.88</v>
      </c>
      <c r="G98" s="478">
        <v>90</v>
      </c>
      <c r="H98" s="487">
        <v>2.8662999999999998</v>
      </c>
      <c r="I98" s="210">
        <v>3.39</v>
      </c>
      <c r="J98" s="227">
        <v>100</v>
      </c>
      <c r="K98" s="15">
        <v>4.1100000000000003</v>
      </c>
      <c r="L98" s="210">
        <v>4.01</v>
      </c>
      <c r="M98" s="227">
        <v>77</v>
      </c>
      <c r="N98" s="15">
        <v>3.6490000000000005</v>
      </c>
      <c r="O98" s="210">
        <v>4.1100000000000003</v>
      </c>
      <c r="P98" s="227">
        <v>70</v>
      </c>
      <c r="Q98" s="33">
        <v>3.87</v>
      </c>
      <c r="R98" s="77">
        <v>4.1100000000000003</v>
      </c>
      <c r="S98" s="236">
        <v>97</v>
      </c>
      <c r="T98" s="39">
        <v>4.4089999999999998</v>
      </c>
      <c r="U98" s="77">
        <v>4.4800000000000004</v>
      </c>
      <c r="V98" s="613">
        <v>98</v>
      </c>
      <c r="W98" s="332">
        <v>103</v>
      </c>
      <c r="X98" s="332">
        <v>40</v>
      </c>
      <c r="Y98" s="332">
        <v>91</v>
      </c>
      <c r="Z98" s="72">
        <v>87</v>
      </c>
      <c r="AA98" s="88">
        <v>69</v>
      </c>
      <c r="AB98" s="82">
        <f t="shared" si="2"/>
        <v>488</v>
      </c>
    </row>
    <row r="99" spans="1:28" s="1" customFormat="1" ht="15" customHeight="1" x14ac:dyDescent="0.25">
      <c r="A99" s="37">
        <v>94</v>
      </c>
      <c r="B99" s="38" t="s">
        <v>4</v>
      </c>
      <c r="C99" s="377" t="s">
        <v>45</v>
      </c>
      <c r="D99" s="491"/>
      <c r="E99" s="487"/>
      <c r="F99" s="491">
        <v>3.88</v>
      </c>
      <c r="G99" s="329"/>
      <c r="H99" s="14"/>
      <c r="I99" s="210">
        <v>3.39</v>
      </c>
      <c r="J99" s="227">
        <v>66</v>
      </c>
      <c r="K99" s="15">
        <v>4.1060606060606064</v>
      </c>
      <c r="L99" s="210">
        <v>4.01</v>
      </c>
      <c r="M99" s="227">
        <v>47</v>
      </c>
      <c r="N99" s="15">
        <v>3.4259999999999997</v>
      </c>
      <c r="O99" s="210">
        <v>4.1100000000000003</v>
      </c>
      <c r="P99" s="227">
        <v>59</v>
      </c>
      <c r="Q99" s="35">
        <v>4.26</v>
      </c>
      <c r="R99" s="77">
        <v>4.1100000000000003</v>
      </c>
      <c r="S99" s="236">
        <v>46</v>
      </c>
      <c r="T99" s="39">
        <v>4.2610000000000001</v>
      </c>
      <c r="U99" s="77">
        <v>4.4800000000000004</v>
      </c>
      <c r="V99" s="613">
        <v>113</v>
      </c>
      <c r="W99" s="332">
        <v>111</v>
      </c>
      <c r="X99" s="332">
        <v>41</v>
      </c>
      <c r="Y99" s="332">
        <v>104</v>
      </c>
      <c r="Z99" s="72">
        <v>33</v>
      </c>
      <c r="AA99" s="88">
        <v>87</v>
      </c>
      <c r="AB99" s="82">
        <f t="shared" si="2"/>
        <v>489</v>
      </c>
    </row>
    <row r="100" spans="1:28" s="1" customFormat="1" ht="15" customHeight="1" x14ac:dyDescent="0.25">
      <c r="A100" s="37">
        <v>95</v>
      </c>
      <c r="B100" s="38" t="s">
        <v>4</v>
      </c>
      <c r="C100" s="377" t="s">
        <v>53</v>
      </c>
      <c r="D100" s="602">
        <v>103</v>
      </c>
      <c r="E100" s="488">
        <v>3.5049000000000001</v>
      </c>
      <c r="F100" s="602">
        <v>3.88</v>
      </c>
      <c r="G100" s="481">
        <v>93</v>
      </c>
      <c r="H100" s="488">
        <v>3.2149999999999999</v>
      </c>
      <c r="I100" s="212">
        <v>3.39</v>
      </c>
      <c r="J100" s="228">
        <v>102</v>
      </c>
      <c r="K100" s="23">
        <v>3.9509803921568629</v>
      </c>
      <c r="L100" s="210">
        <v>4.01</v>
      </c>
      <c r="M100" s="227">
        <v>82</v>
      </c>
      <c r="N100" s="15">
        <v>3.6210000000000004</v>
      </c>
      <c r="O100" s="210">
        <v>4.1100000000000003</v>
      </c>
      <c r="P100" s="227">
        <v>112</v>
      </c>
      <c r="Q100" s="33">
        <v>3.76</v>
      </c>
      <c r="R100" s="77">
        <v>4.1100000000000003</v>
      </c>
      <c r="S100" s="236">
        <v>100</v>
      </c>
      <c r="T100" s="39">
        <v>4.57</v>
      </c>
      <c r="U100" s="77">
        <v>4.4800000000000004</v>
      </c>
      <c r="V100" s="613">
        <v>103</v>
      </c>
      <c r="W100" s="332">
        <v>82</v>
      </c>
      <c r="X100" s="332">
        <v>68</v>
      </c>
      <c r="Y100" s="332">
        <v>95</v>
      </c>
      <c r="Z100" s="72">
        <v>101</v>
      </c>
      <c r="AA100" s="88">
        <v>42</v>
      </c>
      <c r="AB100" s="82">
        <f t="shared" si="2"/>
        <v>491</v>
      </c>
    </row>
    <row r="101" spans="1:28" s="1" customFormat="1" ht="15" customHeight="1" x14ac:dyDescent="0.25">
      <c r="A101" s="37">
        <v>96</v>
      </c>
      <c r="B101" s="38" t="s">
        <v>6</v>
      </c>
      <c r="C101" s="377" t="s">
        <v>82</v>
      </c>
      <c r="D101" s="491">
        <v>79</v>
      </c>
      <c r="E101" s="487">
        <v>3.3924000000000003</v>
      </c>
      <c r="F101" s="491">
        <v>3.88</v>
      </c>
      <c r="G101" s="478">
        <v>49</v>
      </c>
      <c r="H101" s="487">
        <v>3.1225000000000001</v>
      </c>
      <c r="I101" s="210">
        <v>3.39</v>
      </c>
      <c r="J101" s="227">
        <v>78</v>
      </c>
      <c r="K101" s="15">
        <v>3.9615384615384617</v>
      </c>
      <c r="L101" s="210">
        <v>4.01</v>
      </c>
      <c r="M101" s="227">
        <v>80</v>
      </c>
      <c r="N101" s="15">
        <v>3.5369999999999999</v>
      </c>
      <c r="O101" s="210">
        <v>4.1100000000000003</v>
      </c>
      <c r="P101" s="227">
        <v>51</v>
      </c>
      <c r="Q101" s="33">
        <v>3.97</v>
      </c>
      <c r="R101" s="77">
        <v>4.1100000000000003</v>
      </c>
      <c r="S101" s="236">
        <v>71</v>
      </c>
      <c r="T101" s="39">
        <v>4.5220000000000002</v>
      </c>
      <c r="U101" s="77">
        <v>4.4800000000000004</v>
      </c>
      <c r="V101" s="613">
        <v>110</v>
      </c>
      <c r="W101" s="332">
        <v>90</v>
      </c>
      <c r="X101" s="332">
        <v>65</v>
      </c>
      <c r="Y101" s="332">
        <v>98</v>
      </c>
      <c r="Z101" s="72">
        <v>80</v>
      </c>
      <c r="AA101" s="88">
        <v>55</v>
      </c>
      <c r="AB101" s="82">
        <f t="shared" si="2"/>
        <v>498</v>
      </c>
    </row>
    <row r="102" spans="1:28" s="1" customFormat="1" ht="15" customHeight="1" x14ac:dyDescent="0.25">
      <c r="A102" s="37">
        <v>97</v>
      </c>
      <c r="B102" s="38" t="s">
        <v>7</v>
      </c>
      <c r="C102" s="377" t="s">
        <v>104</v>
      </c>
      <c r="D102" s="491">
        <v>67</v>
      </c>
      <c r="E102" s="487">
        <v>3.8956</v>
      </c>
      <c r="F102" s="491">
        <v>3.88</v>
      </c>
      <c r="G102" s="478">
        <v>62</v>
      </c>
      <c r="H102" s="487">
        <v>3.0164999999999997</v>
      </c>
      <c r="I102" s="210">
        <v>3.39</v>
      </c>
      <c r="J102" s="227">
        <v>73</v>
      </c>
      <c r="K102" s="15">
        <v>4.0136986301369859</v>
      </c>
      <c r="L102" s="210">
        <v>4.01</v>
      </c>
      <c r="M102" s="227">
        <v>72</v>
      </c>
      <c r="N102" s="15">
        <v>3.6110000000000002</v>
      </c>
      <c r="O102" s="210">
        <v>4.1100000000000003</v>
      </c>
      <c r="P102" s="227">
        <v>48</v>
      </c>
      <c r="Q102" s="33">
        <v>3.79</v>
      </c>
      <c r="R102" s="77">
        <v>4.1100000000000003</v>
      </c>
      <c r="S102" s="236">
        <v>55</v>
      </c>
      <c r="T102" s="39">
        <v>3.835</v>
      </c>
      <c r="U102" s="77">
        <v>4.4800000000000004</v>
      </c>
      <c r="V102" s="613">
        <v>47</v>
      </c>
      <c r="W102" s="332">
        <v>99</v>
      </c>
      <c r="X102" s="332">
        <v>56</v>
      </c>
      <c r="Y102" s="332">
        <v>96</v>
      </c>
      <c r="Z102" s="72">
        <v>97</v>
      </c>
      <c r="AA102" s="88">
        <v>105</v>
      </c>
      <c r="AB102" s="82">
        <f t="shared" ref="AB102:AB133" si="3">AA102+Z102+Y102+X102+W102+V102</f>
        <v>500</v>
      </c>
    </row>
    <row r="103" spans="1:28" s="1" customFormat="1" ht="15" customHeight="1" x14ac:dyDescent="0.25">
      <c r="A103" s="37">
        <v>98</v>
      </c>
      <c r="B103" s="38" t="s">
        <v>4</v>
      </c>
      <c r="C103" s="377" t="s">
        <v>46</v>
      </c>
      <c r="D103" s="491">
        <v>40</v>
      </c>
      <c r="E103" s="487">
        <v>3.7</v>
      </c>
      <c r="F103" s="491">
        <v>3.88</v>
      </c>
      <c r="G103" s="478">
        <v>37</v>
      </c>
      <c r="H103" s="487">
        <v>3.3513000000000002</v>
      </c>
      <c r="I103" s="210">
        <v>3.39</v>
      </c>
      <c r="J103" s="227">
        <v>39</v>
      </c>
      <c r="K103" s="15">
        <v>3.7692307692307692</v>
      </c>
      <c r="L103" s="210">
        <v>4.01</v>
      </c>
      <c r="M103" s="227">
        <v>37</v>
      </c>
      <c r="N103" s="15">
        <v>3.92</v>
      </c>
      <c r="O103" s="210">
        <v>4.1100000000000003</v>
      </c>
      <c r="P103" s="227">
        <v>39</v>
      </c>
      <c r="Q103" s="33">
        <v>3.77</v>
      </c>
      <c r="R103" s="77">
        <v>4.1100000000000003</v>
      </c>
      <c r="S103" s="236">
        <v>21</v>
      </c>
      <c r="T103" s="39">
        <v>3.71</v>
      </c>
      <c r="U103" s="77">
        <v>4.4800000000000004</v>
      </c>
      <c r="V103" s="613">
        <v>79</v>
      </c>
      <c r="W103" s="332">
        <v>66</v>
      </c>
      <c r="X103" s="332">
        <v>90</v>
      </c>
      <c r="Y103" s="332">
        <v>57</v>
      </c>
      <c r="Z103" s="72">
        <v>99</v>
      </c>
      <c r="AA103" s="88">
        <v>114</v>
      </c>
      <c r="AB103" s="82">
        <f t="shared" si="3"/>
        <v>505</v>
      </c>
    </row>
    <row r="104" spans="1:28" s="1" customFormat="1" ht="15" customHeight="1" x14ac:dyDescent="0.25">
      <c r="A104" s="37">
        <v>99</v>
      </c>
      <c r="B104" s="38" t="s">
        <v>7</v>
      </c>
      <c r="C104" s="377" t="s">
        <v>97</v>
      </c>
      <c r="D104" s="491">
        <v>69</v>
      </c>
      <c r="E104" s="487">
        <v>3.6521999999999997</v>
      </c>
      <c r="F104" s="491">
        <v>3.88</v>
      </c>
      <c r="G104" s="478">
        <v>45</v>
      </c>
      <c r="H104" s="487">
        <v>3.6</v>
      </c>
      <c r="I104" s="210">
        <v>3.39</v>
      </c>
      <c r="J104" s="227">
        <v>25</v>
      </c>
      <c r="K104" s="15">
        <v>3.84</v>
      </c>
      <c r="L104" s="210">
        <v>4.01</v>
      </c>
      <c r="M104" s="227">
        <v>24</v>
      </c>
      <c r="N104" s="15">
        <v>3.5010000000000003</v>
      </c>
      <c r="O104" s="210">
        <v>4.1100000000000003</v>
      </c>
      <c r="P104" s="227">
        <v>28</v>
      </c>
      <c r="Q104" s="33">
        <v>3.71</v>
      </c>
      <c r="R104" s="77">
        <v>4.1100000000000003</v>
      </c>
      <c r="S104" s="236">
        <v>51</v>
      </c>
      <c r="T104" s="39">
        <v>3.7850000000000001</v>
      </c>
      <c r="U104" s="77">
        <v>4.4800000000000004</v>
      </c>
      <c r="V104" s="613">
        <v>85</v>
      </c>
      <c r="W104" s="332">
        <v>37</v>
      </c>
      <c r="X104" s="332">
        <v>85</v>
      </c>
      <c r="Y104" s="332">
        <v>101</v>
      </c>
      <c r="Z104" s="72">
        <v>105</v>
      </c>
      <c r="AA104" s="88">
        <v>110</v>
      </c>
      <c r="AB104" s="82">
        <f t="shared" si="3"/>
        <v>523</v>
      </c>
    </row>
    <row r="105" spans="1:28" s="1" customFormat="1" ht="15" customHeight="1" thickBot="1" x14ac:dyDescent="0.3">
      <c r="A105" s="55">
        <v>100</v>
      </c>
      <c r="B105" s="44" t="s">
        <v>4</v>
      </c>
      <c r="C105" s="601" t="s">
        <v>47</v>
      </c>
      <c r="D105" s="510">
        <v>146</v>
      </c>
      <c r="E105" s="489">
        <v>3.4794000000000005</v>
      </c>
      <c r="F105" s="510">
        <v>3.88</v>
      </c>
      <c r="G105" s="483">
        <v>137</v>
      </c>
      <c r="H105" s="489">
        <v>2.9492000000000007</v>
      </c>
      <c r="I105" s="211">
        <v>3.39</v>
      </c>
      <c r="J105" s="229">
        <v>83</v>
      </c>
      <c r="K105" s="207">
        <v>3.5060240963855422</v>
      </c>
      <c r="L105" s="211">
        <v>4.01</v>
      </c>
      <c r="M105" s="231">
        <v>65</v>
      </c>
      <c r="N105" s="18">
        <v>3.968</v>
      </c>
      <c r="O105" s="213">
        <v>4.1100000000000003</v>
      </c>
      <c r="P105" s="231">
        <v>88</v>
      </c>
      <c r="Q105" s="57">
        <v>4.0199999999999996</v>
      </c>
      <c r="R105" s="80">
        <v>4.1100000000000003</v>
      </c>
      <c r="S105" s="239">
        <v>69</v>
      </c>
      <c r="T105" s="58">
        <v>4.2330000000000005</v>
      </c>
      <c r="U105" s="80">
        <v>4.4800000000000004</v>
      </c>
      <c r="V105" s="616">
        <v>106</v>
      </c>
      <c r="W105" s="335">
        <v>100</v>
      </c>
      <c r="X105" s="335">
        <v>100</v>
      </c>
      <c r="Y105" s="335">
        <v>54</v>
      </c>
      <c r="Z105" s="74">
        <v>74</v>
      </c>
      <c r="AA105" s="91">
        <v>90</v>
      </c>
      <c r="AB105" s="85">
        <f t="shared" si="3"/>
        <v>524</v>
      </c>
    </row>
    <row r="106" spans="1:28" s="1" customFormat="1" ht="15" customHeight="1" x14ac:dyDescent="0.25">
      <c r="A106" s="46">
        <v>101</v>
      </c>
      <c r="B106" s="47" t="s">
        <v>7</v>
      </c>
      <c r="C106" s="600" t="s">
        <v>105</v>
      </c>
      <c r="D106" s="602">
        <v>85</v>
      </c>
      <c r="E106" s="488">
        <v>3.8121000000000005</v>
      </c>
      <c r="F106" s="602">
        <v>3.88</v>
      </c>
      <c r="G106" s="481">
        <v>60</v>
      </c>
      <c r="H106" s="488">
        <v>3.1670000000000003</v>
      </c>
      <c r="I106" s="212">
        <v>3.39</v>
      </c>
      <c r="J106" s="228">
        <v>67</v>
      </c>
      <c r="K106" s="23">
        <v>3.5074626865671643</v>
      </c>
      <c r="L106" s="212">
        <v>4.01</v>
      </c>
      <c r="M106" s="226">
        <v>81</v>
      </c>
      <c r="N106" s="208">
        <v>3.4320000000000004</v>
      </c>
      <c r="O106" s="209">
        <v>4.1100000000000003</v>
      </c>
      <c r="P106" s="226">
        <v>72</v>
      </c>
      <c r="Q106" s="60">
        <v>3.93</v>
      </c>
      <c r="R106" s="76">
        <v>4.1100000000000003</v>
      </c>
      <c r="S106" s="235">
        <v>63</v>
      </c>
      <c r="T106" s="48">
        <v>4.0469999999999997</v>
      </c>
      <c r="U106" s="76">
        <v>4.4800000000000004</v>
      </c>
      <c r="V106" s="612">
        <v>60</v>
      </c>
      <c r="W106" s="331">
        <v>87</v>
      </c>
      <c r="X106" s="331">
        <v>102</v>
      </c>
      <c r="Y106" s="331">
        <v>103</v>
      </c>
      <c r="Z106" s="47">
        <v>83</v>
      </c>
      <c r="AA106" s="87">
        <v>96</v>
      </c>
      <c r="AB106" s="81">
        <f t="shared" si="3"/>
        <v>531</v>
      </c>
    </row>
    <row r="107" spans="1:28" s="1" customFormat="1" ht="15" customHeight="1" x14ac:dyDescent="0.25">
      <c r="A107" s="37">
        <v>102</v>
      </c>
      <c r="B107" s="38" t="s">
        <v>7</v>
      </c>
      <c r="C107" s="467" t="s">
        <v>90</v>
      </c>
      <c r="D107" s="491">
        <v>81</v>
      </c>
      <c r="E107" s="487">
        <v>3.7037</v>
      </c>
      <c r="F107" s="491">
        <v>3.88</v>
      </c>
      <c r="G107" s="478">
        <v>67</v>
      </c>
      <c r="H107" s="487">
        <v>3.1943999999999999</v>
      </c>
      <c r="I107" s="210">
        <v>3.39</v>
      </c>
      <c r="J107" s="227">
        <v>70</v>
      </c>
      <c r="K107" s="15">
        <v>2.9857142857142858</v>
      </c>
      <c r="L107" s="210">
        <v>4.01</v>
      </c>
      <c r="M107" s="227">
        <v>45</v>
      </c>
      <c r="N107" s="15">
        <v>3.222</v>
      </c>
      <c r="O107" s="210">
        <v>4.1100000000000003</v>
      </c>
      <c r="P107" s="227">
        <v>50</v>
      </c>
      <c r="Q107" s="33">
        <v>3.5</v>
      </c>
      <c r="R107" s="77">
        <v>4.1100000000000003</v>
      </c>
      <c r="S107" s="236">
        <v>102</v>
      </c>
      <c r="T107" s="39">
        <v>4.6080000000000005</v>
      </c>
      <c r="U107" s="77">
        <v>4.4800000000000004</v>
      </c>
      <c r="V107" s="613">
        <v>78</v>
      </c>
      <c r="W107" s="332">
        <v>86</v>
      </c>
      <c r="X107" s="332">
        <v>114</v>
      </c>
      <c r="Y107" s="332">
        <v>112</v>
      </c>
      <c r="Z107" s="38">
        <v>115</v>
      </c>
      <c r="AA107" s="88">
        <v>35</v>
      </c>
      <c r="AB107" s="82">
        <f t="shared" si="3"/>
        <v>540</v>
      </c>
    </row>
    <row r="108" spans="1:28" s="1" customFormat="1" ht="15" customHeight="1" x14ac:dyDescent="0.25">
      <c r="A108" s="37">
        <v>103</v>
      </c>
      <c r="B108" s="38" t="s">
        <v>2</v>
      </c>
      <c r="C108" s="467" t="s">
        <v>117</v>
      </c>
      <c r="D108" s="491">
        <v>45</v>
      </c>
      <c r="E108" s="487">
        <v>3.7337000000000002</v>
      </c>
      <c r="F108" s="491">
        <v>3.88</v>
      </c>
      <c r="G108" s="478">
        <v>24</v>
      </c>
      <c r="H108" s="487">
        <v>3.0417000000000001</v>
      </c>
      <c r="I108" s="210">
        <v>3.39</v>
      </c>
      <c r="J108" s="227">
        <v>47</v>
      </c>
      <c r="K108" s="15">
        <v>3.6595744680851063</v>
      </c>
      <c r="L108" s="210">
        <v>4.01</v>
      </c>
      <c r="M108" s="227">
        <v>43</v>
      </c>
      <c r="N108" s="15">
        <v>3.1639999999999997</v>
      </c>
      <c r="O108" s="210">
        <v>4.1100000000000003</v>
      </c>
      <c r="P108" s="227">
        <v>40</v>
      </c>
      <c r="Q108" s="33">
        <v>3.78</v>
      </c>
      <c r="R108" s="77">
        <v>4.1100000000000003</v>
      </c>
      <c r="S108" s="236">
        <v>43</v>
      </c>
      <c r="T108" s="39">
        <v>4.4880000000000004</v>
      </c>
      <c r="U108" s="77">
        <v>4.4800000000000004</v>
      </c>
      <c r="V108" s="613">
        <v>76</v>
      </c>
      <c r="W108" s="332">
        <v>97</v>
      </c>
      <c r="X108" s="332">
        <v>96</v>
      </c>
      <c r="Y108" s="332">
        <v>114</v>
      </c>
      <c r="Z108" s="38">
        <v>98</v>
      </c>
      <c r="AA108" s="88">
        <v>61</v>
      </c>
      <c r="AB108" s="82">
        <f t="shared" si="3"/>
        <v>542</v>
      </c>
    </row>
    <row r="109" spans="1:28" s="1" customFormat="1" ht="15" customHeight="1" x14ac:dyDescent="0.25">
      <c r="A109" s="37">
        <v>104</v>
      </c>
      <c r="B109" s="38" t="s">
        <v>4</v>
      </c>
      <c r="C109" s="467" t="s">
        <v>51</v>
      </c>
      <c r="D109" s="491"/>
      <c r="E109" s="487"/>
      <c r="F109" s="491">
        <v>3.88</v>
      </c>
      <c r="G109" s="329"/>
      <c r="H109" s="14"/>
      <c r="I109" s="210">
        <v>3.39</v>
      </c>
      <c r="J109" s="227">
        <v>70</v>
      </c>
      <c r="K109" s="15">
        <v>3.842857142857143</v>
      </c>
      <c r="L109" s="210">
        <v>4.01</v>
      </c>
      <c r="M109" s="227">
        <v>69</v>
      </c>
      <c r="N109" s="15">
        <v>3.8119999999999998</v>
      </c>
      <c r="O109" s="210">
        <v>4.1100000000000003</v>
      </c>
      <c r="P109" s="227">
        <v>78</v>
      </c>
      <c r="Q109" s="36">
        <v>3.31</v>
      </c>
      <c r="R109" s="77">
        <v>4.1100000000000003</v>
      </c>
      <c r="S109" s="236">
        <v>47</v>
      </c>
      <c r="T109" s="39">
        <v>4.532</v>
      </c>
      <c r="U109" s="77">
        <v>4.4800000000000004</v>
      </c>
      <c r="V109" s="613">
        <v>113</v>
      </c>
      <c r="W109" s="332">
        <v>111</v>
      </c>
      <c r="X109" s="332">
        <v>84</v>
      </c>
      <c r="Y109" s="332">
        <v>70</v>
      </c>
      <c r="Z109" s="38">
        <v>118</v>
      </c>
      <c r="AA109" s="88">
        <v>54</v>
      </c>
      <c r="AB109" s="82">
        <f t="shared" si="3"/>
        <v>550</v>
      </c>
    </row>
    <row r="110" spans="1:28" s="1" customFormat="1" ht="15" customHeight="1" x14ac:dyDescent="0.25">
      <c r="A110" s="37">
        <v>105</v>
      </c>
      <c r="B110" s="38" t="s">
        <v>7</v>
      </c>
      <c r="C110" s="467" t="s">
        <v>100</v>
      </c>
      <c r="D110" s="602">
        <v>86</v>
      </c>
      <c r="E110" s="488">
        <v>3.6861000000000002</v>
      </c>
      <c r="F110" s="602">
        <v>3.88</v>
      </c>
      <c r="G110" s="481">
        <v>68</v>
      </c>
      <c r="H110" s="488">
        <v>3.3823000000000003</v>
      </c>
      <c r="I110" s="212">
        <v>3.39</v>
      </c>
      <c r="J110" s="228">
        <v>87</v>
      </c>
      <c r="K110" s="23">
        <v>3.4597701149425286</v>
      </c>
      <c r="L110" s="210">
        <v>4.01</v>
      </c>
      <c r="M110" s="227">
        <v>79</v>
      </c>
      <c r="N110" s="15">
        <v>3.38</v>
      </c>
      <c r="O110" s="210">
        <v>4.1100000000000003</v>
      </c>
      <c r="P110" s="227">
        <v>74</v>
      </c>
      <c r="Q110" s="33">
        <v>3.61</v>
      </c>
      <c r="R110" s="77">
        <v>4.1100000000000003</v>
      </c>
      <c r="S110" s="236">
        <v>71</v>
      </c>
      <c r="T110" s="39">
        <v>4.2679999999999998</v>
      </c>
      <c r="U110" s="77">
        <v>4.4800000000000004</v>
      </c>
      <c r="V110" s="613">
        <v>80</v>
      </c>
      <c r="W110" s="332">
        <v>65</v>
      </c>
      <c r="X110" s="332">
        <v>105</v>
      </c>
      <c r="Y110" s="332">
        <v>109</v>
      </c>
      <c r="Z110" s="38">
        <v>109</v>
      </c>
      <c r="AA110" s="88">
        <v>84</v>
      </c>
      <c r="AB110" s="82">
        <f t="shared" si="3"/>
        <v>552</v>
      </c>
    </row>
    <row r="111" spans="1:28" s="1" customFormat="1" ht="15" customHeight="1" x14ac:dyDescent="0.25">
      <c r="A111" s="37">
        <v>106</v>
      </c>
      <c r="B111" s="38" t="s">
        <v>4</v>
      </c>
      <c r="C111" s="467" t="s">
        <v>42</v>
      </c>
      <c r="D111" s="491">
        <v>65</v>
      </c>
      <c r="E111" s="487">
        <v>3.4921999999999995</v>
      </c>
      <c r="F111" s="491">
        <v>3.88</v>
      </c>
      <c r="G111" s="478">
        <v>68</v>
      </c>
      <c r="H111" s="487">
        <v>3.2940000000000005</v>
      </c>
      <c r="I111" s="210">
        <v>3.39</v>
      </c>
      <c r="J111" s="227">
        <v>73</v>
      </c>
      <c r="K111" s="15">
        <v>3.9178082191780823</v>
      </c>
      <c r="L111" s="210">
        <v>4.01</v>
      </c>
      <c r="M111" s="227">
        <v>48</v>
      </c>
      <c r="N111" s="15">
        <v>3.52</v>
      </c>
      <c r="O111" s="210">
        <v>4.1100000000000003</v>
      </c>
      <c r="P111" s="227">
        <v>46</v>
      </c>
      <c r="Q111" s="33">
        <v>3.63</v>
      </c>
      <c r="R111" s="77">
        <v>4.1100000000000003</v>
      </c>
      <c r="S111" s="236">
        <v>44</v>
      </c>
      <c r="T111" s="39">
        <v>4.117</v>
      </c>
      <c r="U111" s="77">
        <v>4.4800000000000004</v>
      </c>
      <c r="V111" s="613">
        <v>104</v>
      </c>
      <c r="W111" s="332">
        <v>74</v>
      </c>
      <c r="X111" s="332">
        <v>72</v>
      </c>
      <c r="Y111" s="332">
        <v>100</v>
      </c>
      <c r="Z111" s="38">
        <v>108</v>
      </c>
      <c r="AA111" s="88">
        <v>94</v>
      </c>
      <c r="AB111" s="82">
        <f t="shared" si="3"/>
        <v>552</v>
      </c>
    </row>
    <row r="112" spans="1:28" s="1" customFormat="1" ht="15" customHeight="1" x14ac:dyDescent="0.25">
      <c r="A112" s="37">
        <v>107</v>
      </c>
      <c r="B112" s="38" t="s">
        <v>5</v>
      </c>
      <c r="C112" s="467" t="s">
        <v>68</v>
      </c>
      <c r="D112" s="491">
        <v>83</v>
      </c>
      <c r="E112" s="487">
        <v>3.6019999999999994</v>
      </c>
      <c r="F112" s="491">
        <v>3.88</v>
      </c>
      <c r="G112" s="478">
        <v>73</v>
      </c>
      <c r="H112" s="487">
        <v>2.7811000000000003</v>
      </c>
      <c r="I112" s="210">
        <v>3.39</v>
      </c>
      <c r="J112" s="227">
        <v>64</v>
      </c>
      <c r="K112" s="15">
        <v>3.46875</v>
      </c>
      <c r="L112" s="210">
        <v>4.01</v>
      </c>
      <c r="M112" s="227">
        <v>49</v>
      </c>
      <c r="N112" s="15">
        <v>3.8570000000000007</v>
      </c>
      <c r="O112" s="210">
        <v>4.1100000000000003</v>
      </c>
      <c r="P112" s="227">
        <v>60</v>
      </c>
      <c r="Q112" s="33">
        <v>3.82</v>
      </c>
      <c r="R112" s="77">
        <v>4.1100000000000003</v>
      </c>
      <c r="S112" s="236">
        <v>47</v>
      </c>
      <c r="T112" s="39">
        <v>3.8719999999999999</v>
      </c>
      <c r="U112" s="77">
        <v>4.4800000000000004</v>
      </c>
      <c r="V112" s="613">
        <v>89</v>
      </c>
      <c r="W112" s="332">
        <v>106</v>
      </c>
      <c r="X112" s="332">
        <v>104</v>
      </c>
      <c r="Y112" s="332">
        <v>67</v>
      </c>
      <c r="Z112" s="38">
        <v>94</v>
      </c>
      <c r="AA112" s="88">
        <v>103</v>
      </c>
      <c r="AB112" s="82">
        <f t="shared" si="3"/>
        <v>563</v>
      </c>
    </row>
    <row r="113" spans="1:28" s="1" customFormat="1" ht="15" customHeight="1" x14ac:dyDescent="0.25">
      <c r="A113" s="37">
        <v>108</v>
      </c>
      <c r="B113" s="38" t="s">
        <v>7</v>
      </c>
      <c r="C113" s="467" t="s">
        <v>107</v>
      </c>
      <c r="D113" s="491">
        <v>97</v>
      </c>
      <c r="E113" s="487">
        <v>3.5361000000000002</v>
      </c>
      <c r="F113" s="491">
        <v>3.88</v>
      </c>
      <c r="G113" s="478">
        <v>81</v>
      </c>
      <c r="H113" s="487">
        <v>3.1973999999999996</v>
      </c>
      <c r="I113" s="210">
        <v>3.39</v>
      </c>
      <c r="J113" s="227">
        <v>103</v>
      </c>
      <c r="K113" s="15">
        <v>3.436893203883495</v>
      </c>
      <c r="L113" s="210">
        <v>4.01</v>
      </c>
      <c r="M113" s="227">
        <v>87</v>
      </c>
      <c r="N113" s="15">
        <v>3.758</v>
      </c>
      <c r="O113" s="210">
        <v>4.1100000000000003</v>
      </c>
      <c r="P113" s="227">
        <v>77</v>
      </c>
      <c r="Q113" s="33">
        <v>3.87</v>
      </c>
      <c r="R113" s="77">
        <v>4.1100000000000003</v>
      </c>
      <c r="S113" s="236">
        <v>94</v>
      </c>
      <c r="T113" s="39">
        <v>3.6809999999999996</v>
      </c>
      <c r="U113" s="77">
        <v>4.4800000000000004</v>
      </c>
      <c r="V113" s="613">
        <v>97</v>
      </c>
      <c r="W113" s="332">
        <v>85</v>
      </c>
      <c r="X113" s="332">
        <v>106</v>
      </c>
      <c r="Y113" s="332">
        <v>77</v>
      </c>
      <c r="Z113" s="38">
        <v>86</v>
      </c>
      <c r="AA113" s="88">
        <v>116</v>
      </c>
      <c r="AB113" s="82">
        <f t="shared" si="3"/>
        <v>567</v>
      </c>
    </row>
    <row r="114" spans="1:28" s="1" customFormat="1" ht="15" customHeight="1" x14ac:dyDescent="0.25">
      <c r="A114" s="37">
        <v>109</v>
      </c>
      <c r="B114" s="38" t="s">
        <v>4</v>
      </c>
      <c r="C114" s="467" t="s">
        <v>49</v>
      </c>
      <c r="D114" s="491">
        <v>107</v>
      </c>
      <c r="E114" s="487">
        <v>3.7664</v>
      </c>
      <c r="F114" s="491">
        <v>3.88</v>
      </c>
      <c r="G114" s="478">
        <v>55</v>
      </c>
      <c r="H114" s="487">
        <v>3.1091000000000002</v>
      </c>
      <c r="I114" s="210">
        <v>3.39</v>
      </c>
      <c r="J114" s="227">
        <v>115</v>
      </c>
      <c r="K114" s="15">
        <v>3.7739130434782608</v>
      </c>
      <c r="L114" s="210">
        <v>4.01</v>
      </c>
      <c r="M114" s="227">
        <v>67</v>
      </c>
      <c r="N114" s="15">
        <v>3.18</v>
      </c>
      <c r="O114" s="210">
        <v>4.1100000000000003</v>
      </c>
      <c r="P114" s="227">
        <v>73</v>
      </c>
      <c r="Q114" s="36">
        <v>3.46</v>
      </c>
      <c r="R114" s="77">
        <v>4.1100000000000003</v>
      </c>
      <c r="S114" s="236">
        <v>39</v>
      </c>
      <c r="T114" s="39">
        <v>3.9219999999999997</v>
      </c>
      <c r="U114" s="77">
        <v>4.4800000000000004</v>
      </c>
      <c r="V114" s="613">
        <v>69</v>
      </c>
      <c r="W114" s="332">
        <v>92</v>
      </c>
      <c r="X114" s="332">
        <v>88</v>
      </c>
      <c r="Y114" s="332">
        <v>113</v>
      </c>
      <c r="Z114" s="38">
        <v>116</v>
      </c>
      <c r="AA114" s="88">
        <v>100</v>
      </c>
      <c r="AB114" s="82">
        <f t="shared" si="3"/>
        <v>578</v>
      </c>
    </row>
    <row r="115" spans="1:28" s="1" customFormat="1" ht="15" customHeight="1" thickBot="1" x14ac:dyDescent="0.3">
      <c r="A115" s="43">
        <v>110</v>
      </c>
      <c r="B115" s="44" t="s">
        <v>3</v>
      </c>
      <c r="C115" s="470" t="s">
        <v>128</v>
      </c>
      <c r="D115" s="492"/>
      <c r="E115" s="495"/>
      <c r="F115" s="492">
        <v>3.88</v>
      </c>
      <c r="G115" s="384"/>
      <c r="H115" s="17"/>
      <c r="I115" s="213">
        <v>3.39</v>
      </c>
      <c r="J115" s="456"/>
      <c r="K115" s="17"/>
      <c r="L115" s="213">
        <v>4.01</v>
      </c>
      <c r="M115" s="603"/>
      <c r="N115" s="224"/>
      <c r="O115" s="211">
        <v>4.1100000000000003</v>
      </c>
      <c r="P115" s="229">
        <v>7</v>
      </c>
      <c r="Q115" s="605">
        <v>4.57</v>
      </c>
      <c r="R115" s="78">
        <v>4.1100000000000003</v>
      </c>
      <c r="S115" s="237"/>
      <c r="T115" s="45"/>
      <c r="U115" s="78">
        <v>4.4800000000000004</v>
      </c>
      <c r="V115" s="614">
        <v>113</v>
      </c>
      <c r="W115" s="333">
        <v>111</v>
      </c>
      <c r="X115" s="333">
        <v>115</v>
      </c>
      <c r="Y115" s="333">
        <v>117</v>
      </c>
      <c r="Z115" s="44">
        <v>7</v>
      </c>
      <c r="AA115" s="89">
        <v>118</v>
      </c>
      <c r="AB115" s="83">
        <f t="shared" si="3"/>
        <v>581</v>
      </c>
    </row>
    <row r="116" spans="1:28" s="1" customFormat="1" ht="15" customHeight="1" x14ac:dyDescent="0.25">
      <c r="A116" s="46">
        <v>111</v>
      </c>
      <c r="B116" s="47" t="s">
        <v>5</v>
      </c>
      <c r="C116" s="607" t="s">
        <v>61</v>
      </c>
      <c r="D116" s="608">
        <v>50</v>
      </c>
      <c r="E116" s="48">
        <v>2.72</v>
      </c>
      <c r="F116" s="608">
        <v>3.88</v>
      </c>
      <c r="G116" s="609">
        <v>44</v>
      </c>
      <c r="H116" s="48">
        <v>3.6135000000000002</v>
      </c>
      <c r="I116" s="610">
        <v>3.39</v>
      </c>
      <c r="J116" s="223">
        <v>48</v>
      </c>
      <c r="K116" s="208">
        <v>3.5</v>
      </c>
      <c r="L116" s="610">
        <v>4.01</v>
      </c>
      <c r="M116" s="226">
        <v>53</v>
      </c>
      <c r="N116" s="208">
        <v>3.3780000000000001</v>
      </c>
      <c r="O116" s="232">
        <v>4.1100000000000003</v>
      </c>
      <c r="P116" s="226">
        <v>48</v>
      </c>
      <c r="Q116" s="604">
        <v>3.19</v>
      </c>
      <c r="R116" s="76">
        <v>4.1100000000000003</v>
      </c>
      <c r="S116" s="235">
        <v>47</v>
      </c>
      <c r="T116" s="48">
        <v>3.847</v>
      </c>
      <c r="U116" s="76">
        <v>4.4800000000000004</v>
      </c>
      <c r="V116" s="612">
        <v>112</v>
      </c>
      <c r="W116" s="331">
        <v>35</v>
      </c>
      <c r="X116" s="331">
        <v>103</v>
      </c>
      <c r="Y116" s="331">
        <v>110</v>
      </c>
      <c r="Z116" s="47">
        <v>119</v>
      </c>
      <c r="AA116" s="87">
        <v>104</v>
      </c>
      <c r="AB116" s="81">
        <f t="shared" si="3"/>
        <v>583</v>
      </c>
    </row>
    <row r="117" spans="1:28" s="1" customFormat="1" ht="15" customHeight="1" x14ac:dyDescent="0.25">
      <c r="A117" s="37">
        <v>112</v>
      </c>
      <c r="B117" s="38" t="s">
        <v>4</v>
      </c>
      <c r="C117" s="467" t="s">
        <v>41</v>
      </c>
      <c r="D117" s="491">
        <v>151</v>
      </c>
      <c r="E117" s="487">
        <v>3.5625999999999998</v>
      </c>
      <c r="F117" s="491">
        <v>3.88</v>
      </c>
      <c r="G117" s="478">
        <v>104</v>
      </c>
      <c r="H117" s="487">
        <v>2.4423000000000004</v>
      </c>
      <c r="I117" s="210">
        <v>3.39</v>
      </c>
      <c r="J117" s="227">
        <v>83</v>
      </c>
      <c r="K117" s="15">
        <v>3.3975903614457832</v>
      </c>
      <c r="L117" s="210">
        <v>4.01</v>
      </c>
      <c r="M117" s="227">
        <v>77</v>
      </c>
      <c r="N117" s="15">
        <v>3.7010000000000001</v>
      </c>
      <c r="O117" s="210">
        <v>4.1100000000000003</v>
      </c>
      <c r="P117" s="227">
        <v>73</v>
      </c>
      <c r="Q117" s="33">
        <v>3.55</v>
      </c>
      <c r="R117" s="77">
        <v>4.1100000000000003</v>
      </c>
      <c r="S117" s="236">
        <v>76</v>
      </c>
      <c r="T117" s="39">
        <v>4.1539999999999999</v>
      </c>
      <c r="U117" s="77">
        <v>4.4800000000000004</v>
      </c>
      <c r="V117" s="613">
        <v>93</v>
      </c>
      <c r="W117" s="332">
        <v>108</v>
      </c>
      <c r="X117" s="332">
        <v>107</v>
      </c>
      <c r="Y117" s="332">
        <v>85</v>
      </c>
      <c r="Z117" s="38">
        <v>112</v>
      </c>
      <c r="AA117" s="88">
        <v>93</v>
      </c>
      <c r="AB117" s="82">
        <f t="shared" si="3"/>
        <v>598</v>
      </c>
    </row>
    <row r="118" spans="1:28" s="1" customFormat="1" ht="15" customHeight="1" x14ac:dyDescent="0.25">
      <c r="A118" s="37">
        <v>113</v>
      </c>
      <c r="B118" s="38" t="s">
        <v>7</v>
      </c>
      <c r="C118" s="468" t="s">
        <v>98</v>
      </c>
      <c r="D118" s="533">
        <v>31</v>
      </c>
      <c r="E118" s="39">
        <v>3.5482999999999998</v>
      </c>
      <c r="F118" s="533">
        <v>3.88</v>
      </c>
      <c r="G118" s="484">
        <v>41</v>
      </c>
      <c r="H118" s="39">
        <v>2.4390999999999998</v>
      </c>
      <c r="I118" s="336">
        <v>3.39</v>
      </c>
      <c r="J118" s="227">
        <v>69</v>
      </c>
      <c r="K118" s="15">
        <v>3.6666666666666665</v>
      </c>
      <c r="L118" s="336">
        <v>4.01</v>
      </c>
      <c r="M118" s="227">
        <v>47</v>
      </c>
      <c r="N118" s="15">
        <v>3.4260000000000002</v>
      </c>
      <c r="O118" s="210">
        <v>4.1100000000000003</v>
      </c>
      <c r="P118" s="227">
        <v>49</v>
      </c>
      <c r="Q118" s="33">
        <v>3.67</v>
      </c>
      <c r="R118" s="77">
        <v>4.1100000000000003</v>
      </c>
      <c r="S118" s="227">
        <v>75</v>
      </c>
      <c r="T118" s="39">
        <v>3.9730000000000003</v>
      </c>
      <c r="U118" s="77">
        <v>4.4800000000000004</v>
      </c>
      <c r="V118" s="613">
        <v>95</v>
      </c>
      <c r="W118" s="332">
        <v>109</v>
      </c>
      <c r="X118" s="332">
        <v>95</v>
      </c>
      <c r="Y118" s="332">
        <v>105</v>
      </c>
      <c r="Z118" s="38">
        <v>106</v>
      </c>
      <c r="AA118" s="88">
        <v>98</v>
      </c>
      <c r="AB118" s="82">
        <f t="shared" si="3"/>
        <v>608</v>
      </c>
    </row>
    <row r="119" spans="1:28" s="1" customFormat="1" ht="15" customHeight="1" x14ac:dyDescent="0.25">
      <c r="A119" s="37">
        <v>114</v>
      </c>
      <c r="B119" s="38" t="s">
        <v>4</v>
      </c>
      <c r="C119" s="467" t="s">
        <v>43</v>
      </c>
      <c r="D119" s="491">
        <v>88</v>
      </c>
      <c r="E119" s="487">
        <v>3.3980999999999999</v>
      </c>
      <c r="F119" s="491">
        <v>3.88</v>
      </c>
      <c r="G119" s="233">
        <v>72</v>
      </c>
      <c r="H119" s="487">
        <v>2.8472999999999997</v>
      </c>
      <c r="I119" s="210">
        <v>3.39</v>
      </c>
      <c r="J119" s="227">
        <v>81</v>
      </c>
      <c r="K119" s="15">
        <v>3.5061728395061729</v>
      </c>
      <c r="L119" s="210">
        <v>4.01</v>
      </c>
      <c r="M119" s="227">
        <v>62</v>
      </c>
      <c r="N119" s="15">
        <v>3.3220000000000001</v>
      </c>
      <c r="O119" s="210">
        <v>4.1100000000000003</v>
      </c>
      <c r="P119" s="227">
        <v>65</v>
      </c>
      <c r="Q119" s="33">
        <v>3.83</v>
      </c>
      <c r="R119" s="77">
        <v>4.1100000000000003</v>
      </c>
      <c r="S119" s="236">
        <v>68</v>
      </c>
      <c r="T119" s="39">
        <v>3.8680000000000003</v>
      </c>
      <c r="U119" s="77">
        <v>4.4800000000000004</v>
      </c>
      <c r="V119" s="613">
        <v>109</v>
      </c>
      <c r="W119" s="332">
        <v>104</v>
      </c>
      <c r="X119" s="332">
        <v>101</v>
      </c>
      <c r="Y119" s="332">
        <v>111</v>
      </c>
      <c r="Z119" s="38">
        <v>91</v>
      </c>
      <c r="AA119" s="88">
        <v>102</v>
      </c>
      <c r="AB119" s="82">
        <f t="shared" si="3"/>
        <v>618</v>
      </c>
    </row>
    <row r="120" spans="1:28" s="1" customFormat="1" ht="15" customHeight="1" x14ac:dyDescent="0.25">
      <c r="A120" s="37">
        <v>115</v>
      </c>
      <c r="B120" s="38" t="s">
        <v>5</v>
      </c>
      <c r="C120" s="467" t="s">
        <v>66</v>
      </c>
      <c r="D120" s="491">
        <v>31</v>
      </c>
      <c r="E120" s="487">
        <v>3.6454999999999997</v>
      </c>
      <c r="F120" s="491">
        <v>3.88</v>
      </c>
      <c r="G120" s="478">
        <v>14</v>
      </c>
      <c r="H120" s="487">
        <v>2.9285000000000001</v>
      </c>
      <c r="I120" s="210">
        <v>3.39</v>
      </c>
      <c r="J120" s="222">
        <v>21</v>
      </c>
      <c r="K120" s="15">
        <v>3</v>
      </c>
      <c r="L120" s="210">
        <v>4.01</v>
      </c>
      <c r="M120" s="227">
        <v>18</v>
      </c>
      <c r="N120" s="15">
        <v>3.6659999999999995</v>
      </c>
      <c r="O120" s="210">
        <v>4.1100000000000003</v>
      </c>
      <c r="P120" s="227">
        <v>12</v>
      </c>
      <c r="Q120" s="36">
        <v>3.33</v>
      </c>
      <c r="R120" s="77">
        <v>4.1100000000000003</v>
      </c>
      <c r="S120" s="227">
        <v>17</v>
      </c>
      <c r="T120" s="39">
        <v>3.76</v>
      </c>
      <c r="U120" s="77">
        <v>4.4800000000000004</v>
      </c>
      <c r="V120" s="613">
        <v>86</v>
      </c>
      <c r="W120" s="332">
        <v>102</v>
      </c>
      <c r="X120" s="332">
        <v>113</v>
      </c>
      <c r="Y120" s="332">
        <v>90</v>
      </c>
      <c r="Z120" s="38">
        <v>117</v>
      </c>
      <c r="AA120" s="88">
        <v>111</v>
      </c>
      <c r="AB120" s="82">
        <f t="shared" si="3"/>
        <v>619</v>
      </c>
    </row>
    <row r="121" spans="1:28" s="1" customFormat="1" ht="15" customHeight="1" x14ac:dyDescent="0.25">
      <c r="A121" s="37">
        <v>116</v>
      </c>
      <c r="B121" s="38" t="s">
        <v>4</v>
      </c>
      <c r="C121" s="467" t="s">
        <v>126</v>
      </c>
      <c r="D121" s="491"/>
      <c r="E121" s="487"/>
      <c r="F121" s="491">
        <v>3.88</v>
      </c>
      <c r="G121" s="337"/>
      <c r="H121" s="14"/>
      <c r="I121" s="210">
        <v>3.39</v>
      </c>
      <c r="J121" s="337"/>
      <c r="K121" s="14"/>
      <c r="L121" s="210">
        <v>4.01</v>
      </c>
      <c r="M121" s="233"/>
      <c r="N121" s="219"/>
      <c r="O121" s="210">
        <v>4.1100000000000003</v>
      </c>
      <c r="P121" s="227">
        <v>12</v>
      </c>
      <c r="Q121" s="35">
        <v>4.17</v>
      </c>
      <c r="R121" s="77">
        <v>4.1100000000000003</v>
      </c>
      <c r="S121" s="236"/>
      <c r="T121" s="39"/>
      <c r="U121" s="77">
        <v>4.4800000000000004</v>
      </c>
      <c r="V121" s="613">
        <v>113</v>
      </c>
      <c r="W121" s="332">
        <v>111</v>
      </c>
      <c r="X121" s="332">
        <v>115</v>
      </c>
      <c r="Y121" s="332">
        <v>117</v>
      </c>
      <c r="Z121" s="38">
        <v>47</v>
      </c>
      <c r="AA121" s="88">
        <v>118</v>
      </c>
      <c r="AB121" s="82">
        <f t="shared" si="3"/>
        <v>621</v>
      </c>
    </row>
    <row r="122" spans="1:28" s="1" customFormat="1" ht="15" customHeight="1" x14ac:dyDescent="0.25">
      <c r="A122" s="37">
        <v>117</v>
      </c>
      <c r="B122" s="38" t="s">
        <v>7</v>
      </c>
      <c r="C122" s="467" t="s">
        <v>165</v>
      </c>
      <c r="D122" s="491">
        <v>172</v>
      </c>
      <c r="E122" s="487">
        <v>3.4763999999999999</v>
      </c>
      <c r="F122" s="491">
        <v>3.88</v>
      </c>
      <c r="G122" s="233">
        <v>112</v>
      </c>
      <c r="H122" s="487">
        <v>3.4281999999999999</v>
      </c>
      <c r="I122" s="210">
        <v>3.39</v>
      </c>
      <c r="J122" s="337"/>
      <c r="K122" s="14"/>
      <c r="L122" s="210">
        <v>4.01</v>
      </c>
      <c r="M122" s="233"/>
      <c r="N122" s="219"/>
      <c r="O122" s="210">
        <v>4.1100000000000003</v>
      </c>
      <c r="P122" s="227"/>
      <c r="Q122" s="36"/>
      <c r="R122" s="77">
        <v>4.1100000000000003</v>
      </c>
      <c r="S122" s="236"/>
      <c r="T122" s="39"/>
      <c r="U122" s="77">
        <v>4.4800000000000004</v>
      </c>
      <c r="V122" s="613">
        <v>105</v>
      </c>
      <c r="W122" s="332">
        <v>52</v>
      </c>
      <c r="X122" s="332">
        <v>115</v>
      </c>
      <c r="Y122" s="332">
        <v>117</v>
      </c>
      <c r="Z122" s="38">
        <v>121</v>
      </c>
      <c r="AA122" s="88">
        <v>118</v>
      </c>
      <c r="AB122" s="82">
        <f t="shared" si="3"/>
        <v>628</v>
      </c>
    </row>
    <row r="123" spans="1:28" s="1" customFormat="1" ht="15" customHeight="1" x14ac:dyDescent="0.25">
      <c r="A123" s="37">
        <v>118</v>
      </c>
      <c r="B123" s="38" t="s">
        <v>4</v>
      </c>
      <c r="C123" s="467" t="s">
        <v>40</v>
      </c>
      <c r="D123" s="491">
        <v>62</v>
      </c>
      <c r="E123" s="487">
        <v>3.5326</v>
      </c>
      <c r="F123" s="491">
        <v>3.88</v>
      </c>
      <c r="G123" s="478">
        <v>44</v>
      </c>
      <c r="H123" s="487">
        <v>2.7954000000000003</v>
      </c>
      <c r="I123" s="210">
        <v>3.39</v>
      </c>
      <c r="J123" s="222">
        <v>50</v>
      </c>
      <c r="K123" s="15">
        <v>3.38</v>
      </c>
      <c r="L123" s="210">
        <v>4.01</v>
      </c>
      <c r="M123" s="227">
        <v>50</v>
      </c>
      <c r="N123" s="15">
        <v>3.56</v>
      </c>
      <c r="O123" s="210">
        <v>4.1100000000000003</v>
      </c>
      <c r="P123" s="227">
        <v>39</v>
      </c>
      <c r="Q123" s="33">
        <v>3.51</v>
      </c>
      <c r="R123" s="77">
        <v>4.1100000000000003</v>
      </c>
      <c r="S123" s="236">
        <v>27</v>
      </c>
      <c r="T123" s="39">
        <v>3.4039999999999999</v>
      </c>
      <c r="U123" s="77">
        <v>4.4800000000000004</v>
      </c>
      <c r="V123" s="613">
        <v>100</v>
      </c>
      <c r="W123" s="332">
        <v>105</v>
      </c>
      <c r="X123" s="332">
        <v>109</v>
      </c>
      <c r="Y123" s="332">
        <v>97</v>
      </c>
      <c r="Z123" s="38">
        <v>114</v>
      </c>
      <c r="AA123" s="88">
        <v>117</v>
      </c>
      <c r="AB123" s="82">
        <f t="shared" si="3"/>
        <v>642</v>
      </c>
    </row>
    <row r="124" spans="1:28" s="1" customFormat="1" ht="15" customHeight="1" x14ac:dyDescent="0.25">
      <c r="A124" s="37">
        <v>119</v>
      </c>
      <c r="B124" s="38" t="s">
        <v>2</v>
      </c>
      <c r="C124" s="467" t="s">
        <v>166</v>
      </c>
      <c r="D124" s="491">
        <v>109</v>
      </c>
      <c r="E124" s="487">
        <v>3.4954000000000001</v>
      </c>
      <c r="F124" s="491">
        <v>3.88</v>
      </c>
      <c r="G124" s="478">
        <v>111</v>
      </c>
      <c r="H124" s="487">
        <v>3.3064</v>
      </c>
      <c r="I124" s="210">
        <v>3.39</v>
      </c>
      <c r="J124" s="227"/>
      <c r="K124" s="15"/>
      <c r="L124" s="210">
        <v>4.01</v>
      </c>
      <c r="M124" s="227"/>
      <c r="N124" s="15"/>
      <c r="O124" s="210">
        <v>4.1100000000000003</v>
      </c>
      <c r="P124" s="227"/>
      <c r="Q124" s="33"/>
      <c r="R124" s="537">
        <v>4.1100000000000003</v>
      </c>
      <c r="S124" s="236"/>
      <c r="T124" s="39"/>
      <c r="U124" s="77">
        <v>4.4800000000000004</v>
      </c>
      <c r="V124" s="613">
        <v>102</v>
      </c>
      <c r="W124" s="332">
        <v>71</v>
      </c>
      <c r="X124" s="332">
        <v>115</v>
      </c>
      <c r="Y124" s="332">
        <v>117</v>
      </c>
      <c r="Z124" s="38">
        <v>121</v>
      </c>
      <c r="AA124" s="88">
        <v>118</v>
      </c>
      <c r="AB124" s="82">
        <f t="shared" si="3"/>
        <v>644</v>
      </c>
    </row>
    <row r="125" spans="1:28" s="1" customFormat="1" ht="15" customHeight="1" thickBot="1" x14ac:dyDescent="0.3">
      <c r="A125" s="43">
        <v>120</v>
      </c>
      <c r="B125" s="44" t="s">
        <v>2</v>
      </c>
      <c r="C125" s="470" t="s">
        <v>150</v>
      </c>
      <c r="D125" s="510"/>
      <c r="E125" s="489"/>
      <c r="F125" s="510">
        <v>3.88</v>
      </c>
      <c r="G125" s="412"/>
      <c r="H125" s="20"/>
      <c r="I125" s="211">
        <v>3.39</v>
      </c>
      <c r="J125" s="338"/>
      <c r="K125" s="20"/>
      <c r="L125" s="211">
        <v>4.01</v>
      </c>
      <c r="M125" s="229">
        <v>35</v>
      </c>
      <c r="N125" s="207">
        <v>3.085</v>
      </c>
      <c r="O125" s="211">
        <v>4.1100000000000003</v>
      </c>
      <c r="P125" s="229">
        <v>26</v>
      </c>
      <c r="Q125" s="61">
        <v>3.57</v>
      </c>
      <c r="R125" s="78">
        <v>4.1100000000000003</v>
      </c>
      <c r="S125" s="229">
        <v>53</v>
      </c>
      <c r="T125" s="45">
        <v>4.2450000000000001</v>
      </c>
      <c r="U125" s="78">
        <v>4.4800000000000004</v>
      </c>
      <c r="V125" s="614">
        <v>113</v>
      </c>
      <c r="W125" s="333">
        <v>111</v>
      </c>
      <c r="X125" s="333">
        <v>115</v>
      </c>
      <c r="Y125" s="333">
        <v>116</v>
      </c>
      <c r="Z125" s="44">
        <v>111</v>
      </c>
      <c r="AA125" s="89">
        <v>88</v>
      </c>
      <c r="AB125" s="83">
        <f t="shared" si="3"/>
        <v>654</v>
      </c>
    </row>
    <row r="126" spans="1:28" s="1" customFormat="1" ht="15" customHeight="1" x14ac:dyDescent="0.25">
      <c r="A126" s="499">
        <v>121</v>
      </c>
      <c r="B126" s="500" t="s">
        <v>2</v>
      </c>
      <c r="C126" s="501" t="s">
        <v>127</v>
      </c>
      <c r="D126" s="454"/>
      <c r="E126" s="502"/>
      <c r="F126" s="454">
        <v>3.88</v>
      </c>
      <c r="G126" s="599"/>
      <c r="H126" s="512"/>
      <c r="I126" s="504">
        <v>3.39</v>
      </c>
      <c r="J126" s="534"/>
      <c r="K126" s="512"/>
      <c r="L126" s="504">
        <v>4.01</v>
      </c>
      <c r="M126" s="535"/>
      <c r="N126" s="536"/>
      <c r="O126" s="504">
        <v>4.1100000000000003</v>
      </c>
      <c r="P126" s="503">
        <v>26</v>
      </c>
      <c r="Q126" s="505">
        <v>3.92</v>
      </c>
      <c r="R126" s="506">
        <v>4.1100000000000003</v>
      </c>
      <c r="S126" s="507"/>
      <c r="T126" s="508"/>
      <c r="U126" s="506">
        <v>4.4800000000000004</v>
      </c>
      <c r="V126" s="617">
        <v>113</v>
      </c>
      <c r="W126" s="331">
        <v>111</v>
      </c>
      <c r="X126" s="516">
        <v>115</v>
      </c>
      <c r="Y126" s="516">
        <v>117</v>
      </c>
      <c r="Z126" s="517">
        <v>84</v>
      </c>
      <c r="AA126" s="518">
        <v>118</v>
      </c>
      <c r="AB126" s="509">
        <f t="shared" si="3"/>
        <v>658</v>
      </c>
    </row>
    <row r="127" spans="1:28" s="1" customFormat="1" ht="15" customHeight="1" x14ac:dyDescent="0.25">
      <c r="A127" s="455">
        <v>122</v>
      </c>
      <c r="B127" s="56" t="s">
        <v>7</v>
      </c>
      <c r="C127" s="469" t="s">
        <v>174</v>
      </c>
      <c r="D127" s="492">
        <v>55</v>
      </c>
      <c r="E127" s="495">
        <v>3.3639999999999999</v>
      </c>
      <c r="F127" s="492">
        <v>3.88</v>
      </c>
      <c r="G127" s="494">
        <v>99</v>
      </c>
      <c r="H127" s="495">
        <v>3.2218999999999998</v>
      </c>
      <c r="I127" s="213">
        <v>3.39</v>
      </c>
      <c r="J127" s="456"/>
      <c r="K127" s="17"/>
      <c r="L127" s="213">
        <v>4.01</v>
      </c>
      <c r="M127" s="514"/>
      <c r="N127" s="458"/>
      <c r="O127" s="213">
        <v>4.1100000000000003</v>
      </c>
      <c r="P127" s="497"/>
      <c r="Q127" s="459"/>
      <c r="R127" s="515">
        <v>4.1100000000000003</v>
      </c>
      <c r="S127" s="498"/>
      <c r="T127" s="58"/>
      <c r="U127" s="80">
        <v>4.4800000000000004</v>
      </c>
      <c r="V127" s="616">
        <v>111</v>
      </c>
      <c r="W127" s="332">
        <v>83</v>
      </c>
      <c r="X127" s="335">
        <v>115</v>
      </c>
      <c r="Y127" s="335">
        <v>117</v>
      </c>
      <c r="Z127" s="74">
        <v>121</v>
      </c>
      <c r="AA127" s="91">
        <v>118</v>
      </c>
      <c r="AB127" s="85">
        <f t="shared" si="3"/>
        <v>665</v>
      </c>
    </row>
    <row r="128" spans="1:28" s="1" customFormat="1" ht="15" customHeight="1" x14ac:dyDescent="0.25">
      <c r="A128" s="462">
        <v>123</v>
      </c>
      <c r="B128" s="38" t="s">
        <v>6</v>
      </c>
      <c r="C128" s="467" t="s">
        <v>177</v>
      </c>
      <c r="D128" s="233">
        <v>24</v>
      </c>
      <c r="E128" s="487">
        <v>3.5834000000000001</v>
      </c>
      <c r="F128" s="491">
        <v>3.88</v>
      </c>
      <c r="G128" s="233"/>
      <c r="H128" s="487"/>
      <c r="I128" s="537">
        <v>3.39</v>
      </c>
      <c r="J128" s="227"/>
      <c r="K128" s="15"/>
      <c r="L128" s="213">
        <v>4.01</v>
      </c>
      <c r="M128" s="460"/>
      <c r="N128" s="15"/>
      <c r="O128" s="213">
        <v>4.1100000000000003</v>
      </c>
      <c r="P128" s="460"/>
      <c r="Q128" s="35"/>
      <c r="R128" s="80">
        <v>4.1100000000000003</v>
      </c>
      <c r="S128" s="460"/>
      <c r="T128" s="39"/>
      <c r="U128" s="80">
        <v>4.4800000000000004</v>
      </c>
      <c r="V128" s="616">
        <v>92</v>
      </c>
      <c r="W128" s="332">
        <v>111</v>
      </c>
      <c r="X128" s="335">
        <v>115</v>
      </c>
      <c r="Y128" s="335">
        <v>117</v>
      </c>
      <c r="Z128" s="38">
        <v>121</v>
      </c>
      <c r="AA128" s="88">
        <v>118</v>
      </c>
      <c r="AB128" s="463">
        <f t="shared" si="3"/>
        <v>674</v>
      </c>
    </row>
    <row r="129" spans="1:28" s="1" customFormat="1" ht="15" customHeight="1" x14ac:dyDescent="0.25">
      <c r="A129" s="619">
        <v>124</v>
      </c>
      <c r="B129" s="38" t="s">
        <v>3</v>
      </c>
      <c r="C129" s="467" t="s">
        <v>33</v>
      </c>
      <c r="D129" s="233"/>
      <c r="E129" s="487"/>
      <c r="F129" s="491">
        <v>3.88</v>
      </c>
      <c r="G129" s="337"/>
      <c r="H129" s="513"/>
      <c r="I129" s="537">
        <v>3.39</v>
      </c>
      <c r="J129" s="337"/>
      <c r="K129" s="17"/>
      <c r="L129" s="213">
        <v>4.01</v>
      </c>
      <c r="M129" s="458"/>
      <c r="N129" s="458"/>
      <c r="O129" s="213">
        <v>4.1100000000000003</v>
      </c>
      <c r="P129" s="620">
        <v>36</v>
      </c>
      <c r="Q129" s="57">
        <v>3.64</v>
      </c>
      <c r="R129" s="80">
        <v>4.1100000000000003</v>
      </c>
      <c r="S129" s="633">
        <v>28</v>
      </c>
      <c r="T129" s="58">
        <v>3.75</v>
      </c>
      <c r="U129" s="80">
        <v>4.4800000000000004</v>
      </c>
      <c r="V129" s="616">
        <v>113</v>
      </c>
      <c r="W129" s="335">
        <v>111</v>
      </c>
      <c r="X129" s="335">
        <v>115</v>
      </c>
      <c r="Y129" s="335">
        <v>117</v>
      </c>
      <c r="Z129" s="56">
        <v>107</v>
      </c>
      <c r="AA129" s="91">
        <v>112</v>
      </c>
      <c r="AB129" s="621">
        <f t="shared" si="3"/>
        <v>675</v>
      </c>
    </row>
    <row r="130" spans="1:28" s="1" customFormat="1" ht="15" customHeight="1" thickBot="1" x14ac:dyDescent="0.3">
      <c r="A130" s="464">
        <v>125</v>
      </c>
      <c r="B130" s="624" t="s">
        <v>6</v>
      </c>
      <c r="C130" s="622" t="s">
        <v>78</v>
      </c>
      <c r="D130" s="618"/>
      <c r="E130" s="623"/>
      <c r="F130" s="618">
        <v>3.88</v>
      </c>
      <c r="G130" s="626"/>
      <c r="H130" s="627"/>
      <c r="I130" s="625">
        <v>3.39</v>
      </c>
      <c r="J130" s="626"/>
      <c r="K130" s="20"/>
      <c r="L130" s="211">
        <v>4.01</v>
      </c>
      <c r="M130" s="224"/>
      <c r="N130" s="224"/>
      <c r="O130" s="211">
        <v>4.1100000000000003</v>
      </c>
      <c r="P130" s="436">
        <v>23</v>
      </c>
      <c r="Q130" s="54">
        <v>3.13</v>
      </c>
      <c r="R130" s="78">
        <v>4.1100000000000003</v>
      </c>
      <c r="S130" s="465">
        <v>37</v>
      </c>
      <c r="T130" s="45">
        <v>3.6990000000000003</v>
      </c>
      <c r="U130" s="78">
        <v>4.4800000000000004</v>
      </c>
      <c r="V130" s="614">
        <v>113</v>
      </c>
      <c r="W130" s="333">
        <v>111</v>
      </c>
      <c r="X130" s="333">
        <v>115</v>
      </c>
      <c r="Y130" s="333">
        <v>117</v>
      </c>
      <c r="Z130" s="44">
        <v>120</v>
      </c>
      <c r="AA130" s="89">
        <v>115</v>
      </c>
      <c r="AB130" s="466">
        <f t="shared" si="3"/>
        <v>691</v>
      </c>
    </row>
    <row r="131" spans="1:28" s="1" customFormat="1" ht="15" customHeight="1" x14ac:dyDescent="0.25">
      <c r="A131"/>
      <c r="B131" s="29"/>
      <c r="C131" s="214" t="s">
        <v>129</v>
      </c>
      <c r="D131" s="214"/>
      <c r="E131" s="221">
        <f>AVERAGE(E6:E130)</f>
        <v>3.8401035714285716</v>
      </c>
      <c r="F131" s="214"/>
      <c r="G131" s="214"/>
      <c r="H131" s="221">
        <f>AVERAGE(H6:H130)</f>
        <v>3.3932727272727261</v>
      </c>
      <c r="I131" s="214"/>
      <c r="J131" s="214"/>
      <c r="K131" s="221">
        <f>AVERAGE(K6:K126)</f>
        <v>3.9636622394863359</v>
      </c>
      <c r="L131" s="214"/>
      <c r="M131" s="214"/>
      <c r="N131" s="221">
        <f>AVERAGE(N6:N126)</f>
        <v>3.8766862068965509</v>
      </c>
      <c r="O131" s="214"/>
      <c r="P131" s="29"/>
      <c r="Q131" s="215">
        <f>AVERAGE(Q6:Q126)</f>
        <v>4.0647457627118646</v>
      </c>
      <c r="R131" s="29"/>
      <c r="S131" s="29"/>
      <c r="T131" s="215">
        <f>AVERAGE(T6:T126)</f>
        <v>4.4185765217391308</v>
      </c>
      <c r="U131" s="24"/>
      <c r="V131" s="24"/>
      <c r="W131" s="24"/>
      <c r="X131" s="24"/>
      <c r="Y131" s="24"/>
      <c r="Z131" s="24"/>
      <c r="AA131" s="24"/>
      <c r="AB131" s="24"/>
    </row>
    <row r="132" spans="1:28" s="1" customFormat="1" ht="15" customHeight="1" x14ac:dyDescent="0.25">
      <c r="A132"/>
      <c r="B132"/>
      <c r="C132" s="51" t="s">
        <v>130</v>
      </c>
      <c r="D132" s="51"/>
      <c r="E132" s="634">
        <v>3.88</v>
      </c>
      <c r="F132" s="51"/>
      <c r="G132" s="51"/>
      <c r="H132" s="51">
        <v>3.39</v>
      </c>
      <c r="I132" s="51"/>
      <c r="J132" s="51"/>
      <c r="K132" s="51">
        <v>4.01</v>
      </c>
      <c r="L132" s="51"/>
      <c r="M132" s="51"/>
      <c r="N132" s="51">
        <v>4.1100000000000003</v>
      </c>
      <c r="O132" s="51"/>
      <c r="P132" s="31"/>
      <c r="Q132" s="31">
        <v>4.1100000000000003</v>
      </c>
      <c r="R132" s="31"/>
      <c r="S132" s="31"/>
      <c r="T132" s="52">
        <v>4.476</v>
      </c>
      <c r="U132" s="24"/>
      <c r="V132" s="24"/>
      <c r="W132" s="24"/>
      <c r="X132" s="24"/>
      <c r="Y132" s="24"/>
      <c r="Z132" s="24"/>
      <c r="AA132" s="24"/>
      <c r="AB132" s="24"/>
    </row>
    <row r="133" spans="1:28" x14ac:dyDescent="0.25">
      <c r="U133" s="29"/>
      <c r="V133" s="29"/>
      <c r="W133" s="29"/>
      <c r="X133" s="29"/>
      <c r="Y133" s="29"/>
      <c r="Z133" s="28"/>
      <c r="AA133" s="29"/>
      <c r="AB133" s="29"/>
    </row>
    <row r="134" spans="1:28" x14ac:dyDescent="0.25">
      <c r="U134" s="29"/>
      <c r="V134" s="29"/>
      <c r="W134" s="29"/>
      <c r="X134" s="29"/>
      <c r="Y134" s="29"/>
      <c r="Z134" s="29"/>
      <c r="AA134" s="29"/>
      <c r="AB134" s="29"/>
    </row>
  </sheetData>
  <mergeCells count="12">
    <mergeCell ref="B2:C2"/>
    <mergeCell ref="M4:O4"/>
    <mergeCell ref="AB4:AB5"/>
    <mergeCell ref="A4:A5"/>
    <mergeCell ref="B4:B5"/>
    <mergeCell ref="C4:C5"/>
    <mergeCell ref="P4:R4"/>
    <mergeCell ref="S4:U4"/>
    <mergeCell ref="J4:L4"/>
    <mergeCell ref="G4:I4"/>
    <mergeCell ref="D4:F4"/>
    <mergeCell ref="V4:AA4"/>
  </mergeCells>
  <conditionalFormatting sqref="H6:H132">
    <cfRule type="containsBlanks" dxfId="43" priority="6" stopIfTrue="1">
      <formula>LEN(TRIM(H6))=0</formula>
    </cfRule>
    <cfRule type="cellIs" dxfId="42" priority="7" stopIfTrue="1" operator="lessThan">
      <formula>3.5</formula>
    </cfRule>
    <cfRule type="cellIs" dxfId="41" priority="8" stopIfTrue="1" operator="between">
      <formula>3.5</formula>
      <formula>4</formula>
    </cfRule>
    <cfRule type="cellIs" dxfId="40" priority="9" stopIfTrue="1" operator="between">
      <formula>4.5</formula>
      <formula>4</formula>
    </cfRule>
  </conditionalFormatting>
  <conditionalFormatting sqref="N6:N132">
    <cfRule type="containsBlanks" dxfId="39" priority="366" stopIfTrue="1">
      <formula>LEN(TRIM(N6))=0</formula>
    </cfRule>
    <cfRule type="cellIs" dxfId="38" priority="367" stopIfTrue="1" operator="between">
      <formula>3.88</formula>
      <formula>$N$131</formula>
    </cfRule>
    <cfRule type="cellIs" dxfId="37" priority="368" stopIfTrue="1" operator="lessThan">
      <formula>3.5</formula>
    </cfRule>
    <cfRule type="cellIs" dxfId="36" priority="369" stopIfTrue="1" operator="between">
      <formula>$N$131</formula>
      <formula>3.5</formula>
    </cfRule>
    <cfRule type="cellIs" dxfId="35" priority="370" stopIfTrue="1" operator="between">
      <formula>4.499</formula>
      <formula>$N$131</formula>
    </cfRule>
    <cfRule type="cellIs" dxfId="34" priority="371" stopIfTrue="1" operator="greaterThanOrEqual">
      <formula>4.5</formula>
    </cfRule>
  </conditionalFormatting>
  <conditionalFormatting sqref="Q6:Q132">
    <cfRule type="cellIs" dxfId="33" priority="378" stopIfTrue="1" operator="between">
      <formula>4.049</formula>
      <formula>$Q$131</formula>
    </cfRule>
    <cfRule type="containsBlanks" dxfId="32" priority="379" stopIfTrue="1">
      <formula>LEN(TRIM(Q6))=0</formula>
    </cfRule>
    <cfRule type="cellIs" dxfId="31" priority="380" stopIfTrue="1" operator="lessThan">
      <formula>3.5</formula>
    </cfRule>
    <cfRule type="cellIs" dxfId="30" priority="381" stopIfTrue="1" operator="between">
      <formula>3.5</formula>
      <formula>$Q$131</formula>
    </cfRule>
    <cfRule type="cellIs" dxfId="29" priority="382" stopIfTrue="1" operator="between">
      <formula>4.499</formula>
      <formula>$Q$131</formula>
    </cfRule>
    <cfRule type="cellIs" dxfId="28" priority="383" stopIfTrue="1" operator="greaterThanOrEqual">
      <formula>4.5</formula>
    </cfRule>
  </conditionalFormatting>
  <conditionalFormatting sqref="T6:T132">
    <cfRule type="cellIs" dxfId="27" priority="390" stopIfTrue="1" operator="between">
      <formula>4.409</formula>
      <formula>$T$131</formula>
    </cfRule>
    <cfRule type="containsBlanks" dxfId="26" priority="391" stopIfTrue="1">
      <formula>LEN(TRIM(T6))=0</formula>
    </cfRule>
    <cfRule type="cellIs" dxfId="25" priority="392" stopIfTrue="1" operator="lessThan">
      <formula>3.5</formula>
    </cfRule>
    <cfRule type="cellIs" dxfId="24" priority="393" stopIfTrue="1" operator="between">
      <formula>$T$131</formula>
      <formula>3.5</formula>
    </cfRule>
    <cfRule type="cellIs" dxfId="23" priority="394" stopIfTrue="1" operator="between">
      <formula>4.499</formula>
      <formula>$T$131</formula>
    </cfRule>
    <cfRule type="cellIs" dxfId="22" priority="395" stopIfTrue="1" operator="greaterThanOrEqual">
      <formula>4.5</formula>
    </cfRule>
  </conditionalFormatting>
  <conditionalFormatting sqref="K6:K132">
    <cfRule type="containsBlanks" dxfId="21" priority="402" stopIfTrue="1">
      <formula>LEN(TRIM(K6))=0</formula>
    </cfRule>
    <cfRule type="cellIs" dxfId="20" priority="403" stopIfTrue="1" operator="between">
      <formula>3.958</formula>
      <formula>$K$131</formula>
    </cfRule>
    <cfRule type="cellIs" dxfId="19" priority="404" stopIfTrue="1" operator="lessThan">
      <formula>3.5</formula>
    </cfRule>
    <cfRule type="cellIs" dxfId="18" priority="405" stopIfTrue="1" operator="between">
      <formula>$K$131</formula>
      <formula>3.5</formula>
    </cfRule>
    <cfRule type="cellIs" dxfId="17" priority="406" stopIfTrue="1" operator="between">
      <formula>4.499</formula>
      <formula>$K$131</formula>
    </cfRule>
    <cfRule type="cellIs" dxfId="16" priority="407" stopIfTrue="1" operator="greaterThanOrEqual">
      <formula>4.5</formula>
    </cfRule>
  </conditionalFormatting>
  <conditionalFormatting sqref="E6:E132">
    <cfRule type="cellIs" dxfId="15" priority="1" operator="between">
      <formula>$E$131</formula>
      <formula>3.84</formula>
    </cfRule>
    <cfRule type="containsBlanks" dxfId="14" priority="2">
      <formula>LEN(TRIM(E6))=0</formula>
    </cfRule>
    <cfRule type="cellIs" dxfId="13" priority="3" operator="lessThan">
      <formula>3.5</formula>
    </cfRule>
    <cfRule type="cellIs" dxfId="12" priority="4" operator="between">
      <formula>$E$131</formula>
      <formula>3.5</formula>
    </cfRule>
    <cfRule type="cellIs" dxfId="11" priority="5" operator="between">
      <formula>4.5</formula>
      <formula>$E$131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zoomScale="90" zoomScaleNormal="90" workbookViewId="0">
      <pane xSplit="5" ySplit="6" topLeftCell="F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4" width="8.7109375" customWidth="1"/>
    <col min="5" max="5" width="8.7109375" style="2" customWidth="1"/>
    <col min="6" max="6" width="7.85546875" customWidth="1"/>
  </cols>
  <sheetData>
    <row r="1" spans="1:12" ht="15" customHeight="1" x14ac:dyDescent="0.25">
      <c r="G1" s="119"/>
      <c r="H1" s="4" t="s">
        <v>8</v>
      </c>
    </row>
    <row r="2" spans="1:12" ht="15" customHeight="1" x14ac:dyDescent="0.25">
      <c r="A2" s="5"/>
      <c r="B2" s="5"/>
      <c r="C2" s="707" t="s">
        <v>119</v>
      </c>
      <c r="D2" s="707"/>
      <c r="E2" s="118">
        <v>2021</v>
      </c>
      <c r="F2" s="5"/>
      <c r="G2" s="121"/>
      <c r="H2" s="4" t="s">
        <v>9</v>
      </c>
    </row>
    <row r="3" spans="1:12" ht="15" customHeight="1" thickBot="1" x14ac:dyDescent="0.3">
      <c r="A3" s="5"/>
      <c r="B3" s="5"/>
      <c r="C3" s="5"/>
      <c r="D3" s="5"/>
      <c r="E3" s="6"/>
      <c r="F3" s="5"/>
      <c r="G3" s="312"/>
      <c r="H3" s="4" t="s">
        <v>10</v>
      </c>
    </row>
    <row r="4" spans="1:12" ht="15" customHeight="1" x14ac:dyDescent="0.25">
      <c r="A4" s="721" t="s">
        <v>0</v>
      </c>
      <c r="B4" s="723" t="s">
        <v>12</v>
      </c>
      <c r="C4" s="725" t="s">
        <v>13</v>
      </c>
      <c r="D4" s="715" t="s">
        <v>14</v>
      </c>
      <c r="E4" s="717" t="s">
        <v>163</v>
      </c>
      <c r="F4" s="5"/>
      <c r="G4" s="9"/>
      <c r="H4" s="4" t="s">
        <v>16</v>
      </c>
    </row>
    <row r="5" spans="1:12" ht="27" customHeight="1" thickBot="1" x14ac:dyDescent="0.3">
      <c r="A5" s="722"/>
      <c r="B5" s="724"/>
      <c r="C5" s="726"/>
      <c r="D5" s="727"/>
      <c r="E5" s="720"/>
      <c r="F5" s="5"/>
    </row>
    <row r="6" spans="1:12" ht="15" customHeight="1" thickBot="1" x14ac:dyDescent="0.3">
      <c r="A6" s="125"/>
      <c r="B6" s="126"/>
      <c r="C6" s="122" t="s">
        <v>159</v>
      </c>
      <c r="D6" s="140">
        <f>SUM(D7:D118)</f>
        <v>12341</v>
      </c>
      <c r="E6" s="181">
        <f>AVERAGE(E7:E118)</f>
        <v>3.8401035714285703</v>
      </c>
      <c r="F6" s="12"/>
      <c r="G6" s="172"/>
      <c r="H6" s="170"/>
      <c r="I6" s="170"/>
      <c r="J6" s="170"/>
      <c r="K6" s="170"/>
      <c r="L6" s="170"/>
    </row>
    <row r="7" spans="1:12" ht="15" customHeight="1" x14ac:dyDescent="0.25">
      <c r="A7" s="10">
        <v>1</v>
      </c>
      <c r="B7" s="185" t="s">
        <v>2</v>
      </c>
      <c r="C7" s="65" t="s">
        <v>112</v>
      </c>
      <c r="D7" s="162">
        <v>95</v>
      </c>
      <c r="E7" s="137">
        <v>4.4316000000000004</v>
      </c>
      <c r="F7" s="12"/>
      <c r="G7" s="171"/>
      <c r="H7" s="170"/>
      <c r="I7" s="170"/>
      <c r="J7" s="170"/>
      <c r="K7" s="170"/>
      <c r="L7" s="170"/>
    </row>
    <row r="8" spans="1:12" s="1" customFormat="1" ht="15" customHeight="1" x14ac:dyDescent="0.25">
      <c r="A8" s="13">
        <v>2</v>
      </c>
      <c r="B8" s="178" t="s">
        <v>1</v>
      </c>
      <c r="C8" s="423" t="s">
        <v>19</v>
      </c>
      <c r="D8" s="426">
        <v>49</v>
      </c>
      <c r="E8" s="138">
        <v>4.3673999999999999</v>
      </c>
      <c r="F8" s="12"/>
    </row>
    <row r="9" spans="1:12" s="1" customFormat="1" ht="15" customHeight="1" x14ac:dyDescent="0.25">
      <c r="A9" s="13">
        <v>3</v>
      </c>
      <c r="B9" s="178" t="s">
        <v>1</v>
      </c>
      <c r="C9" s="424" t="s">
        <v>20</v>
      </c>
      <c r="D9" s="426">
        <v>114</v>
      </c>
      <c r="E9" s="138">
        <v>4.3509000000000002</v>
      </c>
      <c r="F9" s="12"/>
    </row>
    <row r="10" spans="1:12" s="1" customFormat="1" ht="15" customHeight="1" x14ac:dyDescent="0.25">
      <c r="A10" s="13">
        <v>4</v>
      </c>
      <c r="B10" s="178" t="s">
        <v>7</v>
      </c>
      <c r="C10" s="66" t="s">
        <v>108</v>
      </c>
      <c r="D10" s="588">
        <v>105</v>
      </c>
      <c r="E10" s="138">
        <v>4.3429000000000002</v>
      </c>
      <c r="F10" s="12"/>
    </row>
    <row r="11" spans="1:12" s="1" customFormat="1" ht="15" customHeight="1" x14ac:dyDescent="0.25">
      <c r="A11" s="13">
        <v>5</v>
      </c>
      <c r="B11" s="178" t="s">
        <v>3</v>
      </c>
      <c r="C11" s="590" t="s">
        <v>168</v>
      </c>
      <c r="D11" s="588">
        <v>158</v>
      </c>
      <c r="E11" s="138">
        <v>4.3038999999999996</v>
      </c>
      <c r="F11" s="12"/>
    </row>
    <row r="12" spans="1:12" s="1" customFormat="1" ht="15" customHeight="1" x14ac:dyDescent="0.25">
      <c r="A12" s="13">
        <v>6</v>
      </c>
      <c r="B12" s="178" t="s">
        <v>7</v>
      </c>
      <c r="C12" s="216" t="s">
        <v>154</v>
      </c>
      <c r="D12" s="588">
        <v>258</v>
      </c>
      <c r="E12" s="138">
        <v>4.2907000000000002</v>
      </c>
      <c r="F12" s="12"/>
    </row>
    <row r="13" spans="1:12" s="1" customFormat="1" ht="15" customHeight="1" x14ac:dyDescent="0.25">
      <c r="A13" s="13">
        <v>7</v>
      </c>
      <c r="B13" s="178" t="s">
        <v>6</v>
      </c>
      <c r="C13" s="66" t="s">
        <v>73</v>
      </c>
      <c r="D13" s="588">
        <v>101</v>
      </c>
      <c r="E13" s="138">
        <v>4.2866999999999997</v>
      </c>
      <c r="F13" s="12"/>
    </row>
    <row r="14" spans="1:12" s="1" customFormat="1" ht="15" customHeight="1" x14ac:dyDescent="0.25">
      <c r="A14" s="13">
        <v>8</v>
      </c>
      <c r="B14" s="178" t="s">
        <v>7</v>
      </c>
      <c r="C14" s="66" t="s">
        <v>153</v>
      </c>
      <c r="D14" s="588">
        <v>259</v>
      </c>
      <c r="E14" s="138">
        <v>4.2822000000000005</v>
      </c>
      <c r="F14" s="12"/>
    </row>
    <row r="15" spans="1:12" s="1" customFormat="1" ht="15" customHeight="1" x14ac:dyDescent="0.25">
      <c r="A15" s="13">
        <v>9</v>
      </c>
      <c r="B15" s="178" t="s">
        <v>1</v>
      </c>
      <c r="C15" s="424" t="s">
        <v>17</v>
      </c>
      <c r="D15" s="564">
        <v>71</v>
      </c>
      <c r="E15" s="138">
        <v>4.2816999999999998</v>
      </c>
      <c r="F15" s="12"/>
    </row>
    <row r="16" spans="1:12" s="1" customFormat="1" ht="15" customHeight="1" thickBot="1" x14ac:dyDescent="0.3">
      <c r="A16" s="19">
        <v>10</v>
      </c>
      <c r="B16" s="186" t="s">
        <v>7</v>
      </c>
      <c r="C16" s="432" t="s">
        <v>155</v>
      </c>
      <c r="D16" s="433">
        <v>237</v>
      </c>
      <c r="E16" s="139">
        <v>4.2401999999999997</v>
      </c>
      <c r="F16" s="12"/>
    </row>
    <row r="17" spans="1:6" s="1" customFormat="1" ht="15" customHeight="1" x14ac:dyDescent="0.25">
      <c r="A17" s="21">
        <v>11</v>
      </c>
      <c r="B17" s="177" t="s">
        <v>6</v>
      </c>
      <c r="C17" s="22" t="s">
        <v>72</v>
      </c>
      <c r="D17" s="164">
        <v>115</v>
      </c>
      <c r="E17" s="183">
        <v>4.2344000000000008</v>
      </c>
      <c r="F17" s="12"/>
    </row>
    <row r="18" spans="1:6" s="1" customFormat="1" ht="15" customHeight="1" x14ac:dyDescent="0.25">
      <c r="A18" s="179">
        <v>12</v>
      </c>
      <c r="B18" s="178" t="s">
        <v>3</v>
      </c>
      <c r="C18" s="153" t="s">
        <v>28</v>
      </c>
      <c r="D18" s="165">
        <v>144</v>
      </c>
      <c r="E18" s="138">
        <v>4.2082999999999995</v>
      </c>
      <c r="F18" s="12"/>
    </row>
    <row r="19" spans="1:6" s="1" customFormat="1" ht="15" customHeight="1" x14ac:dyDescent="0.25">
      <c r="A19" s="13">
        <v>13</v>
      </c>
      <c r="B19" s="178" t="s">
        <v>3</v>
      </c>
      <c r="C19" s="153" t="s">
        <v>36</v>
      </c>
      <c r="D19" s="165">
        <v>94</v>
      </c>
      <c r="E19" s="138">
        <v>4.1808999999999994</v>
      </c>
      <c r="F19" s="12"/>
    </row>
    <row r="20" spans="1:6" s="1" customFormat="1" ht="15" customHeight="1" x14ac:dyDescent="0.25">
      <c r="A20" s="13">
        <v>14</v>
      </c>
      <c r="B20" s="177" t="s">
        <v>2</v>
      </c>
      <c r="C20" s="152" t="s">
        <v>175</v>
      </c>
      <c r="D20" s="165">
        <v>79</v>
      </c>
      <c r="E20" s="138">
        <v>4.1776</v>
      </c>
      <c r="F20" s="12"/>
    </row>
    <row r="21" spans="1:6" s="1" customFormat="1" ht="15" customHeight="1" x14ac:dyDescent="0.25">
      <c r="A21" s="13">
        <v>15</v>
      </c>
      <c r="B21" s="178" t="s">
        <v>2</v>
      </c>
      <c r="C21" s="153" t="s">
        <v>113</v>
      </c>
      <c r="D21" s="165">
        <v>69</v>
      </c>
      <c r="E21" s="138">
        <v>4.1594000000000007</v>
      </c>
      <c r="F21" s="12"/>
    </row>
    <row r="22" spans="1:6" s="1" customFormat="1" ht="15" customHeight="1" x14ac:dyDescent="0.25">
      <c r="A22" s="13">
        <v>16</v>
      </c>
      <c r="B22" s="178" t="s">
        <v>2</v>
      </c>
      <c r="C22" s="153" t="s">
        <v>115</v>
      </c>
      <c r="D22" s="165">
        <v>74</v>
      </c>
      <c r="E22" s="138">
        <v>4.1352000000000002</v>
      </c>
      <c r="F22" s="12"/>
    </row>
    <row r="23" spans="1:6" s="1" customFormat="1" ht="15" customHeight="1" x14ac:dyDescent="0.25">
      <c r="A23" s="13">
        <v>17</v>
      </c>
      <c r="B23" s="178" t="s">
        <v>1</v>
      </c>
      <c r="C23" s="589" t="s">
        <v>21</v>
      </c>
      <c r="D23" s="437">
        <v>181</v>
      </c>
      <c r="E23" s="138">
        <v>4.1271000000000004</v>
      </c>
      <c r="F23" s="12"/>
    </row>
    <row r="24" spans="1:6" s="1" customFormat="1" ht="15" customHeight="1" x14ac:dyDescent="0.25">
      <c r="A24" s="13">
        <v>18</v>
      </c>
      <c r="B24" s="178" t="s">
        <v>7</v>
      </c>
      <c r="C24" s="153" t="s">
        <v>152</v>
      </c>
      <c r="D24" s="165">
        <v>146</v>
      </c>
      <c r="E24" s="138">
        <v>4.1097000000000001</v>
      </c>
      <c r="F24" s="12"/>
    </row>
    <row r="25" spans="1:6" s="1" customFormat="1" ht="15" customHeight="1" x14ac:dyDescent="0.25">
      <c r="A25" s="13">
        <v>19</v>
      </c>
      <c r="B25" s="178" t="s">
        <v>6</v>
      </c>
      <c r="C25" s="153" t="s">
        <v>83</v>
      </c>
      <c r="D25" s="165">
        <v>234</v>
      </c>
      <c r="E25" s="138">
        <v>4.0982999999999992</v>
      </c>
      <c r="F25" s="12"/>
    </row>
    <row r="26" spans="1:6" s="1" customFormat="1" ht="15" customHeight="1" thickBot="1" x14ac:dyDescent="0.3">
      <c r="A26" s="16">
        <v>20</v>
      </c>
      <c r="B26" s="108" t="s">
        <v>5</v>
      </c>
      <c r="C26" s="154" t="s">
        <v>57</v>
      </c>
      <c r="D26" s="169">
        <v>115</v>
      </c>
      <c r="E26" s="180">
        <v>4.1038999999999994</v>
      </c>
      <c r="F26" s="12"/>
    </row>
    <row r="27" spans="1:6" s="1" customFormat="1" ht="15" customHeight="1" x14ac:dyDescent="0.25">
      <c r="A27" s="10">
        <v>21</v>
      </c>
      <c r="B27" s="185" t="s">
        <v>7</v>
      </c>
      <c r="C27" s="157" t="s">
        <v>91</v>
      </c>
      <c r="D27" s="162">
        <v>105</v>
      </c>
      <c r="E27" s="137">
        <v>4.0857000000000001</v>
      </c>
      <c r="F27" s="12"/>
    </row>
    <row r="28" spans="1:6" s="1" customFormat="1" ht="15" customHeight="1" x14ac:dyDescent="0.25">
      <c r="A28" s="13">
        <v>22</v>
      </c>
      <c r="B28" s="178" t="s">
        <v>5</v>
      </c>
      <c r="C28" s="153" t="s">
        <v>58</v>
      </c>
      <c r="D28" s="165">
        <v>146</v>
      </c>
      <c r="E28" s="138">
        <v>4.0615999999999994</v>
      </c>
      <c r="F28" s="12"/>
    </row>
    <row r="29" spans="1:6" s="1" customFormat="1" ht="15" customHeight="1" x14ac:dyDescent="0.25">
      <c r="A29" s="16">
        <v>23</v>
      </c>
      <c r="B29" s="108" t="s">
        <v>6</v>
      </c>
      <c r="C29" s="154" t="s">
        <v>85</v>
      </c>
      <c r="D29" s="169">
        <v>94</v>
      </c>
      <c r="E29" s="180">
        <v>4.0639000000000003</v>
      </c>
      <c r="F29" s="12"/>
    </row>
    <row r="30" spans="1:6" s="1" customFormat="1" ht="15" customHeight="1" x14ac:dyDescent="0.25">
      <c r="A30" s="13">
        <v>24</v>
      </c>
      <c r="B30" s="178" t="s">
        <v>2</v>
      </c>
      <c r="C30" s="14" t="s">
        <v>116</v>
      </c>
      <c r="D30" s="165">
        <v>72</v>
      </c>
      <c r="E30" s="138">
        <v>4.0556000000000001</v>
      </c>
      <c r="F30" s="12"/>
    </row>
    <row r="31" spans="1:6" s="1" customFormat="1" ht="15" customHeight="1" x14ac:dyDescent="0.25">
      <c r="A31" s="13">
        <v>25</v>
      </c>
      <c r="B31" s="178" t="s">
        <v>6</v>
      </c>
      <c r="C31" s="14" t="s">
        <v>77</v>
      </c>
      <c r="D31" s="165">
        <v>110</v>
      </c>
      <c r="E31" s="138">
        <v>4.0548999999999999</v>
      </c>
      <c r="F31" s="12"/>
    </row>
    <row r="32" spans="1:6" s="1" customFormat="1" ht="15" customHeight="1" x14ac:dyDescent="0.25">
      <c r="A32" s="13">
        <v>26</v>
      </c>
      <c r="B32" s="178" t="s">
        <v>4</v>
      </c>
      <c r="C32" s="14" t="s">
        <v>55</v>
      </c>
      <c r="D32" s="165">
        <v>105</v>
      </c>
      <c r="E32" s="138">
        <v>4.0381</v>
      </c>
      <c r="F32" s="12"/>
    </row>
    <row r="33" spans="1:6" s="1" customFormat="1" ht="15" customHeight="1" x14ac:dyDescent="0.25">
      <c r="A33" s="13">
        <v>27</v>
      </c>
      <c r="B33" s="178" t="s">
        <v>1</v>
      </c>
      <c r="C33" s="435" t="s">
        <v>23</v>
      </c>
      <c r="D33" s="437">
        <v>116</v>
      </c>
      <c r="E33" s="138">
        <v>4.0256999999999996</v>
      </c>
      <c r="F33" s="184"/>
    </row>
    <row r="34" spans="1:6" s="1" customFormat="1" ht="15" customHeight="1" x14ac:dyDescent="0.25">
      <c r="A34" s="13">
        <v>28</v>
      </c>
      <c r="B34" s="178" t="s">
        <v>3</v>
      </c>
      <c r="C34" s="14" t="s">
        <v>26</v>
      </c>
      <c r="D34" s="165">
        <v>66</v>
      </c>
      <c r="E34" s="138">
        <v>4.0151000000000003</v>
      </c>
      <c r="F34" s="184"/>
    </row>
    <row r="35" spans="1:6" s="1" customFormat="1" ht="15" customHeight="1" x14ac:dyDescent="0.25">
      <c r="A35" s="13">
        <v>29</v>
      </c>
      <c r="B35" s="178" t="s">
        <v>5</v>
      </c>
      <c r="C35" s="14" t="s">
        <v>176</v>
      </c>
      <c r="D35" s="165">
        <v>58</v>
      </c>
      <c r="E35" s="138">
        <v>4.0172999999999996</v>
      </c>
      <c r="F35" s="184"/>
    </row>
    <row r="36" spans="1:6" s="1" customFormat="1" ht="15" customHeight="1" thickBot="1" x14ac:dyDescent="0.3">
      <c r="A36" s="19">
        <v>30</v>
      </c>
      <c r="B36" s="186" t="s">
        <v>6</v>
      </c>
      <c r="C36" s="20" t="s">
        <v>75</v>
      </c>
      <c r="D36" s="166">
        <v>172</v>
      </c>
      <c r="E36" s="139">
        <v>4</v>
      </c>
      <c r="F36" s="184"/>
    </row>
    <row r="37" spans="1:6" s="1" customFormat="1" ht="15" customHeight="1" x14ac:dyDescent="0.25">
      <c r="A37" s="21">
        <v>31</v>
      </c>
      <c r="B37" s="177" t="s">
        <v>7</v>
      </c>
      <c r="C37" s="22" t="s">
        <v>92</v>
      </c>
      <c r="D37" s="164">
        <v>106</v>
      </c>
      <c r="E37" s="183">
        <v>4.0000999999999998</v>
      </c>
      <c r="F37" s="184"/>
    </row>
    <row r="38" spans="1:6" s="1" customFormat="1" ht="15" customHeight="1" x14ac:dyDescent="0.25">
      <c r="A38" s="13">
        <v>32</v>
      </c>
      <c r="B38" s="178" t="s">
        <v>5</v>
      </c>
      <c r="C38" s="14" t="s">
        <v>65</v>
      </c>
      <c r="D38" s="165">
        <v>179</v>
      </c>
      <c r="E38" s="138">
        <v>3.9887999999999999</v>
      </c>
      <c r="F38" s="184"/>
    </row>
    <row r="39" spans="1:6" s="1" customFormat="1" ht="15" customHeight="1" x14ac:dyDescent="0.25">
      <c r="A39" s="13">
        <v>33</v>
      </c>
      <c r="B39" s="178" t="s">
        <v>2</v>
      </c>
      <c r="C39" s="14" t="s">
        <v>164</v>
      </c>
      <c r="D39" s="165">
        <v>390</v>
      </c>
      <c r="E39" s="138">
        <v>3.9769000000000001</v>
      </c>
      <c r="F39" s="184"/>
    </row>
    <row r="40" spans="1:6" s="1" customFormat="1" ht="15" customHeight="1" x14ac:dyDescent="0.25">
      <c r="A40" s="13">
        <v>34</v>
      </c>
      <c r="B40" s="178" t="s">
        <v>7</v>
      </c>
      <c r="C40" s="14" t="s">
        <v>102</v>
      </c>
      <c r="D40" s="165">
        <v>164</v>
      </c>
      <c r="E40" s="138">
        <v>3.9816999999999996</v>
      </c>
      <c r="F40" s="184"/>
    </row>
    <row r="41" spans="1:6" s="1" customFormat="1" ht="15" customHeight="1" x14ac:dyDescent="0.25">
      <c r="A41" s="13">
        <v>35</v>
      </c>
      <c r="B41" s="178" t="s">
        <v>7</v>
      </c>
      <c r="C41" s="14" t="s">
        <v>109</v>
      </c>
      <c r="D41" s="165">
        <v>286</v>
      </c>
      <c r="E41" s="138">
        <v>3.9688999999999997</v>
      </c>
      <c r="F41" s="184"/>
    </row>
    <row r="42" spans="1:6" s="1" customFormat="1" ht="15" customHeight="1" x14ac:dyDescent="0.25">
      <c r="A42" s="13">
        <v>36</v>
      </c>
      <c r="B42" s="178" t="s">
        <v>3</v>
      </c>
      <c r="C42" s="14" t="s">
        <v>35</v>
      </c>
      <c r="D42" s="165">
        <v>124</v>
      </c>
      <c r="E42" s="138">
        <v>3.9681000000000002</v>
      </c>
      <c r="F42" s="184"/>
    </row>
    <row r="43" spans="1:6" s="1" customFormat="1" ht="15" customHeight="1" x14ac:dyDescent="0.25">
      <c r="A43" s="13">
        <v>37</v>
      </c>
      <c r="B43" s="178" t="s">
        <v>7</v>
      </c>
      <c r="C43" s="14" t="s">
        <v>173</v>
      </c>
      <c r="D43" s="165">
        <v>93</v>
      </c>
      <c r="E43" s="138">
        <v>3.9676999999999998</v>
      </c>
      <c r="F43" s="184"/>
    </row>
    <row r="44" spans="1:6" s="1" customFormat="1" ht="15" customHeight="1" x14ac:dyDescent="0.25">
      <c r="A44" s="13">
        <v>38</v>
      </c>
      <c r="B44" s="178" t="s">
        <v>6</v>
      </c>
      <c r="C44" s="14" t="s">
        <v>74</v>
      </c>
      <c r="D44" s="165">
        <v>76</v>
      </c>
      <c r="E44" s="138">
        <v>3.97</v>
      </c>
      <c r="F44" s="184"/>
    </row>
    <row r="45" spans="1:6" s="1" customFormat="1" ht="15" customHeight="1" x14ac:dyDescent="0.25">
      <c r="A45" s="13">
        <v>39</v>
      </c>
      <c r="B45" s="178" t="s">
        <v>6</v>
      </c>
      <c r="C45" s="14" t="s">
        <v>87</v>
      </c>
      <c r="D45" s="165">
        <v>122</v>
      </c>
      <c r="E45" s="138">
        <v>3.9589999999999996</v>
      </c>
      <c r="F45" s="184"/>
    </row>
    <row r="46" spans="1:6" s="1" customFormat="1" ht="15" customHeight="1" thickBot="1" x14ac:dyDescent="0.3">
      <c r="A46" s="16">
        <v>40</v>
      </c>
      <c r="B46" s="186" t="s">
        <v>5</v>
      </c>
      <c r="C46" s="17" t="s">
        <v>70</v>
      </c>
      <c r="D46" s="169">
        <v>112</v>
      </c>
      <c r="E46" s="180">
        <v>3.9466999999999994</v>
      </c>
      <c r="F46" s="184"/>
    </row>
    <row r="47" spans="1:6" s="1" customFormat="1" ht="15" customHeight="1" x14ac:dyDescent="0.25">
      <c r="A47" s="10">
        <v>41</v>
      </c>
      <c r="B47" s="177" t="s">
        <v>6</v>
      </c>
      <c r="C47" s="11" t="s">
        <v>80</v>
      </c>
      <c r="D47" s="162">
        <v>107</v>
      </c>
      <c r="E47" s="137">
        <v>3.9533</v>
      </c>
      <c r="F47" s="184"/>
    </row>
    <row r="48" spans="1:6" s="1" customFormat="1" ht="15" customHeight="1" x14ac:dyDescent="0.25">
      <c r="A48" s="13">
        <v>42</v>
      </c>
      <c r="B48" s="178" t="s">
        <v>7</v>
      </c>
      <c r="C48" s="14" t="s">
        <v>101</v>
      </c>
      <c r="D48" s="165">
        <v>84</v>
      </c>
      <c r="E48" s="138">
        <v>3.9523999999999999</v>
      </c>
      <c r="F48" s="184"/>
    </row>
    <row r="49" spans="1:6" s="1" customFormat="1" ht="15" customHeight="1" x14ac:dyDescent="0.25">
      <c r="A49" s="13">
        <v>43</v>
      </c>
      <c r="B49" s="178" t="s">
        <v>7</v>
      </c>
      <c r="C49" s="14" t="s">
        <v>96</v>
      </c>
      <c r="D49" s="165">
        <v>50</v>
      </c>
      <c r="E49" s="138">
        <v>3.94</v>
      </c>
      <c r="F49" s="184"/>
    </row>
    <row r="50" spans="1:6" s="1" customFormat="1" ht="15" customHeight="1" x14ac:dyDescent="0.25">
      <c r="A50" s="13">
        <v>44</v>
      </c>
      <c r="B50" s="178" t="s">
        <v>4</v>
      </c>
      <c r="C50" s="153" t="s">
        <v>48</v>
      </c>
      <c r="D50" s="165">
        <v>96</v>
      </c>
      <c r="E50" s="138">
        <v>3.9163000000000001</v>
      </c>
      <c r="F50" s="184"/>
    </row>
    <row r="51" spans="1:6" s="1" customFormat="1" ht="15" customHeight="1" x14ac:dyDescent="0.25">
      <c r="A51" s="13">
        <v>45</v>
      </c>
      <c r="B51" s="178" t="s">
        <v>7</v>
      </c>
      <c r="C51" s="153" t="s">
        <v>156</v>
      </c>
      <c r="D51" s="165">
        <v>223</v>
      </c>
      <c r="E51" s="138">
        <v>3.9146999999999998</v>
      </c>
      <c r="F51" s="184"/>
    </row>
    <row r="52" spans="1:6" s="1" customFormat="1" ht="15" customHeight="1" x14ac:dyDescent="0.25">
      <c r="A52" s="13">
        <v>46</v>
      </c>
      <c r="B52" s="178" t="s">
        <v>6</v>
      </c>
      <c r="C52" s="153" t="s">
        <v>79</v>
      </c>
      <c r="D52" s="165">
        <v>83</v>
      </c>
      <c r="E52" s="138">
        <v>3.9039999999999999</v>
      </c>
      <c r="F52" s="184"/>
    </row>
    <row r="53" spans="1:6" s="1" customFormat="1" ht="15" customHeight="1" x14ac:dyDescent="0.25">
      <c r="A53" s="13">
        <v>47</v>
      </c>
      <c r="B53" s="178" t="s">
        <v>7</v>
      </c>
      <c r="C53" s="153" t="s">
        <v>104</v>
      </c>
      <c r="D53" s="165">
        <v>67</v>
      </c>
      <c r="E53" s="138">
        <v>3.8956</v>
      </c>
      <c r="F53" s="184"/>
    </row>
    <row r="54" spans="1:6" s="1" customFormat="1" ht="15" customHeight="1" x14ac:dyDescent="0.25">
      <c r="A54" s="13">
        <v>48</v>
      </c>
      <c r="B54" s="178" t="s">
        <v>7</v>
      </c>
      <c r="C54" s="153" t="s">
        <v>95</v>
      </c>
      <c r="D54" s="165">
        <v>186</v>
      </c>
      <c r="E54" s="138">
        <v>3.8929</v>
      </c>
      <c r="F54" s="184"/>
    </row>
    <row r="55" spans="1:6" s="1" customFormat="1" ht="15" customHeight="1" x14ac:dyDescent="0.25">
      <c r="A55" s="13">
        <v>49</v>
      </c>
      <c r="B55" s="178" t="s">
        <v>4</v>
      </c>
      <c r="C55" s="153" t="s">
        <v>38</v>
      </c>
      <c r="D55" s="165">
        <v>101</v>
      </c>
      <c r="E55" s="138">
        <v>3.8906999999999998</v>
      </c>
      <c r="F55" s="184"/>
    </row>
    <row r="56" spans="1:6" s="1" customFormat="1" ht="15" customHeight="1" thickBot="1" x14ac:dyDescent="0.3">
      <c r="A56" s="19">
        <v>50</v>
      </c>
      <c r="B56" s="186" t="s">
        <v>7</v>
      </c>
      <c r="C56" s="187" t="s">
        <v>93</v>
      </c>
      <c r="D56" s="166">
        <v>135</v>
      </c>
      <c r="E56" s="139">
        <v>3.8815999999999997</v>
      </c>
      <c r="F56" s="184"/>
    </row>
    <row r="57" spans="1:6" s="1" customFormat="1" ht="15" customHeight="1" x14ac:dyDescent="0.25">
      <c r="A57" s="21">
        <v>51</v>
      </c>
      <c r="B57" s="177" t="s">
        <v>5</v>
      </c>
      <c r="C57" s="152" t="s">
        <v>62</v>
      </c>
      <c r="D57" s="164">
        <v>39</v>
      </c>
      <c r="E57" s="183">
        <v>3.8714</v>
      </c>
      <c r="F57" s="184"/>
    </row>
    <row r="58" spans="1:6" s="1" customFormat="1" ht="15" customHeight="1" x14ac:dyDescent="0.25">
      <c r="A58" s="13">
        <v>52</v>
      </c>
      <c r="B58" s="177" t="s">
        <v>5</v>
      </c>
      <c r="C58" s="156" t="s">
        <v>172</v>
      </c>
      <c r="D58" s="165">
        <v>110</v>
      </c>
      <c r="E58" s="138">
        <v>3.8635999999999999</v>
      </c>
      <c r="F58" s="184"/>
    </row>
    <row r="59" spans="1:6" s="1" customFormat="1" ht="15" customHeight="1" x14ac:dyDescent="0.25">
      <c r="A59" s="13">
        <v>53</v>
      </c>
      <c r="B59" s="178" t="s">
        <v>3</v>
      </c>
      <c r="C59" s="14" t="s">
        <v>25</v>
      </c>
      <c r="D59" s="165">
        <v>57</v>
      </c>
      <c r="E59" s="138">
        <v>3.8597000000000001</v>
      </c>
      <c r="F59" s="184"/>
    </row>
    <row r="60" spans="1:6" s="1" customFormat="1" ht="15" customHeight="1" x14ac:dyDescent="0.25">
      <c r="A60" s="13">
        <v>54</v>
      </c>
      <c r="B60" s="178" t="s">
        <v>6</v>
      </c>
      <c r="C60" s="14" t="s">
        <v>81</v>
      </c>
      <c r="D60" s="165">
        <v>163</v>
      </c>
      <c r="E60" s="138">
        <v>3.8527</v>
      </c>
      <c r="F60" s="184"/>
    </row>
    <row r="61" spans="1:6" s="1" customFormat="1" ht="15" customHeight="1" x14ac:dyDescent="0.25">
      <c r="A61" s="13">
        <v>55</v>
      </c>
      <c r="B61" s="178" t="s">
        <v>7</v>
      </c>
      <c r="C61" s="14" t="s">
        <v>106</v>
      </c>
      <c r="D61" s="165">
        <v>134</v>
      </c>
      <c r="E61" s="138">
        <v>3.8508999999999998</v>
      </c>
      <c r="F61" s="184"/>
    </row>
    <row r="62" spans="1:6" s="1" customFormat="1" ht="15" customHeight="1" x14ac:dyDescent="0.25">
      <c r="A62" s="13">
        <v>56</v>
      </c>
      <c r="B62" s="178" t="s">
        <v>4</v>
      </c>
      <c r="C62" s="14" t="s">
        <v>39</v>
      </c>
      <c r="D62" s="165">
        <v>134</v>
      </c>
      <c r="E62" s="138">
        <v>3.8358999999999996</v>
      </c>
      <c r="F62" s="184"/>
    </row>
    <row r="63" spans="1:6" s="1" customFormat="1" ht="15" customHeight="1" x14ac:dyDescent="0.25">
      <c r="A63" s="13">
        <v>57</v>
      </c>
      <c r="B63" s="178" t="s">
        <v>5</v>
      </c>
      <c r="C63" s="182" t="s">
        <v>64</v>
      </c>
      <c r="D63" s="165">
        <v>69</v>
      </c>
      <c r="E63" s="138">
        <v>3.8406000000000002</v>
      </c>
      <c r="F63" s="184"/>
    </row>
    <row r="64" spans="1:6" s="1" customFormat="1" ht="15" customHeight="1" x14ac:dyDescent="0.25">
      <c r="A64" s="13">
        <v>58</v>
      </c>
      <c r="B64" s="178" t="s">
        <v>3</v>
      </c>
      <c r="C64" s="14" t="s">
        <v>37</v>
      </c>
      <c r="D64" s="165">
        <v>57</v>
      </c>
      <c r="E64" s="138">
        <v>3.8421000000000003</v>
      </c>
      <c r="F64" s="184"/>
    </row>
    <row r="65" spans="1:6" s="1" customFormat="1" ht="15" customHeight="1" x14ac:dyDescent="0.25">
      <c r="A65" s="13">
        <v>59</v>
      </c>
      <c r="B65" s="178" t="s">
        <v>5</v>
      </c>
      <c r="C65" s="14" t="s">
        <v>170</v>
      </c>
      <c r="D65" s="165">
        <v>237</v>
      </c>
      <c r="E65" s="138">
        <v>3.8147000000000002</v>
      </c>
      <c r="F65" s="184"/>
    </row>
    <row r="66" spans="1:6" s="1" customFormat="1" ht="15" customHeight="1" thickBot="1" x14ac:dyDescent="0.3">
      <c r="A66" s="16">
        <v>60</v>
      </c>
      <c r="B66" s="186" t="s">
        <v>7</v>
      </c>
      <c r="C66" s="20" t="s">
        <v>105</v>
      </c>
      <c r="D66" s="166">
        <v>85</v>
      </c>
      <c r="E66" s="139">
        <v>3.8121000000000005</v>
      </c>
      <c r="F66" s="184"/>
    </row>
    <row r="67" spans="1:6" s="1" customFormat="1" ht="15" customHeight="1" x14ac:dyDescent="0.25">
      <c r="A67" s="10">
        <v>61</v>
      </c>
      <c r="B67" s="177" t="s">
        <v>5</v>
      </c>
      <c r="C67" s="22" t="s">
        <v>56</v>
      </c>
      <c r="D67" s="438">
        <v>222</v>
      </c>
      <c r="E67" s="183">
        <v>3.8018000000000001</v>
      </c>
      <c r="F67" s="184"/>
    </row>
    <row r="68" spans="1:6" s="1" customFormat="1" ht="15" customHeight="1" x14ac:dyDescent="0.25">
      <c r="A68" s="13">
        <v>62</v>
      </c>
      <c r="B68" s="178" t="s">
        <v>3</v>
      </c>
      <c r="C68" s="22" t="s">
        <v>32</v>
      </c>
      <c r="D68" s="165">
        <v>103</v>
      </c>
      <c r="E68" s="138">
        <v>3.7960000000000003</v>
      </c>
      <c r="F68" s="184"/>
    </row>
    <row r="69" spans="1:6" s="1" customFormat="1" ht="15" customHeight="1" x14ac:dyDescent="0.25">
      <c r="A69" s="13">
        <v>63</v>
      </c>
      <c r="B69" s="178" t="s">
        <v>7</v>
      </c>
      <c r="C69" s="14" t="s">
        <v>147</v>
      </c>
      <c r="D69" s="165">
        <v>132</v>
      </c>
      <c r="E69" s="138">
        <v>3.7875000000000001</v>
      </c>
      <c r="F69" s="184"/>
    </row>
    <row r="70" spans="1:6" s="1" customFormat="1" ht="15" customHeight="1" x14ac:dyDescent="0.25">
      <c r="A70" s="13">
        <v>64</v>
      </c>
      <c r="B70" s="178" t="s">
        <v>5</v>
      </c>
      <c r="C70" s="14" t="s">
        <v>60</v>
      </c>
      <c r="D70" s="165">
        <v>107</v>
      </c>
      <c r="E70" s="138">
        <v>3.7850999999999999</v>
      </c>
      <c r="F70" s="184"/>
    </row>
    <row r="71" spans="1:6" s="1" customFormat="1" ht="15" customHeight="1" x14ac:dyDescent="0.25">
      <c r="A71" s="13">
        <v>65</v>
      </c>
      <c r="B71" s="178" t="s">
        <v>1</v>
      </c>
      <c r="C71" s="435" t="s">
        <v>18</v>
      </c>
      <c r="D71" s="437">
        <v>98</v>
      </c>
      <c r="E71" s="138">
        <v>3.7858000000000001</v>
      </c>
      <c r="F71" s="184"/>
    </row>
    <row r="72" spans="1:6" s="1" customFormat="1" ht="15" customHeight="1" x14ac:dyDescent="0.25">
      <c r="A72" s="13">
        <v>66</v>
      </c>
      <c r="B72" s="178" t="s">
        <v>2</v>
      </c>
      <c r="C72" s="14" t="s">
        <v>114</v>
      </c>
      <c r="D72" s="165">
        <v>75</v>
      </c>
      <c r="E72" s="138">
        <v>3.7870000000000004</v>
      </c>
      <c r="F72" s="184"/>
    </row>
    <row r="73" spans="1:6" s="1" customFormat="1" ht="15" customHeight="1" x14ac:dyDescent="0.25">
      <c r="A73" s="13">
        <v>67</v>
      </c>
      <c r="B73" s="178" t="s">
        <v>5</v>
      </c>
      <c r="C73" s="14" t="s">
        <v>171</v>
      </c>
      <c r="D73" s="165">
        <v>28</v>
      </c>
      <c r="E73" s="138">
        <v>3.7856999999999998</v>
      </c>
      <c r="F73" s="184"/>
    </row>
    <row r="74" spans="1:6" s="1" customFormat="1" ht="15" customHeight="1" x14ac:dyDescent="0.25">
      <c r="A74" s="13">
        <v>68</v>
      </c>
      <c r="B74" s="178" t="s">
        <v>4</v>
      </c>
      <c r="C74" s="14" t="s">
        <v>169</v>
      </c>
      <c r="D74" s="165">
        <v>114</v>
      </c>
      <c r="E74" s="138">
        <v>3.7804000000000002</v>
      </c>
      <c r="F74" s="184"/>
    </row>
    <row r="75" spans="1:6" s="1" customFormat="1" ht="15" customHeight="1" x14ac:dyDescent="0.25">
      <c r="A75" s="13">
        <v>69</v>
      </c>
      <c r="B75" s="178" t="s">
        <v>4</v>
      </c>
      <c r="C75" s="14" t="s">
        <v>49</v>
      </c>
      <c r="D75" s="165">
        <v>107</v>
      </c>
      <c r="E75" s="138">
        <v>3.7664</v>
      </c>
      <c r="F75" s="184"/>
    </row>
    <row r="76" spans="1:6" s="1" customFormat="1" ht="15" customHeight="1" thickBot="1" x14ac:dyDescent="0.3">
      <c r="A76" s="19">
        <v>70</v>
      </c>
      <c r="B76" s="186" t="s">
        <v>5</v>
      </c>
      <c r="C76" s="20" t="s">
        <v>69</v>
      </c>
      <c r="D76" s="166">
        <v>86</v>
      </c>
      <c r="E76" s="139">
        <v>3.7674000000000003</v>
      </c>
      <c r="F76" s="184"/>
    </row>
    <row r="77" spans="1:6" s="1" customFormat="1" ht="15" customHeight="1" x14ac:dyDescent="0.25">
      <c r="A77" s="21">
        <v>71</v>
      </c>
      <c r="B77" s="177" t="s">
        <v>7</v>
      </c>
      <c r="C77" s="22" t="s">
        <v>111</v>
      </c>
      <c r="D77" s="164">
        <v>110</v>
      </c>
      <c r="E77" s="183">
        <v>3.7634000000000003</v>
      </c>
      <c r="F77" s="184"/>
    </row>
    <row r="78" spans="1:6" s="1" customFormat="1" ht="15" customHeight="1" x14ac:dyDescent="0.25">
      <c r="A78" s="13">
        <v>72</v>
      </c>
      <c r="B78" s="178" t="s">
        <v>4</v>
      </c>
      <c r="C78" s="14" t="s">
        <v>50</v>
      </c>
      <c r="D78" s="165">
        <v>92</v>
      </c>
      <c r="E78" s="138">
        <v>3.7609000000000004</v>
      </c>
      <c r="F78" s="184"/>
    </row>
    <row r="79" spans="1:6" s="1" customFormat="1" ht="15" customHeight="1" x14ac:dyDescent="0.25">
      <c r="A79" s="13">
        <v>73</v>
      </c>
      <c r="B79" s="178" t="s">
        <v>4</v>
      </c>
      <c r="C79" s="14" t="s">
        <v>44</v>
      </c>
      <c r="D79" s="165">
        <v>114</v>
      </c>
      <c r="E79" s="138">
        <v>3.7456</v>
      </c>
      <c r="F79" s="184"/>
    </row>
    <row r="80" spans="1:6" s="1" customFormat="1" ht="15" customHeight="1" x14ac:dyDescent="0.25">
      <c r="A80" s="13">
        <v>74</v>
      </c>
      <c r="B80" s="178" t="s">
        <v>5</v>
      </c>
      <c r="C80" s="14" t="s">
        <v>59</v>
      </c>
      <c r="D80" s="165">
        <v>111</v>
      </c>
      <c r="E80" s="138">
        <v>3.7478000000000002</v>
      </c>
      <c r="F80" s="184"/>
    </row>
    <row r="81" spans="1:6" s="1" customFormat="1" ht="15" customHeight="1" x14ac:dyDescent="0.25">
      <c r="A81" s="13">
        <v>75</v>
      </c>
      <c r="B81" s="178" t="s">
        <v>7</v>
      </c>
      <c r="C81" s="14" t="s">
        <v>103</v>
      </c>
      <c r="D81" s="165">
        <v>81</v>
      </c>
      <c r="E81" s="138">
        <v>3.7527000000000004</v>
      </c>
      <c r="F81" s="184"/>
    </row>
    <row r="82" spans="1:6" s="1" customFormat="1" ht="15" customHeight="1" x14ac:dyDescent="0.25">
      <c r="A82" s="13">
        <v>76</v>
      </c>
      <c r="B82" s="178" t="s">
        <v>2</v>
      </c>
      <c r="C82" s="14" t="s">
        <v>117</v>
      </c>
      <c r="D82" s="165">
        <v>45</v>
      </c>
      <c r="E82" s="138">
        <v>3.7337000000000002</v>
      </c>
      <c r="F82" s="184"/>
    </row>
    <row r="83" spans="1:6" s="1" customFormat="1" ht="15" customHeight="1" x14ac:dyDescent="0.25">
      <c r="A83" s="13">
        <v>77</v>
      </c>
      <c r="B83" s="178" t="s">
        <v>5</v>
      </c>
      <c r="C83" s="14" t="s">
        <v>67</v>
      </c>
      <c r="D83" s="165">
        <v>93</v>
      </c>
      <c r="E83" s="138">
        <v>3.6989000000000001</v>
      </c>
      <c r="F83" s="184"/>
    </row>
    <row r="84" spans="1:6" s="1" customFormat="1" ht="15" customHeight="1" x14ac:dyDescent="0.25">
      <c r="A84" s="13">
        <v>78</v>
      </c>
      <c r="B84" s="178" t="s">
        <v>7</v>
      </c>
      <c r="C84" s="153" t="s">
        <v>90</v>
      </c>
      <c r="D84" s="165">
        <v>81</v>
      </c>
      <c r="E84" s="138">
        <v>3.7037</v>
      </c>
      <c r="F84" s="184"/>
    </row>
    <row r="85" spans="1:6" s="1" customFormat="1" ht="15" customHeight="1" x14ac:dyDescent="0.25">
      <c r="A85" s="13">
        <v>79</v>
      </c>
      <c r="B85" s="178" t="s">
        <v>4</v>
      </c>
      <c r="C85" s="153" t="s">
        <v>46</v>
      </c>
      <c r="D85" s="165">
        <v>40</v>
      </c>
      <c r="E85" s="138">
        <v>3.7</v>
      </c>
      <c r="F85" s="184"/>
    </row>
    <row r="86" spans="1:6" s="1" customFormat="1" ht="15" customHeight="1" thickBot="1" x14ac:dyDescent="0.3">
      <c r="A86" s="16">
        <v>80</v>
      </c>
      <c r="B86" s="108" t="s">
        <v>7</v>
      </c>
      <c r="C86" s="154" t="s">
        <v>100</v>
      </c>
      <c r="D86" s="169">
        <v>86</v>
      </c>
      <c r="E86" s="180">
        <v>3.6861000000000002</v>
      </c>
      <c r="F86" s="184"/>
    </row>
    <row r="87" spans="1:6" s="1" customFormat="1" ht="15" customHeight="1" x14ac:dyDescent="0.25">
      <c r="A87" s="10">
        <v>81</v>
      </c>
      <c r="B87" s="185" t="s">
        <v>7</v>
      </c>
      <c r="C87" s="157" t="s">
        <v>110</v>
      </c>
      <c r="D87" s="162">
        <v>110</v>
      </c>
      <c r="E87" s="137">
        <v>3.6819000000000002</v>
      </c>
      <c r="F87" s="184"/>
    </row>
    <row r="88" spans="1:6" s="1" customFormat="1" ht="15" customHeight="1" x14ac:dyDescent="0.25">
      <c r="A88" s="13">
        <v>82</v>
      </c>
      <c r="B88" s="178" t="s">
        <v>7</v>
      </c>
      <c r="C88" s="153" t="s">
        <v>99</v>
      </c>
      <c r="D88" s="165">
        <v>123</v>
      </c>
      <c r="E88" s="138">
        <v>3.6589000000000005</v>
      </c>
      <c r="F88" s="184"/>
    </row>
    <row r="89" spans="1:6" s="1" customFormat="1" ht="15" customHeight="1" x14ac:dyDescent="0.25">
      <c r="A89" s="13">
        <v>83</v>
      </c>
      <c r="B89" s="178" t="s">
        <v>1</v>
      </c>
      <c r="C89" s="589" t="s">
        <v>167</v>
      </c>
      <c r="D89" s="437">
        <v>98</v>
      </c>
      <c r="E89" s="138">
        <v>3.6629</v>
      </c>
      <c r="F89" s="184"/>
    </row>
    <row r="90" spans="1:6" s="1" customFormat="1" ht="15" customHeight="1" x14ac:dyDescent="0.25">
      <c r="A90" s="13">
        <v>84</v>
      </c>
      <c r="B90" s="178" t="s">
        <v>1</v>
      </c>
      <c r="C90" s="589" t="s">
        <v>22</v>
      </c>
      <c r="D90" s="165">
        <v>83</v>
      </c>
      <c r="E90" s="138">
        <v>3.6502999999999997</v>
      </c>
      <c r="F90" s="184"/>
    </row>
    <row r="91" spans="1:6" s="1" customFormat="1" ht="15" customHeight="1" x14ac:dyDescent="0.25">
      <c r="A91" s="13">
        <v>85</v>
      </c>
      <c r="B91" s="178" t="s">
        <v>7</v>
      </c>
      <c r="C91" s="153" t="s">
        <v>97</v>
      </c>
      <c r="D91" s="165">
        <v>69</v>
      </c>
      <c r="E91" s="138">
        <v>3.6521999999999997</v>
      </c>
      <c r="F91" s="184"/>
    </row>
    <row r="92" spans="1:6" s="1" customFormat="1" ht="15" customHeight="1" x14ac:dyDescent="0.25">
      <c r="A92" s="13">
        <v>86</v>
      </c>
      <c r="B92" s="178" t="s">
        <v>5</v>
      </c>
      <c r="C92" s="153" t="s">
        <v>66</v>
      </c>
      <c r="D92" s="165">
        <v>31</v>
      </c>
      <c r="E92" s="138">
        <v>3.6454999999999997</v>
      </c>
      <c r="F92" s="184"/>
    </row>
    <row r="93" spans="1:6" s="1" customFormat="1" ht="15" customHeight="1" x14ac:dyDescent="0.25">
      <c r="A93" s="13">
        <v>87</v>
      </c>
      <c r="B93" s="178" t="s">
        <v>3</v>
      </c>
      <c r="C93" s="153" t="s">
        <v>27</v>
      </c>
      <c r="D93" s="165">
        <v>80</v>
      </c>
      <c r="E93" s="138">
        <v>3.6124999999999998</v>
      </c>
      <c r="F93" s="184"/>
    </row>
    <row r="94" spans="1:6" s="1" customFormat="1" ht="15" customHeight="1" x14ac:dyDescent="0.25">
      <c r="A94" s="13">
        <v>88</v>
      </c>
      <c r="B94" s="178" t="s">
        <v>3</v>
      </c>
      <c r="C94" s="153" t="s">
        <v>31</v>
      </c>
      <c r="D94" s="165">
        <v>93</v>
      </c>
      <c r="E94" s="138">
        <v>3.6021000000000005</v>
      </c>
      <c r="F94" s="184"/>
    </row>
    <row r="95" spans="1:6" s="1" customFormat="1" ht="15" customHeight="1" x14ac:dyDescent="0.25">
      <c r="A95" s="13">
        <v>89</v>
      </c>
      <c r="B95" s="178" t="s">
        <v>5</v>
      </c>
      <c r="C95" s="153" t="s">
        <v>68</v>
      </c>
      <c r="D95" s="165">
        <v>83</v>
      </c>
      <c r="E95" s="138">
        <v>3.6019999999999994</v>
      </c>
      <c r="F95" s="184"/>
    </row>
    <row r="96" spans="1:6" s="1" customFormat="1" ht="15" customHeight="1" thickBot="1" x14ac:dyDescent="0.3">
      <c r="A96" s="19">
        <v>90</v>
      </c>
      <c r="B96" s="186" t="s">
        <v>3</v>
      </c>
      <c r="C96" s="187" t="s">
        <v>29</v>
      </c>
      <c r="D96" s="166">
        <v>100</v>
      </c>
      <c r="E96" s="139">
        <v>3.58</v>
      </c>
      <c r="F96" s="184"/>
    </row>
    <row r="97" spans="1:6" s="1" customFormat="1" ht="15" customHeight="1" x14ac:dyDescent="0.25">
      <c r="A97" s="21">
        <v>91</v>
      </c>
      <c r="B97" s="177" t="s">
        <v>4</v>
      </c>
      <c r="C97" s="152" t="s">
        <v>54</v>
      </c>
      <c r="D97" s="164">
        <v>99</v>
      </c>
      <c r="E97" s="183">
        <v>3.5754000000000001</v>
      </c>
      <c r="F97" s="184"/>
    </row>
    <row r="98" spans="1:6" s="1" customFormat="1" ht="15" customHeight="1" x14ac:dyDescent="0.25">
      <c r="A98" s="13">
        <v>92</v>
      </c>
      <c r="B98" s="178" t="s">
        <v>6</v>
      </c>
      <c r="C98" s="153" t="s">
        <v>177</v>
      </c>
      <c r="D98" s="165">
        <v>24</v>
      </c>
      <c r="E98" s="138">
        <v>3.5834000000000001</v>
      </c>
      <c r="F98" s="184"/>
    </row>
    <row r="99" spans="1:6" s="1" customFormat="1" ht="15" customHeight="1" x14ac:dyDescent="0.25">
      <c r="A99" s="13">
        <v>93</v>
      </c>
      <c r="B99" s="178" t="s">
        <v>4</v>
      </c>
      <c r="C99" s="153" t="s">
        <v>41</v>
      </c>
      <c r="D99" s="165">
        <v>151</v>
      </c>
      <c r="E99" s="138">
        <v>3.5625999999999998</v>
      </c>
      <c r="F99" s="184"/>
    </row>
    <row r="100" spans="1:6" s="1" customFormat="1" ht="15" customHeight="1" x14ac:dyDescent="0.25">
      <c r="A100" s="13">
        <v>94</v>
      </c>
      <c r="B100" s="178" t="s">
        <v>3</v>
      </c>
      <c r="C100" s="153" t="s">
        <v>34</v>
      </c>
      <c r="D100" s="165">
        <v>89</v>
      </c>
      <c r="E100" s="138">
        <v>3.5505</v>
      </c>
      <c r="F100" s="184"/>
    </row>
    <row r="101" spans="1:6" s="1" customFormat="1" ht="15" customHeight="1" x14ac:dyDescent="0.25">
      <c r="A101" s="13">
        <v>95</v>
      </c>
      <c r="B101" s="178" t="s">
        <v>7</v>
      </c>
      <c r="C101" s="153" t="s">
        <v>98</v>
      </c>
      <c r="D101" s="165">
        <v>31</v>
      </c>
      <c r="E101" s="138">
        <v>3.5482999999999998</v>
      </c>
      <c r="F101" s="184"/>
    </row>
    <row r="102" spans="1:6" s="1" customFormat="1" ht="15" customHeight="1" x14ac:dyDescent="0.25">
      <c r="A102" s="13">
        <v>96</v>
      </c>
      <c r="B102" s="178" t="s">
        <v>6</v>
      </c>
      <c r="C102" s="153" t="s">
        <v>84</v>
      </c>
      <c r="D102" s="165">
        <v>157</v>
      </c>
      <c r="E102" s="138">
        <v>3.5350000000000001</v>
      </c>
      <c r="F102" s="184"/>
    </row>
    <row r="103" spans="1:6" s="1" customFormat="1" ht="15" customHeight="1" x14ac:dyDescent="0.25">
      <c r="A103" s="13">
        <v>97</v>
      </c>
      <c r="B103" s="178" t="s">
        <v>7</v>
      </c>
      <c r="C103" s="153" t="s">
        <v>107</v>
      </c>
      <c r="D103" s="165">
        <v>97</v>
      </c>
      <c r="E103" s="138">
        <v>3.5361000000000002</v>
      </c>
      <c r="F103" s="184"/>
    </row>
    <row r="104" spans="1:6" s="1" customFormat="1" ht="15" customHeight="1" x14ac:dyDescent="0.25">
      <c r="A104" s="13">
        <v>98</v>
      </c>
      <c r="B104" s="178" t="s">
        <v>7</v>
      </c>
      <c r="C104" s="153" t="s">
        <v>88</v>
      </c>
      <c r="D104" s="165">
        <v>93</v>
      </c>
      <c r="E104" s="138">
        <v>3.5376999999999996</v>
      </c>
      <c r="F104" s="184"/>
    </row>
    <row r="105" spans="1:6" s="1" customFormat="1" ht="15" customHeight="1" x14ac:dyDescent="0.25">
      <c r="A105" s="13">
        <v>99</v>
      </c>
      <c r="B105" s="178" t="s">
        <v>6</v>
      </c>
      <c r="C105" s="153" t="s">
        <v>76</v>
      </c>
      <c r="D105" s="165">
        <v>71</v>
      </c>
      <c r="E105" s="138">
        <v>3.5348999999999999</v>
      </c>
      <c r="F105" s="184"/>
    </row>
    <row r="106" spans="1:6" s="1" customFormat="1" ht="15" customHeight="1" thickBot="1" x14ac:dyDescent="0.3">
      <c r="A106" s="16">
        <v>100</v>
      </c>
      <c r="B106" s="108" t="s">
        <v>4</v>
      </c>
      <c r="C106" s="154" t="s">
        <v>40</v>
      </c>
      <c r="D106" s="169">
        <v>62</v>
      </c>
      <c r="E106" s="180">
        <v>3.5326</v>
      </c>
      <c r="F106" s="184"/>
    </row>
    <row r="107" spans="1:6" s="1" customFormat="1" ht="15" customHeight="1" x14ac:dyDescent="0.25">
      <c r="A107" s="10">
        <v>101</v>
      </c>
      <c r="B107" s="185" t="s">
        <v>4</v>
      </c>
      <c r="C107" s="157" t="s">
        <v>52</v>
      </c>
      <c r="D107" s="162">
        <v>57</v>
      </c>
      <c r="E107" s="137">
        <v>3.5087999999999999</v>
      </c>
      <c r="F107" s="184"/>
    </row>
    <row r="108" spans="1:6" s="1" customFormat="1" ht="15" customHeight="1" x14ac:dyDescent="0.25">
      <c r="A108" s="13">
        <v>102</v>
      </c>
      <c r="B108" s="178" t="s">
        <v>2</v>
      </c>
      <c r="C108" s="153" t="s">
        <v>166</v>
      </c>
      <c r="D108" s="165">
        <v>109</v>
      </c>
      <c r="E108" s="138">
        <v>3.4954000000000001</v>
      </c>
      <c r="F108" s="184"/>
    </row>
    <row r="109" spans="1:6" s="1" customFormat="1" ht="15" customHeight="1" x14ac:dyDescent="0.25">
      <c r="A109" s="13">
        <v>103</v>
      </c>
      <c r="B109" s="178" t="s">
        <v>4</v>
      </c>
      <c r="C109" s="153" t="s">
        <v>53</v>
      </c>
      <c r="D109" s="165">
        <v>103</v>
      </c>
      <c r="E109" s="138">
        <v>3.5049000000000001</v>
      </c>
      <c r="F109" s="184"/>
    </row>
    <row r="110" spans="1:6" s="1" customFormat="1" ht="15" customHeight="1" x14ac:dyDescent="0.25">
      <c r="A110" s="13">
        <v>104</v>
      </c>
      <c r="B110" s="178" t="s">
        <v>4</v>
      </c>
      <c r="C110" s="153" t="s">
        <v>42</v>
      </c>
      <c r="D110" s="165">
        <v>65</v>
      </c>
      <c r="E110" s="138">
        <v>3.4921999999999995</v>
      </c>
      <c r="F110" s="184"/>
    </row>
    <row r="111" spans="1:6" s="1" customFormat="1" ht="15" customHeight="1" x14ac:dyDescent="0.25">
      <c r="A111" s="13">
        <v>105</v>
      </c>
      <c r="B111" s="178" t="s">
        <v>7</v>
      </c>
      <c r="C111" s="152" t="s">
        <v>165</v>
      </c>
      <c r="D111" s="165">
        <v>172</v>
      </c>
      <c r="E111" s="138">
        <v>3.4763999999999999</v>
      </c>
      <c r="F111" s="184"/>
    </row>
    <row r="112" spans="1:6" s="1" customFormat="1" ht="15" customHeight="1" x14ac:dyDescent="0.25">
      <c r="A112" s="13">
        <v>106</v>
      </c>
      <c r="B112" s="178" t="s">
        <v>4</v>
      </c>
      <c r="C112" s="14" t="s">
        <v>47</v>
      </c>
      <c r="D112" s="165">
        <v>146</v>
      </c>
      <c r="E112" s="138">
        <v>3.4794000000000005</v>
      </c>
      <c r="F112" s="184"/>
    </row>
    <row r="113" spans="1:6" s="1" customFormat="1" ht="15" customHeight="1" x14ac:dyDescent="0.25">
      <c r="A113" s="13">
        <v>107</v>
      </c>
      <c r="B113" s="178" t="s">
        <v>5</v>
      </c>
      <c r="C113" s="182" t="s">
        <v>63</v>
      </c>
      <c r="D113" s="165">
        <v>38</v>
      </c>
      <c r="E113" s="138">
        <v>3.4215</v>
      </c>
      <c r="F113" s="184"/>
    </row>
    <row r="114" spans="1:6" s="1" customFormat="1" ht="15" customHeight="1" x14ac:dyDescent="0.25">
      <c r="A114" s="13">
        <v>108</v>
      </c>
      <c r="B114" s="178" t="s">
        <v>1</v>
      </c>
      <c r="C114" s="435" t="s">
        <v>24</v>
      </c>
      <c r="D114" s="437">
        <v>99</v>
      </c>
      <c r="E114" s="138">
        <v>3.4138000000000006</v>
      </c>
      <c r="F114" s="12"/>
    </row>
    <row r="115" spans="1:6" s="1" customFormat="1" ht="15" customHeight="1" x14ac:dyDescent="0.25">
      <c r="A115" s="13">
        <v>109</v>
      </c>
      <c r="B115" s="178" t="s">
        <v>4</v>
      </c>
      <c r="C115" s="14" t="s">
        <v>43</v>
      </c>
      <c r="D115" s="165">
        <v>88</v>
      </c>
      <c r="E115" s="138">
        <v>3.3980999999999999</v>
      </c>
      <c r="F115" s="12"/>
    </row>
    <row r="116" spans="1:6" s="1" customFormat="1" ht="15" customHeight="1" thickBot="1" x14ac:dyDescent="0.3">
      <c r="A116" s="19">
        <v>110</v>
      </c>
      <c r="B116" s="186" t="s">
        <v>6</v>
      </c>
      <c r="C116" s="20" t="s">
        <v>82</v>
      </c>
      <c r="D116" s="591">
        <v>79</v>
      </c>
      <c r="E116" s="592">
        <v>3.3924000000000003</v>
      </c>
      <c r="F116" s="12"/>
    </row>
    <row r="117" spans="1:6" s="1" customFormat="1" ht="15" customHeight="1" x14ac:dyDescent="0.25">
      <c r="A117" s="10">
        <v>111</v>
      </c>
      <c r="B117" s="185" t="s">
        <v>7</v>
      </c>
      <c r="C117" s="157" t="s">
        <v>174</v>
      </c>
      <c r="D117" s="162">
        <v>55</v>
      </c>
      <c r="E117" s="137">
        <v>3.3639999999999999</v>
      </c>
      <c r="F117" s="12"/>
    </row>
    <row r="118" spans="1:6" s="1" customFormat="1" ht="15" customHeight="1" thickBot="1" x14ac:dyDescent="0.3">
      <c r="A118" s="19">
        <v>112</v>
      </c>
      <c r="B118" s="186" t="s">
        <v>5</v>
      </c>
      <c r="C118" s="187" t="s">
        <v>61</v>
      </c>
      <c r="D118" s="166">
        <v>50</v>
      </c>
      <c r="E118" s="139">
        <v>2.72</v>
      </c>
      <c r="F118" s="12"/>
    </row>
    <row r="119" spans="1:6" ht="15" customHeight="1" x14ac:dyDescent="0.25">
      <c r="A119" s="24"/>
      <c r="B119" s="24"/>
      <c r="C119" s="24"/>
      <c r="D119" s="175" t="s">
        <v>129</v>
      </c>
      <c r="E119" s="136">
        <f>AVERAGE(E7:E118)</f>
        <v>3.8401035714285703</v>
      </c>
      <c r="F119" s="5"/>
    </row>
    <row r="120" spans="1:6" ht="15" customHeight="1" x14ac:dyDescent="0.25">
      <c r="A120" s="24"/>
      <c r="B120" s="24"/>
      <c r="C120" s="24"/>
      <c r="D120" s="51" t="s">
        <v>118</v>
      </c>
      <c r="E120" s="176">
        <v>3.88</v>
      </c>
      <c r="F120" s="5"/>
    </row>
    <row r="121" spans="1:6" ht="15" customHeight="1" x14ac:dyDescent="0.25">
      <c r="A121" s="24"/>
      <c r="B121" s="24"/>
      <c r="C121" s="24"/>
      <c r="D121" s="24"/>
      <c r="E121" s="27"/>
      <c r="F121" s="5"/>
    </row>
    <row r="122" spans="1:6" x14ac:dyDescent="0.25">
      <c r="A122" s="5"/>
      <c r="B122" s="5"/>
      <c r="C122" s="5"/>
      <c r="D122" s="5"/>
      <c r="E122" s="6"/>
      <c r="F122" s="5"/>
    </row>
  </sheetData>
  <sortState ref="B129:E132">
    <sortCondition ref="B128"/>
  </sortState>
  <mergeCells count="6">
    <mergeCell ref="E4:E5"/>
    <mergeCell ref="C2:D2"/>
    <mergeCell ref="A4:A5"/>
    <mergeCell ref="B4:B5"/>
    <mergeCell ref="C4:C5"/>
    <mergeCell ref="D4:D5"/>
  </mergeCells>
  <conditionalFormatting sqref="E6:E120">
    <cfRule type="cellIs" dxfId="10" priority="347" stopIfTrue="1" operator="between">
      <formula>$E$119</formula>
      <formula>3.835</formula>
    </cfRule>
    <cfRule type="cellIs" dxfId="9" priority="348" stopIfTrue="1" operator="between">
      <formula>3.5</formula>
      <formula>3.495</formula>
    </cfRule>
    <cfRule type="cellIs" dxfId="8" priority="349" stopIfTrue="1" operator="lessThan">
      <formula>3.5</formula>
    </cfRule>
    <cfRule type="cellIs" dxfId="7" priority="350" stopIfTrue="1" operator="between">
      <formula>$E$119</formula>
      <formula>3.5</formula>
    </cfRule>
    <cfRule type="cellIs" dxfId="6" priority="351" stopIfTrue="1" operator="between">
      <formula>4.5</formula>
      <formula>$E$119</formula>
    </cfRule>
    <cfRule type="cellIs" dxfId="5" priority="352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</cols>
  <sheetData>
    <row r="1" spans="1:16" x14ac:dyDescent="0.25">
      <c r="K1" s="119"/>
      <c r="L1" s="4" t="s">
        <v>8</v>
      </c>
    </row>
    <row r="2" spans="1:16" ht="16.5" customHeight="1" x14ac:dyDescent="0.25">
      <c r="A2" s="5"/>
      <c r="B2" s="5"/>
      <c r="C2" s="707" t="s">
        <v>119</v>
      </c>
      <c r="D2" s="707"/>
      <c r="E2" s="30"/>
      <c r="F2" s="30"/>
      <c r="G2" s="30"/>
      <c r="H2" s="30"/>
      <c r="I2" s="118">
        <v>2021</v>
      </c>
      <c r="J2" s="5"/>
      <c r="K2" s="121"/>
      <c r="L2" s="4" t="s">
        <v>9</v>
      </c>
    </row>
    <row r="3" spans="1:16" ht="15.75" thickBot="1" x14ac:dyDescent="0.3">
      <c r="A3" s="5"/>
      <c r="B3" s="5"/>
      <c r="C3" s="5"/>
      <c r="D3" s="5"/>
      <c r="E3" s="5"/>
      <c r="F3" s="5"/>
      <c r="G3" s="5"/>
      <c r="H3" s="5"/>
      <c r="I3" s="6"/>
      <c r="J3" s="5"/>
      <c r="K3" s="312"/>
      <c r="L3" s="4" t="s">
        <v>10</v>
      </c>
    </row>
    <row r="4" spans="1:16" ht="15" customHeight="1" x14ac:dyDescent="0.25">
      <c r="A4" s="721" t="s">
        <v>0</v>
      </c>
      <c r="B4" s="723" t="s">
        <v>11</v>
      </c>
      <c r="C4" s="731" t="s">
        <v>13</v>
      </c>
      <c r="D4" s="715" t="s">
        <v>14</v>
      </c>
      <c r="E4" s="729" t="s">
        <v>15</v>
      </c>
      <c r="F4" s="719"/>
      <c r="G4" s="719"/>
      <c r="H4" s="730"/>
      <c r="I4" s="717" t="s">
        <v>160</v>
      </c>
      <c r="J4" s="5"/>
      <c r="K4" s="9"/>
      <c r="L4" s="4" t="s">
        <v>16</v>
      </c>
    </row>
    <row r="5" spans="1:16" ht="30" customHeight="1" thickBot="1" x14ac:dyDescent="0.3">
      <c r="A5" s="722"/>
      <c r="B5" s="724"/>
      <c r="C5" s="732"/>
      <c r="D5" s="727"/>
      <c r="E5" s="92">
        <v>2</v>
      </c>
      <c r="F5" s="92">
        <v>3</v>
      </c>
      <c r="G5" s="92">
        <v>4</v>
      </c>
      <c r="H5" s="92">
        <v>5</v>
      </c>
      <c r="I5" s="720"/>
      <c r="J5" s="5"/>
    </row>
    <row r="6" spans="1:16" ht="15" customHeight="1" thickBot="1" x14ac:dyDescent="0.3">
      <c r="A6" s="125"/>
      <c r="B6" s="126"/>
      <c r="C6" s="122" t="s">
        <v>159</v>
      </c>
      <c r="D6" s="140">
        <f>D7+D8+D18+D31+D49+D69+D84+D116</f>
        <v>12341</v>
      </c>
      <c r="E6" s="565">
        <v>6.5725274725274749</v>
      </c>
      <c r="F6" s="566">
        <v>26.353571428571435</v>
      </c>
      <c r="G6" s="566">
        <v>47.258214285714281</v>
      </c>
      <c r="H6" s="567">
        <v>21.430636363636385</v>
      </c>
      <c r="I6" s="142">
        <v>3.88</v>
      </c>
      <c r="J6" s="12"/>
      <c r="K6" s="172"/>
      <c r="L6" s="170"/>
      <c r="M6" s="170"/>
      <c r="N6" s="170"/>
      <c r="O6" s="170"/>
      <c r="P6" s="170"/>
    </row>
    <row r="7" spans="1:16" ht="15" customHeight="1" thickBot="1" x14ac:dyDescent="0.3">
      <c r="A7" s="130">
        <v>1</v>
      </c>
      <c r="B7" s="158">
        <v>50050</v>
      </c>
      <c r="C7" s="151" t="s">
        <v>74</v>
      </c>
      <c r="D7" s="426">
        <v>76</v>
      </c>
      <c r="E7" s="418"/>
      <c r="F7" s="418">
        <v>27.63</v>
      </c>
      <c r="G7" s="418">
        <v>47.37</v>
      </c>
      <c r="H7" s="418">
        <v>25</v>
      </c>
      <c r="I7" s="141">
        <f>(E7*2+F7*3+G7*4+H7*5)/100</f>
        <v>3.9737</v>
      </c>
      <c r="J7" s="12"/>
      <c r="K7" s="171"/>
      <c r="L7" s="170"/>
      <c r="M7" s="170"/>
      <c r="N7" s="170"/>
      <c r="O7" s="170"/>
      <c r="P7" s="170"/>
    </row>
    <row r="8" spans="1:16" ht="15" customHeight="1" thickBot="1" x14ac:dyDescent="0.3">
      <c r="A8" s="125"/>
      <c r="B8" s="158"/>
      <c r="C8" s="128" t="s">
        <v>135</v>
      </c>
      <c r="D8" s="129">
        <f>SUM(D9:D17)</f>
        <v>909</v>
      </c>
      <c r="E8" s="168">
        <f>AVERAGE(E9:E17)</f>
        <v>5.32</v>
      </c>
      <c r="F8" s="168">
        <f t="shared" ref="F8:H8" si="0">AVERAGE(F9:F17)</f>
        <v>21.61888888888889</v>
      </c>
      <c r="G8" s="168">
        <f t="shared" si="0"/>
        <v>49.821111111111115</v>
      </c>
      <c r="H8" s="168">
        <f t="shared" si="0"/>
        <v>25.01</v>
      </c>
      <c r="I8" s="167">
        <f>AVERAGE(I9:I17)</f>
        <v>3.9628444444444448</v>
      </c>
      <c r="J8" s="12"/>
    </row>
    <row r="9" spans="1:16" s="1" customFormat="1" ht="15" customHeight="1" x14ac:dyDescent="0.25">
      <c r="A9" s="21">
        <v>1</v>
      </c>
      <c r="B9" s="143">
        <v>10003</v>
      </c>
      <c r="C9" s="422" t="s">
        <v>19</v>
      </c>
      <c r="D9" s="162">
        <v>49</v>
      </c>
      <c r="E9" s="208"/>
      <c r="F9" s="208">
        <v>4.08</v>
      </c>
      <c r="G9" s="208">
        <v>55.1</v>
      </c>
      <c r="H9" s="208">
        <v>40.82</v>
      </c>
      <c r="I9" s="183">
        <f t="shared" ref="I9:I17" si="1">(E9*2+F9*3+G9*4+H9*5)/100</f>
        <v>4.3673999999999999</v>
      </c>
      <c r="J9" s="12"/>
    </row>
    <row r="10" spans="1:16" s="1" customFormat="1" ht="15" customHeight="1" x14ac:dyDescent="0.25">
      <c r="A10" s="13">
        <v>2</v>
      </c>
      <c r="B10" s="144">
        <v>10002</v>
      </c>
      <c r="C10" s="423" t="s">
        <v>18</v>
      </c>
      <c r="D10" s="426">
        <v>98</v>
      </c>
      <c r="E10" s="418">
        <v>5.0999999999999996</v>
      </c>
      <c r="F10" s="418">
        <v>28.57</v>
      </c>
      <c r="G10" s="418">
        <v>48.98</v>
      </c>
      <c r="H10" s="418">
        <v>17.350000000000001</v>
      </c>
      <c r="I10" s="138">
        <f t="shared" si="1"/>
        <v>3.7858000000000001</v>
      </c>
      <c r="J10" s="12"/>
    </row>
    <row r="11" spans="1:16" s="1" customFormat="1" ht="15" customHeight="1" x14ac:dyDescent="0.25">
      <c r="A11" s="13">
        <v>3</v>
      </c>
      <c r="B11" s="144">
        <v>10090</v>
      </c>
      <c r="C11" s="424" t="s">
        <v>21</v>
      </c>
      <c r="D11" s="426">
        <v>181</v>
      </c>
      <c r="E11" s="418">
        <v>2.76</v>
      </c>
      <c r="F11" s="418">
        <v>15.47</v>
      </c>
      <c r="G11" s="418">
        <v>48.07</v>
      </c>
      <c r="H11" s="418">
        <v>33.700000000000003</v>
      </c>
      <c r="I11" s="138">
        <f t="shared" si="1"/>
        <v>4.1271000000000004</v>
      </c>
      <c r="J11" s="12"/>
    </row>
    <row r="12" spans="1:16" s="1" customFormat="1" ht="15" customHeight="1" x14ac:dyDescent="0.25">
      <c r="A12" s="13">
        <v>4</v>
      </c>
      <c r="B12" s="144">
        <v>10004</v>
      </c>
      <c r="C12" s="424" t="s">
        <v>20</v>
      </c>
      <c r="D12" s="426">
        <v>114</v>
      </c>
      <c r="E12" s="418"/>
      <c r="F12" s="418">
        <v>5.26</v>
      </c>
      <c r="G12" s="418">
        <v>54.39</v>
      </c>
      <c r="H12" s="418">
        <v>40.35</v>
      </c>
      <c r="I12" s="138">
        <f t="shared" si="1"/>
        <v>4.3509000000000002</v>
      </c>
      <c r="J12" s="12"/>
    </row>
    <row r="13" spans="1:16" s="1" customFormat="1" ht="15" customHeight="1" x14ac:dyDescent="0.25">
      <c r="A13" s="13">
        <v>5</v>
      </c>
      <c r="B13" s="144">
        <v>10001</v>
      </c>
      <c r="C13" s="423" t="s">
        <v>17</v>
      </c>
      <c r="D13" s="426">
        <v>71</v>
      </c>
      <c r="E13" s="418"/>
      <c r="F13" s="418">
        <v>9.86</v>
      </c>
      <c r="G13" s="418">
        <v>52.11</v>
      </c>
      <c r="H13" s="418">
        <v>38.03</v>
      </c>
      <c r="I13" s="138">
        <f t="shared" si="1"/>
        <v>4.2816999999999998</v>
      </c>
      <c r="J13" s="12"/>
    </row>
    <row r="14" spans="1:16" s="1" customFormat="1" ht="15" customHeight="1" x14ac:dyDescent="0.25">
      <c r="A14" s="13">
        <v>6</v>
      </c>
      <c r="B14" s="144">
        <v>10120</v>
      </c>
      <c r="C14" s="424" t="s">
        <v>22</v>
      </c>
      <c r="D14" s="426">
        <v>83</v>
      </c>
      <c r="E14" s="418">
        <v>1.2</v>
      </c>
      <c r="F14" s="418">
        <v>43.37</v>
      </c>
      <c r="G14" s="418">
        <v>44.58</v>
      </c>
      <c r="H14" s="418">
        <v>10.84</v>
      </c>
      <c r="I14" s="138">
        <f t="shared" si="1"/>
        <v>3.6502999999999997</v>
      </c>
      <c r="J14" s="12"/>
    </row>
    <row r="15" spans="1:16" s="1" customFormat="1" ht="15" customHeight="1" x14ac:dyDescent="0.25">
      <c r="A15" s="13">
        <v>7</v>
      </c>
      <c r="B15" s="144">
        <v>10190</v>
      </c>
      <c r="C15" s="424" t="s">
        <v>23</v>
      </c>
      <c r="D15" s="426">
        <v>116</v>
      </c>
      <c r="E15" s="418">
        <v>2.59</v>
      </c>
      <c r="F15" s="418">
        <v>18.97</v>
      </c>
      <c r="G15" s="418">
        <v>51.72</v>
      </c>
      <c r="H15" s="418">
        <v>26.72</v>
      </c>
      <c r="I15" s="138">
        <f t="shared" si="1"/>
        <v>4.0256999999999996</v>
      </c>
      <c r="J15" s="12"/>
    </row>
    <row r="16" spans="1:16" s="1" customFormat="1" ht="15" customHeight="1" x14ac:dyDescent="0.25">
      <c r="A16" s="13">
        <v>8</v>
      </c>
      <c r="B16" s="144">
        <v>10320</v>
      </c>
      <c r="C16" s="424" t="s">
        <v>24</v>
      </c>
      <c r="D16" s="426">
        <v>99</v>
      </c>
      <c r="E16" s="418">
        <v>13.13</v>
      </c>
      <c r="F16" s="418">
        <v>38.380000000000003</v>
      </c>
      <c r="G16" s="418">
        <v>42.42</v>
      </c>
      <c r="H16" s="421">
        <v>6.06</v>
      </c>
      <c r="I16" s="138">
        <f t="shared" si="1"/>
        <v>3.4138000000000006</v>
      </c>
      <c r="J16" s="12"/>
    </row>
    <row r="17" spans="1:10" s="1" customFormat="1" ht="15" customHeight="1" thickBot="1" x14ac:dyDescent="0.3">
      <c r="A17" s="16">
        <v>9</v>
      </c>
      <c r="B17" s="145">
        <v>10860</v>
      </c>
      <c r="C17" s="425" t="s">
        <v>167</v>
      </c>
      <c r="D17" s="427">
        <v>98</v>
      </c>
      <c r="E17" s="419">
        <v>7.14</v>
      </c>
      <c r="F17" s="419">
        <v>30.61</v>
      </c>
      <c r="G17" s="419">
        <v>51.02</v>
      </c>
      <c r="H17" s="420">
        <v>11.22</v>
      </c>
      <c r="I17" s="180">
        <f t="shared" si="1"/>
        <v>3.6629</v>
      </c>
      <c r="J17" s="12"/>
    </row>
    <row r="18" spans="1:10" s="1" customFormat="1" ht="15" customHeight="1" thickBot="1" x14ac:dyDescent="0.3">
      <c r="A18" s="131"/>
      <c r="B18" s="159"/>
      <c r="C18" s="128" t="s">
        <v>137</v>
      </c>
      <c r="D18" s="132">
        <f>SUM(D19:D30)</f>
        <v>1165</v>
      </c>
      <c r="E18" s="133">
        <f>AVERAGE(E19:E30)</f>
        <v>6.5039999999999996</v>
      </c>
      <c r="F18" s="133">
        <f>AVERAGE(F19:F30)</f>
        <v>24.2775</v>
      </c>
      <c r="G18" s="133">
        <f>AVERAGE(G19:G30)</f>
        <v>47.529166666666669</v>
      </c>
      <c r="H18" s="133">
        <f>AVERAGE(H19:H30)</f>
        <v>22.774166666666662</v>
      </c>
      <c r="I18" s="134">
        <f>AVERAGE(I19:I30)</f>
        <v>3.8766000000000003</v>
      </c>
      <c r="J18" s="173"/>
    </row>
    <row r="19" spans="1:10" s="1" customFormat="1" ht="15" customHeight="1" x14ac:dyDescent="0.25">
      <c r="A19" s="21">
        <v>1</v>
      </c>
      <c r="B19" s="143">
        <v>20040</v>
      </c>
      <c r="C19" s="152" t="s">
        <v>25</v>
      </c>
      <c r="D19" s="428">
        <v>57</v>
      </c>
      <c r="E19" s="417">
        <v>5.26</v>
      </c>
      <c r="F19" s="417">
        <v>28.07</v>
      </c>
      <c r="G19" s="417">
        <v>42.11</v>
      </c>
      <c r="H19" s="417">
        <v>24.56</v>
      </c>
      <c r="I19" s="183">
        <f t="shared" ref="I19:I30" si="2">(E19*2+F19*3+G19*4+H19*5)/100</f>
        <v>3.8597000000000001</v>
      </c>
      <c r="J19" s="12"/>
    </row>
    <row r="20" spans="1:10" s="1" customFormat="1" ht="15" customHeight="1" x14ac:dyDescent="0.25">
      <c r="A20" s="13">
        <v>2</v>
      </c>
      <c r="B20" s="144">
        <v>20061</v>
      </c>
      <c r="C20" s="153" t="s">
        <v>26</v>
      </c>
      <c r="D20" s="426">
        <v>66</v>
      </c>
      <c r="E20" s="418">
        <v>3.03</v>
      </c>
      <c r="F20" s="418">
        <v>16.670000000000002</v>
      </c>
      <c r="G20" s="418">
        <v>56.06</v>
      </c>
      <c r="H20" s="418">
        <v>24.24</v>
      </c>
      <c r="I20" s="138">
        <f t="shared" si="2"/>
        <v>4.0151000000000003</v>
      </c>
      <c r="J20" s="12"/>
    </row>
    <row r="21" spans="1:10" s="1" customFormat="1" ht="15" customHeight="1" x14ac:dyDescent="0.25">
      <c r="A21" s="13">
        <v>3</v>
      </c>
      <c r="B21" s="144">
        <v>21020</v>
      </c>
      <c r="C21" s="153" t="s">
        <v>36</v>
      </c>
      <c r="D21" s="426">
        <v>94</v>
      </c>
      <c r="E21" s="418"/>
      <c r="F21" s="418">
        <v>14.89</v>
      </c>
      <c r="G21" s="418">
        <v>52.13</v>
      </c>
      <c r="H21" s="418">
        <v>32.979999999999997</v>
      </c>
      <c r="I21" s="138">
        <f t="shared" si="2"/>
        <v>4.1808999999999994</v>
      </c>
      <c r="J21" s="12"/>
    </row>
    <row r="22" spans="1:10" s="1" customFormat="1" ht="15" customHeight="1" x14ac:dyDescent="0.25">
      <c r="A22" s="13">
        <v>4</v>
      </c>
      <c r="B22" s="143">
        <v>20060</v>
      </c>
      <c r="C22" s="152" t="s">
        <v>168</v>
      </c>
      <c r="D22" s="426">
        <v>158</v>
      </c>
      <c r="E22" s="418">
        <v>0.63</v>
      </c>
      <c r="F22" s="418">
        <v>11.39</v>
      </c>
      <c r="G22" s="418">
        <v>44.94</v>
      </c>
      <c r="H22" s="418">
        <v>43.04</v>
      </c>
      <c r="I22" s="138">
        <f t="shared" si="2"/>
        <v>4.3038999999999996</v>
      </c>
      <c r="J22" s="12"/>
    </row>
    <row r="23" spans="1:10" s="1" customFormat="1" ht="15" customHeight="1" x14ac:dyDescent="0.25">
      <c r="A23" s="13">
        <v>5</v>
      </c>
      <c r="B23" s="144">
        <v>20400</v>
      </c>
      <c r="C23" s="155" t="s">
        <v>28</v>
      </c>
      <c r="D23" s="426">
        <v>144</v>
      </c>
      <c r="E23" s="418"/>
      <c r="F23" s="418">
        <v>16.670000000000002</v>
      </c>
      <c r="G23" s="418">
        <v>45.83</v>
      </c>
      <c r="H23" s="418">
        <v>37.5</v>
      </c>
      <c r="I23" s="138">
        <f t="shared" si="2"/>
        <v>4.2082999999999995</v>
      </c>
      <c r="J23" s="12"/>
    </row>
    <row r="24" spans="1:10" s="1" customFormat="1" ht="15" customHeight="1" x14ac:dyDescent="0.25">
      <c r="A24" s="13">
        <v>6</v>
      </c>
      <c r="B24" s="144">
        <v>20080</v>
      </c>
      <c r="C24" s="153" t="s">
        <v>27</v>
      </c>
      <c r="D24" s="426">
        <v>80</v>
      </c>
      <c r="E24" s="418">
        <v>6.25</v>
      </c>
      <c r="F24" s="418">
        <v>36.25</v>
      </c>
      <c r="G24" s="418">
        <v>47.5</v>
      </c>
      <c r="H24" s="418">
        <v>10</v>
      </c>
      <c r="I24" s="138">
        <f t="shared" si="2"/>
        <v>3.6124999999999998</v>
      </c>
      <c r="J24" s="12"/>
    </row>
    <row r="25" spans="1:10" s="1" customFormat="1" ht="15" customHeight="1" x14ac:dyDescent="0.25">
      <c r="A25" s="13">
        <v>7</v>
      </c>
      <c r="B25" s="144">
        <v>20460</v>
      </c>
      <c r="C25" s="153" t="s">
        <v>29</v>
      </c>
      <c r="D25" s="426">
        <v>100</v>
      </c>
      <c r="E25" s="418">
        <v>10</v>
      </c>
      <c r="F25" s="418">
        <v>32</v>
      </c>
      <c r="G25" s="418">
        <v>48</v>
      </c>
      <c r="H25" s="418">
        <v>10</v>
      </c>
      <c r="I25" s="138">
        <f t="shared" si="2"/>
        <v>3.58</v>
      </c>
      <c r="J25" s="12"/>
    </row>
    <row r="26" spans="1:10" s="1" customFormat="1" ht="15" customHeight="1" x14ac:dyDescent="0.25">
      <c r="A26" s="13">
        <v>8</v>
      </c>
      <c r="B26" s="144">
        <v>20550</v>
      </c>
      <c r="C26" s="153" t="s">
        <v>31</v>
      </c>
      <c r="D26" s="426">
        <v>93</v>
      </c>
      <c r="E26" s="418">
        <v>9.68</v>
      </c>
      <c r="F26" s="418">
        <v>33.33</v>
      </c>
      <c r="G26" s="418">
        <v>44.09</v>
      </c>
      <c r="H26" s="418">
        <v>12.9</v>
      </c>
      <c r="I26" s="138">
        <f t="shared" si="2"/>
        <v>3.6021000000000005</v>
      </c>
      <c r="J26" s="12"/>
    </row>
    <row r="27" spans="1:10" s="1" customFormat="1" ht="15" customHeight="1" x14ac:dyDescent="0.25">
      <c r="A27" s="13">
        <v>9</v>
      </c>
      <c r="B27" s="144">
        <v>20630</v>
      </c>
      <c r="C27" s="153" t="s">
        <v>32</v>
      </c>
      <c r="D27" s="426">
        <v>103</v>
      </c>
      <c r="E27" s="418">
        <v>5.83</v>
      </c>
      <c r="F27" s="418">
        <v>25.24</v>
      </c>
      <c r="G27" s="418">
        <v>52.43</v>
      </c>
      <c r="H27" s="418">
        <v>16.5</v>
      </c>
      <c r="I27" s="138">
        <f t="shared" si="2"/>
        <v>3.7960000000000003</v>
      </c>
      <c r="J27" s="12"/>
    </row>
    <row r="28" spans="1:10" s="1" customFormat="1" ht="15" customHeight="1" x14ac:dyDescent="0.25">
      <c r="A28" s="13">
        <v>10</v>
      </c>
      <c r="B28" s="144">
        <v>20810</v>
      </c>
      <c r="C28" s="153" t="s">
        <v>34</v>
      </c>
      <c r="D28" s="426">
        <v>89</v>
      </c>
      <c r="E28" s="418">
        <v>12.36</v>
      </c>
      <c r="F28" s="418">
        <v>30.34</v>
      </c>
      <c r="G28" s="418">
        <v>47.19</v>
      </c>
      <c r="H28" s="418">
        <v>10.11</v>
      </c>
      <c r="I28" s="138">
        <f t="shared" si="2"/>
        <v>3.5505</v>
      </c>
      <c r="J28" s="12"/>
    </row>
    <row r="29" spans="1:10" s="1" customFormat="1" ht="15" customHeight="1" x14ac:dyDescent="0.25">
      <c r="A29" s="13">
        <v>11</v>
      </c>
      <c r="B29" s="144">
        <v>20900</v>
      </c>
      <c r="C29" s="153" t="s">
        <v>35</v>
      </c>
      <c r="D29" s="426">
        <v>124</v>
      </c>
      <c r="E29" s="418">
        <v>3.23</v>
      </c>
      <c r="F29" s="418">
        <v>20.16</v>
      </c>
      <c r="G29" s="418">
        <v>53.23</v>
      </c>
      <c r="H29" s="418">
        <v>23.39</v>
      </c>
      <c r="I29" s="138">
        <f t="shared" si="2"/>
        <v>3.9681000000000002</v>
      </c>
      <c r="J29" s="12"/>
    </row>
    <row r="30" spans="1:10" s="1" customFormat="1" ht="15" customHeight="1" thickBot="1" x14ac:dyDescent="0.3">
      <c r="A30" s="13">
        <v>12</v>
      </c>
      <c r="B30" s="144">
        <v>21350</v>
      </c>
      <c r="C30" s="153" t="s">
        <v>37</v>
      </c>
      <c r="D30" s="427">
        <v>57</v>
      </c>
      <c r="E30" s="419">
        <v>8.77</v>
      </c>
      <c r="F30" s="419">
        <v>26.32</v>
      </c>
      <c r="G30" s="419">
        <v>36.840000000000003</v>
      </c>
      <c r="H30" s="420">
        <v>28.07</v>
      </c>
      <c r="I30" s="138">
        <f t="shared" si="2"/>
        <v>3.8421000000000003</v>
      </c>
      <c r="J30" s="12"/>
    </row>
    <row r="31" spans="1:10" s="1" customFormat="1" ht="15" customHeight="1" thickBot="1" x14ac:dyDescent="0.3">
      <c r="A31" s="131"/>
      <c r="B31" s="158"/>
      <c r="C31" s="128" t="s">
        <v>139</v>
      </c>
      <c r="D31" s="132">
        <f>SUM(D32:D48)</f>
        <v>1674</v>
      </c>
      <c r="E31" s="414">
        <f>AVERAGE(E32:E48)</f>
        <v>7.9047058823529408</v>
      </c>
      <c r="F31" s="133">
        <f>AVERAGE(F32:F48)</f>
        <v>33.259411764705881</v>
      </c>
      <c r="G31" s="133">
        <f>AVERAGE(G32:G48)</f>
        <v>42.180000000000007</v>
      </c>
      <c r="H31" s="133">
        <f>AVERAGE(H32:H48)</f>
        <v>16.654117647058825</v>
      </c>
      <c r="I31" s="415">
        <f>AVERAGE(I32:I48)</f>
        <v>3.6757823529411766</v>
      </c>
      <c r="J31" s="12"/>
    </row>
    <row r="32" spans="1:10" s="1" customFormat="1" ht="15" customHeight="1" x14ac:dyDescent="0.25">
      <c r="A32" s="21">
        <v>1</v>
      </c>
      <c r="B32" s="143">
        <v>30070</v>
      </c>
      <c r="C32" s="152" t="s">
        <v>39</v>
      </c>
      <c r="D32" s="428">
        <v>134</v>
      </c>
      <c r="E32" s="417">
        <v>3.73</v>
      </c>
      <c r="F32" s="417">
        <v>31.34</v>
      </c>
      <c r="G32" s="417">
        <v>42.54</v>
      </c>
      <c r="H32" s="417">
        <v>22.39</v>
      </c>
      <c r="I32" s="183">
        <f t="shared" ref="I32:I48" si="3">(E32*2+F32*3+G32*4+H32*5)/100</f>
        <v>3.8358999999999996</v>
      </c>
      <c r="J32" s="12"/>
    </row>
    <row r="33" spans="1:10" s="1" customFormat="1" ht="15" customHeight="1" x14ac:dyDescent="0.25">
      <c r="A33" s="13">
        <v>2</v>
      </c>
      <c r="B33" s="144">
        <v>30480</v>
      </c>
      <c r="C33" s="153" t="s">
        <v>169</v>
      </c>
      <c r="D33" s="426">
        <v>114</v>
      </c>
      <c r="E33" s="418">
        <v>1.75</v>
      </c>
      <c r="F33" s="418">
        <v>35.96</v>
      </c>
      <c r="G33" s="418">
        <v>44.74</v>
      </c>
      <c r="H33" s="418">
        <v>17.54</v>
      </c>
      <c r="I33" s="138">
        <f t="shared" si="3"/>
        <v>3.7804000000000002</v>
      </c>
      <c r="J33" s="12"/>
    </row>
    <row r="34" spans="1:10" s="1" customFormat="1" ht="15" customHeight="1" x14ac:dyDescent="0.25">
      <c r="A34" s="13">
        <v>3</v>
      </c>
      <c r="B34" s="144">
        <v>30460</v>
      </c>
      <c r="C34" s="153" t="s">
        <v>44</v>
      </c>
      <c r="D34" s="426">
        <v>114</v>
      </c>
      <c r="E34" s="418">
        <v>0.88</v>
      </c>
      <c r="F34" s="418">
        <v>36.840000000000003</v>
      </c>
      <c r="G34" s="418">
        <v>49.12</v>
      </c>
      <c r="H34" s="418">
        <v>13.16</v>
      </c>
      <c r="I34" s="138">
        <f t="shared" si="3"/>
        <v>3.7456</v>
      </c>
      <c r="J34" s="12"/>
    </row>
    <row r="35" spans="1:10" s="1" customFormat="1" ht="15" customHeight="1" x14ac:dyDescent="0.25">
      <c r="A35" s="13">
        <v>4</v>
      </c>
      <c r="B35" s="144">
        <v>30030</v>
      </c>
      <c r="C35" s="153" t="s">
        <v>38</v>
      </c>
      <c r="D35" s="426">
        <v>101</v>
      </c>
      <c r="E35" s="418">
        <v>5.94</v>
      </c>
      <c r="F35" s="418">
        <v>26.73</v>
      </c>
      <c r="G35" s="418">
        <v>39.6</v>
      </c>
      <c r="H35" s="418">
        <v>27.72</v>
      </c>
      <c r="I35" s="138">
        <f t="shared" si="3"/>
        <v>3.8906999999999998</v>
      </c>
      <c r="J35" s="12"/>
    </row>
    <row r="36" spans="1:10" s="1" customFormat="1" ht="15" customHeight="1" x14ac:dyDescent="0.25">
      <c r="A36" s="13">
        <v>5</v>
      </c>
      <c r="B36" s="144">
        <v>31000</v>
      </c>
      <c r="C36" s="153" t="s">
        <v>54</v>
      </c>
      <c r="D36" s="426">
        <v>99</v>
      </c>
      <c r="E36" s="418">
        <v>8.08</v>
      </c>
      <c r="F36" s="418">
        <v>35.35</v>
      </c>
      <c r="G36" s="418">
        <v>47.47</v>
      </c>
      <c r="H36" s="418">
        <v>9.09</v>
      </c>
      <c r="I36" s="138">
        <f t="shared" si="3"/>
        <v>3.5754000000000001</v>
      </c>
      <c r="J36" s="12"/>
    </row>
    <row r="37" spans="1:10" s="1" customFormat="1" ht="15" customHeight="1" x14ac:dyDescent="0.25">
      <c r="A37" s="13">
        <v>6</v>
      </c>
      <c r="B37" s="144">
        <v>30130</v>
      </c>
      <c r="C37" s="153" t="s">
        <v>40</v>
      </c>
      <c r="D37" s="426">
        <v>62</v>
      </c>
      <c r="E37" s="418">
        <v>20.97</v>
      </c>
      <c r="F37" s="418">
        <v>20.97</v>
      </c>
      <c r="G37" s="418">
        <v>41.94</v>
      </c>
      <c r="H37" s="418">
        <v>16.13</v>
      </c>
      <c r="I37" s="138">
        <f t="shared" si="3"/>
        <v>3.5326</v>
      </c>
      <c r="J37" s="12"/>
    </row>
    <row r="38" spans="1:10" s="1" customFormat="1" ht="15" customHeight="1" x14ac:dyDescent="0.25">
      <c r="A38" s="13">
        <v>7</v>
      </c>
      <c r="B38" s="144">
        <v>30160</v>
      </c>
      <c r="C38" s="153" t="s">
        <v>41</v>
      </c>
      <c r="D38" s="426">
        <v>151</v>
      </c>
      <c r="E38" s="418">
        <v>7.28</v>
      </c>
      <c r="F38" s="418">
        <v>39.07</v>
      </c>
      <c r="G38" s="418">
        <v>43.71</v>
      </c>
      <c r="H38" s="418">
        <v>9.93</v>
      </c>
      <c r="I38" s="138">
        <f t="shared" si="3"/>
        <v>3.5625999999999998</v>
      </c>
      <c r="J38" s="12"/>
    </row>
    <row r="39" spans="1:10" s="1" customFormat="1" ht="15" customHeight="1" x14ac:dyDescent="0.25">
      <c r="A39" s="13">
        <v>8</v>
      </c>
      <c r="B39" s="144">
        <v>30310</v>
      </c>
      <c r="C39" s="153" t="s">
        <v>42</v>
      </c>
      <c r="D39" s="426">
        <v>65</v>
      </c>
      <c r="E39" s="418">
        <v>4.62</v>
      </c>
      <c r="F39" s="418">
        <v>49.23</v>
      </c>
      <c r="G39" s="418">
        <v>38.46</v>
      </c>
      <c r="H39" s="418">
        <v>7.69</v>
      </c>
      <c r="I39" s="138">
        <f t="shared" si="3"/>
        <v>3.4921999999999995</v>
      </c>
      <c r="J39" s="12"/>
    </row>
    <row r="40" spans="1:10" s="1" customFormat="1" ht="15" customHeight="1" x14ac:dyDescent="0.25">
      <c r="A40" s="13">
        <v>9</v>
      </c>
      <c r="B40" s="144">
        <v>30440</v>
      </c>
      <c r="C40" s="153" t="s">
        <v>43</v>
      </c>
      <c r="D40" s="426">
        <v>88</v>
      </c>
      <c r="E40" s="418">
        <v>10.23</v>
      </c>
      <c r="F40" s="418">
        <v>44.32</v>
      </c>
      <c r="G40" s="418">
        <v>40.909999999999997</v>
      </c>
      <c r="H40" s="418">
        <v>4.55</v>
      </c>
      <c r="I40" s="138">
        <f t="shared" si="3"/>
        <v>3.3980999999999999</v>
      </c>
      <c r="J40" s="12"/>
    </row>
    <row r="41" spans="1:10" s="1" customFormat="1" ht="15" customHeight="1" x14ac:dyDescent="0.25">
      <c r="A41" s="13">
        <v>10</v>
      </c>
      <c r="B41" s="144">
        <v>30500</v>
      </c>
      <c r="C41" s="153" t="s">
        <v>46</v>
      </c>
      <c r="D41" s="426">
        <v>40</v>
      </c>
      <c r="E41" s="418">
        <v>5</v>
      </c>
      <c r="F41" s="418">
        <v>42.5</v>
      </c>
      <c r="G41" s="418">
        <v>30</v>
      </c>
      <c r="H41" s="418">
        <v>22.5</v>
      </c>
      <c r="I41" s="138">
        <f t="shared" si="3"/>
        <v>3.7</v>
      </c>
      <c r="J41" s="12"/>
    </row>
    <row r="42" spans="1:10" s="1" customFormat="1" ht="15" customHeight="1" x14ac:dyDescent="0.25">
      <c r="A42" s="13">
        <v>11</v>
      </c>
      <c r="B42" s="144">
        <v>30530</v>
      </c>
      <c r="C42" s="153" t="s">
        <v>47</v>
      </c>
      <c r="D42" s="426">
        <v>146</v>
      </c>
      <c r="E42" s="418">
        <v>19.18</v>
      </c>
      <c r="F42" s="418">
        <v>30.82</v>
      </c>
      <c r="G42" s="418">
        <v>32.880000000000003</v>
      </c>
      <c r="H42" s="418">
        <v>17.12</v>
      </c>
      <c r="I42" s="138">
        <f t="shared" si="3"/>
        <v>3.4794000000000005</v>
      </c>
      <c r="J42" s="12"/>
    </row>
    <row r="43" spans="1:10" s="1" customFormat="1" ht="15" customHeight="1" x14ac:dyDescent="0.25">
      <c r="A43" s="13">
        <v>12</v>
      </c>
      <c r="B43" s="144">
        <v>30640</v>
      </c>
      <c r="C43" s="153" t="s">
        <v>48</v>
      </c>
      <c r="D43" s="426">
        <v>96</v>
      </c>
      <c r="E43" s="418">
        <v>1.04</v>
      </c>
      <c r="F43" s="418">
        <v>27.08</v>
      </c>
      <c r="G43" s="418">
        <v>51.04</v>
      </c>
      <c r="H43" s="418">
        <v>20.83</v>
      </c>
      <c r="I43" s="138">
        <f t="shared" si="3"/>
        <v>3.9163000000000001</v>
      </c>
      <c r="J43" s="12"/>
    </row>
    <row r="44" spans="1:10" s="1" customFormat="1" ht="15" customHeight="1" x14ac:dyDescent="0.25">
      <c r="A44" s="13">
        <v>13</v>
      </c>
      <c r="B44" s="144">
        <v>30650</v>
      </c>
      <c r="C44" s="153" t="s">
        <v>49</v>
      </c>
      <c r="D44" s="426">
        <v>107</v>
      </c>
      <c r="E44" s="418">
        <v>4.67</v>
      </c>
      <c r="F44" s="418">
        <v>29.91</v>
      </c>
      <c r="G44" s="418">
        <v>49.53</v>
      </c>
      <c r="H44" s="418">
        <v>15.89</v>
      </c>
      <c r="I44" s="138">
        <f t="shared" si="3"/>
        <v>3.7664</v>
      </c>
      <c r="J44" s="12"/>
    </row>
    <row r="45" spans="1:10" s="1" customFormat="1" ht="15" customHeight="1" x14ac:dyDescent="0.25">
      <c r="A45" s="13">
        <v>14</v>
      </c>
      <c r="B45" s="143">
        <v>30790</v>
      </c>
      <c r="C45" s="153" t="s">
        <v>50</v>
      </c>
      <c r="D45" s="426">
        <v>92</v>
      </c>
      <c r="E45" s="418">
        <v>10.87</v>
      </c>
      <c r="F45" s="418">
        <v>27.17</v>
      </c>
      <c r="G45" s="418">
        <v>36.96</v>
      </c>
      <c r="H45" s="418">
        <v>25</v>
      </c>
      <c r="I45" s="138">
        <f t="shared" si="3"/>
        <v>3.7609000000000004</v>
      </c>
      <c r="J45" s="12"/>
    </row>
    <row r="46" spans="1:10" s="1" customFormat="1" ht="15" customHeight="1" x14ac:dyDescent="0.25">
      <c r="A46" s="13">
        <v>15</v>
      </c>
      <c r="B46" s="144">
        <v>30880</v>
      </c>
      <c r="C46" s="152" t="s">
        <v>52</v>
      </c>
      <c r="D46" s="426">
        <v>57</v>
      </c>
      <c r="E46" s="418">
        <v>17.54</v>
      </c>
      <c r="F46" s="418">
        <v>35.090000000000003</v>
      </c>
      <c r="G46" s="418">
        <v>26.32</v>
      </c>
      <c r="H46" s="418">
        <v>21.05</v>
      </c>
      <c r="I46" s="138">
        <f t="shared" si="3"/>
        <v>3.5087999999999999</v>
      </c>
      <c r="J46" s="12"/>
    </row>
    <row r="47" spans="1:10" s="1" customFormat="1" ht="15" customHeight="1" x14ac:dyDescent="0.25">
      <c r="A47" s="13">
        <v>16</v>
      </c>
      <c r="B47" s="144">
        <v>30940</v>
      </c>
      <c r="C47" s="153" t="s">
        <v>53</v>
      </c>
      <c r="D47" s="426">
        <v>103</v>
      </c>
      <c r="E47" s="418">
        <v>11.65</v>
      </c>
      <c r="F47" s="418">
        <v>33.979999999999997</v>
      </c>
      <c r="G47" s="418">
        <v>46.6</v>
      </c>
      <c r="H47" s="418">
        <v>7.77</v>
      </c>
      <c r="I47" s="138">
        <f t="shared" si="3"/>
        <v>3.5049000000000001</v>
      </c>
      <c r="J47" s="12"/>
    </row>
    <row r="48" spans="1:10" s="1" customFormat="1" ht="15" customHeight="1" thickBot="1" x14ac:dyDescent="0.3">
      <c r="A48" s="13">
        <v>17</v>
      </c>
      <c r="B48" s="147">
        <v>31480</v>
      </c>
      <c r="C48" s="153" t="s">
        <v>55</v>
      </c>
      <c r="D48" s="427">
        <v>105</v>
      </c>
      <c r="E48" s="419">
        <v>0.95</v>
      </c>
      <c r="F48" s="419">
        <v>19.05</v>
      </c>
      <c r="G48" s="419">
        <v>55.24</v>
      </c>
      <c r="H48" s="420">
        <v>24.76</v>
      </c>
      <c r="I48" s="138">
        <f t="shared" si="3"/>
        <v>4.0381</v>
      </c>
      <c r="J48" s="12"/>
    </row>
    <row r="49" spans="1:10" s="1" customFormat="1" ht="15" customHeight="1" thickBot="1" x14ac:dyDescent="0.3">
      <c r="A49" s="131"/>
      <c r="B49" s="158"/>
      <c r="C49" s="135" t="s">
        <v>141</v>
      </c>
      <c r="D49" s="132">
        <f>SUM(D50:D68)</f>
        <v>1914</v>
      </c>
      <c r="E49" s="133">
        <f t="shared" ref="E49:H49" si="4">AVERAGE(E50:E68)</f>
        <v>8.449285714285713</v>
      </c>
      <c r="F49" s="416">
        <f t="shared" si="4"/>
        <v>27.458421052631575</v>
      </c>
      <c r="G49" s="133">
        <f t="shared" si="4"/>
        <v>50.17526315789474</v>
      </c>
      <c r="H49" s="133">
        <f t="shared" si="4"/>
        <v>17.037777777777777</v>
      </c>
      <c r="I49" s="415">
        <f>AVERAGE(I50:I68)</f>
        <v>3.7623315789473688</v>
      </c>
      <c r="J49" s="12"/>
    </row>
    <row r="50" spans="1:10" s="1" customFormat="1" ht="15" customHeight="1" x14ac:dyDescent="0.25">
      <c r="A50" s="21">
        <v>1</v>
      </c>
      <c r="B50" s="143">
        <v>40010</v>
      </c>
      <c r="C50" s="152" t="s">
        <v>170</v>
      </c>
      <c r="D50" s="428">
        <v>237</v>
      </c>
      <c r="E50" s="417">
        <v>1.69</v>
      </c>
      <c r="F50" s="417">
        <v>29.54</v>
      </c>
      <c r="G50" s="417">
        <v>54.43</v>
      </c>
      <c r="H50" s="417">
        <v>14.35</v>
      </c>
      <c r="I50" s="183">
        <f t="shared" ref="I50:I68" si="5">(E50*2+F50*3+G50*4+H50*5)/100</f>
        <v>3.8147000000000002</v>
      </c>
      <c r="J50" s="12"/>
    </row>
    <row r="51" spans="1:10" s="1" customFormat="1" ht="15" customHeight="1" x14ac:dyDescent="0.25">
      <c r="A51" s="13">
        <v>2</v>
      </c>
      <c r="B51" s="144">
        <v>40030</v>
      </c>
      <c r="C51" s="153" t="s">
        <v>176</v>
      </c>
      <c r="D51" s="426">
        <v>58</v>
      </c>
      <c r="E51" s="418">
        <v>5.17</v>
      </c>
      <c r="F51" s="418">
        <v>12.07</v>
      </c>
      <c r="G51" s="418">
        <v>58.62</v>
      </c>
      <c r="H51" s="418">
        <v>24.14</v>
      </c>
      <c r="I51" s="138">
        <f t="shared" si="5"/>
        <v>4.0172999999999996</v>
      </c>
      <c r="J51" s="12"/>
    </row>
    <row r="52" spans="1:10" s="1" customFormat="1" ht="15" customHeight="1" x14ac:dyDescent="0.25">
      <c r="A52" s="13">
        <v>3</v>
      </c>
      <c r="B52" s="144">
        <v>40410</v>
      </c>
      <c r="C52" s="153" t="s">
        <v>65</v>
      </c>
      <c r="D52" s="426">
        <v>179</v>
      </c>
      <c r="E52" s="418"/>
      <c r="F52" s="418">
        <v>21.23</v>
      </c>
      <c r="G52" s="418">
        <v>58.66</v>
      </c>
      <c r="H52" s="418">
        <v>20.11</v>
      </c>
      <c r="I52" s="138">
        <f t="shared" si="5"/>
        <v>3.9887999999999999</v>
      </c>
      <c r="J52" s="12"/>
    </row>
    <row r="53" spans="1:10" s="1" customFormat="1" ht="15" customHeight="1" x14ac:dyDescent="0.25">
      <c r="A53" s="13">
        <v>4</v>
      </c>
      <c r="B53" s="144">
        <v>40011</v>
      </c>
      <c r="C53" s="153" t="s">
        <v>56</v>
      </c>
      <c r="D53" s="426">
        <v>222</v>
      </c>
      <c r="E53" s="418">
        <v>7.21</v>
      </c>
      <c r="F53" s="418">
        <v>24.77</v>
      </c>
      <c r="G53" s="418">
        <v>48.65</v>
      </c>
      <c r="H53" s="418">
        <v>19.37</v>
      </c>
      <c r="I53" s="138">
        <f t="shared" si="5"/>
        <v>3.8018000000000001</v>
      </c>
      <c r="J53" s="12"/>
    </row>
    <row r="54" spans="1:10" s="1" customFormat="1" ht="15" customHeight="1" x14ac:dyDescent="0.25">
      <c r="A54" s="13">
        <v>5</v>
      </c>
      <c r="B54" s="144">
        <v>40080</v>
      </c>
      <c r="C54" s="153" t="s">
        <v>58</v>
      </c>
      <c r="D54" s="426">
        <v>146</v>
      </c>
      <c r="E54" s="418"/>
      <c r="F54" s="418">
        <v>21.92</v>
      </c>
      <c r="G54" s="418">
        <v>50</v>
      </c>
      <c r="H54" s="418">
        <v>28.08</v>
      </c>
      <c r="I54" s="138">
        <f t="shared" si="5"/>
        <v>4.0615999999999994</v>
      </c>
      <c r="J54" s="12"/>
    </row>
    <row r="55" spans="1:10" s="1" customFormat="1" ht="15" customHeight="1" x14ac:dyDescent="0.25">
      <c r="A55" s="13">
        <v>6</v>
      </c>
      <c r="B55" s="144">
        <v>40100</v>
      </c>
      <c r="C55" s="153" t="s">
        <v>59</v>
      </c>
      <c r="D55" s="426">
        <v>111</v>
      </c>
      <c r="E55" s="418">
        <v>2.7</v>
      </c>
      <c r="F55" s="418">
        <v>29.73</v>
      </c>
      <c r="G55" s="418">
        <v>57.66</v>
      </c>
      <c r="H55" s="418">
        <v>9.91</v>
      </c>
      <c r="I55" s="138">
        <f t="shared" si="5"/>
        <v>3.7478000000000002</v>
      </c>
      <c r="J55" s="12"/>
    </row>
    <row r="56" spans="1:10" s="1" customFormat="1" ht="15" customHeight="1" x14ac:dyDescent="0.25">
      <c r="A56" s="13">
        <v>7</v>
      </c>
      <c r="B56" s="144">
        <v>40020</v>
      </c>
      <c r="C56" s="153" t="s">
        <v>171</v>
      </c>
      <c r="D56" s="426">
        <v>28</v>
      </c>
      <c r="E56" s="418">
        <v>3.57</v>
      </c>
      <c r="F56" s="418">
        <v>21.43</v>
      </c>
      <c r="G56" s="418">
        <v>67.86</v>
      </c>
      <c r="H56" s="418">
        <v>7.14</v>
      </c>
      <c r="I56" s="138">
        <f t="shared" si="5"/>
        <v>3.7856999999999998</v>
      </c>
      <c r="J56" s="12"/>
    </row>
    <row r="57" spans="1:10" s="1" customFormat="1" ht="15" customHeight="1" x14ac:dyDescent="0.25">
      <c r="A57" s="13">
        <v>8</v>
      </c>
      <c r="B57" s="144">
        <v>40031</v>
      </c>
      <c r="C57" s="155" t="s">
        <v>57</v>
      </c>
      <c r="D57" s="426">
        <v>115</v>
      </c>
      <c r="E57" s="418">
        <v>5.22</v>
      </c>
      <c r="F57" s="418">
        <v>11.3</v>
      </c>
      <c r="G57" s="418">
        <v>51.3</v>
      </c>
      <c r="H57" s="418">
        <v>32.17</v>
      </c>
      <c r="I57" s="138">
        <f t="shared" si="5"/>
        <v>4.1038999999999994</v>
      </c>
      <c r="J57" s="12"/>
    </row>
    <row r="58" spans="1:10" s="1" customFormat="1" ht="15" customHeight="1" x14ac:dyDescent="0.25">
      <c r="A58" s="13">
        <v>9</v>
      </c>
      <c r="B58" s="144">
        <v>40210</v>
      </c>
      <c r="C58" s="155" t="s">
        <v>61</v>
      </c>
      <c r="D58" s="426">
        <v>50</v>
      </c>
      <c r="E58" s="418">
        <v>48</v>
      </c>
      <c r="F58" s="418">
        <v>32</v>
      </c>
      <c r="G58" s="418">
        <v>20</v>
      </c>
      <c r="H58" s="418"/>
      <c r="I58" s="138">
        <f t="shared" si="5"/>
        <v>2.72</v>
      </c>
      <c r="J58" s="12"/>
    </row>
    <row r="59" spans="1:10" s="1" customFormat="1" ht="15" customHeight="1" x14ac:dyDescent="0.25">
      <c r="A59" s="13">
        <v>10</v>
      </c>
      <c r="B59" s="143">
        <v>40300</v>
      </c>
      <c r="C59" s="156" t="s">
        <v>62</v>
      </c>
      <c r="D59" s="426">
        <v>39</v>
      </c>
      <c r="E59" s="418"/>
      <c r="F59" s="418">
        <v>33.33</v>
      </c>
      <c r="G59" s="418">
        <v>46.15</v>
      </c>
      <c r="H59" s="418">
        <v>20.51</v>
      </c>
      <c r="I59" s="138">
        <f t="shared" si="5"/>
        <v>3.8714</v>
      </c>
      <c r="J59" s="12"/>
    </row>
    <row r="60" spans="1:10" s="1" customFormat="1" ht="15" customHeight="1" x14ac:dyDescent="0.25">
      <c r="A60" s="13">
        <v>11</v>
      </c>
      <c r="B60" s="144">
        <v>40360</v>
      </c>
      <c r="C60" s="153" t="s">
        <v>63</v>
      </c>
      <c r="D60" s="426">
        <v>38</v>
      </c>
      <c r="E60" s="418">
        <v>21.05</v>
      </c>
      <c r="F60" s="418">
        <v>26.32</v>
      </c>
      <c r="G60" s="418">
        <v>42.11</v>
      </c>
      <c r="H60" s="418">
        <v>10.53</v>
      </c>
      <c r="I60" s="138">
        <f t="shared" si="5"/>
        <v>3.4215</v>
      </c>
      <c r="J60" s="12"/>
    </row>
    <row r="61" spans="1:10" s="1" customFormat="1" ht="15" customHeight="1" x14ac:dyDescent="0.25">
      <c r="A61" s="13">
        <v>12</v>
      </c>
      <c r="B61" s="144">
        <v>40390</v>
      </c>
      <c r="C61" s="153" t="s">
        <v>64</v>
      </c>
      <c r="D61" s="426">
        <v>69</v>
      </c>
      <c r="E61" s="418"/>
      <c r="F61" s="418">
        <v>33.33</v>
      </c>
      <c r="G61" s="418">
        <v>49.28</v>
      </c>
      <c r="H61" s="418">
        <v>17.39</v>
      </c>
      <c r="I61" s="138">
        <f t="shared" si="5"/>
        <v>3.8406000000000002</v>
      </c>
      <c r="J61" s="12"/>
    </row>
    <row r="62" spans="1:10" s="1" customFormat="1" ht="15" customHeight="1" x14ac:dyDescent="0.25">
      <c r="A62" s="13">
        <v>13</v>
      </c>
      <c r="B62" s="144">
        <v>40720</v>
      </c>
      <c r="C62" s="153" t="s">
        <v>172</v>
      </c>
      <c r="D62" s="426">
        <v>110</v>
      </c>
      <c r="E62" s="418">
        <v>0.91</v>
      </c>
      <c r="F62" s="418">
        <v>29.09</v>
      </c>
      <c r="G62" s="418">
        <v>52.73</v>
      </c>
      <c r="H62" s="418">
        <v>17.27</v>
      </c>
      <c r="I62" s="138">
        <f t="shared" si="5"/>
        <v>3.8635999999999999</v>
      </c>
      <c r="J62" s="12"/>
    </row>
    <row r="63" spans="1:10" s="1" customFormat="1" ht="15" customHeight="1" x14ac:dyDescent="0.25">
      <c r="A63" s="13">
        <v>14</v>
      </c>
      <c r="B63" s="144">
        <v>40730</v>
      </c>
      <c r="C63" s="153" t="s">
        <v>66</v>
      </c>
      <c r="D63" s="426">
        <v>31</v>
      </c>
      <c r="E63" s="418">
        <v>9.68</v>
      </c>
      <c r="F63" s="418">
        <v>32.26</v>
      </c>
      <c r="G63" s="418">
        <v>41.94</v>
      </c>
      <c r="H63" s="418">
        <v>16.13</v>
      </c>
      <c r="I63" s="138">
        <f t="shared" si="5"/>
        <v>3.6454999999999997</v>
      </c>
      <c r="J63" s="12"/>
    </row>
    <row r="64" spans="1:10" s="1" customFormat="1" ht="15" customHeight="1" x14ac:dyDescent="0.25">
      <c r="A64" s="13">
        <v>15</v>
      </c>
      <c r="B64" s="144">
        <v>40820</v>
      </c>
      <c r="C64" s="153" t="s">
        <v>67</v>
      </c>
      <c r="D64" s="426">
        <v>93</v>
      </c>
      <c r="E64" s="418">
        <v>4.3</v>
      </c>
      <c r="F64" s="418">
        <v>36.56</v>
      </c>
      <c r="G64" s="418">
        <v>44.09</v>
      </c>
      <c r="H64" s="418">
        <v>15.05</v>
      </c>
      <c r="I64" s="138">
        <f t="shared" si="5"/>
        <v>3.6989000000000001</v>
      </c>
      <c r="J64" s="12"/>
    </row>
    <row r="65" spans="1:10" s="1" customFormat="1" ht="15" customHeight="1" x14ac:dyDescent="0.25">
      <c r="A65" s="13">
        <v>16</v>
      </c>
      <c r="B65" s="144">
        <v>40840</v>
      </c>
      <c r="C65" s="153" t="s">
        <v>68</v>
      </c>
      <c r="D65" s="426">
        <v>83</v>
      </c>
      <c r="E65" s="418"/>
      <c r="F65" s="418">
        <v>48.19</v>
      </c>
      <c r="G65" s="418">
        <v>43.37</v>
      </c>
      <c r="H65" s="418">
        <v>8.43</v>
      </c>
      <c r="I65" s="138">
        <f t="shared" si="5"/>
        <v>3.6019999999999994</v>
      </c>
      <c r="J65" s="12"/>
    </row>
    <row r="66" spans="1:10" s="1" customFormat="1" ht="15" customHeight="1" x14ac:dyDescent="0.25">
      <c r="A66" s="13">
        <v>17</v>
      </c>
      <c r="B66" s="144">
        <v>40950</v>
      </c>
      <c r="C66" s="153" t="s">
        <v>69</v>
      </c>
      <c r="D66" s="426">
        <v>86</v>
      </c>
      <c r="E66" s="418">
        <v>2.33</v>
      </c>
      <c r="F66" s="418">
        <v>30.23</v>
      </c>
      <c r="G66" s="418">
        <v>55.81</v>
      </c>
      <c r="H66" s="418">
        <v>11.63</v>
      </c>
      <c r="I66" s="138">
        <f t="shared" si="5"/>
        <v>3.7674000000000003</v>
      </c>
      <c r="J66" s="12"/>
    </row>
    <row r="67" spans="1:10" s="1" customFormat="1" ht="15" customHeight="1" x14ac:dyDescent="0.25">
      <c r="A67" s="13">
        <v>18</v>
      </c>
      <c r="B67" s="144">
        <v>40990</v>
      </c>
      <c r="C67" s="153" t="s">
        <v>70</v>
      </c>
      <c r="D67" s="426">
        <v>112</v>
      </c>
      <c r="E67" s="418">
        <v>1.79</v>
      </c>
      <c r="F67" s="418">
        <v>24.11</v>
      </c>
      <c r="G67" s="418">
        <v>51.79</v>
      </c>
      <c r="H67" s="421">
        <v>22.32</v>
      </c>
      <c r="I67" s="138">
        <f t="shared" si="5"/>
        <v>3.9466999999999994</v>
      </c>
      <c r="J67" s="12"/>
    </row>
    <row r="68" spans="1:10" s="1" customFormat="1" ht="15" customHeight="1" thickBot="1" x14ac:dyDescent="0.3">
      <c r="A68" s="16">
        <v>19</v>
      </c>
      <c r="B68" s="146">
        <v>40133</v>
      </c>
      <c r="C68" s="154" t="s">
        <v>60</v>
      </c>
      <c r="D68" s="427">
        <v>107</v>
      </c>
      <c r="E68" s="419">
        <v>4.67</v>
      </c>
      <c r="F68" s="419">
        <v>24.3</v>
      </c>
      <c r="G68" s="419">
        <v>58.88</v>
      </c>
      <c r="H68" s="420">
        <v>12.15</v>
      </c>
      <c r="I68" s="180">
        <f t="shared" si="5"/>
        <v>3.7850999999999999</v>
      </c>
      <c r="J68" s="12"/>
    </row>
    <row r="69" spans="1:10" s="1" customFormat="1" ht="15" customHeight="1" thickBot="1" x14ac:dyDescent="0.3">
      <c r="A69" s="131"/>
      <c r="B69" s="158"/>
      <c r="C69" s="128" t="s">
        <v>145</v>
      </c>
      <c r="D69" s="132">
        <f>SUM(D70:D83)</f>
        <v>1632</v>
      </c>
      <c r="E69" s="133">
        <f>AVERAGE(E70:E83)</f>
        <v>7.3342857142857145</v>
      </c>
      <c r="F69" s="133">
        <f>AVERAGE(F70:F83)</f>
        <v>25.97785714285714</v>
      </c>
      <c r="G69" s="133">
        <f>AVERAGE(G70:G83)</f>
        <v>48.089999999999996</v>
      </c>
      <c r="H69" s="133">
        <f>AVERAGE(H70:H83)</f>
        <v>23.976923076923075</v>
      </c>
      <c r="I69" s="134">
        <f>AVERAGE(I70:I83)</f>
        <v>3.8894928571428573</v>
      </c>
      <c r="J69" s="12"/>
    </row>
    <row r="70" spans="1:10" s="1" customFormat="1" ht="15" customHeight="1" x14ac:dyDescent="0.25">
      <c r="A70" s="21">
        <v>1</v>
      </c>
      <c r="B70" s="143">
        <v>50040</v>
      </c>
      <c r="C70" s="152" t="s">
        <v>73</v>
      </c>
      <c r="D70" s="428">
        <v>101</v>
      </c>
      <c r="E70" s="417"/>
      <c r="F70" s="417">
        <v>13.86</v>
      </c>
      <c r="G70" s="417">
        <v>43.56</v>
      </c>
      <c r="H70" s="417">
        <v>42.57</v>
      </c>
      <c r="I70" s="183">
        <f t="shared" ref="I70:I83" si="6">(E70*2+F70*3+G70*4+H70*5)/100</f>
        <v>4.2866999999999997</v>
      </c>
      <c r="J70" s="12"/>
    </row>
    <row r="71" spans="1:10" s="1" customFormat="1" ht="15" customHeight="1" x14ac:dyDescent="0.25">
      <c r="A71" s="13">
        <v>2</v>
      </c>
      <c r="B71" s="144">
        <v>50003</v>
      </c>
      <c r="C71" s="153" t="s">
        <v>72</v>
      </c>
      <c r="D71" s="426">
        <v>115</v>
      </c>
      <c r="E71" s="418">
        <v>0.87</v>
      </c>
      <c r="F71" s="418">
        <v>11.3</v>
      </c>
      <c r="G71" s="418">
        <v>51.3</v>
      </c>
      <c r="H71" s="418">
        <v>36.520000000000003</v>
      </c>
      <c r="I71" s="138">
        <f t="shared" si="6"/>
        <v>4.2344000000000008</v>
      </c>
      <c r="J71" s="12"/>
    </row>
    <row r="72" spans="1:10" s="1" customFormat="1" ht="15" customHeight="1" x14ac:dyDescent="0.25">
      <c r="A72" s="13">
        <v>3</v>
      </c>
      <c r="B72" s="144">
        <v>50060</v>
      </c>
      <c r="C72" s="153" t="s">
        <v>75</v>
      </c>
      <c r="D72" s="426">
        <v>172</v>
      </c>
      <c r="E72" s="418"/>
      <c r="F72" s="418">
        <v>25</v>
      </c>
      <c r="G72" s="418">
        <v>50</v>
      </c>
      <c r="H72" s="418">
        <v>25</v>
      </c>
      <c r="I72" s="138">
        <f t="shared" si="6"/>
        <v>4</v>
      </c>
      <c r="J72" s="12"/>
    </row>
    <row r="73" spans="1:10" s="1" customFormat="1" ht="15" customHeight="1" x14ac:dyDescent="0.25">
      <c r="A73" s="13">
        <v>4</v>
      </c>
      <c r="B73" s="144">
        <v>50170</v>
      </c>
      <c r="C73" s="153" t="s">
        <v>76</v>
      </c>
      <c r="D73" s="426">
        <v>71</v>
      </c>
      <c r="E73" s="418">
        <v>14.08</v>
      </c>
      <c r="F73" s="418">
        <v>32.39</v>
      </c>
      <c r="G73" s="418">
        <v>39.44</v>
      </c>
      <c r="H73" s="418">
        <v>14.08</v>
      </c>
      <c r="I73" s="138">
        <f t="shared" si="6"/>
        <v>3.5348999999999999</v>
      </c>
      <c r="J73" s="12"/>
    </row>
    <row r="74" spans="1:10" s="1" customFormat="1" ht="15" customHeight="1" x14ac:dyDescent="0.25">
      <c r="A74" s="13">
        <v>5</v>
      </c>
      <c r="B74" s="144">
        <v>50230</v>
      </c>
      <c r="C74" s="153" t="s">
        <v>77</v>
      </c>
      <c r="D74" s="426">
        <v>110</v>
      </c>
      <c r="E74" s="418">
        <v>2.73</v>
      </c>
      <c r="F74" s="418">
        <v>23.64</v>
      </c>
      <c r="G74" s="418">
        <v>39.090000000000003</v>
      </c>
      <c r="H74" s="418">
        <v>34.549999999999997</v>
      </c>
      <c r="I74" s="138">
        <f t="shared" si="6"/>
        <v>4.0548999999999999</v>
      </c>
      <c r="J74" s="12"/>
    </row>
    <row r="75" spans="1:10" s="1" customFormat="1" ht="15" customHeight="1" x14ac:dyDescent="0.25">
      <c r="A75" s="13">
        <v>6</v>
      </c>
      <c r="B75" s="144">
        <v>50340</v>
      </c>
      <c r="C75" s="153" t="s">
        <v>79</v>
      </c>
      <c r="D75" s="426">
        <v>83</v>
      </c>
      <c r="E75" s="418"/>
      <c r="F75" s="418">
        <v>31.33</v>
      </c>
      <c r="G75" s="418">
        <v>46.99</v>
      </c>
      <c r="H75" s="418">
        <v>21.69</v>
      </c>
      <c r="I75" s="138">
        <f t="shared" si="6"/>
        <v>3.9039999999999999</v>
      </c>
      <c r="J75" s="12"/>
    </row>
    <row r="76" spans="1:10" s="1" customFormat="1" ht="15" customHeight="1" x14ac:dyDescent="0.25">
      <c r="A76" s="13">
        <v>7</v>
      </c>
      <c r="B76" s="144">
        <v>50420</v>
      </c>
      <c r="C76" s="153" t="s">
        <v>80</v>
      </c>
      <c r="D76" s="426">
        <v>107</v>
      </c>
      <c r="E76" s="418"/>
      <c r="F76" s="418">
        <v>24.3</v>
      </c>
      <c r="G76" s="418">
        <v>56.07</v>
      </c>
      <c r="H76" s="418">
        <v>19.63</v>
      </c>
      <c r="I76" s="138">
        <f t="shared" si="6"/>
        <v>3.9533</v>
      </c>
      <c r="J76" s="12"/>
    </row>
    <row r="77" spans="1:10" s="1" customFormat="1" ht="15" customHeight="1" x14ac:dyDescent="0.25">
      <c r="A77" s="13">
        <v>8</v>
      </c>
      <c r="B77" s="143">
        <v>50450</v>
      </c>
      <c r="C77" s="152" t="s">
        <v>81</v>
      </c>
      <c r="D77" s="426">
        <v>163</v>
      </c>
      <c r="E77" s="418"/>
      <c r="F77" s="418">
        <v>29.45</v>
      </c>
      <c r="G77" s="418">
        <v>55.83</v>
      </c>
      <c r="H77" s="418">
        <v>14.72</v>
      </c>
      <c r="I77" s="138">
        <f t="shared" si="6"/>
        <v>3.8527</v>
      </c>
      <c r="J77" s="12"/>
    </row>
    <row r="78" spans="1:10" s="1" customFormat="1" ht="15" customHeight="1" x14ac:dyDescent="0.25">
      <c r="A78" s="13">
        <v>9</v>
      </c>
      <c r="B78" s="144">
        <v>50620</v>
      </c>
      <c r="C78" s="153" t="s">
        <v>82</v>
      </c>
      <c r="D78" s="426">
        <v>79</v>
      </c>
      <c r="E78" s="418">
        <v>10.130000000000001</v>
      </c>
      <c r="F78" s="418">
        <v>50.63</v>
      </c>
      <c r="G78" s="418">
        <v>29.11</v>
      </c>
      <c r="H78" s="418">
        <v>10.130000000000001</v>
      </c>
      <c r="I78" s="138">
        <f t="shared" si="6"/>
        <v>3.3924000000000003</v>
      </c>
      <c r="J78" s="12"/>
    </row>
    <row r="79" spans="1:10" s="1" customFormat="1" ht="15" customHeight="1" x14ac:dyDescent="0.25">
      <c r="A79" s="13">
        <v>10</v>
      </c>
      <c r="B79" s="144">
        <v>50760</v>
      </c>
      <c r="C79" s="153" t="s">
        <v>83</v>
      </c>
      <c r="D79" s="426">
        <v>234</v>
      </c>
      <c r="E79" s="418"/>
      <c r="F79" s="418">
        <v>19.23</v>
      </c>
      <c r="G79" s="418">
        <v>51.71</v>
      </c>
      <c r="H79" s="418">
        <v>29.06</v>
      </c>
      <c r="I79" s="138">
        <f t="shared" si="6"/>
        <v>4.0982999999999992</v>
      </c>
      <c r="J79" s="12"/>
    </row>
    <row r="80" spans="1:10" s="1" customFormat="1" ht="15" customHeight="1" x14ac:dyDescent="0.25">
      <c r="A80" s="13">
        <v>11</v>
      </c>
      <c r="B80" s="144">
        <v>50780</v>
      </c>
      <c r="C80" s="153" t="s">
        <v>84</v>
      </c>
      <c r="D80" s="426">
        <v>157</v>
      </c>
      <c r="E80" s="418">
        <v>12.74</v>
      </c>
      <c r="F80" s="418">
        <v>31.21</v>
      </c>
      <c r="G80" s="418">
        <v>45.86</v>
      </c>
      <c r="H80" s="418">
        <v>10.19</v>
      </c>
      <c r="I80" s="138">
        <f t="shared" si="6"/>
        <v>3.5350000000000001</v>
      </c>
      <c r="J80" s="12"/>
    </row>
    <row r="81" spans="1:10" s="1" customFormat="1" ht="15" customHeight="1" x14ac:dyDescent="0.25">
      <c r="A81" s="13">
        <v>12</v>
      </c>
      <c r="B81" s="144">
        <v>50930</v>
      </c>
      <c r="C81" s="153" t="s">
        <v>85</v>
      </c>
      <c r="D81" s="426">
        <v>94</v>
      </c>
      <c r="E81" s="418"/>
      <c r="F81" s="418">
        <v>23.4</v>
      </c>
      <c r="G81" s="418">
        <v>46.81</v>
      </c>
      <c r="H81" s="418">
        <v>29.79</v>
      </c>
      <c r="I81" s="138">
        <f t="shared" si="6"/>
        <v>4.0639000000000003</v>
      </c>
      <c r="J81" s="12"/>
    </row>
    <row r="82" spans="1:10" s="1" customFormat="1" ht="15" customHeight="1" x14ac:dyDescent="0.25">
      <c r="A82" s="13">
        <v>13</v>
      </c>
      <c r="B82" s="146">
        <v>51370</v>
      </c>
      <c r="C82" s="153" t="s">
        <v>87</v>
      </c>
      <c r="D82" s="568">
        <v>122</v>
      </c>
      <c r="E82" s="569">
        <v>2.46</v>
      </c>
      <c r="F82" s="569">
        <v>22.95</v>
      </c>
      <c r="G82" s="569">
        <v>50.82</v>
      </c>
      <c r="H82" s="570">
        <v>23.77</v>
      </c>
      <c r="I82" s="138">
        <f t="shared" ref="I82" si="7">(E82*2+F82*3+G82*4+H82*5)/100</f>
        <v>3.9589999999999996</v>
      </c>
      <c r="J82" s="12"/>
    </row>
    <row r="83" spans="1:10" s="1" customFormat="1" ht="15" customHeight="1" thickBot="1" x14ac:dyDescent="0.3">
      <c r="A83" s="13">
        <v>14</v>
      </c>
      <c r="B83" s="146">
        <v>51580</v>
      </c>
      <c r="C83" s="153" t="s">
        <v>177</v>
      </c>
      <c r="D83" s="427">
        <v>24</v>
      </c>
      <c r="E83" s="419">
        <v>8.33</v>
      </c>
      <c r="F83" s="419">
        <v>25</v>
      </c>
      <c r="G83" s="419">
        <v>66.67</v>
      </c>
      <c r="H83" s="420"/>
      <c r="I83" s="138">
        <f t="shared" si="6"/>
        <v>3.5834000000000001</v>
      </c>
      <c r="J83" s="12"/>
    </row>
    <row r="84" spans="1:10" s="1" customFormat="1" ht="15" customHeight="1" thickBot="1" x14ac:dyDescent="0.3">
      <c r="A84" s="131"/>
      <c r="B84" s="158"/>
      <c r="C84" s="135" t="s">
        <v>146</v>
      </c>
      <c r="D84" s="132">
        <f>SUM(D85:D115)</f>
        <v>3963</v>
      </c>
      <c r="E84" s="133">
        <f t="shared" ref="E84:H84" si="8">AVERAGE(E85:E115)</f>
        <v>5.2196774193548379</v>
      </c>
      <c r="F84" s="133">
        <f t="shared" si="8"/>
        <v>25.899677419354834</v>
      </c>
      <c r="G84" s="133">
        <f t="shared" si="8"/>
        <v>46.869354838709661</v>
      </c>
      <c r="H84" s="133">
        <f t="shared" si="8"/>
        <v>22.011612903225803</v>
      </c>
      <c r="I84" s="134">
        <f>AVERAGE(I85:I115)</f>
        <v>3.8567387096774195</v>
      </c>
      <c r="J84" s="12"/>
    </row>
    <row r="85" spans="1:10" s="1" customFormat="1" ht="15" customHeight="1" x14ac:dyDescent="0.25">
      <c r="A85" s="21">
        <v>1</v>
      </c>
      <c r="B85" s="143">
        <v>60010</v>
      </c>
      <c r="C85" s="152" t="s">
        <v>173</v>
      </c>
      <c r="D85" s="428">
        <v>93</v>
      </c>
      <c r="E85" s="417">
        <v>3.23</v>
      </c>
      <c r="F85" s="417">
        <v>26.88</v>
      </c>
      <c r="G85" s="417">
        <v>39.78</v>
      </c>
      <c r="H85" s="417">
        <v>30.11</v>
      </c>
      <c r="I85" s="183">
        <f t="shared" ref="I85:I115" si="9">(E85*2+F85*3+G85*4+H85*5)/100</f>
        <v>3.9676999999999998</v>
      </c>
      <c r="J85" s="12"/>
    </row>
    <row r="86" spans="1:10" s="1" customFormat="1" ht="15" customHeight="1" x14ac:dyDescent="0.25">
      <c r="A86" s="13">
        <v>2</v>
      </c>
      <c r="B86" s="144">
        <v>60020</v>
      </c>
      <c r="C86" s="153" t="s">
        <v>90</v>
      </c>
      <c r="D86" s="426">
        <v>81</v>
      </c>
      <c r="E86" s="418">
        <v>7.41</v>
      </c>
      <c r="F86" s="418">
        <v>24.69</v>
      </c>
      <c r="G86" s="418">
        <v>58.02</v>
      </c>
      <c r="H86" s="418">
        <v>9.8800000000000008</v>
      </c>
      <c r="I86" s="138">
        <f t="shared" si="9"/>
        <v>3.7037</v>
      </c>
      <c r="J86" s="12"/>
    </row>
    <row r="87" spans="1:10" s="1" customFormat="1" ht="15" customHeight="1" x14ac:dyDescent="0.25">
      <c r="A87" s="13">
        <v>3</v>
      </c>
      <c r="B87" s="144">
        <v>60050</v>
      </c>
      <c r="C87" s="153" t="s">
        <v>91</v>
      </c>
      <c r="D87" s="426">
        <v>105</v>
      </c>
      <c r="E87" s="418">
        <v>3.81</v>
      </c>
      <c r="F87" s="418">
        <v>20</v>
      </c>
      <c r="G87" s="418">
        <v>40</v>
      </c>
      <c r="H87" s="418">
        <v>36.19</v>
      </c>
      <c r="I87" s="138">
        <f t="shared" si="9"/>
        <v>4.0857000000000001</v>
      </c>
      <c r="J87" s="12"/>
    </row>
    <row r="88" spans="1:10" s="1" customFormat="1" ht="15" customHeight="1" x14ac:dyDescent="0.25">
      <c r="A88" s="13">
        <v>4</v>
      </c>
      <c r="B88" s="144">
        <v>60070</v>
      </c>
      <c r="C88" s="153" t="s">
        <v>92</v>
      </c>
      <c r="D88" s="426">
        <v>106</v>
      </c>
      <c r="E88" s="418">
        <v>0.94</v>
      </c>
      <c r="F88" s="418">
        <v>24.53</v>
      </c>
      <c r="G88" s="418">
        <v>48.11</v>
      </c>
      <c r="H88" s="418">
        <v>26.42</v>
      </c>
      <c r="I88" s="138">
        <f t="shared" si="9"/>
        <v>4.0000999999999998</v>
      </c>
      <c r="J88" s="12"/>
    </row>
    <row r="89" spans="1:10" s="1" customFormat="1" ht="15" customHeight="1" x14ac:dyDescent="0.25">
      <c r="A89" s="13">
        <v>5</v>
      </c>
      <c r="B89" s="144">
        <v>60180</v>
      </c>
      <c r="C89" s="153" t="s">
        <v>93</v>
      </c>
      <c r="D89" s="426">
        <v>135</v>
      </c>
      <c r="E89" s="418">
        <v>3.7</v>
      </c>
      <c r="F89" s="418">
        <v>22.22</v>
      </c>
      <c r="G89" s="418">
        <v>56.3</v>
      </c>
      <c r="H89" s="418">
        <v>17.78</v>
      </c>
      <c r="I89" s="138">
        <f t="shared" si="9"/>
        <v>3.8815999999999997</v>
      </c>
      <c r="J89" s="12"/>
    </row>
    <row r="90" spans="1:10" s="1" customFormat="1" ht="15" customHeight="1" x14ac:dyDescent="0.25">
      <c r="A90" s="13">
        <v>6</v>
      </c>
      <c r="B90" s="144">
        <v>60240</v>
      </c>
      <c r="C90" s="153" t="s">
        <v>95</v>
      </c>
      <c r="D90" s="426">
        <v>186</v>
      </c>
      <c r="E90" s="418">
        <v>6.45</v>
      </c>
      <c r="F90" s="418">
        <v>21.51</v>
      </c>
      <c r="G90" s="418">
        <v>48.39</v>
      </c>
      <c r="H90" s="418">
        <v>23.66</v>
      </c>
      <c r="I90" s="138">
        <f t="shared" si="9"/>
        <v>3.8929</v>
      </c>
      <c r="J90" s="12"/>
    </row>
    <row r="91" spans="1:10" s="1" customFormat="1" ht="15" customHeight="1" x14ac:dyDescent="0.25">
      <c r="A91" s="13">
        <v>7</v>
      </c>
      <c r="B91" s="144">
        <v>60560</v>
      </c>
      <c r="C91" s="153" t="s">
        <v>96</v>
      </c>
      <c r="D91" s="426">
        <v>50</v>
      </c>
      <c r="E91" s="418">
        <v>2</v>
      </c>
      <c r="F91" s="418">
        <v>30</v>
      </c>
      <c r="G91" s="418">
        <v>40</v>
      </c>
      <c r="H91" s="418">
        <v>28</v>
      </c>
      <c r="I91" s="138">
        <f t="shared" si="9"/>
        <v>3.94</v>
      </c>
      <c r="J91" s="12"/>
    </row>
    <row r="92" spans="1:10" s="1" customFormat="1" ht="15" customHeight="1" x14ac:dyDescent="0.25">
      <c r="A92" s="13">
        <v>8</v>
      </c>
      <c r="B92" s="144">
        <v>60660</v>
      </c>
      <c r="C92" s="153" t="s">
        <v>97</v>
      </c>
      <c r="D92" s="426">
        <v>69</v>
      </c>
      <c r="E92" s="418">
        <v>17.39</v>
      </c>
      <c r="F92" s="418">
        <v>21.74</v>
      </c>
      <c r="G92" s="418">
        <v>39.130000000000003</v>
      </c>
      <c r="H92" s="418">
        <v>21.74</v>
      </c>
      <c r="I92" s="138">
        <f t="shared" si="9"/>
        <v>3.6521999999999997</v>
      </c>
      <c r="J92" s="12"/>
    </row>
    <row r="93" spans="1:10" s="1" customFormat="1" ht="15" customHeight="1" x14ac:dyDescent="0.25">
      <c r="A93" s="13">
        <v>9</v>
      </c>
      <c r="B93" s="144">
        <v>60001</v>
      </c>
      <c r="C93" s="153" t="s">
        <v>88</v>
      </c>
      <c r="D93" s="426">
        <v>93</v>
      </c>
      <c r="E93" s="418">
        <v>19.350000000000001</v>
      </c>
      <c r="F93" s="418">
        <v>25.81</v>
      </c>
      <c r="G93" s="418">
        <v>36.56</v>
      </c>
      <c r="H93" s="418">
        <v>18.28</v>
      </c>
      <c r="I93" s="138">
        <f t="shared" si="9"/>
        <v>3.5376999999999996</v>
      </c>
      <c r="J93" s="12"/>
    </row>
    <row r="94" spans="1:10" s="1" customFormat="1" ht="15" customHeight="1" x14ac:dyDescent="0.25">
      <c r="A94" s="13">
        <v>10</v>
      </c>
      <c r="B94" s="144">
        <v>60701</v>
      </c>
      <c r="C94" s="153" t="s">
        <v>98</v>
      </c>
      <c r="D94" s="426">
        <v>31</v>
      </c>
      <c r="E94" s="418">
        <v>9.68</v>
      </c>
      <c r="F94" s="418">
        <v>32.26</v>
      </c>
      <c r="G94" s="418">
        <v>51.61</v>
      </c>
      <c r="H94" s="418">
        <v>6.45</v>
      </c>
      <c r="I94" s="138">
        <f t="shared" si="9"/>
        <v>3.5482999999999998</v>
      </c>
      <c r="J94" s="12"/>
    </row>
    <row r="95" spans="1:10" s="1" customFormat="1" ht="15" customHeight="1" x14ac:dyDescent="0.25">
      <c r="A95" s="13">
        <v>11</v>
      </c>
      <c r="B95" s="144">
        <v>60850</v>
      </c>
      <c r="C95" s="155" t="s">
        <v>99</v>
      </c>
      <c r="D95" s="426">
        <v>123</v>
      </c>
      <c r="E95" s="418">
        <v>2.44</v>
      </c>
      <c r="F95" s="418">
        <v>42.28</v>
      </c>
      <c r="G95" s="418">
        <v>42.28</v>
      </c>
      <c r="H95" s="418">
        <v>13.01</v>
      </c>
      <c r="I95" s="138">
        <f t="shared" si="9"/>
        <v>3.6589000000000005</v>
      </c>
      <c r="J95" s="12"/>
    </row>
    <row r="96" spans="1:10" s="1" customFormat="1" ht="15" customHeight="1" x14ac:dyDescent="0.25">
      <c r="A96" s="13">
        <v>12</v>
      </c>
      <c r="B96" s="144">
        <v>60910</v>
      </c>
      <c r="C96" s="153" t="s">
        <v>100</v>
      </c>
      <c r="D96" s="426">
        <v>86</v>
      </c>
      <c r="E96" s="418">
        <v>5.81</v>
      </c>
      <c r="F96" s="418">
        <v>36.049999999999997</v>
      </c>
      <c r="G96" s="418">
        <v>41.86</v>
      </c>
      <c r="H96" s="418">
        <v>16.28</v>
      </c>
      <c r="I96" s="138">
        <f t="shared" si="9"/>
        <v>3.6861000000000002</v>
      </c>
      <c r="J96" s="12"/>
    </row>
    <row r="97" spans="1:10" s="1" customFormat="1" ht="15" customHeight="1" x14ac:dyDescent="0.25">
      <c r="A97" s="13">
        <v>13</v>
      </c>
      <c r="B97" s="144">
        <v>60980</v>
      </c>
      <c r="C97" s="153" t="s">
        <v>101</v>
      </c>
      <c r="D97" s="426">
        <v>84</v>
      </c>
      <c r="E97" s="418">
        <v>2.38</v>
      </c>
      <c r="F97" s="418">
        <v>17.86</v>
      </c>
      <c r="G97" s="418">
        <v>61.9</v>
      </c>
      <c r="H97" s="418">
        <v>17.86</v>
      </c>
      <c r="I97" s="138">
        <f t="shared" si="9"/>
        <v>3.9523999999999999</v>
      </c>
      <c r="J97" s="12"/>
    </row>
    <row r="98" spans="1:10" s="1" customFormat="1" ht="15" customHeight="1" x14ac:dyDescent="0.25">
      <c r="A98" s="13">
        <v>14</v>
      </c>
      <c r="B98" s="144">
        <v>61080</v>
      </c>
      <c r="C98" s="153" t="s">
        <v>102</v>
      </c>
      <c r="D98" s="426">
        <v>164</v>
      </c>
      <c r="E98" s="418">
        <v>6.71</v>
      </c>
      <c r="F98" s="418">
        <v>21.95</v>
      </c>
      <c r="G98" s="418">
        <v>37.799999999999997</v>
      </c>
      <c r="H98" s="418">
        <v>33.54</v>
      </c>
      <c r="I98" s="138">
        <f t="shared" si="9"/>
        <v>3.9816999999999996</v>
      </c>
      <c r="J98" s="12"/>
    </row>
    <row r="99" spans="1:10" s="1" customFormat="1" ht="15" customHeight="1" x14ac:dyDescent="0.25">
      <c r="A99" s="13">
        <v>15</v>
      </c>
      <c r="B99" s="144">
        <v>61150</v>
      </c>
      <c r="C99" s="153" t="s">
        <v>103</v>
      </c>
      <c r="D99" s="426">
        <v>81</v>
      </c>
      <c r="E99" s="418">
        <v>8.64</v>
      </c>
      <c r="F99" s="418">
        <v>22.22</v>
      </c>
      <c r="G99" s="418">
        <v>54.32</v>
      </c>
      <c r="H99" s="418">
        <v>14.81</v>
      </c>
      <c r="I99" s="138">
        <f t="shared" si="9"/>
        <v>3.7527000000000004</v>
      </c>
      <c r="J99" s="12"/>
    </row>
    <row r="100" spans="1:10" s="1" customFormat="1" ht="15" customHeight="1" x14ac:dyDescent="0.25">
      <c r="A100" s="13">
        <v>16</v>
      </c>
      <c r="B100" s="144">
        <v>61210</v>
      </c>
      <c r="C100" s="153" t="s">
        <v>104</v>
      </c>
      <c r="D100" s="426">
        <v>67</v>
      </c>
      <c r="E100" s="418">
        <v>1.49</v>
      </c>
      <c r="F100" s="418">
        <v>28.36</v>
      </c>
      <c r="G100" s="418">
        <v>49.25</v>
      </c>
      <c r="H100" s="418">
        <v>20.9</v>
      </c>
      <c r="I100" s="138">
        <f t="shared" si="9"/>
        <v>3.8956</v>
      </c>
      <c r="J100" s="12"/>
    </row>
    <row r="101" spans="1:10" s="1" customFormat="1" ht="15" customHeight="1" x14ac:dyDescent="0.25">
      <c r="A101" s="13">
        <v>17</v>
      </c>
      <c r="B101" s="144">
        <v>61290</v>
      </c>
      <c r="C101" s="153" t="s">
        <v>105</v>
      </c>
      <c r="D101" s="426">
        <v>85</v>
      </c>
      <c r="E101" s="418">
        <v>4.71</v>
      </c>
      <c r="F101" s="418">
        <v>30.59</v>
      </c>
      <c r="G101" s="418">
        <v>43.53</v>
      </c>
      <c r="H101" s="418">
        <v>21.18</v>
      </c>
      <c r="I101" s="138">
        <f t="shared" si="9"/>
        <v>3.8121000000000005</v>
      </c>
      <c r="J101" s="12"/>
    </row>
    <row r="102" spans="1:10" s="1" customFormat="1" ht="15" customHeight="1" x14ac:dyDescent="0.25">
      <c r="A102" s="13">
        <v>18</v>
      </c>
      <c r="B102" s="144">
        <v>61340</v>
      </c>
      <c r="C102" s="153" t="s">
        <v>106</v>
      </c>
      <c r="D102" s="426">
        <v>134</v>
      </c>
      <c r="E102" s="418">
        <v>5.22</v>
      </c>
      <c r="F102" s="418">
        <v>25.37</v>
      </c>
      <c r="G102" s="418">
        <v>48.51</v>
      </c>
      <c r="H102" s="418">
        <v>20.9</v>
      </c>
      <c r="I102" s="138">
        <f t="shared" si="9"/>
        <v>3.8508999999999998</v>
      </c>
      <c r="J102" s="12"/>
    </row>
    <row r="103" spans="1:10" s="1" customFormat="1" ht="15" customHeight="1" x14ac:dyDescent="0.25">
      <c r="A103" s="13">
        <v>19</v>
      </c>
      <c r="B103" s="144">
        <v>61390</v>
      </c>
      <c r="C103" s="153" t="s">
        <v>107</v>
      </c>
      <c r="D103" s="426">
        <v>97</v>
      </c>
      <c r="E103" s="418">
        <v>2.06</v>
      </c>
      <c r="F103" s="418">
        <v>44.33</v>
      </c>
      <c r="G103" s="418">
        <v>51.55</v>
      </c>
      <c r="H103" s="418">
        <v>2.06</v>
      </c>
      <c r="I103" s="138">
        <f t="shared" si="9"/>
        <v>3.5361000000000002</v>
      </c>
      <c r="J103" s="12"/>
    </row>
    <row r="104" spans="1:10" s="1" customFormat="1" ht="15" customHeight="1" x14ac:dyDescent="0.25">
      <c r="A104" s="13">
        <v>20</v>
      </c>
      <c r="B104" s="144">
        <v>61410</v>
      </c>
      <c r="C104" s="153" t="s">
        <v>108</v>
      </c>
      <c r="D104" s="426">
        <v>105</v>
      </c>
      <c r="E104" s="418">
        <v>0.95</v>
      </c>
      <c r="F104" s="418">
        <v>10.48</v>
      </c>
      <c r="G104" s="418">
        <v>41.9</v>
      </c>
      <c r="H104" s="418">
        <v>46.67</v>
      </c>
      <c r="I104" s="138">
        <f t="shared" si="9"/>
        <v>4.3429000000000002</v>
      </c>
      <c r="J104" s="12"/>
    </row>
    <row r="105" spans="1:10" s="1" customFormat="1" ht="15" customHeight="1" x14ac:dyDescent="0.25">
      <c r="A105" s="13">
        <v>21</v>
      </c>
      <c r="B105" s="144">
        <v>61430</v>
      </c>
      <c r="C105" s="153" t="s">
        <v>153</v>
      </c>
      <c r="D105" s="426">
        <v>259</v>
      </c>
      <c r="E105" s="418">
        <v>2.3199999999999998</v>
      </c>
      <c r="F105" s="418">
        <v>10.039999999999999</v>
      </c>
      <c r="G105" s="418">
        <v>44.79</v>
      </c>
      <c r="H105" s="418">
        <v>42.86</v>
      </c>
      <c r="I105" s="138">
        <f t="shared" si="9"/>
        <v>4.2822000000000005</v>
      </c>
      <c r="J105" s="12"/>
    </row>
    <row r="106" spans="1:10" s="1" customFormat="1" ht="15" customHeight="1" x14ac:dyDescent="0.25">
      <c r="A106" s="13">
        <v>22</v>
      </c>
      <c r="B106" s="144">
        <v>61440</v>
      </c>
      <c r="C106" s="153" t="s">
        <v>109</v>
      </c>
      <c r="D106" s="426">
        <v>286</v>
      </c>
      <c r="E106" s="418">
        <v>1.75</v>
      </c>
      <c r="F106" s="418">
        <v>22.03</v>
      </c>
      <c r="G106" s="418">
        <v>53.85</v>
      </c>
      <c r="H106" s="418">
        <v>22.38</v>
      </c>
      <c r="I106" s="138">
        <f t="shared" si="9"/>
        <v>3.9688999999999997</v>
      </c>
      <c r="J106" s="12"/>
    </row>
    <row r="107" spans="1:10" s="1" customFormat="1" ht="15" customHeight="1" x14ac:dyDescent="0.25">
      <c r="A107" s="13">
        <v>23</v>
      </c>
      <c r="B107" s="144">
        <v>61450</v>
      </c>
      <c r="C107" s="153" t="s">
        <v>152</v>
      </c>
      <c r="D107" s="426">
        <v>146</v>
      </c>
      <c r="E107" s="418">
        <v>0.68</v>
      </c>
      <c r="F107" s="418">
        <v>16.440000000000001</v>
      </c>
      <c r="G107" s="418">
        <v>54.11</v>
      </c>
      <c r="H107" s="418">
        <v>28.77</v>
      </c>
      <c r="I107" s="138">
        <f t="shared" si="9"/>
        <v>4.1097000000000001</v>
      </c>
      <c r="J107" s="12"/>
    </row>
    <row r="108" spans="1:10" s="1" customFormat="1" ht="15" customHeight="1" x14ac:dyDescent="0.25">
      <c r="A108" s="13">
        <v>24</v>
      </c>
      <c r="B108" s="144">
        <v>61470</v>
      </c>
      <c r="C108" s="153" t="s">
        <v>110</v>
      </c>
      <c r="D108" s="426">
        <v>110</v>
      </c>
      <c r="E108" s="418">
        <v>7.27</v>
      </c>
      <c r="F108" s="418">
        <v>31.82</v>
      </c>
      <c r="G108" s="418">
        <v>46.36</v>
      </c>
      <c r="H108" s="418">
        <v>14.55</v>
      </c>
      <c r="I108" s="138">
        <f t="shared" si="9"/>
        <v>3.6819000000000002</v>
      </c>
      <c r="J108" s="12"/>
    </row>
    <row r="109" spans="1:10" s="1" customFormat="1" ht="15" customHeight="1" x14ac:dyDescent="0.25">
      <c r="A109" s="13">
        <v>25</v>
      </c>
      <c r="B109" s="144">
        <v>61490</v>
      </c>
      <c r="C109" s="153" t="s">
        <v>154</v>
      </c>
      <c r="D109" s="426">
        <v>258</v>
      </c>
      <c r="E109" s="418">
        <v>1.94</v>
      </c>
      <c r="F109" s="418">
        <v>12.79</v>
      </c>
      <c r="G109" s="418">
        <v>39.53</v>
      </c>
      <c r="H109" s="418">
        <v>45.74</v>
      </c>
      <c r="I109" s="138">
        <f t="shared" si="9"/>
        <v>4.2907000000000002</v>
      </c>
      <c r="J109" s="12"/>
    </row>
    <row r="110" spans="1:10" s="1" customFormat="1" ht="15" customHeight="1" x14ac:dyDescent="0.25">
      <c r="A110" s="13">
        <v>26</v>
      </c>
      <c r="B110" s="144">
        <v>61500</v>
      </c>
      <c r="C110" s="153" t="s">
        <v>155</v>
      </c>
      <c r="D110" s="426">
        <v>237</v>
      </c>
      <c r="E110" s="418">
        <v>0.84</v>
      </c>
      <c r="F110" s="418">
        <v>13.92</v>
      </c>
      <c r="G110" s="418">
        <v>45.57</v>
      </c>
      <c r="H110" s="418">
        <v>39.659999999999997</v>
      </c>
      <c r="I110" s="138">
        <f t="shared" si="9"/>
        <v>4.2401999999999997</v>
      </c>
      <c r="J110" s="12"/>
    </row>
    <row r="111" spans="1:10" s="1" customFormat="1" ht="15" customHeight="1" x14ac:dyDescent="0.25">
      <c r="A111" s="13">
        <v>27</v>
      </c>
      <c r="B111" s="144">
        <v>61510</v>
      </c>
      <c r="C111" s="153" t="s">
        <v>111</v>
      </c>
      <c r="D111" s="571">
        <v>110</v>
      </c>
      <c r="E111" s="572">
        <v>5.45</v>
      </c>
      <c r="F111" s="572">
        <v>25.45</v>
      </c>
      <c r="G111" s="572">
        <v>56.36</v>
      </c>
      <c r="H111" s="573">
        <v>12.73</v>
      </c>
      <c r="I111" s="138">
        <f t="shared" si="9"/>
        <v>3.7634000000000003</v>
      </c>
      <c r="J111" s="12"/>
    </row>
    <row r="112" spans="1:10" s="1" customFormat="1" ht="15" customHeight="1" x14ac:dyDescent="0.25">
      <c r="A112" s="13">
        <v>28</v>
      </c>
      <c r="B112" s="143">
        <v>61520</v>
      </c>
      <c r="C112" s="153" t="s">
        <v>156</v>
      </c>
      <c r="D112" s="574">
        <v>223</v>
      </c>
      <c r="E112" s="575">
        <v>1.35</v>
      </c>
      <c r="F112" s="575">
        <v>24.66</v>
      </c>
      <c r="G112" s="575">
        <v>55.16</v>
      </c>
      <c r="H112" s="575">
        <v>18.829999999999998</v>
      </c>
      <c r="I112" s="138">
        <f t="shared" si="9"/>
        <v>3.9146999999999998</v>
      </c>
      <c r="J112" s="12"/>
    </row>
    <row r="113" spans="1:10" s="1" customFormat="1" ht="15" customHeight="1" x14ac:dyDescent="0.25">
      <c r="A113" s="13">
        <v>29</v>
      </c>
      <c r="B113" s="144">
        <v>61540</v>
      </c>
      <c r="C113" s="152" t="s">
        <v>147</v>
      </c>
      <c r="D113" s="426">
        <v>132</v>
      </c>
      <c r="E113" s="418">
        <v>6.06</v>
      </c>
      <c r="F113" s="418">
        <v>27.27</v>
      </c>
      <c r="G113" s="418">
        <v>48.48</v>
      </c>
      <c r="H113" s="418">
        <v>18.18</v>
      </c>
      <c r="I113" s="138">
        <f t="shared" si="9"/>
        <v>3.7875000000000001</v>
      </c>
      <c r="J113" s="12"/>
    </row>
    <row r="114" spans="1:10" s="1" customFormat="1" ht="15" customHeight="1" x14ac:dyDescent="0.25">
      <c r="A114" s="13">
        <v>30</v>
      </c>
      <c r="B114" s="144">
        <v>61560</v>
      </c>
      <c r="C114" s="153" t="s">
        <v>165</v>
      </c>
      <c r="D114" s="426">
        <v>172</v>
      </c>
      <c r="E114" s="418">
        <v>5.23</v>
      </c>
      <c r="F114" s="418">
        <v>51.16</v>
      </c>
      <c r="G114" s="418">
        <v>34.299999999999997</v>
      </c>
      <c r="H114" s="421">
        <v>9.3000000000000007</v>
      </c>
      <c r="I114" s="138">
        <f t="shared" ref="I114" si="10">(E114*2+F114*3+G114*4+H114*5)/100</f>
        <v>3.4763999999999999</v>
      </c>
      <c r="J114" s="12"/>
    </row>
    <row r="115" spans="1:10" s="1" customFormat="1" ht="15" customHeight="1" thickBot="1" x14ac:dyDescent="0.3">
      <c r="A115" s="368">
        <v>31</v>
      </c>
      <c r="B115" s="149">
        <v>61570</v>
      </c>
      <c r="C115" s="123" t="s">
        <v>174</v>
      </c>
      <c r="D115" s="427">
        <v>55</v>
      </c>
      <c r="E115" s="419">
        <v>14.55</v>
      </c>
      <c r="F115" s="419">
        <v>38.18</v>
      </c>
      <c r="G115" s="419">
        <v>43.64</v>
      </c>
      <c r="H115" s="420">
        <v>3.64</v>
      </c>
      <c r="I115" s="369">
        <f t="shared" si="9"/>
        <v>3.3639999999999999</v>
      </c>
      <c r="J115" s="12"/>
    </row>
    <row r="116" spans="1:10" s="1" customFormat="1" ht="15" customHeight="1" thickBot="1" x14ac:dyDescent="0.3">
      <c r="A116" s="131"/>
      <c r="B116" s="158"/>
      <c r="C116" s="128" t="s">
        <v>148</v>
      </c>
      <c r="D116" s="132">
        <f>SUM(D117:D125)</f>
        <v>1008</v>
      </c>
      <c r="E116" s="133">
        <f t="shared" ref="E116:H116" si="11">AVERAGE(E117:E125)</f>
        <v>5.8866666666666676</v>
      </c>
      <c r="F116" s="133">
        <f t="shared" si="11"/>
        <v>20.48555555555556</v>
      </c>
      <c r="G116" s="133">
        <f t="shared" si="11"/>
        <v>47.801111111111112</v>
      </c>
      <c r="H116" s="133">
        <f t="shared" si="11"/>
        <v>27.792222222222225</v>
      </c>
      <c r="I116" s="134">
        <f>AVERAGE(I117:I125)</f>
        <v>3.9947111111111107</v>
      </c>
      <c r="J116" s="12"/>
    </row>
    <row r="117" spans="1:10" s="1" customFormat="1" ht="15" customHeight="1" x14ac:dyDescent="0.25">
      <c r="A117" s="10">
        <v>1</v>
      </c>
      <c r="B117" s="429">
        <v>70020</v>
      </c>
      <c r="C117" s="422" t="s">
        <v>112</v>
      </c>
      <c r="D117" s="430">
        <v>95</v>
      </c>
      <c r="E117" s="431"/>
      <c r="F117" s="431">
        <v>5.26</v>
      </c>
      <c r="G117" s="431">
        <v>46.32</v>
      </c>
      <c r="H117" s="431">
        <v>48.42</v>
      </c>
      <c r="I117" s="137">
        <f t="shared" ref="I117:I125" si="12">(E117*2+F117*3+G117*4+H117*5)/100</f>
        <v>4.4316000000000004</v>
      </c>
      <c r="J117" s="12"/>
    </row>
    <row r="118" spans="1:10" s="1" customFormat="1" ht="15" customHeight="1" x14ac:dyDescent="0.25">
      <c r="A118" s="13">
        <v>2</v>
      </c>
      <c r="B118" s="144">
        <v>70110</v>
      </c>
      <c r="C118" s="424" t="s">
        <v>115</v>
      </c>
      <c r="D118" s="426">
        <v>74</v>
      </c>
      <c r="E118" s="418">
        <v>1.35</v>
      </c>
      <c r="F118" s="418">
        <v>12.16</v>
      </c>
      <c r="G118" s="418">
        <v>58.11</v>
      </c>
      <c r="H118" s="418">
        <v>28.38</v>
      </c>
      <c r="I118" s="138">
        <f t="shared" si="12"/>
        <v>4.1352000000000002</v>
      </c>
      <c r="J118" s="12"/>
    </row>
    <row r="119" spans="1:10" s="1" customFormat="1" ht="15" customHeight="1" x14ac:dyDescent="0.25">
      <c r="A119" s="21">
        <v>3</v>
      </c>
      <c r="B119" s="144">
        <v>70021</v>
      </c>
      <c r="C119" s="424" t="s">
        <v>113</v>
      </c>
      <c r="D119" s="426">
        <v>69</v>
      </c>
      <c r="E119" s="418">
        <v>1.45</v>
      </c>
      <c r="F119" s="418">
        <v>20.29</v>
      </c>
      <c r="G119" s="418">
        <v>39.130000000000003</v>
      </c>
      <c r="H119" s="418">
        <v>39.130000000000003</v>
      </c>
      <c r="I119" s="138">
        <f t="shared" si="12"/>
        <v>4.1594000000000007</v>
      </c>
      <c r="J119" s="12"/>
    </row>
    <row r="120" spans="1:10" s="1" customFormat="1" ht="15" customHeight="1" x14ac:dyDescent="0.25">
      <c r="A120" s="13">
        <v>4</v>
      </c>
      <c r="B120" s="144">
        <v>70040</v>
      </c>
      <c r="C120" s="424" t="s">
        <v>114</v>
      </c>
      <c r="D120" s="426">
        <v>75</v>
      </c>
      <c r="E120" s="418">
        <v>2.67</v>
      </c>
      <c r="F120" s="418">
        <v>34.67</v>
      </c>
      <c r="G120" s="418">
        <v>44</v>
      </c>
      <c r="H120" s="418">
        <v>18.670000000000002</v>
      </c>
      <c r="I120" s="138">
        <f t="shared" si="12"/>
        <v>3.7870000000000004</v>
      </c>
      <c r="J120" s="12"/>
    </row>
    <row r="121" spans="1:10" s="1" customFormat="1" ht="15" customHeight="1" x14ac:dyDescent="0.25">
      <c r="A121" s="13">
        <v>5</v>
      </c>
      <c r="B121" s="144">
        <v>70100</v>
      </c>
      <c r="C121" s="424" t="s">
        <v>175</v>
      </c>
      <c r="D121" s="426">
        <v>79</v>
      </c>
      <c r="E121" s="418"/>
      <c r="F121" s="418">
        <v>16.46</v>
      </c>
      <c r="G121" s="418">
        <v>49.37</v>
      </c>
      <c r="H121" s="418">
        <v>34.18</v>
      </c>
      <c r="I121" s="138">
        <f t="shared" si="12"/>
        <v>4.1776</v>
      </c>
      <c r="J121" s="12"/>
    </row>
    <row r="122" spans="1:10" s="1" customFormat="1" ht="15" customHeight="1" x14ac:dyDescent="0.25">
      <c r="A122" s="13">
        <v>6</v>
      </c>
      <c r="B122" s="144">
        <v>70270</v>
      </c>
      <c r="C122" s="424" t="s">
        <v>116</v>
      </c>
      <c r="D122" s="426">
        <v>72</v>
      </c>
      <c r="E122" s="418"/>
      <c r="F122" s="418">
        <v>19.440000000000001</v>
      </c>
      <c r="G122" s="418">
        <v>55.56</v>
      </c>
      <c r="H122" s="418">
        <v>25</v>
      </c>
      <c r="I122" s="138">
        <f t="shared" si="12"/>
        <v>4.0556000000000001</v>
      </c>
      <c r="J122" s="12"/>
    </row>
    <row r="123" spans="1:10" s="1" customFormat="1" ht="15" customHeight="1" x14ac:dyDescent="0.25">
      <c r="A123" s="13">
        <v>7</v>
      </c>
      <c r="B123" s="148">
        <v>70510</v>
      </c>
      <c r="C123" s="424" t="s">
        <v>117</v>
      </c>
      <c r="D123" s="426">
        <v>45</v>
      </c>
      <c r="E123" s="418">
        <v>6.67</v>
      </c>
      <c r="F123" s="418">
        <v>28.89</v>
      </c>
      <c r="G123" s="418">
        <v>48.89</v>
      </c>
      <c r="H123" s="418">
        <v>15.56</v>
      </c>
      <c r="I123" s="138">
        <f t="shared" si="12"/>
        <v>3.7337000000000002</v>
      </c>
      <c r="J123" s="12"/>
    </row>
    <row r="124" spans="1:10" s="1" customFormat="1" ht="15" customHeight="1" x14ac:dyDescent="0.25">
      <c r="A124" s="13">
        <v>8</v>
      </c>
      <c r="B124" s="148">
        <v>10880</v>
      </c>
      <c r="C124" s="424" t="s">
        <v>164</v>
      </c>
      <c r="D124" s="426">
        <v>390</v>
      </c>
      <c r="E124" s="418">
        <v>6.67</v>
      </c>
      <c r="F124" s="418">
        <v>16.920000000000002</v>
      </c>
      <c r="G124" s="418">
        <v>48.46</v>
      </c>
      <c r="H124" s="418">
        <v>27.95</v>
      </c>
      <c r="I124" s="138">
        <f t="shared" ref="I124" si="13">(E124*2+F124*3+G124*4+H124*5)/100</f>
        <v>3.9769000000000001</v>
      </c>
      <c r="J124" s="12"/>
    </row>
    <row r="125" spans="1:10" s="1" customFormat="1" ht="15" customHeight="1" thickBot="1" x14ac:dyDescent="0.3">
      <c r="A125" s="370">
        <v>9</v>
      </c>
      <c r="B125" s="149">
        <v>10890</v>
      </c>
      <c r="C125" s="425" t="s">
        <v>166</v>
      </c>
      <c r="D125" s="427">
        <v>109</v>
      </c>
      <c r="E125" s="419">
        <v>16.510000000000002</v>
      </c>
      <c r="F125" s="419">
        <v>30.28</v>
      </c>
      <c r="G125" s="419">
        <v>40.369999999999997</v>
      </c>
      <c r="H125" s="420">
        <v>12.84</v>
      </c>
      <c r="I125" s="371">
        <f t="shared" si="12"/>
        <v>3.4954000000000001</v>
      </c>
      <c r="J125" s="12"/>
    </row>
    <row r="126" spans="1:10" ht="15" customHeight="1" x14ac:dyDescent="0.25">
      <c r="A126" s="24"/>
      <c r="B126" s="24"/>
      <c r="C126" s="24"/>
      <c r="D126" s="728" t="s">
        <v>129</v>
      </c>
      <c r="E126" s="728"/>
      <c r="F126" s="728"/>
      <c r="G126" s="728"/>
      <c r="H126" s="728"/>
      <c r="I126" s="136">
        <f>AVERAGE(I7,I9:I17,I19:I30,I32:I48,I50:I68,I70:I83,I85:I115,I117:I125)</f>
        <v>3.8401366071428567</v>
      </c>
      <c r="J126" s="5"/>
    </row>
    <row r="127" spans="1:10" ht="15" customHeight="1" x14ac:dyDescent="0.25">
      <c r="A127" s="24"/>
      <c r="B127" s="24"/>
      <c r="C127" s="24"/>
      <c r="D127" s="24"/>
      <c r="E127" s="25"/>
      <c r="F127" s="25"/>
      <c r="G127" s="26"/>
      <c r="H127" s="26"/>
      <c r="I127" s="27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6"/>
      <c r="J128" s="5"/>
    </row>
  </sheetData>
  <mergeCells count="8">
    <mergeCell ref="I4:I5"/>
    <mergeCell ref="D126:H126"/>
    <mergeCell ref="E4:H4"/>
    <mergeCell ref="C2:D2"/>
    <mergeCell ref="A4:A5"/>
    <mergeCell ref="B4:B5"/>
    <mergeCell ref="C4:C5"/>
    <mergeCell ref="D4:D5"/>
  </mergeCells>
  <conditionalFormatting sqref="I6:I126">
    <cfRule type="cellIs" dxfId="4" priority="294" operator="between">
      <formula>3.5</formula>
      <formula>3.504</formula>
    </cfRule>
    <cfRule type="cellIs" dxfId="3" priority="295" stopIfTrue="1" operator="lessThan">
      <formula>3.5</formula>
    </cfRule>
    <cfRule type="cellIs" dxfId="2" priority="296" stopIfTrue="1" operator="between">
      <formula>$I$126</formula>
      <formula>3.5</formula>
    </cfRule>
    <cfRule type="cellIs" dxfId="1" priority="297" stopIfTrue="1" operator="between">
      <formula>4.5</formula>
      <formula>$I$126</formula>
    </cfRule>
    <cfRule type="cellIs" dxfId="0" priority="298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Русский-4 диаграмма по районам</vt:lpstr>
      <vt:lpstr>Русский-4 диаграмма</vt:lpstr>
      <vt:lpstr>Рейтинги 2021 - 2016</vt:lpstr>
      <vt:lpstr>Рейтинг по сумме мест</vt:lpstr>
      <vt:lpstr>Русский-4 2021 Итоги</vt:lpstr>
      <vt:lpstr>Русский-4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2021-08-20T03:01:11Z</dcterms:modified>
</cp:coreProperties>
</file>