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-15" windowWidth="20145" windowHeight="7920" tabRatio="550"/>
  </bookViews>
  <sheets>
    <sheet name="Литерат-11 диаграмма по районам" sheetId="19" r:id="rId1"/>
    <sheet name="Литература -11 диаграмма" sheetId="14" r:id="rId2"/>
    <sheet name="Рейтинги 2021-2023" sheetId="9" r:id="rId3"/>
    <sheet name="Рейтинг по сумме мест" sheetId="12" r:id="rId4"/>
    <sheet name="Литература-11 2023 Итоги" sheetId="16" r:id="rId5"/>
    <sheet name="Литература-11 2023 расклад" sheetId="8" r:id="rId6"/>
  </sheets>
  <externalReferences>
    <externalReference r:id="rId7"/>
  </externalReferences>
  <definedNames>
    <definedName name="_xlnm._FilterDatabase" localSheetId="0" hidden="1">'Литерат-11 диаграмма по районам'!#REF!</definedName>
    <definedName name="_xlnm._FilterDatabase" localSheetId="5" hidden="1">'Литература-11 2023 расклад'!$B$5:$M$5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2" l="1"/>
  <c r="H110" i="12"/>
  <c r="E110" i="12"/>
  <c r="H116" i="19"/>
  <c r="D116" i="19"/>
  <c r="O115" i="19"/>
  <c r="O114" i="19"/>
  <c r="O113" i="19"/>
  <c r="O112" i="19"/>
  <c r="O111" i="19"/>
  <c r="O110" i="19"/>
  <c r="O109" i="19"/>
  <c r="O108" i="19"/>
  <c r="O107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3" i="19"/>
  <c r="O12" i="19"/>
  <c r="O11" i="19"/>
  <c r="O10" i="19"/>
  <c r="O9" i="19"/>
  <c r="O8" i="19"/>
  <c r="O7" i="19"/>
  <c r="O6" i="19"/>
  <c r="H106" i="19"/>
  <c r="G106" i="19"/>
  <c r="H76" i="19"/>
  <c r="G76" i="19"/>
  <c r="H62" i="19"/>
  <c r="G62" i="19"/>
  <c r="H43" i="19"/>
  <c r="G43" i="19"/>
  <c r="H27" i="19"/>
  <c r="G27" i="19"/>
  <c r="H14" i="19"/>
  <c r="G14" i="19"/>
  <c r="H5" i="19"/>
  <c r="G5" i="19"/>
  <c r="H4" i="19"/>
  <c r="G4" i="19"/>
  <c r="D106" i="19"/>
  <c r="C106" i="19"/>
  <c r="D76" i="19"/>
  <c r="C76" i="19"/>
  <c r="D62" i="19"/>
  <c r="C62" i="19"/>
  <c r="D43" i="19"/>
  <c r="C43" i="19"/>
  <c r="D27" i="19"/>
  <c r="C27" i="19"/>
  <c r="D14" i="19"/>
  <c r="C14" i="19"/>
  <c r="D5" i="19"/>
  <c r="C5" i="19"/>
  <c r="D4" i="19"/>
  <c r="C4" i="19"/>
  <c r="O25" i="14"/>
  <c r="O24" i="14"/>
  <c r="O41" i="14"/>
  <c r="O40" i="14"/>
  <c r="O39" i="14"/>
  <c r="O60" i="14"/>
  <c r="O59" i="14"/>
  <c r="O74" i="14"/>
  <c r="O105" i="14"/>
  <c r="O104" i="14"/>
  <c r="O103" i="14"/>
  <c r="O115" i="14"/>
  <c r="O114" i="14"/>
  <c r="O113" i="14"/>
  <c r="O112" i="14"/>
  <c r="O111" i="14"/>
  <c r="O110" i="14"/>
  <c r="O109" i="14"/>
  <c r="O108" i="14"/>
  <c r="O107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5" i="14"/>
  <c r="O73" i="14"/>
  <c r="O72" i="14"/>
  <c r="O71" i="14"/>
  <c r="O70" i="14"/>
  <c r="O69" i="14"/>
  <c r="O68" i="14"/>
  <c r="O67" i="14"/>
  <c r="O66" i="14"/>
  <c r="O65" i="14"/>
  <c r="O64" i="14"/>
  <c r="O63" i="14"/>
  <c r="O61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2" i="14"/>
  <c r="O38" i="14"/>
  <c r="O37" i="14"/>
  <c r="O36" i="14"/>
  <c r="O35" i="14"/>
  <c r="O34" i="14"/>
  <c r="O33" i="14"/>
  <c r="O32" i="14"/>
  <c r="O31" i="14"/>
  <c r="O30" i="14"/>
  <c r="O29" i="14"/>
  <c r="O28" i="14"/>
  <c r="O26" i="14"/>
  <c r="O23" i="14"/>
  <c r="O22" i="14"/>
  <c r="O21" i="14"/>
  <c r="O20" i="14"/>
  <c r="O19" i="14"/>
  <c r="O18" i="14"/>
  <c r="O17" i="14"/>
  <c r="O16" i="14"/>
  <c r="O15" i="14"/>
  <c r="O13" i="14"/>
  <c r="O12" i="14"/>
  <c r="O11" i="14"/>
  <c r="O10" i="14"/>
  <c r="O9" i="14"/>
  <c r="O8" i="14"/>
  <c r="O7" i="14"/>
  <c r="O6" i="14"/>
  <c r="H116" i="14"/>
  <c r="H106" i="14"/>
  <c r="G106" i="14"/>
  <c r="H76" i="14"/>
  <c r="G76" i="14"/>
  <c r="H62" i="14"/>
  <c r="G62" i="14"/>
  <c r="H43" i="14"/>
  <c r="G43" i="14"/>
  <c r="H27" i="14"/>
  <c r="G27" i="14"/>
  <c r="H14" i="14"/>
  <c r="G14" i="14"/>
  <c r="H5" i="14"/>
  <c r="G5" i="14"/>
  <c r="H4" i="14"/>
  <c r="G4" i="14"/>
  <c r="D116" i="14"/>
  <c r="D106" i="14"/>
  <c r="C106" i="14"/>
  <c r="D76" i="14"/>
  <c r="C76" i="14"/>
  <c r="D62" i="14"/>
  <c r="C62" i="14"/>
  <c r="D43" i="14"/>
  <c r="C43" i="14"/>
  <c r="D27" i="14"/>
  <c r="C27" i="14"/>
  <c r="D14" i="14"/>
  <c r="C14" i="14"/>
  <c r="D5" i="14"/>
  <c r="C5" i="14"/>
  <c r="D4" i="14"/>
  <c r="C4" i="14"/>
  <c r="P107" i="12"/>
  <c r="P95" i="12"/>
  <c r="P99" i="12"/>
  <c r="P93" i="12"/>
  <c r="P88" i="12"/>
  <c r="P109" i="12"/>
  <c r="P87" i="12"/>
  <c r="P100" i="12"/>
  <c r="P59" i="12"/>
  <c r="P101" i="12"/>
  <c r="P106" i="12" l="1"/>
  <c r="P90" i="12"/>
  <c r="P77" i="12"/>
  <c r="P108" i="12"/>
  <c r="P68" i="12"/>
  <c r="P73" i="12"/>
  <c r="P66" i="12"/>
  <c r="P96" i="12"/>
  <c r="P69" i="12"/>
  <c r="P64" i="12"/>
  <c r="P103" i="12"/>
  <c r="P94" i="12"/>
  <c r="P84" i="12"/>
  <c r="P105" i="12"/>
  <c r="P18" i="12"/>
  <c r="P104" i="12"/>
  <c r="P72" i="12"/>
  <c r="P67" i="12"/>
  <c r="P97" i="12"/>
  <c r="P83" i="12"/>
  <c r="P50" i="12"/>
  <c r="P63" i="12"/>
  <c r="P21" i="12"/>
  <c r="P51" i="12"/>
  <c r="P44" i="12"/>
  <c r="P80" i="12"/>
  <c r="P102" i="12"/>
  <c r="P86" i="12"/>
  <c r="P92" i="12"/>
  <c r="P81" i="12"/>
  <c r="P32" i="12"/>
  <c r="P98" i="12"/>
  <c r="P70" i="12"/>
  <c r="P42" i="12"/>
  <c r="P85" i="12"/>
  <c r="P75" i="12"/>
  <c r="P76" i="12"/>
  <c r="P71" i="12"/>
  <c r="P31" i="12"/>
  <c r="P46" i="12"/>
  <c r="P91" i="12"/>
  <c r="P41" i="12"/>
  <c r="P26" i="12"/>
  <c r="P13" i="12"/>
  <c r="P17" i="12"/>
  <c r="P49" i="12"/>
  <c r="P22" i="12"/>
  <c r="P39" i="12"/>
  <c r="P74" i="12"/>
  <c r="P35" i="12"/>
  <c r="P36" i="12"/>
  <c r="P65" i="12"/>
  <c r="P27" i="12"/>
  <c r="P57" i="12"/>
  <c r="P54" i="12"/>
  <c r="P38" i="12"/>
  <c r="P53" i="12"/>
  <c r="P9" i="12"/>
  <c r="P23" i="12"/>
  <c r="P82" i="12"/>
  <c r="P89" i="12"/>
  <c r="P58" i="12"/>
  <c r="P60" i="12"/>
  <c r="P52" i="12"/>
  <c r="P16" i="12"/>
  <c r="P48" i="12"/>
  <c r="P56" i="12"/>
  <c r="P61" i="12"/>
  <c r="P15" i="12"/>
  <c r="P62" i="12"/>
  <c r="P37" i="12"/>
  <c r="P25" i="12"/>
  <c r="P78" i="12"/>
  <c r="P28" i="12"/>
  <c r="P11" i="12"/>
  <c r="P33" i="12"/>
  <c r="P19" i="12"/>
  <c r="P30" i="12"/>
  <c r="P40" i="12"/>
  <c r="P79" i="12"/>
  <c r="P45" i="12"/>
  <c r="P12" i="12"/>
  <c r="P34" i="12"/>
  <c r="P29" i="12"/>
  <c r="P14" i="12"/>
  <c r="P55" i="12"/>
  <c r="P20" i="12"/>
  <c r="P47" i="12"/>
  <c r="P6" i="12"/>
  <c r="P24" i="12"/>
  <c r="P10" i="12"/>
  <c r="P7" i="12"/>
  <c r="P8" i="12"/>
  <c r="P43" i="12"/>
  <c r="I110" i="9"/>
  <c r="E110" i="9"/>
  <c r="L4" i="19" l="1"/>
  <c r="L116" i="14"/>
  <c r="L4" i="14"/>
  <c r="D51" i="8" l="1"/>
  <c r="E51" i="8"/>
  <c r="F51" i="8"/>
  <c r="G51" i="8"/>
  <c r="H51" i="8"/>
  <c r="I51" i="8"/>
  <c r="J51" i="8"/>
  <c r="K91" i="8"/>
  <c r="K92" i="8"/>
  <c r="K93" i="8"/>
  <c r="K94" i="8"/>
  <c r="K95" i="8"/>
  <c r="J98" i="8"/>
  <c r="K8" i="8"/>
  <c r="K9" i="8"/>
  <c r="K10" i="8"/>
  <c r="K11" i="8"/>
  <c r="K14" i="8"/>
  <c r="K43" i="14" l="1"/>
  <c r="L43" i="14"/>
  <c r="L106" i="19" l="1"/>
  <c r="K106" i="19"/>
  <c r="L76" i="19"/>
  <c r="K76" i="19"/>
  <c r="L62" i="19"/>
  <c r="K62" i="19"/>
  <c r="L43" i="19"/>
  <c r="K43" i="19"/>
  <c r="L27" i="19"/>
  <c r="K27" i="19"/>
  <c r="L14" i="19"/>
  <c r="K14" i="19"/>
  <c r="L5" i="19"/>
  <c r="K5" i="19"/>
  <c r="K4" i="19" s="1"/>
  <c r="L116" i="19"/>
  <c r="L5" i="14"/>
  <c r="K5" i="14"/>
  <c r="L14" i="14"/>
  <c r="K14" i="14"/>
  <c r="L27" i="14"/>
  <c r="K27" i="14"/>
  <c r="L62" i="14"/>
  <c r="K62" i="14"/>
  <c r="L76" i="14"/>
  <c r="K76" i="14"/>
  <c r="L106" i="14"/>
  <c r="K106" i="14"/>
  <c r="D6" i="16"/>
  <c r="M110" i="9"/>
  <c r="E6" i="16"/>
  <c r="E91" i="16"/>
  <c r="K4" i="14" l="1"/>
  <c r="D36" i="8" l="1"/>
  <c r="E36" i="8"/>
  <c r="F36" i="8"/>
  <c r="G36" i="8"/>
  <c r="H36" i="8"/>
  <c r="I36" i="8"/>
  <c r="J36" i="8"/>
  <c r="I7" i="8"/>
  <c r="H7" i="8"/>
  <c r="F90" i="16" l="1"/>
  <c r="F89" i="16"/>
  <c r="F88" i="16"/>
  <c r="F87" i="16"/>
  <c r="F86" i="16"/>
  <c r="F85" i="16"/>
  <c r="F84" i="16"/>
  <c r="F83" i="16"/>
  <c r="F82" i="16"/>
  <c r="F80" i="16"/>
  <c r="F79" i="16"/>
  <c r="F78" i="16"/>
  <c r="F77" i="16"/>
  <c r="F76" i="16"/>
  <c r="F74" i="16"/>
  <c r="F72" i="16"/>
  <c r="F71" i="16"/>
  <c r="F70" i="16"/>
  <c r="F69" i="16"/>
  <c r="F68" i="16"/>
  <c r="F66" i="16"/>
  <c r="F65" i="16"/>
  <c r="F63" i="16"/>
  <c r="F62" i="16"/>
  <c r="F61" i="16"/>
  <c r="F60" i="16"/>
  <c r="F59" i="16"/>
  <c r="F58" i="16"/>
  <c r="F57" i="16"/>
  <c r="F56" i="16"/>
  <c r="F55" i="16"/>
  <c r="F53" i="16"/>
  <c r="F51" i="16"/>
  <c r="F50" i="16"/>
  <c r="F49" i="16"/>
  <c r="F48" i="16"/>
  <c r="F47" i="16"/>
  <c r="F46" i="16"/>
  <c r="F44" i="16"/>
  <c r="F42" i="16"/>
  <c r="F40" i="16"/>
  <c r="F39" i="16"/>
  <c r="F38" i="16"/>
  <c r="F33" i="16"/>
  <c r="F34" i="16"/>
  <c r="F37" i="16"/>
  <c r="F36" i="16"/>
  <c r="F32" i="16"/>
  <c r="F30" i="16"/>
  <c r="F27" i="16"/>
  <c r="F28" i="16"/>
  <c r="F26" i="16"/>
  <c r="F24" i="16"/>
  <c r="F21" i="16"/>
  <c r="F20" i="16"/>
  <c r="F19" i="16"/>
  <c r="F18" i="16"/>
  <c r="F17" i="16"/>
  <c r="F16" i="16"/>
  <c r="F15" i="16"/>
  <c r="F14" i="16"/>
  <c r="F12" i="16"/>
  <c r="F11" i="16"/>
  <c r="F10" i="16"/>
  <c r="F9" i="16"/>
  <c r="F8" i="16"/>
  <c r="I64" i="8"/>
  <c r="H64" i="8"/>
  <c r="G64" i="8"/>
  <c r="F64" i="8"/>
  <c r="E64" i="8"/>
  <c r="D64" i="8"/>
  <c r="J64" i="8"/>
  <c r="I26" i="8"/>
  <c r="H26" i="8"/>
  <c r="G26" i="8"/>
  <c r="F26" i="8"/>
  <c r="E26" i="8"/>
  <c r="D26" i="8"/>
  <c r="J26" i="8"/>
  <c r="J15" i="8"/>
  <c r="I15" i="8"/>
  <c r="H15" i="8"/>
  <c r="G15" i="8"/>
  <c r="F15" i="8"/>
  <c r="E15" i="8"/>
  <c r="D15" i="8"/>
  <c r="J7" i="8"/>
  <c r="J90" i="8"/>
  <c r="I90" i="8"/>
  <c r="H90" i="8"/>
  <c r="G90" i="8"/>
  <c r="F90" i="8"/>
  <c r="E90" i="8"/>
  <c r="D90" i="8"/>
  <c r="G7" i="8"/>
  <c r="G6" i="8" s="1"/>
  <c r="F7" i="8"/>
  <c r="F6" i="8" s="1"/>
  <c r="E7" i="8"/>
  <c r="E6" i="8" s="1"/>
  <c r="D7" i="8"/>
  <c r="D6" i="8" s="1"/>
  <c r="H6" i="8" l="1"/>
  <c r="I6" i="8"/>
  <c r="N6" i="9" l="1"/>
  <c r="N7" i="9"/>
  <c r="N8" i="9"/>
  <c r="N9" i="9"/>
  <c r="N10" i="9"/>
  <c r="N11" i="9"/>
  <c r="N12" i="9"/>
  <c r="N13" i="9"/>
  <c r="N15" i="9"/>
  <c r="O15" i="9" s="1"/>
  <c r="P15" i="9" s="1"/>
  <c r="N16" i="9"/>
  <c r="N17" i="9"/>
  <c r="N18" i="9"/>
  <c r="N19" i="9"/>
  <c r="N20" i="9"/>
  <c r="N21" i="9"/>
  <c r="N22" i="9"/>
  <c r="N23" i="9"/>
  <c r="N24" i="9"/>
  <c r="N25" i="9"/>
  <c r="N27" i="9"/>
  <c r="N28" i="9"/>
  <c r="N29" i="9"/>
  <c r="O29" i="9" s="1"/>
  <c r="P29" i="9" s="1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O48" i="9" s="1"/>
  <c r="P48" i="9" s="1"/>
  <c r="N49" i="9"/>
  <c r="N50" i="9"/>
  <c r="N51" i="9"/>
  <c r="N52" i="9"/>
  <c r="N53" i="9"/>
  <c r="N54" i="9"/>
  <c r="N55" i="9"/>
  <c r="N56" i="9"/>
  <c r="N57" i="9"/>
  <c r="N60" i="9"/>
  <c r="N61" i="9"/>
  <c r="N62" i="9"/>
  <c r="N63" i="9"/>
  <c r="N64" i="9"/>
  <c r="N65" i="9"/>
  <c r="N66" i="9"/>
  <c r="N67" i="9"/>
  <c r="O67" i="9" s="1"/>
  <c r="P67" i="9" s="1"/>
  <c r="N68" i="9"/>
  <c r="N69" i="9"/>
  <c r="N70" i="9"/>
  <c r="N71" i="9"/>
  <c r="N72" i="9"/>
  <c r="N73" i="9"/>
  <c r="N74" i="9"/>
  <c r="N75" i="9"/>
  <c r="N76" i="9"/>
  <c r="N77" i="9"/>
  <c r="N78" i="9"/>
  <c r="N80" i="9"/>
  <c r="N81" i="9"/>
  <c r="N82" i="9"/>
  <c r="N83" i="9"/>
  <c r="O83" i="9" s="1"/>
  <c r="P83" i="9" s="1"/>
  <c r="N84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O6" i="9" l="1"/>
  <c r="P6" i="9" s="1"/>
  <c r="K89" i="8" l="1"/>
  <c r="K88" i="8"/>
  <c r="K87" i="8"/>
  <c r="K86" i="8"/>
  <c r="K85" i="8"/>
  <c r="K84" i="8"/>
  <c r="K83" i="8"/>
  <c r="K82" i="8"/>
  <c r="K81" i="8"/>
  <c r="K80" i="8"/>
  <c r="K79" i="8"/>
  <c r="K78" i="8"/>
  <c r="K75" i="8"/>
  <c r="K74" i="8"/>
  <c r="K73" i="8"/>
  <c r="K72" i="8"/>
  <c r="K69" i="8"/>
  <c r="K67" i="8"/>
  <c r="K66" i="8"/>
  <c r="K65" i="8"/>
  <c r="K63" i="8"/>
  <c r="K59" i="8"/>
  <c r="K58" i="8"/>
  <c r="K57" i="8"/>
  <c r="K56" i="8"/>
  <c r="K55" i="8"/>
  <c r="K54" i="8"/>
  <c r="K53" i="8"/>
  <c r="K50" i="8"/>
  <c r="K47" i="8"/>
  <c r="K46" i="8"/>
  <c r="K45" i="8"/>
  <c r="K44" i="8"/>
  <c r="K43" i="8"/>
  <c r="K41" i="8"/>
  <c r="K40" i="8"/>
  <c r="K37" i="8"/>
  <c r="K35" i="8"/>
  <c r="K33" i="8"/>
  <c r="K31" i="8"/>
  <c r="K30" i="8"/>
  <c r="K29" i="8"/>
  <c r="K28" i="8"/>
  <c r="K25" i="8"/>
  <c r="K20" i="8"/>
  <c r="K17" i="8"/>
  <c r="K16" i="8"/>
</calcChain>
</file>

<file path=xl/sharedStrings.xml><?xml version="1.0" encoding="utf-8"?>
<sst xmlns="http://schemas.openxmlformats.org/spreadsheetml/2006/main" count="1383" uniqueCount="175">
  <si>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</si>
  <si>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</si>
  <si>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</si>
  <si>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</si>
  <si>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</si>
  <si>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</si>
  <si>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5</t>
  </si>
  <si>
    <t>МБОУ СШ № 115</t>
  </si>
  <si>
    <t>МБОУ СШ № 18</t>
  </si>
  <si>
    <t>МБОУ СШ № 129</t>
  </si>
  <si>
    <t>МАОУ СШ № 151</t>
  </si>
  <si>
    <t>МБОУ СШ № 56</t>
  </si>
  <si>
    <t>Свердловский</t>
  </si>
  <si>
    <t>МБОУ СШ № 6</t>
  </si>
  <si>
    <t>Октябрьский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</si>
  <si>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</si>
  <si>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</si>
  <si>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</si>
  <si>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</si>
  <si>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</si>
  <si>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</si>
  <si>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31</t>
  </si>
  <si>
    <t>МБОУ СШ № 44</t>
  </si>
  <si>
    <t>МАОУ СШ № 148</t>
  </si>
  <si>
    <t>МБОУ СШ № 135</t>
  </si>
  <si>
    <t>Кировский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</si>
  <si>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</si>
  <si>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</si>
  <si>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</si>
  <si>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</si>
  <si>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</si>
  <si>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</si>
  <si>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</si>
  <si>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</si>
  <si>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</si>
  <si>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</si>
  <si>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36</t>
  </si>
  <si>
    <t>МБОУ СШ № 79</t>
  </si>
  <si>
    <t>МАОУ Лицей № 12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</si>
  <si>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</si>
  <si>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</si>
  <si>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</si>
  <si>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</si>
  <si>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</si>
  <si>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Гимназия № 7</t>
  </si>
  <si>
    <t>МБОУ СШ № 73</t>
  </si>
  <si>
    <t>МБОУ СШ № 95</t>
  </si>
  <si>
    <t>МАОУ "КУГ № 1 - Универс"</t>
  </si>
  <si>
    <t>МАОУ Гимназия № 13 "Академ"</t>
  </si>
  <si>
    <t>МАОУ Гимназия № 14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</si>
  <si>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</si>
  <si>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</si>
  <si>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</si>
  <si>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</si>
  <si>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</si>
  <si>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</si>
  <si>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</si>
  <si>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</si>
  <si>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</si>
  <si>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МАОУ Лицей № 1</t>
  </si>
  <si>
    <t>МБОУ Гимназия № 3</t>
  </si>
  <si>
    <t>МАОУ лицей № 9 "Лидер"</t>
  </si>
  <si>
    <t>МАОУ СШ № 23</t>
  </si>
  <si>
    <t>Наименование ОУ (кратко)</t>
  </si>
  <si>
    <t>Ср. балл по городу</t>
  </si>
  <si>
    <t xml:space="preserve">чел. </t>
  </si>
  <si>
    <t>место</t>
  </si>
  <si>
    <t>сумма мест</t>
  </si>
  <si>
    <t>Код ОУ по КИАСУО</t>
  </si>
  <si>
    <t>ср. балл по ОУ</t>
  </si>
  <si>
    <t>Литература 11 кл.</t>
  </si>
  <si>
    <t xml:space="preserve"> менее 32</t>
  </si>
  <si>
    <t>из них</t>
  </si>
  <si>
    <t>Расчётное среднее значение по городу: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</si>
  <si>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</si>
  <si>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</si>
  <si>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</si>
  <si>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</si>
  <si>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</si>
  <si>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</si>
  <si>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</si>
  <si>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</si>
  <si>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</si>
  <si>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ср. балл по городу</t>
  </si>
  <si>
    <t>средний балл принят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</si>
  <si>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</si>
  <si>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</si>
  <si>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</si>
  <si>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</si>
  <si>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</si>
  <si>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</si>
  <si>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</si>
  <si>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СШ № 149</t>
  </si>
  <si>
    <t>МАОУ СШ № 150</t>
  </si>
  <si>
    <t>МАОУ СШ № 145</t>
  </si>
  <si>
    <t xml:space="preserve">МБОУ СШ № 10 </t>
  </si>
  <si>
    <t>МАОУ СШ № 143</t>
  </si>
  <si>
    <t xml:space="preserve">МБОУ СШ № 86 </t>
  </si>
  <si>
    <t xml:space="preserve">МАОУ Гимназия № 11 </t>
  </si>
  <si>
    <t>по городу Красноярску</t>
  </si>
  <si>
    <t>МБОУ СШ № 133</t>
  </si>
  <si>
    <t>МБОУ СШ № 72</t>
  </si>
  <si>
    <t xml:space="preserve">средний балл </t>
  </si>
  <si>
    <t xml:space="preserve">Расчётное среднее значение </t>
  </si>
  <si>
    <t>Ср. балл по ОУ</t>
  </si>
  <si>
    <t>МАОУ СШ № 152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</si>
  <si>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</si>
  <si>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</si>
  <si>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</si>
  <si>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МБОУ СШ № 78</t>
  </si>
  <si>
    <t>МАОУ СШ № 141</t>
  </si>
  <si>
    <t>МБОУ СШ № 81</t>
  </si>
  <si>
    <t>МАОУ СШ № 144</t>
  </si>
  <si>
    <t>Чел.</t>
  </si>
  <si>
    <t>32-69</t>
  </si>
  <si>
    <t>70-79</t>
  </si>
  <si>
    <t>МАОУ Гимназия № 8</t>
  </si>
  <si>
    <t>МАОУ СШ № 19</t>
  </si>
  <si>
    <t>МАОУ СШ № 12</t>
  </si>
  <si>
    <t>МАОУ СШ № 8 "Созидание"</t>
  </si>
  <si>
    <t>МАОУ СШ № 90</t>
  </si>
  <si>
    <t>МАОУ Лицей № 3</t>
  </si>
  <si>
    <t>МАОУ СШ № 53</t>
  </si>
  <si>
    <t>МАОУ СШ № 89</t>
  </si>
  <si>
    <t>МАОУ СШ № 82</t>
  </si>
  <si>
    <t>МАОУ Школа-интернат № 1</t>
  </si>
  <si>
    <t>МАОУ СШ № 76</t>
  </si>
  <si>
    <t>МАОУ СШ № 93</t>
  </si>
  <si>
    <t>МАОУ СШ № 137</t>
  </si>
  <si>
    <t>МАОУ СШ № 1</t>
  </si>
  <si>
    <t>МАОУ СШ № 7</t>
  </si>
  <si>
    <t>МАОУ СШ № 24</t>
  </si>
  <si>
    <t>МАОУ СШ № 85</t>
  </si>
  <si>
    <t>МАОУ СШ № 108</t>
  </si>
  <si>
    <t>МБОУ СШ № 156</t>
  </si>
  <si>
    <t>МАОУ СШ № 42</t>
  </si>
  <si>
    <t>МАОУ СШ № 121</t>
  </si>
  <si>
    <t>МАОУ СШ № 139</t>
  </si>
  <si>
    <t>МАОУ СШ № 154</t>
  </si>
  <si>
    <t>МБОУ СШ № 155</t>
  </si>
  <si>
    <t>МБОУ СШ № 51</t>
  </si>
  <si>
    <t>МАОУ СШ № 84</t>
  </si>
  <si>
    <t>МАОУ СШ № 158</t>
  </si>
  <si>
    <t>МБОУ СШ № 157</t>
  </si>
  <si>
    <t>МАОУ СШ № 158 "Грани"</t>
  </si>
  <si>
    <t>МБОУ СШ № 63</t>
  </si>
  <si>
    <t>МБОУ СШ № 21</t>
  </si>
  <si>
    <t>МАОУ СШ № 17</t>
  </si>
  <si>
    <t>МАОУ СШ № 34</t>
  </si>
  <si>
    <t>МАОУ СШ № 45</t>
  </si>
  <si>
    <t>МБОУ СШ № 2</t>
  </si>
  <si>
    <t>МАОУ СШ № 6</t>
  </si>
  <si>
    <t>МАОУ СШ № 65</t>
  </si>
  <si>
    <t>МАОУ СШ № 64</t>
  </si>
  <si>
    <t>МАОУ СШ № 94</t>
  </si>
  <si>
    <t>МАОУ СШ № 135</t>
  </si>
  <si>
    <t>МАОУ СШ № 55</t>
  </si>
  <si>
    <t>МАОУ СШ № 46</t>
  </si>
  <si>
    <t>МАОУ СШ № 18</t>
  </si>
  <si>
    <t>МАОУ СШ № 69</t>
  </si>
  <si>
    <t>МАОУ СШ № 115</t>
  </si>
  <si>
    <t>МБОУ СШ № 91</t>
  </si>
  <si>
    <t>МАОУ СШ № 157</t>
  </si>
  <si>
    <t>МАОУ СШ № 156</t>
  </si>
  <si>
    <t>МАОУ СШ № 5</t>
  </si>
  <si>
    <t>МБОУ СШ № 50</t>
  </si>
  <si>
    <t>МБОУ СШ № 64</t>
  </si>
  <si>
    <t>МБОУ СШ № 84</t>
  </si>
  <si>
    <t>МБОУ СШ № 39</t>
  </si>
  <si>
    <t>МАОУ СШ № 50</t>
  </si>
  <si>
    <t>МАОУ СШ № 81</t>
  </si>
  <si>
    <t>МАОУ СШ № 78</t>
  </si>
  <si>
    <t>МАОУ СШ № 66</t>
  </si>
  <si>
    <t>МАОУ СШ № 155</t>
  </si>
  <si>
    <t>МАОУ Лицей № 9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</si>
</sst>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.5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6DEE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1" fillId="0" borderId="0"/>
    <xf numFmtId="9" fontId="24" fillId="0" borderId="0" applyFont="0" applyFill="0" applyBorder="0" applyAlignment="0" applyProtection="0"/>
    <xf numFmtId="0" fontId="17" fillId="0" borderId="0"/>
    <xf numFmtId="0" fontId="25" fillId="0" borderId="0"/>
    <xf numFmtId="0" fontId="21" fillId="0" borderId="0"/>
    <xf numFmtId="0" fontId="17" fillId="0" borderId="0"/>
    <xf numFmtId="0" fontId="17" fillId="0" borderId="0"/>
    <xf numFmtId="166" fontId="25" fillId="0" borderId="0" applyBorder="0" applyProtection="0"/>
    <xf numFmtId="0" fontId="16" fillId="0" borderId="0"/>
    <xf numFmtId="0" fontId="16" fillId="0" borderId="0"/>
    <xf numFmtId="0" fontId="13" fillId="0" borderId="0"/>
    <xf numFmtId="164" fontId="13" fillId="0" borderId="0" applyFont="0" applyFill="0" applyBorder="0" applyAlignment="0" applyProtection="0"/>
  </cellStyleXfs>
  <cellXfs count="750">
    <xf numFmtId="0" fontId="0" fillId="0" borderId="0" xfId="0"/>
    <xf numFmtId="0" fontId="0" fillId="0" borderId="0" xfId="0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Alignment="1">
      <alignment vertical="top" wrapText="1"/>
    </xf>
    <xf numFmtId="0" fontId="17" fillId="0" borderId="0" xfId="0" applyFont="1"/>
    <xf numFmtId="0" fontId="22" fillId="0" borderId="5" xfId="0" applyFont="1" applyBorder="1" applyAlignment="1">
      <alignment horizontal="left" wrapText="1"/>
    </xf>
    <xf numFmtId="0" fontId="27" fillId="0" borderId="0" xfId="0" applyFont="1"/>
    <xf numFmtId="165" fontId="26" fillId="0" borderId="0" xfId="2" applyNumberFormat="1" applyFont="1"/>
    <xf numFmtId="165" fontId="28" fillId="0" borderId="0" xfId="2" applyNumberFormat="1" applyFont="1"/>
    <xf numFmtId="0" fontId="27" fillId="0" borderId="0" xfId="0" applyFont="1" applyBorder="1"/>
    <xf numFmtId="165" fontId="18" fillId="0" borderId="0" xfId="2" applyNumberFormat="1" applyFont="1"/>
    <xf numFmtId="165" fontId="18" fillId="0" borderId="0" xfId="2" applyNumberFormat="1" applyFont="1" applyBorder="1"/>
    <xf numFmtId="0" fontId="29" fillId="0" borderId="5" xfId="0" applyFont="1" applyBorder="1" applyAlignment="1">
      <alignment wrapText="1"/>
    </xf>
    <xf numFmtId="0" fontId="31" fillId="0" borderId="10" xfId="0" applyFont="1" applyBorder="1"/>
    <xf numFmtId="0" fontId="31" fillId="0" borderId="12" xfId="0" applyFont="1" applyBorder="1"/>
    <xf numFmtId="0" fontId="32" fillId="0" borderId="0" xfId="0" applyFont="1"/>
    <xf numFmtId="0" fontId="31" fillId="0" borderId="24" xfId="0" applyFont="1" applyBorder="1"/>
    <xf numFmtId="0" fontId="31" fillId="0" borderId="11" xfId="0" applyFont="1" applyBorder="1"/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wrapText="1"/>
    </xf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4" fillId="0" borderId="5" xfId="0" applyFont="1" applyBorder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1" fillId="0" borderId="0" xfId="0" applyFont="1"/>
    <xf numFmtId="0" fontId="30" fillId="0" borderId="45" xfId="0" applyFont="1" applyBorder="1" applyAlignment="1">
      <alignment horizontal="center" vertical="center"/>
    </xf>
    <xf numFmtId="0" fontId="31" fillId="0" borderId="5" xfId="0" applyFont="1" applyBorder="1"/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37" fillId="0" borderId="0" xfId="0" applyFont="1"/>
    <xf numFmtId="0" fontId="31" fillId="0" borderId="9" xfId="0" applyFont="1" applyBorder="1"/>
    <xf numFmtId="0" fontId="31" fillId="0" borderId="6" xfId="0" applyFont="1" applyBorder="1"/>
    <xf numFmtId="0" fontId="31" fillId="0" borderId="35" xfId="0" applyFont="1" applyBorder="1"/>
    <xf numFmtId="0" fontId="31" fillId="0" borderId="51" xfId="0" applyFont="1" applyBorder="1"/>
    <xf numFmtId="0" fontId="14" fillId="0" borderId="6" xfId="0" applyFont="1" applyBorder="1"/>
    <xf numFmtId="0" fontId="14" fillId="0" borderId="3" xfId="0" applyFont="1" applyBorder="1"/>
    <xf numFmtId="0" fontId="14" fillId="0" borderId="8" xfId="0" applyFont="1" applyBorder="1"/>
    <xf numFmtId="0" fontId="14" fillId="0" borderId="6" xfId="0" applyFont="1" applyBorder="1" applyAlignment="1">
      <alignment wrapText="1"/>
    </xf>
    <xf numFmtId="0" fontId="29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center" wrapText="1"/>
    </xf>
    <xf numFmtId="2" fontId="14" fillId="0" borderId="4" xfId="0" applyNumberFormat="1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2" fontId="14" fillId="0" borderId="2" xfId="0" applyNumberFormat="1" applyFont="1" applyBorder="1" applyAlignment="1">
      <alignment wrapText="1"/>
    </xf>
    <xf numFmtId="2" fontId="36" fillId="0" borderId="8" xfId="0" applyNumberFormat="1" applyFont="1" applyBorder="1" applyAlignment="1">
      <alignment wrapText="1"/>
    </xf>
    <xf numFmtId="0" fontId="14" fillId="0" borderId="6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left" wrapText="1"/>
    </xf>
    <xf numFmtId="0" fontId="30" fillId="0" borderId="53" xfId="0" applyFont="1" applyBorder="1" applyAlignment="1">
      <alignment horizontal="center" vertical="center"/>
    </xf>
    <xf numFmtId="2" fontId="20" fillId="0" borderId="0" xfId="2" applyNumberFormat="1" applyFont="1" applyBorder="1" applyAlignment="1">
      <alignment horizontal="right"/>
    </xf>
    <xf numFmtId="0" fontId="30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29" fillId="0" borderId="6" xfId="0" applyFont="1" applyBorder="1" applyAlignment="1">
      <alignment wrapText="1"/>
    </xf>
    <xf numFmtId="0" fontId="29" fillId="0" borderId="6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0" fillId="0" borderId="9" xfId="0" applyFont="1" applyBorder="1" applyAlignment="1"/>
    <xf numFmtId="0" fontId="0" fillId="0" borderId="49" xfId="0" applyFont="1" applyBorder="1" applyAlignment="1"/>
    <xf numFmtId="0" fontId="0" fillId="0" borderId="10" xfId="0" applyFont="1" applyBorder="1" applyAlignment="1"/>
    <xf numFmtId="0" fontId="0" fillId="2" borderId="18" xfId="0" applyFont="1" applyFill="1" applyBorder="1" applyAlignment="1"/>
    <xf numFmtId="0" fontId="0" fillId="2" borderId="32" xfId="0" applyFont="1" applyFill="1" applyBorder="1" applyAlignment="1"/>
    <xf numFmtId="0" fontId="0" fillId="0" borderId="18" xfId="0" applyFont="1" applyBorder="1" applyAlignment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2" borderId="49" xfId="0" applyFont="1" applyFill="1" applyBorder="1" applyAlignment="1"/>
    <xf numFmtId="0" fontId="0" fillId="0" borderId="0" xfId="0" applyFont="1"/>
    <xf numFmtId="0" fontId="31" fillId="0" borderId="0" xfId="0" applyFont="1" applyBorder="1"/>
    <xf numFmtId="2" fontId="14" fillId="0" borderId="28" xfId="0" applyNumberFormat="1" applyFont="1" applyBorder="1" applyAlignment="1">
      <alignment wrapText="1"/>
    </xf>
    <xf numFmtId="0" fontId="31" fillId="0" borderId="14" xfId="0" applyFont="1" applyBorder="1"/>
    <xf numFmtId="0" fontId="31" fillId="0" borderId="34" xfId="0" applyFont="1" applyBorder="1"/>
    <xf numFmtId="0" fontId="31" fillId="0" borderId="53" xfId="0" applyFont="1" applyBorder="1"/>
    <xf numFmtId="0" fontId="0" fillId="2" borderId="19" xfId="0" applyFont="1" applyFill="1" applyBorder="1" applyAlignment="1"/>
    <xf numFmtId="0" fontId="0" fillId="2" borderId="54" xfId="0" applyFont="1" applyFill="1" applyBorder="1" applyAlignment="1"/>
    <xf numFmtId="0" fontId="34" fillId="0" borderId="0" xfId="0" applyFont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30" fillId="0" borderId="3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1" fillId="6" borderId="0" xfId="0" applyFont="1" applyFill="1"/>
    <xf numFmtId="0" fontId="31" fillId="7" borderId="0" xfId="0" applyFont="1" applyFill="1"/>
    <xf numFmtId="0" fontId="31" fillId="8" borderId="0" xfId="0" applyFont="1" applyFill="1"/>
    <xf numFmtId="0" fontId="30" fillId="0" borderId="46" xfId="0" applyFont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23" fillId="0" borderId="46" xfId="0" applyFont="1" applyBorder="1" applyAlignment="1">
      <alignment vertical="top"/>
    </xf>
    <xf numFmtId="0" fontId="31" fillId="0" borderId="45" xfId="0" applyFont="1" applyBorder="1"/>
    <xf numFmtId="0" fontId="18" fillId="0" borderId="46" xfId="0" applyFont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2" fontId="18" fillId="0" borderId="56" xfId="0" applyNumberFormat="1" applyFont="1" applyBorder="1" applyAlignment="1">
      <alignment horizontal="left"/>
    </xf>
    <xf numFmtId="0" fontId="18" fillId="0" borderId="46" xfId="0" applyFont="1" applyBorder="1" applyAlignment="1">
      <alignment horizontal="left" wrapText="1"/>
    </xf>
    <xf numFmtId="2" fontId="18" fillId="0" borderId="56" xfId="0" applyNumberFormat="1" applyFont="1" applyBorder="1" applyAlignment="1">
      <alignment horizontal="left" wrapText="1"/>
    </xf>
    <xf numFmtId="0" fontId="30" fillId="0" borderId="45" xfId="0" applyFont="1" applyBorder="1" applyAlignment="1">
      <alignment horizontal="left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wrapText="1"/>
    </xf>
    <xf numFmtId="2" fontId="12" fillId="4" borderId="4" xfId="0" applyNumberFormat="1" applyFont="1" applyFill="1" applyBorder="1" applyAlignment="1">
      <alignment wrapText="1"/>
    </xf>
    <xf numFmtId="2" fontId="30" fillId="0" borderId="56" xfId="0" applyNumberFormat="1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wrapText="1"/>
    </xf>
    <xf numFmtId="2" fontId="12" fillId="0" borderId="28" xfId="0" applyNumberFormat="1" applyFont="1" applyBorder="1" applyAlignment="1">
      <alignment horizontal="right" wrapText="1"/>
    </xf>
    <xf numFmtId="0" fontId="12" fillId="0" borderId="5" xfId="1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0" fontId="12" fillId="0" borderId="3" xfId="0" applyFont="1" applyBorder="1" applyAlignment="1">
      <alignment wrapText="1"/>
    </xf>
    <xf numFmtId="0" fontId="35" fillId="0" borderId="0" xfId="0" applyFont="1" applyBorder="1" applyAlignment="1">
      <alignment horizontal="right" vertical="top"/>
    </xf>
    <xf numFmtId="2" fontId="39" fillId="0" borderId="5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31" fillId="9" borderId="0" xfId="0" applyFont="1" applyFill="1"/>
    <xf numFmtId="0" fontId="31" fillId="0" borderId="52" xfId="0" applyFont="1" applyBorder="1"/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wrapText="1"/>
    </xf>
    <xf numFmtId="0" fontId="17" fillId="0" borderId="13" xfId="0" applyFont="1" applyFill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4" fillId="0" borderId="30" xfId="0" applyFont="1" applyBorder="1"/>
    <xf numFmtId="0" fontId="12" fillId="0" borderId="6" xfId="0" applyFont="1" applyBorder="1" applyAlignment="1">
      <alignment wrapText="1"/>
    </xf>
    <xf numFmtId="2" fontId="20" fillId="0" borderId="0" xfId="0" applyNumberFormat="1" applyFont="1" applyFill="1" applyBorder="1" applyAlignment="1">
      <alignment horizontal="right" vertical="center"/>
    </xf>
    <xf numFmtId="0" fontId="31" fillId="0" borderId="17" xfId="0" applyFont="1" applyBorder="1"/>
    <xf numFmtId="0" fontId="38" fillId="0" borderId="0" xfId="0" applyFont="1" applyAlignment="1">
      <alignment wrapText="1"/>
    </xf>
    <xf numFmtId="0" fontId="0" fillId="2" borderId="44" xfId="0" applyFont="1" applyFill="1" applyBorder="1" applyAlignment="1"/>
    <xf numFmtId="0" fontId="18" fillId="2" borderId="42" xfId="0" applyFont="1" applyFill="1" applyBorder="1" applyAlignment="1">
      <alignment horizontal="left"/>
    </xf>
    <xf numFmtId="0" fontId="18" fillId="0" borderId="45" xfId="0" applyFont="1" applyBorder="1" applyAlignment="1">
      <alignment horizontal="center" vertical="center"/>
    </xf>
    <xf numFmtId="0" fontId="0" fillId="0" borderId="19" xfId="0" applyFont="1" applyBorder="1" applyAlignment="1"/>
    <xf numFmtId="0" fontId="19" fillId="0" borderId="44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0" fillId="0" borderId="51" xfId="0" applyFont="1" applyBorder="1" applyAlignment="1"/>
    <xf numFmtId="0" fontId="0" fillId="0" borderId="45" xfId="0" applyFont="1" applyBorder="1" applyAlignment="1"/>
    <xf numFmtId="2" fontId="18" fillId="2" borderId="46" xfId="0" applyNumberFormat="1" applyFont="1" applyFill="1" applyBorder="1" applyAlignment="1">
      <alignment horizontal="left" vertical="center"/>
    </xf>
    <xf numFmtId="0" fontId="0" fillId="0" borderId="51" xfId="0" applyFont="1" applyBorder="1"/>
    <xf numFmtId="0" fontId="0" fillId="0" borderId="45" xfId="0" applyFont="1" applyBorder="1"/>
    <xf numFmtId="2" fontId="18" fillId="2" borderId="46" xfId="0" applyNumberFormat="1" applyFont="1" applyFill="1" applyBorder="1" applyAlignment="1">
      <alignment horizontal="left" vertical="center" wrapText="1"/>
    </xf>
    <xf numFmtId="2" fontId="18" fillId="3" borderId="40" xfId="1" applyNumberFormat="1" applyFont="1" applyFill="1" applyBorder="1" applyAlignment="1">
      <alignment horizontal="left" vertical="center" wrapText="1"/>
    </xf>
    <xf numFmtId="0" fontId="0" fillId="0" borderId="43" xfId="0" applyBorder="1"/>
    <xf numFmtId="2" fontId="18" fillId="2" borderId="40" xfId="0" applyNumberFormat="1" applyFont="1" applyFill="1" applyBorder="1" applyAlignment="1">
      <alignment horizontal="left" vertical="top" wrapText="1"/>
    </xf>
    <xf numFmtId="0" fontId="18" fillId="0" borderId="42" xfId="0" applyFont="1" applyBorder="1" applyAlignment="1">
      <alignment horizontal="left" vertical="center" wrapText="1"/>
    </xf>
    <xf numFmtId="0" fontId="18" fillId="2" borderId="41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wrapText="1"/>
    </xf>
    <xf numFmtId="0" fontId="18" fillId="3" borderId="41" xfId="1" applyFont="1" applyFill="1" applyBorder="1" applyAlignment="1">
      <alignment horizontal="left" vertical="center" wrapText="1"/>
    </xf>
    <xf numFmtId="0" fontId="30" fillId="5" borderId="41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top" wrapText="1"/>
    </xf>
    <xf numFmtId="0" fontId="18" fillId="3" borderId="42" xfId="1" applyFont="1" applyFill="1" applyBorder="1" applyAlignment="1">
      <alignment horizontal="left" vertical="center" wrapText="1"/>
    </xf>
    <xf numFmtId="0" fontId="30" fillId="5" borderId="42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12" xfId="0" applyFont="1" applyBorder="1" applyAlignment="1"/>
    <xf numFmtId="0" fontId="11" fillId="0" borderId="12" xfId="0" applyFont="1" applyBorder="1" applyAlignment="1">
      <alignment vertical="center"/>
    </xf>
    <xf numFmtId="0" fontId="17" fillId="0" borderId="29" xfId="0" applyFont="1" applyBorder="1" applyAlignment="1">
      <alignment horizontal="left" wrapText="1"/>
    </xf>
    <xf numFmtId="2" fontId="18" fillId="0" borderId="46" xfId="0" applyNumberFormat="1" applyFont="1" applyFill="1" applyBorder="1" applyAlignment="1">
      <alignment horizontal="left" vertical="center" wrapText="1"/>
    </xf>
    <xf numFmtId="0" fontId="17" fillId="0" borderId="33" xfId="0" applyFont="1" applyBorder="1" applyAlignment="1">
      <alignment wrapText="1"/>
    </xf>
    <xf numFmtId="0" fontId="0" fillId="0" borderId="12" xfId="0" applyFont="1" applyBorder="1"/>
    <xf numFmtId="0" fontId="0" fillId="2" borderId="18" xfId="0" applyFont="1" applyFill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0" fontId="0" fillId="2" borderId="43" xfId="0" applyFont="1" applyFill="1" applyBorder="1" applyAlignment="1"/>
    <xf numFmtId="0" fontId="0" fillId="0" borderId="18" xfId="0" applyBorder="1"/>
    <xf numFmtId="0" fontId="0" fillId="0" borderId="35" xfId="0" applyFont="1" applyFill="1" applyBorder="1"/>
    <xf numFmtId="2" fontId="30" fillId="5" borderId="40" xfId="0" applyNumberFormat="1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0" fillId="0" borderId="0" xfId="0"/>
    <xf numFmtId="0" fontId="30" fillId="0" borderId="3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2" fillId="2" borderId="6" xfId="11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wrapText="1"/>
    </xf>
    <xf numFmtId="2" fontId="12" fillId="0" borderId="16" xfId="0" applyNumberFormat="1" applyFont="1" applyBorder="1" applyAlignment="1">
      <alignment horizontal="right" wrapText="1"/>
    </xf>
    <xf numFmtId="0" fontId="12" fillId="2" borderId="5" xfId="1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2" fontId="12" fillId="4" borderId="4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right" vertical="top" wrapText="1"/>
    </xf>
    <xf numFmtId="0" fontId="12" fillId="2" borderId="3" xfId="1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wrapText="1"/>
    </xf>
    <xf numFmtId="2" fontId="14" fillId="0" borderId="50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2" fontId="14" fillId="0" borderId="2" xfId="0" applyNumberFormat="1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2" fontId="14" fillId="0" borderId="28" xfId="0" applyNumberFormat="1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2" fontId="14" fillId="0" borderId="4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2" fontId="14" fillId="0" borderId="16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top" wrapText="1"/>
    </xf>
    <xf numFmtId="0" fontId="12" fillId="2" borderId="5" xfId="11" applyFont="1" applyFill="1" applyBorder="1" applyAlignment="1">
      <alignment vertical="center"/>
    </xf>
    <xf numFmtId="2" fontId="14" fillId="2" borderId="4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0" fontId="12" fillId="2" borderId="7" xfId="11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2" fontId="12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wrapText="1"/>
    </xf>
    <xf numFmtId="0" fontId="22" fillId="0" borderId="5" xfId="0" applyFont="1" applyBorder="1" applyAlignment="1">
      <alignment horizontal="right" wrapText="1"/>
    </xf>
    <xf numFmtId="2" fontId="22" fillId="0" borderId="4" xfId="0" applyNumberFormat="1" applyFont="1" applyBorder="1" applyAlignment="1">
      <alignment horizontal="right" wrapText="1"/>
    </xf>
    <xf numFmtId="2" fontId="14" fillId="0" borderId="31" xfId="0" applyNumberFormat="1" applyFont="1" applyBorder="1" applyAlignment="1">
      <alignment horizontal="right" wrapText="1"/>
    </xf>
    <xf numFmtId="0" fontId="17" fillId="0" borderId="29" xfId="0" applyFont="1" applyBorder="1" applyAlignment="1">
      <alignment wrapText="1"/>
    </xf>
    <xf numFmtId="0" fontId="17" fillId="0" borderId="29" xfId="0" applyFont="1" applyBorder="1" applyAlignment="1">
      <alignment horizontal="left" vertical="center"/>
    </xf>
    <xf numFmtId="0" fontId="22" fillId="0" borderId="13" xfId="0" applyFont="1" applyBorder="1" applyAlignment="1">
      <alignment horizontal="left" wrapText="1"/>
    </xf>
    <xf numFmtId="0" fontId="18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wrapText="1"/>
    </xf>
    <xf numFmtId="0" fontId="29" fillId="0" borderId="18" xfId="0" applyFont="1" applyBorder="1" applyAlignment="1">
      <alignment horizontal="right" wrapText="1"/>
    </xf>
    <xf numFmtId="0" fontId="17" fillId="0" borderId="18" xfId="0" applyFont="1" applyFill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2" fillId="0" borderId="18" xfId="0" applyFont="1" applyBorder="1" applyAlignment="1">
      <alignment horizontal="right" wrapText="1"/>
    </xf>
    <xf numFmtId="0" fontId="17" fillId="0" borderId="18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wrapText="1"/>
    </xf>
    <xf numFmtId="0" fontId="17" fillId="2" borderId="18" xfId="0" applyFont="1" applyFill="1" applyBorder="1" applyAlignment="1">
      <alignment horizontal="right" vertical="center" wrapText="1"/>
    </xf>
    <xf numFmtId="0" fontId="17" fillId="0" borderId="18" xfId="0" applyFont="1" applyFill="1" applyBorder="1" applyAlignment="1">
      <alignment horizontal="right" vertical="center" wrapText="1"/>
    </xf>
    <xf numFmtId="0" fontId="17" fillId="0" borderId="59" xfId="0" applyFont="1" applyBorder="1" applyAlignment="1">
      <alignment horizontal="right" wrapText="1"/>
    </xf>
    <xf numFmtId="0" fontId="17" fillId="0" borderId="62" xfId="0" applyFont="1" applyBorder="1" applyAlignment="1">
      <alignment horizontal="right" wrapText="1"/>
    </xf>
    <xf numFmtId="2" fontId="12" fillId="0" borderId="8" xfId="0" applyNumberFormat="1" applyFont="1" applyBorder="1" applyAlignment="1">
      <alignment horizontal="right" wrapText="1"/>
    </xf>
    <xf numFmtId="0" fontId="14" fillId="0" borderId="1" xfId="0" applyFont="1" applyBorder="1"/>
    <xf numFmtId="0" fontId="32" fillId="0" borderId="19" xfId="0" applyFont="1" applyBorder="1"/>
    <xf numFmtId="0" fontId="32" fillId="0" borderId="18" xfId="0" applyFont="1" applyBorder="1"/>
    <xf numFmtId="0" fontId="32" fillId="0" borderId="54" xfId="0" applyFont="1" applyBorder="1"/>
    <xf numFmtId="0" fontId="14" fillId="0" borderId="13" xfId="0" applyFont="1" applyFill="1" applyBorder="1" applyAlignment="1">
      <alignment horizontal="left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3" borderId="38" xfId="1" applyFont="1" applyFill="1" applyBorder="1" applyAlignment="1">
      <alignment horizontal="left" vertical="center" wrapText="1"/>
    </xf>
    <xf numFmtId="0" fontId="30" fillId="5" borderId="38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right" vertical="center"/>
    </xf>
    <xf numFmtId="2" fontId="40" fillId="0" borderId="4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2" fontId="18" fillId="3" borderId="46" xfId="1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2" fontId="18" fillId="2" borderId="46" xfId="0" applyNumberFormat="1" applyFont="1" applyFill="1" applyBorder="1" applyAlignment="1">
      <alignment horizontal="left" vertical="top" wrapText="1"/>
    </xf>
    <xf numFmtId="2" fontId="30" fillId="5" borderId="46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32" fillId="0" borderId="49" xfId="0" applyFont="1" applyBorder="1"/>
    <xf numFmtId="0" fontId="32" fillId="0" borderId="32" xfId="0" applyFont="1" applyBorder="1"/>
    <xf numFmtId="0" fontId="32" fillId="0" borderId="20" xfId="0" applyFont="1" applyBorder="1"/>
    <xf numFmtId="0" fontId="32" fillId="0" borderId="44" xfId="0" applyFont="1" applyBorder="1"/>
    <xf numFmtId="0" fontId="22" fillId="0" borderId="8" xfId="0" applyFont="1" applyBorder="1" applyAlignment="1">
      <alignment horizontal="left" wrapText="1"/>
    </xf>
    <xf numFmtId="1" fontId="0" fillId="0" borderId="5" xfId="0" applyNumberFormat="1" applyBorder="1"/>
    <xf numFmtId="1" fontId="12" fillId="2" borderId="5" xfId="11" applyNumberFormat="1" applyFont="1" applyFill="1" applyBorder="1" applyAlignment="1">
      <alignment horizontal="right" vertical="center"/>
    </xf>
    <xf numFmtId="1" fontId="10" fillId="0" borderId="5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wrapText="1"/>
    </xf>
    <xf numFmtId="0" fontId="29" fillId="0" borderId="22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30" fillId="0" borderId="42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7" fillId="0" borderId="59" xfId="0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right" wrapText="1"/>
    </xf>
    <xf numFmtId="0" fontId="12" fillId="0" borderId="59" xfId="0" applyFont="1" applyBorder="1" applyAlignment="1">
      <alignment horizontal="right" wrapText="1"/>
    </xf>
    <xf numFmtId="0" fontId="12" fillId="0" borderId="59" xfId="0" applyFont="1" applyFill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29" fillId="0" borderId="59" xfId="0" applyFont="1" applyBorder="1" applyAlignment="1">
      <alignment horizontal="right" wrapText="1"/>
    </xf>
    <xf numFmtId="0" fontId="12" fillId="0" borderId="59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7" fillId="0" borderId="59" xfId="0" applyFont="1" applyBorder="1" applyAlignment="1">
      <alignment horizontal="right" vertical="center"/>
    </xf>
    <xf numFmtId="0" fontId="22" fillId="0" borderId="59" xfId="0" applyFont="1" applyBorder="1" applyAlignment="1">
      <alignment horizontal="right" wrapText="1"/>
    </xf>
    <xf numFmtId="0" fontId="17" fillId="0" borderId="48" xfId="0" applyFont="1" applyBorder="1" applyAlignment="1">
      <alignment horizontal="right" wrapText="1"/>
    </xf>
    <xf numFmtId="0" fontId="12" fillId="0" borderId="62" xfId="0" applyFont="1" applyBorder="1" applyAlignment="1">
      <alignment horizontal="right" wrapText="1"/>
    </xf>
    <xf numFmtId="2" fontId="17" fillId="0" borderId="5" xfId="0" applyNumberFormat="1" applyFont="1" applyBorder="1" applyAlignment="1">
      <alignment horizontal="right" wrapText="1"/>
    </xf>
    <xf numFmtId="2" fontId="17" fillId="0" borderId="5" xfId="0" applyNumberFormat="1" applyFont="1" applyBorder="1" applyAlignment="1">
      <alignment horizontal="right" vertical="center"/>
    </xf>
    <xf numFmtId="0" fontId="17" fillId="0" borderId="59" xfId="0" applyFont="1" applyFill="1" applyBorder="1" applyAlignment="1">
      <alignment horizontal="right" vertical="center" wrapText="1"/>
    </xf>
    <xf numFmtId="0" fontId="17" fillId="0" borderId="59" xfId="0" applyFont="1" applyBorder="1" applyAlignment="1">
      <alignment horizontal="right" vertical="center" wrapText="1"/>
    </xf>
    <xf numFmtId="2" fontId="17" fillId="0" borderId="5" xfId="0" applyNumberFormat="1" applyFont="1" applyFill="1" applyBorder="1" applyAlignment="1">
      <alignment horizontal="right" vertical="center" wrapText="1"/>
    </xf>
    <xf numFmtId="2" fontId="17" fillId="0" borderId="5" xfId="0" applyNumberFormat="1" applyFont="1" applyFill="1" applyBorder="1" applyAlignment="1">
      <alignment horizontal="right" wrapText="1"/>
    </xf>
    <xf numFmtId="2" fontId="17" fillId="0" borderId="5" xfId="0" applyNumberFormat="1" applyFont="1" applyBorder="1" applyAlignment="1">
      <alignment horizontal="right" vertical="center" wrapText="1"/>
    </xf>
    <xf numFmtId="0" fontId="11" fillId="0" borderId="59" xfId="0" applyFont="1" applyBorder="1" applyAlignment="1">
      <alignment horizontal="right" wrapText="1"/>
    </xf>
    <xf numFmtId="0" fontId="15" fillId="0" borderId="59" xfId="0" applyFont="1" applyBorder="1" applyAlignment="1">
      <alignment horizontal="right" wrapText="1"/>
    </xf>
    <xf numFmtId="2" fontId="11" fillId="0" borderId="5" xfId="0" applyNumberFormat="1" applyFont="1" applyBorder="1" applyAlignment="1">
      <alignment horizontal="right" wrapText="1"/>
    </xf>
    <xf numFmtId="2" fontId="15" fillId="0" borderId="5" xfId="0" applyNumberFormat="1" applyFont="1" applyBorder="1" applyAlignment="1">
      <alignment horizontal="right" wrapText="1"/>
    </xf>
    <xf numFmtId="2" fontId="22" fillId="0" borderId="5" xfId="0" applyNumberFormat="1" applyFont="1" applyBorder="1" applyAlignment="1">
      <alignment horizontal="right" wrapText="1"/>
    </xf>
    <xf numFmtId="0" fontId="17" fillId="2" borderId="59" xfId="0" applyFont="1" applyFill="1" applyBorder="1" applyAlignment="1">
      <alignment horizontal="right" vertical="center" wrapText="1"/>
    </xf>
    <xf numFmtId="2" fontId="17" fillId="2" borderId="5" xfId="0" applyNumberFormat="1" applyFont="1" applyFill="1" applyBorder="1" applyAlignment="1">
      <alignment horizontal="right" vertical="center" wrapText="1"/>
    </xf>
    <xf numFmtId="2" fontId="17" fillId="0" borderId="8" xfId="0" applyNumberFormat="1" applyFont="1" applyBorder="1" applyAlignment="1">
      <alignment horizontal="right" wrapText="1"/>
    </xf>
    <xf numFmtId="0" fontId="14" fillId="0" borderId="59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2" fontId="29" fillId="0" borderId="5" xfId="0" applyNumberFormat="1" applyFont="1" applyBorder="1" applyAlignment="1">
      <alignment horizontal="right" wrapText="1"/>
    </xf>
    <xf numFmtId="2" fontId="14" fillId="0" borderId="5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vertical="center"/>
    </xf>
    <xf numFmtId="0" fontId="8" fillId="0" borderId="59" xfId="0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2" fontId="8" fillId="0" borderId="5" xfId="0" applyNumberFormat="1" applyFont="1" applyBorder="1" applyAlignment="1">
      <alignment horizontal="right" wrapText="1"/>
    </xf>
    <xf numFmtId="2" fontId="12" fillId="0" borderId="5" xfId="0" applyNumberFormat="1" applyFont="1" applyFill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2" fontId="9" fillId="0" borderId="5" xfId="0" applyNumberFormat="1" applyFont="1" applyBorder="1" applyAlignment="1">
      <alignment horizontal="right" wrapText="1"/>
    </xf>
    <xf numFmtId="2" fontId="12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10" fillId="0" borderId="7" xfId="0" applyFont="1" applyBorder="1" applyAlignment="1">
      <alignment vertical="top" wrapText="1"/>
    </xf>
    <xf numFmtId="2" fontId="10" fillId="0" borderId="50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2" fontId="18" fillId="0" borderId="5" xfId="0" applyNumberFormat="1" applyFont="1" applyBorder="1" applyAlignment="1">
      <alignment wrapText="1"/>
    </xf>
    <xf numFmtId="165" fontId="36" fillId="0" borderId="0" xfId="2" applyNumberFormat="1" applyFont="1" applyBorder="1"/>
    <xf numFmtId="2" fontId="31" fillId="0" borderId="34" xfId="0" applyNumberFormat="1" applyFont="1" applyBorder="1"/>
    <xf numFmtId="2" fontId="31" fillId="0" borderId="14" xfId="0" applyNumberFormat="1" applyFont="1" applyBorder="1"/>
    <xf numFmtId="2" fontId="31" fillId="0" borderId="53" xfId="0" applyNumberFormat="1" applyFont="1" applyBorder="1"/>
    <xf numFmtId="2" fontId="31" fillId="0" borderId="17" xfId="0" applyNumberFormat="1" applyFont="1" applyBorder="1"/>
    <xf numFmtId="2" fontId="31" fillId="0" borderId="52" xfId="0" applyNumberFormat="1" applyFont="1" applyBorder="1"/>
    <xf numFmtId="2" fontId="31" fillId="0" borderId="49" xfId="0" applyNumberFormat="1" applyFont="1" applyBorder="1" applyAlignment="1">
      <alignment horizontal="right"/>
    </xf>
    <xf numFmtId="2" fontId="31" fillId="0" borderId="19" xfId="0" applyNumberFormat="1" applyFont="1" applyBorder="1" applyAlignment="1">
      <alignment horizontal="right"/>
    </xf>
    <xf numFmtId="2" fontId="31" fillId="0" borderId="20" xfId="0" applyNumberFormat="1" applyFont="1" applyBorder="1" applyAlignment="1">
      <alignment horizontal="right"/>
    </xf>
    <xf numFmtId="2" fontId="31" fillId="0" borderId="44" xfId="0" applyNumberFormat="1" applyFont="1" applyBorder="1" applyAlignment="1">
      <alignment horizontal="right"/>
    </xf>
    <xf numFmtId="2" fontId="31" fillId="0" borderId="32" xfId="0" applyNumberFormat="1" applyFont="1" applyBorder="1" applyAlignment="1">
      <alignment horizontal="right"/>
    </xf>
    <xf numFmtId="2" fontId="19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wrapText="1"/>
    </xf>
    <xf numFmtId="2" fontId="29" fillId="0" borderId="18" xfId="0" applyNumberFormat="1" applyFont="1" applyBorder="1" applyAlignment="1">
      <alignment horizontal="right" wrapText="1"/>
    </xf>
    <xf numFmtId="2" fontId="17" fillId="0" borderId="18" xfId="0" applyNumberFormat="1" applyFont="1" applyBorder="1" applyAlignment="1">
      <alignment horizontal="right" wrapText="1"/>
    </xf>
    <xf numFmtId="2" fontId="12" fillId="0" borderId="18" xfId="0" applyNumberFormat="1" applyFont="1" applyBorder="1" applyAlignment="1">
      <alignment horizontal="right" wrapText="1"/>
    </xf>
    <xf numFmtId="2" fontId="17" fillId="0" borderId="18" xfId="0" applyNumberFormat="1" applyFont="1" applyFill="1" applyBorder="1" applyAlignment="1">
      <alignment horizontal="right" wrapText="1"/>
    </xf>
    <xf numFmtId="2" fontId="17" fillId="0" borderId="19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wrapText="1"/>
    </xf>
    <xf numFmtId="2" fontId="17" fillId="0" borderId="18" xfId="0" applyNumberFormat="1" applyFont="1" applyBorder="1" applyAlignment="1">
      <alignment horizontal="right" vertical="center" wrapText="1"/>
    </xf>
    <xf numFmtId="2" fontId="17" fillId="0" borderId="32" xfId="0" applyNumberFormat="1" applyFont="1" applyBorder="1" applyAlignment="1">
      <alignment horizontal="right" wrapText="1"/>
    </xf>
    <xf numFmtId="2" fontId="17" fillId="0" borderId="49" xfId="0" applyNumberFormat="1" applyFont="1" applyBorder="1" applyAlignment="1">
      <alignment horizontal="right" wrapText="1"/>
    </xf>
    <xf numFmtId="2" fontId="17" fillId="0" borderId="44" xfId="0" applyNumberFormat="1" applyFont="1" applyBorder="1" applyAlignment="1">
      <alignment horizontal="right" wrapText="1"/>
    </xf>
    <xf numFmtId="2" fontId="17" fillId="0" borderId="19" xfId="0" applyNumberFormat="1" applyFont="1" applyBorder="1" applyAlignment="1">
      <alignment horizontal="right" vertical="center"/>
    </xf>
    <xf numFmtId="2" fontId="22" fillId="0" borderId="18" xfId="0" applyNumberFormat="1" applyFont="1" applyBorder="1" applyAlignment="1">
      <alignment horizontal="right" wrapText="1"/>
    </xf>
    <xf numFmtId="2" fontId="17" fillId="0" borderId="18" xfId="0" applyNumberFormat="1" applyFont="1" applyBorder="1" applyAlignment="1">
      <alignment horizontal="right" vertical="center"/>
    </xf>
    <xf numFmtId="2" fontId="17" fillId="0" borderId="20" xfId="0" applyNumberFormat="1" applyFont="1" applyBorder="1" applyAlignment="1">
      <alignment horizontal="right" vertical="center"/>
    </xf>
    <xf numFmtId="0" fontId="6" fillId="0" borderId="59" xfId="0" applyFont="1" applyBorder="1" applyAlignment="1">
      <alignment horizontal="right" wrapText="1"/>
    </xf>
    <xf numFmtId="0" fontId="17" fillId="0" borderId="63" xfId="0" applyFont="1" applyBorder="1" applyAlignment="1">
      <alignment horizontal="right" wrapText="1"/>
    </xf>
    <xf numFmtId="0" fontId="17" fillId="0" borderId="61" xfId="0" applyFont="1" applyBorder="1" applyAlignment="1">
      <alignment horizontal="right" wrapText="1"/>
    </xf>
    <xf numFmtId="0" fontId="17" fillId="0" borderId="62" xfId="0" applyFont="1" applyBorder="1" applyAlignment="1">
      <alignment horizontal="right" vertical="center"/>
    </xf>
    <xf numFmtId="0" fontId="17" fillId="0" borderId="60" xfId="0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 wrapText="1"/>
    </xf>
    <xf numFmtId="2" fontId="17" fillId="0" borderId="6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2" fontId="17" fillId="0" borderId="8" xfId="0" applyNumberFormat="1" applyFont="1" applyBorder="1" applyAlignment="1">
      <alignment horizontal="right" vertical="center"/>
    </xf>
    <xf numFmtId="2" fontId="17" fillId="0" borderId="30" xfId="0" applyNumberFormat="1" applyFont="1" applyBorder="1" applyAlignment="1">
      <alignment horizontal="right" vertical="center"/>
    </xf>
    <xf numFmtId="0" fontId="17" fillId="0" borderId="61" xfId="0" applyFont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/>
    </xf>
    <xf numFmtId="2" fontId="17" fillId="0" borderId="49" xfId="0" applyNumberFormat="1" applyFont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right" wrapText="1"/>
    </xf>
    <xf numFmtId="2" fontId="12" fillId="0" borderId="15" xfId="0" applyNumberFormat="1" applyFont="1" applyBorder="1" applyAlignment="1">
      <alignment horizontal="right" wrapText="1"/>
    </xf>
    <xf numFmtId="2" fontId="17" fillId="0" borderId="15" xfId="0" applyNumberFormat="1" applyFont="1" applyBorder="1" applyAlignment="1">
      <alignment horizontal="right" vertical="center"/>
    </xf>
    <xf numFmtId="2" fontId="18" fillId="2" borderId="40" xfId="0" applyNumberFormat="1" applyFont="1" applyFill="1" applyBorder="1" applyAlignment="1">
      <alignment horizontal="right" vertical="center"/>
    </xf>
    <xf numFmtId="2" fontId="17" fillId="0" borderId="15" xfId="0" applyNumberFormat="1" applyFont="1" applyFill="1" applyBorder="1" applyAlignment="1">
      <alignment horizontal="right" vertical="center" wrapText="1"/>
    </xf>
    <xf numFmtId="2" fontId="17" fillId="0" borderId="15" xfId="0" applyNumberFormat="1" applyFont="1" applyFill="1" applyBorder="1" applyAlignment="1">
      <alignment horizontal="right" wrapText="1"/>
    </xf>
    <xf numFmtId="2" fontId="17" fillId="0" borderId="15" xfId="0" applyNumberFormat="1" applyFont="1" applyBorder="1" applyAlignment="1">
      <alignment horizontal="right" vertical="center" wrapText="1"/>
    </xf>
    <xf numFmtId="2" fontId="11" fillId="0" borderId="15" xfId="0" applyNumberFormat="1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 wrapText="1"/>
    </xf>
    <xf numFmtId="2" fontId="15" fillId="0" borderId="15" xfId="0" applyNumberFormat="1" applyFont="1" applyBorder="1" applyAlignment="1">
      <alignment horizontal="right" wrapText="1"/>
    </xf>
    <xf numFmtId="2" fontId="12" fillId="0" borderId="15" xfId="0" applyNumberFormat="1" applyFont="1" applyFill="1" applyBorder="1" applyAlignment="1">
      <alignment horizontal="right" wrapText="1"/>
    </xf>
    <xf numFmtId="2" fontId="22" fillId="0" borderId="15" xfId="0" applyNumberFormat="1" applyFont="1" applyBorder="1" applyAlignment="1">
      <alignment horizontal="right" wrapText="1"/>
    </xf>
    <xf numFmtId="2" fontId="17" fillId="2" borderId="15" xfId="0" applyNumberFormat="1" applyFont="1" applyFill="1" applyBorder="1" applyAlignment="1">
      <alignment horizontal="right" vertical="center" wrapText="1"/>
    </xf>
    <xf numFmtId="2" fontId="18" fillId="2" borderId="40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Border="1" applyAlignment="1">
      <alignment horizontal="right" wrapText="1"/>
    </xf>
    <xf numFmtId="2" fontId="14" fillId="0" borderId="15" xfId="0" applyNumberFormat="1" applyFont="1" applyFill="1" applyBorder="1" applyAlignment="1">
      <alignment horizontal="right" wrapText="1"/>
    </xf>
    <xf numFmtId="2" fontId="18" fillId="2" borderId="40" xfId="0" applyNumberFormat="1" applyFont="1" applyFill="1" applyBorder="1" applyAlignment="1">
      <alignment horizontal="left" vertical="center"/>
    </xf>
    <xf numFmtId="2" fontId="18" fillId="2" borderId="40" xfId="0" applyNumberFormat="1" applyFont="1" applyFill="1" applyBorder="1" applyAlignment="1">
      <alignment horizontal="left" vertical="center" wrapText="1"/>
    </xf>
    <xf numFmtId="2" fontId="18" fillId="0" borderId="40" xfId="0" applyNumberFormat="1" applyFont="1" applyFill="1" applyBorder="1" applyAlignment="1">
      <alignment horizontal="left" vertical="center" wrapText="1"/>
    </xf>
    <xf numFmtId="2" fontId="40" fillId="0" borderId="4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right" wrapText="1"/>
    </xf>
    <xf numFmtId="2" fontId="9" fillId="0" borderId="15" xfId="0" applyNumberFormat="1" applyFont="1" applyBorder="1" applyAlignment="1">
      <alignment horizontal="right" wrapText="1"/>
    </xf>
    <xf numFmtId="2" fontId="12" fillId="0" borderId="1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wrapText="1"/>
    </xf>
    <xf numFmtId="0" fontId="4" fillId="0" borderId="29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7" fillId="0" borderId="29" xfId="0" applyFont="1" applyFill="1" applyBorder="1" applyAlignment="1">
      <alignment horizontal="left" wrapText="1"/>
    </xf>
    <xf numFmtId="0" fontId="17" fillId="0" borderId="62" xfId="0" applyFont="1" applyFill="1" applyBorder="1" applyAlignment="1">
      <alignment horizontal="right" wrapText="1"/>
    </xf>
    <xf numFmtId="0" fontId="17" fillId="2" borderId="62" xfId="0" applyFont="1" applyFill="1" applyBorder="1" applyAlignment="1">
      <alignment horizontal="right" vertical="center" wrapText="1"/>
    </xf>
    <xf numFmtId="0" fontId="17" fillId="0" borderId="60" xfId="0" applyFont="1" applyFill="1" applyBorder="1" applyAlignment="1">
      <alignment horizontal="right" wrapText="1"/>
    </xf>
    <xf numFmtId="2" fontId="17" fillId="0" borderId="8" xfId="0" applyNumberFormat="1" applyFont="1" applyFill="1" applyBorder="1" applyAlignment="1">
      <alignment horizontal="right" wrapText="1"/>
    </xf>
    <xf numFmtId="2" fontId="17" fillId="2" borderId="8" xfId="0" applyNumberFormat="1" applyFont="1" applyFill="1" applyBorder="1" applyAlignment="1">
      <alignment horizontal="right" vertical="center" wrapText="1"/>
    </xf>
    <xf numFmtId="2" fontId="17" fillId="0" borderId="30" xfId="0" applyNumberFormat="1" applyFont="1" applyFill="1" applyBorder="1" applyAlignment="1">
      <alignment horizontal="right" wrapText="1"/>
    </xf>
    <xf numFmtId="2" fontId="17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Border="1" applyAlignment="1">
      <alignment horizontal="right" wrapText="1"/>
    </xf>
    <xf numFmtId="2" fontId="17" fillId="2" borderId="19" xfId="0" applyNumberFormat="1" applyFont="1" applyFill="1" applyBorder="1" applyAlignment="1">
      <alignment horizontal="right" vertical="center" wrapText="1"/>
    </xf>
    <xf numFmtId="2" fontId="17" fillId="0" borderId="20" xfId="0" applyNumberFormat="1" applyFont="1" applyFill="1" applyBorder="1" applyAlignment="1">
      <alignment horizontal="right" wrapText="1"/>
    </xf>
    <xf numFmtId="2" fontId="9" fillId="0" borderId="18" xfId="0" applyNumberFormat="1" applyFont="1" applyBorder="1" applyAlignment="1">
      <alignment horizontal="right" wrapText="1"/>
    </xf>
    <xf numFmtId="0" fontId="6" fillId="0" borderId="60" xfId="0" applyFont="1" applyBorder="1" applyAlignment="1">
      <alignment horizontal="right" wrapText="1"/>
    </xf>
    <xf numFmtId="2" fontId="6" fillId="0" borderId="30" xfId="0" applyNumberFormat="1" applyFont="1" applyBorder="1" applyAlignment="1">
      <alignment horizontal="right" wrapText="1"/>
    </xf>
    <xf numFmtId="2" fontId="6" fillId="0" borderId="20" xfId="0" applyNumberFormat="1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2" fontId="12" fillId="0" borderId="3" xfId="0" applyNumberFormat="1" applyFont="1" applyBorder="1" applyAlignment="1">
      <alignment horizontal="right" wrapText="1"/>
    </xf>
    <xf numFmtId="2" fontId="12" fillId="0" borderId="32" xfId="0" applyNumberFormat="1" applyFont="1" applyBorder="1" applyAlignment="1">
      <alignment horizontal="right" wrapText="1"/>
    </xf>
    <xf numFmtId="0" fontId="29" fillId="0" borderId="32" xfId="0" applyFont="1" applyBorder="1" applyAlignment="1">
      <alignment horizontal="right" wrapText="1"/>
    </xf>
    <xf numFmtId="2" fontId="11" fillId="0" borderId="18" xfId="0" applyNumberFormat="1" applyFont="1" applyBorder="1" applyAlignment="1">
      <alignment horizontal="right" wrapText="1"/>
    </xf>
    <xf numFmtId="0" fontId="12" fillId="0" borderId="27" xfId="0" applyFont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29" fillId="0" borderId="63" xfId="0" applyFont="1" applyBorder="1" applyAlignment="1">
      <alignment horizontal="right" wrapText="1"/>
    </xf>
    <xf numFmtId="2" fontId="29" fillId="0" borderId="3" xfId="0" applyNumberFormat="1" applyFont="1" applyBorder="1" applyAlignment="1">
      <alignment horizontal="right" wrapText="1"/>
    </xf>
    <xf numFmtId="0" fontId="29" fillId="0" borderId="33" xfId="0" applyFont="1" applyBorder="1" applyAlignment="1">
      <alignment wrapText="1"/>
    </xf>
    <xf numFmtId="0" fontId="29" fillId="0" borderId="25" xfId="0" applyFont="1" applyBorder="1" applyAlignment="1">
      <alignment horizontal="right" wrapText="1"/>
    </xf>
    <xf numFmtId="2" fontId="29" fillId="0" borderId="22" xfId="0" applyNumberFormat="1" applyFont="1" applyBorder="1" applyAlignment="1">
      <alignment horizontal="right" wrapText="1"/>
    </xf>
    <xf numFmtId="2" fontId="29" fillId="0" borderId="43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12" fillId="0" borderId="5" xfId="0" applyFont="1" applyBorder="1" applyAlignment="1"/>
    <xf numFmtId="0" fontId="22" fillId="0" borderId="5" xfId="0" applyFont="1" applyBorder="1" applyAlignment="1">
      <alignment wrapText="1"/>
    </xf>
    <xf numFmtId="0" fontId="12" fillId="2" borderId="6" xfId="11" applyFont="1" applyFill="1" applyBorder="1" applyAlignment="1">
      <alignment vertical="center"/>
    </xf>
    <xf numFmtId="0" fontId="22" fillId="2" borderId="5" xfId="11" applyFont="1" applyFill="1" applyBorder="1" applyAlignment="1">
      <alignment horizontal="right" vertical="center"/>
    </xf>
    <xf numFmtId="0" fontId="12" fillId="2" borderId="3" xfId="11" applyFont="1" applyFill="1" applyBorder="1" applyAlignment="1">
      <alignment vertical="center"/>
    </xf>
    <xf numFmtId="2" fontId="14" fillId="0" borderId="23" xfId="0" applyNumberFormat="1" applyFont="1" applyBorder="1" applyAlignment="1">
      <alignment horizontal="right" wrapText="1"/>
    </xf>
    <xf numFmtId="0" fontId="31" fillId="10" borderId="0" xfId="0" applyFont="1" applyFill="1"/>
    <xf numFmtId="0" fontId="31" fillId="2" borderId="0" xfId="0" applyFont="1" applyFill="1"/>
    <xf numFmtId="0" fontId="29" fillId="0" borderId="61" xfId="0" applyFont="1" applyBorder="1" applyAlignment="1">
      <alignment horizontal="right" wrapText="1"/>
    </xf>
    <xf numFmtId="2" fontId="29" fillId="0" borderId="6" xfId="0" applyNumberFormat="1" applyFont="1" applyBorder="1" applyAlignment="1">
      <alignment horizontal="right" wrapText="1"/>
    </xf>
    <xf numFmtId="0" fontId="29" fillId="0" borderId="33" xfId="0" applyFont="1" applyBorder="1" applyAlignment="1">
      <alignment horizontal="left" wrapText="1"/>
    </xf>
    <xf numFmtId="2" fontId="29" fillId="0" borderId="34" xfId="0" applyNumberFormat="1" applyFont="1" applyBorder="1" applyAlignment="1">
      <alignment horizontal="right" wrapText="1"/>
    </xf>
    <xf numFmtId="0" fontId="29" fillId="0" borderId="49" xfId="0" applyFont="1" applyBorder="1" applyAlignment="1">
      <alignment horizontal="right" wrapText="1"/>
    </xf>
    <xf numFmtId="0" fontId="29" fillId="0" borderId="27" xfId="0" applyFont="1" applyBorder="1" applyAlignment="1">
      <alignment horizontal="left" wrapText="1"/>
    </xf>
    <xf numFmtId="2" fontId="29" fillId="0" borderId="52" xfId="0" applyNumberFormat="1" applyFont="1" applyBorder="1" applyAlignment="1">
      <alignment horizontal="right" wrapText="1"/>
    </xf>
    <xf numFmtId="0" fontId="17" fillId="0" borderId="27" xfId="0" applyFont="1" applyBorder="1" applyAlignment="1">
      <alignment horizontal="left" vertical="center"/>
    </xf>
    <xf numFmtId="0" fontId="17" fillId="0" borderId="63" xfId="0" applyFont="1" applyBorder="1" applyAlignment="1">
      <alignment horizontal="right" vertical="center"/>
    </xf>
    <xf numFmtId="2" fontId="17" fillId="0" borderId="3" xfId="0" applyNumberFormat="1" applyFont="1" applyBorder="1" applyAlignment="1">
      <alignment horizontal="right" vertical="center"/>
    </xf>
    <xf numFmtId="2" fontId="17" fillId="0" borderId="52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wrapText="1"/>
    </xf>
    <xf numFmtId="0" fontId="18" fillId="0" borderId="4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11" borderId="0" xfId="0" applyFont="1" applyFill="1"/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 wrapText="1"/>
    </xf>
    <xf numFmtId="0" fontId="22" fillId="0" borderId="3" xfId="0" applyFont="1" applyBorder="1" applyAlignment="1">
      <alignment horizontal="left" wrapText="1"/>
    </xf>
    <xf numFmtId="0" fontId="22" fillId="2" borderId="5" xfId="11" applyFont="1" applyFill="1" applyBorder="1" applyAlignment="1">
      <alignment vertical="center"/>
    </xf>
    <xf numFmtId="2" fontId="22" fillId="0" borderId="4" xfId="0" applyNumberFormat="1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0" fontId="10" fillId="0" borderId="6" xfId="0" applyFont="1" applyBorder="1" applyAlignment="1">
      <alignment wrapText="1"/>
    </xf>
    <xf numFmtId="2" fontId="12" fillId="4" borderId="2" xfId="0" applyNumberFormat="1" applyFont="1" applyFill="1" applyBorder="1" applyAlignment="1">
      <alignment wrapText="1"/>
    </xf>
    <xf numFmtId="0" fontId="22" fillId="0" borderId="22" xfId="0" applyFont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4" fillId="0" borderId="6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right" wrapText="1"/>
    </xf>
    <xf numFmtId="0" fontId="22" fillId="0" borderId="3" xfId="0" applyFont="1" applyBorder="1" applyAlignment="1">
      <alignment horizontal="right" wrapText="1"/>
    </xf>
    <xf numFmtId="2" fontId="22" fillId="0" borderId="2" xfId="0" applyNumberFormat="1" applyFont="1" applyBorder="1" applyAlignment="1">
      <alignment horizontal="right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2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Border="1" applyAlignment="1">
      <alignment horizontal="right" vertical="top" wrapText="1"/>
    </xf>
    <xf numFmtId="0" fontId="39" fillId="0" borderId="5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7" fillId="0" borderId="47" xfId="0" applyFont="1" applyFill="1" applyBorder="1" applyAlignment="1">
      <alignment horizontal="left" wrapText="1"/>
    </xf>
    <xf numFmtId="0" fontId="17" fillId="0" borderId="47" xfId="0" applyFont="1" applyBorder="1" applyAlignment="1">
      <alignment wrapText="1"/>
    </xf>
    <xf numFmtId="0" fontId="17" fillId="0" borderId="60" xfId="0" applyFont="1" applyBorder="1" applyAlignment="1">
      <alignment horizontal="right" wrapText="1"/>
    </xf>
    <xf numFmtId="2" fontId="17" fillId="0" borderId="30" xfId="0" applyNumberFormat="1" applyFont="1" applyBorder="1" applyAlignment="1">
      <alignment horizontal="right" wrapText="1"/>
    </xf>
    <xf numFmtId="2" fontId="17" fillId="2" borderId="6" xfId="0" applyNumberFormat="1" applyFont="1" applyFill="1" applyBorder="1" applyAlignment="1">
      <alignment horizontal="right" vertical="center" wrapText="1"/>
    </xf>
    <xf numFmtId="2" fontId="17" fillId="0" borderId="20" xfId="0" applyNumberFormat="1" applyFont="1" applyBorder="1" applyAlignment="1">
      <alignment horizontal="right" wrapText="1"/>
    </xf>
    <xf numFmtId="2" fontId="14" fillId="0" borderId="18" xfId="0" applyNumberFormat="1" applyFont="1" applyFill="1" applyBorder="1" applyAlignment="1">
      <alignment horizontal="right" wrapText="1"/>
    </xf>
    <xf numFmtId="2" fontId="17" fillId="2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wrapText="1"/>
    </xf>
    <xf numFmtId="0" fontId="12" fillId="0" borderId="48" xfId="0" applyFont="1" applyBorder="1" applyAlignment="1">
      <alignment horizontal="right" wrapText="1"/>
    </xf>
    <xf numFmtId="2" fontId="17" fillId="0" borderId="3" xfId="0" applyNumberFormat="1" applyFont="1" applyFill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2" fillId="0" borderId="44" xfId="0" applyNumberFormat="1" applyFont="1" applyBorder="1" applyAlignment="1">
      <alignment horizontal="right" wrapText="1"/>
    </xf>
    <xf numFmtId="1" fontId="32" fillId="0" borderId="18" xfId="0" applyNumberFormat="1" applyFont="1" applyBorder="1"/>
    <xf numFmtId="0" fontId="17" fillId="2" borderId="49" xfId="0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0" fontId="17" fillId="2" borderId="20" xfId="0" applyFont="1" applyFill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17" fillId="2" borderId="18" xfId="0" applyFont="1" applyFill="1" applyBorder="1" applyAlignment="1">
      <alignment horizontal="right"/>
    </xf>
    <xf numFmtId="0" fontId="17" fillId="2" borderId="32" xfId="0" applyFont="1" applyFill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2" borderId="44" xfId="0" applyFont="1" applyFill="1" applyBorder="1" applyAlignment="1">
      <alignment horizontal="right"/>
    </xf>
    <xf numFmtId="0" fontId="17" fillId="0" borderId="20" xfId="0" applyFont="1" applyBorder="1" applyAlignment="1">
      <alignment horizontal="right"/>
    </xf>
    <xf numFmtId="1" fontId="18" fillId="0" borderId="22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right" wrapText="1"/>
    </xf>
    <xf numFmtId="1" fontId="17" fillId="0" borderId="8" xfId="0" applyNumberFormat="1" applyFont="1" applyBorder="1" applyAlignment="1">
      <alignment horizontal="right" vertical="center"/>
    </xf>
    <xf numFmtId="1" fontId="17" fillId="0" borderId="30" xfId="0" applyNumberFormat="1" applyFont="1" applyBorder="1" applyAlignment="1">
      <alignment horizontal="right" wrapText="1"/>
    </xf>
    <xf numFmtId="1" fontId="6" fillId="0" borderId="8" xfId="0" applyNumberFormat="1" applyFont="1" applyBorder="1" applyAlignment="1">
      <alignment horizontal="right" wrapText="1"/>
    </xf>
    <xf numFmtId="1" fontId="17" fillId="0" borderId="5" xfId="0" applyNumberFormat="1" applyFont="1" applyBorder="1" applyAlignment="1">
      <alignment horizontal="right" wrapText="1"/>
    </xf>
    <xf numFmtId="1" fontId="12" fillId="0" borderId="5" xfId="0" applyNumberFormat="1" applyFont="1" applyBorder="1" applyAlignment="1">
      <alignment horizontal="right" wrapText="1"/>
    </xf>
    <xf numFmtId="1" fontId="17" fillId="0" borderId="8" xfId="0" applyNumberFormat="1" applyFont="1" applyFill="1" applyBorder="1" applyAlignment="1">
      <alignment horizontal="right" wrapText="1"/>
    </xf>
    <xf numFmtId="1" fontId="17" fillId="0" borderId="5" xfId="0" applyNumberFormat="1" applyFont="1" applyBorder="1" applyAlignment="1">
      <alignment horizontal="right" vertical="center"/>
    </xf>
    <xf numFmtId="1" fontId="29" fillId="0" borderId="8" xfId="0" applyNumberFormat="1" applyFont="1" applyBorder="1" applyAlignment="1">
      <alignment horizontal="right" wrapText="1"/>
    </xf>
    <xf numFmtId="1" fontId="17" fillId="2" borderId="8" xfId="0" applyNumberFormat="1" applyFont="1" applyFill="1" applyBorder="1" applyAlignment="1">
      <alignment horizontal="right" vertical="center" wrapText="1"/>
    </xf>
    <xf numFmtId="1" fontId="17" fillId="0" borderId="5" xfId="0" applyNumberFormat="1" applyFont="1" applyFill="1" applyBorder="1" applyAlignment="1">
      <alignment horizontal="right" wrapText="1"/>
    </xf>
    <xf numFmtId="1" fontId="12" fillId="0" borderId="1" xfId="0" applyNumberFormat="1" applyFont="1" applyBorder="1" applyAlignment="1">
      <alignment horizontal="right" wrapText="1"/>
    </xf>
    <xf numFmtId="1" fontId="17" fillId="0" borderId="6" xfId="0" applyNumberFormat="1" applyFont="1" applyBorder="1" applyAlignment="1">
      <alignment horizontal="right" wrapText="1"/>
    </xf>
    <xf numFmtId="1" fontId="29" fillId="0" borderId="6" xfId="0" applyNumberFormat="1" applyFont="1" applyBorder="1" applyAlignment="1">
      <alignment horizontal="right" wrapText="1"/>
    </xf>
    <xf numFmtId="1" fontId="17" fillId="0" borderId="5" xfId="0" applyNumberFormat="1" applyFont="1" applyBorder="1" applyAlignment="1">
      <alignment horizontal="right" vertical="center" wrapText="1"/>
    </xf>
    <xf numFmtId="1" fontId="29" fillId="0" borderId="5" xfId="0" applyNumberFormat="1" applyFont="1" applyBorder="1" applyAlignment="1">
      <alignment horizontal="right" wrapText="1"/>
    </xf>
    <xf numFmtId="1" fontId="17" fillId="0" borderId="1" xfId="0" applyNumberFormat="1" applyFont="1" applyBorder="1" applyAlignment="1">
      <alignment horizontal="right" wrapText="1"/>
    </xf>
    <xf numFmtId="1" fontId="12" fillId="0" borderId="8" xfId="0" applyNumberFormat="1" applyFont="1" applyBorder="1" applyAlignment="1">
      <alignment horizontal="right" wrapText="1"/>
    </xf>
    <xf numFmtId="1" fontId="17" fillId="0" borderId="3" xfId="0" applyNumberFormat="1" applyFont="1" applyFill="1" applyBorder="1" applyAlignment="1">
      <alignment horizontal="right" wrapText="1"/>
    </xf>
    <xf numFmtId="0" fontId="14" fillId="0" borderId="7" xfId="0" applyFont="1" applyBorder="1"/>
    <xf numFmtId="0" fontId="17" fillId="0" borderId="64" xfId="0" applyFont="1" applyFill="1" applyBorder="1" applyAlignment="1">
      <alignment horizontal="right" wrapText="1"/>
    </xf>
    <xf numFmtId="2" fontId="17" fillId="0" borderId="7" xfId="0" applyNumberFormat="1" applyFont="1" applyFill="1" applyBorder="1" applyAlignment="1">
      <alignment horizontal="right" wrapText="1"/>
    </xf>
    <xf numFmtId="2" fontId="17" fillId="0" borderId="54" xfId="0" applyNumberFormat="1" applyFont="1" applyFill="1" applyBorder="1" applyAlignment="1">
      <alignment horizontal="right" wrapText="1"/>
    </xf>
    <xf numFmtId="1" fontId="17" fillId="0" borderId="7" xfId="0" applyNumberFormat="1" applyFont="1" applyFill="1" applyBorder="1" applyAlignment="1">
      <alignment horizontal="right" wrapText="1"/>
    </xf>
    <xf numFmtId="0" fontId="17" fillId="2" borderId="54" xfId="0" applyFont="1" applyFill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1" fontId="17" fillId="0" borderId="6" xfId="0" applyNumberFormat="1" applyFont="1" applyBorder="1" applyAlignment="1">
      <alignment horizontal="right" vertical="center"/>
    </xf>
    <xf numFmtId="1" fontId="12" fillId="0" borderId="30" xfId="0" applyNumberFormat="1" applyFont="1" applyBorder="1" applyAlignment="1">
      <alignment horizontal="right" wrapText="1"/>
    </xf>
    <xf numFmtId="1" fontId="14" fillId="0" borderId="5" xfId="0" applyNumberFormat="1" applyFont="1" applyFill="1" applyBorder="1" applyAlignment="1">
      <alignment horizontal="right" wrapText="1"/>
    </xf>
    <xf numFmtId="1" fontId="17" fillId="2" borderId="6" xfId="0" applyNumberFormat="1" applyFont="1" applyFill="1" applyBorder="1" applyAlignment="1">
      <alignment horizontal="right" vertical="center" wrapText="1"/>
    </xf>
    <xf numFmtId="1" fontId="17" fillId="0" borderId="30" xfId="0" applyNumberFormat="1" applyFont="1" applyBorder="1" applyAlignment="1">
      <alignment horizontal="right" vertical="center"/>
    </xf>
    <xf numFmtId="0" fontId="17" fillId="0" borderId="33" xfId="0" applyFont="1" applyFill="1" applyBorder="1" applyAlignment="1">
      <alignment horizontal="left" wrapText="1"/>
    </xf>
    <xf numFmtId="0" fontId="17" fillId="0" borderId="61" xfId="0" applyFont="1" applyFill="1" applyBorder="1" applyAlignment="1">
      <alignment horizontal="right" wrapText="1"/>
    </xf>
    <xf numFmtId="2" fontId="17" fillId="0" borderId="6" xfId="0" applyNumberFormat="1" applyFont="1" applyFill="1" applyBorder="1" applyAlignment="1">
      <alignment horizontal="right" wrapText="1"/>
    </xf>
    <xf numFmtId="2" fontId="17" fillId="0" borderId="44" xfId="0" applyNumberFormat="1" applyFont="1" applyFill="1" applyBorder="1" applyAlignment="1">
      <alignment horizontal="right" wrapText="1"/>
    </xf>
    <xf numFmtId="2" fontId="17" fillId="0" borderId="49" xfId="0" applyNumberFormat="1" applyFont="1" applyFill="1" applyBorder="1" applyAlignment="1">
      <alignment horizontal="right" wrapText="1"/>
    </xf>
    <xf numFmtId="1" fontId="17" fillId="0" borderId="1" xfId="0" applyNumberFormat="1" applyFont="1" applyFill="1" applyBorder="1" applyAlignment="1">
      <alignment horizontal="right" wrapText="1"/>
    </xf>
    <xf numFmtId="1" fontId="9" fillId="0" borderId="5" xfId="0" applyNumberFormat="1" applyFont="1" applyBorder="1" applyAlignment="1">
      <alignment horizontal="right" wrapText="1"/>
    </xf>
    <xf numFmtId="1" fontId="17" fillId="0" borderId="3" xfId="0" applyNumberFormat="1" applyFont="1" applyBorder="1" applyAlignment="1">
      <alignment horizontal="right" wrapText="1"/>
    </xf>
    <xf numFmtId="1" fontId="17" fillId="0" borderId="6" xfId="0" applyNumberFormat="1" applyFont="1" applyFill="1" applyBorder="1" applyAlignment="1">
      <alignment horizontal="right" wrapText="1"/>
    </xf>
    <xf numFmtId="0" fontId="18" fillId="0" borderId="65" xfId="0" applyFont="1" applyBorder="1" applyAlignment="1">
      <alignment horizontal="center" vertical="center" wrapText="1"/>
    </xf>
    <xf numFmtId="2" fontId="17" fillId="0" borderId="68" xfId="0" applyNumberFormat="1" applyFont="1" applyBorder="1" applyAlignment="1">
      <alignment horizontal="right" wrapText="1"/>
    </xf>
    <xf numFmtId="2" fontId="17" fillId="0" borderId="68" xfId="0" applyNumberFormat="1" applyFont="1" applyBorder="1" applyAlignment="1">
      <alignment horizontal="right" vertical="center"/>
    </xf>
    <xf numFmtId="2" fontId="17" fillId="0" borderId="69" xfId="0" applyNumberFormat="1" applyFont="1" applyBorder="1" applyAlignment="1">
      <alignment horizontal="right" wrapText="1"/>
    </xf>
    <xf numFmtId="2" fontId="12" fillId="0" borderId="68" xfId="0" applyNumberFormat="1" applyFont="1" applyBorder="1" applyAlignment="1">
      <alignment horizontal="right" wrapText="1"/>
    </xf>
    <xf numFmtId="2" fontId="17" fillId="0" borderId="68" xfId="0" applyNumberFormat="1" applyFont="1" applyFill="1" applyBorder="1" applyAlignment="1">
      <alignment horizontal="right" wrapText="1"/>
    </xf>
    <xf numFmtId="2" fontId="17" fillId="2" borderId="68" xfId="0" applyNumberFormat="1" applyFont="1" applyFill="1" applyBorder="1" applyAlignment="1">
      <alignment horizontal="right" vertical="center" wrapText="1"/>
    </xf>
    <xf numFmtId="2" fontId="12" fillId="0" borderId="69" xfId="0" applyNumberFormat="1" applyFont="1" applyBorder="1" applyAlignment="1">
      <alignment horizontal="right" wrapText="1"/>
    </xf>
    <xf numFmtId="2" fontId="17" fillId="0" borderId="36" xfId="0" applyNumberFormat="1" applyFont="1" applyBorder="1" applyAlignment="1">
      <alignment horizontal="right" wrapText="1"/>
    </xf>
    <xf numFmtId="2" fontId="14" fillId="0" borderId="68" xfId="0" applyNumberFormat="1" applyFont="1" applyFill="1" applyBorder="1" applyAlignment="1">
      <alignment horizontal="right" wrapText="1"/>
    </xf>
    <xf numFmtId="2" fontId="17" fillId="0" borderId="66" xfId="0" applyNumberFormat="1" applyFont="1" applyBorder="1" applyAlignment="1">
      <alignment horizontal="right" vertical="center"/>
    </xf>
    <xf numFmtId="2" fontId="29" fillId="0" borderId="68" xfId="0" applyNumberFormat="1" applyFont="1" applyBorder="1" applyAlignment="1">
      <alignment horizontal="right" wrapText="1"/>
    </xf>
    <xf numFmtId="2" fontId="17" fillId="0" borderId="36" xfId="0" applyNumberFormat="1" applyFont="1" applyFill="1" applyBorder="1" applyAlignment="1">
      <alignment horizontal="right" wrapText="1"/>
    </xf>
    <xf numFmtId="2" fontId="22" fillId="0" borderId="68" xfId="0" applyNumberFormat="1" applyFont="1" applyBorder="1" applyAlignment="1">
      <alignment horizontal="right" wrapText="1"/>
    </xf>
    <xf numFmtId="2" fontId="17" fillId="0" borderId="66" xfId="0" applyNumberFormat="1" applyFont="1" applyFill="1" applyBorder="1" applyAlignment="1">
      <alignment horizontal="right" wrapText="1"/>
    </xf>
    <xf numFmtId="2" fontId="17" fillId="0" borderId="66" xfId="0" applyNumberFormat="1" applyFont="1" applyBorder="1" applyAlignment="1">
      <alignment horizontal="right" wrapText="1"/>
    </xf>
    <xf numFmtId="2" fontId="17" fillId="0" borderId="67" xfId="0" applyNumberFormat="1" applyFont="1" applyBorder="1" applyAlignment="1">
      <alignment horizontal="right" wrapText="1"/>
    </xf>
    <xf numFmtId="2" fontId="17" fillId="0" borderId="68" xfId="0" applyNumberFormat="1" applyFont="1" applyBorder="1" applyAlignment="1">
      <alignment horizontal="right" vertical="center" wrapText="1"/>
    </xf>
    <xf numFmtId="2" fontId="6" fillId="0" borderId="68" xfId="0" applyNumberFormat="1" applyFont="1" applyBorder="1" applyAlignment="1">
      <alignment horizontal="right" wrapText="1"/>
    </xf>
    <xf numFmtId="2" fontId="12" fillId="0" borderId="66" xfId="0" applyNumberFormat="1" applyFont="1" applyBorder="1" applyAlignment="1">
      <alignment horizontal="right" wrapText="1"/>
    </xf>
    <xf numFmtId="2" fontId="9" fillId="0" borderId="68" xfId="0" applyNumberFormat="1" applyFont="1" applyBorder="1" applyAlignment="1">
      <alignment horizontal="right" wrapText="1"/>
    </xf>
    <xf numFmtId="2" fontId="11" fillId="0" borderId="68" xfId="0" applyNumberFormat="1" applyFont="1" applyBorder="1" applyAlignment="1">
      <alignment horizontal="right" wrapText="1"/>
    </xf>
    <xf numFmtId="2" fontId="17" fillId="0" borderId="13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2" fontId="17" fillId="0" borderId="4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2" fontId="17" fillId="0" borderId="2" xfId="0" applyNumberFormat="1" applyFont="1" applyFill="1" applyBorder="1" applyAlignment="1">
      <alignment horizontal="right" wrapText="1"/>
    </xf>
    <xf numFmtId="1" fontId="18" fillId="0" borderId="25" xfId="0" applyNumberFormat="1" applyFont="1" applyBorder="1" applyAlignment="1">
      <alignment horizontal="center" vertical="center" wrapText="1"/>
    </xf>
    <xf numFmtId="1" fontId="17" fillId="0" borderId="62" xfId="0" applyNumberFormat="1" applyFont="1" applyBorder="1" applyAlignment="1">
      <alignment horizontal="right" wrapText="1"/>
    </xf>
    <xf numFmtId="1" fontId="17" fillId="0" borderId="62" xfId="0" applyNumberFormat="1" applyFont="1" applyBorder="1" applyAlignment="1">
      <alignment horizontal="right" vertical="center"/>
    </xf>
    <xf numFmtId="1" fontId="17" fillId="0" borderId="60" xfId="0" applyNumberFormat="1" applyFont="1" applyBorder="1" applyAlignment="1">
      <alignment horizontal="right" wrapText="1"/>
    </xf>
    <xf numFmtId="1" fontId="6" fillId="0" borderId="62" xfId="0" applyNumberFormat="1" applyFont="1" applyBorder="1" applyAlignment="1">
      <alignment horizontal="right" wrapText="1"/>
    </xf>
    <xf numFmtId="1" fontId="17" fillId="0" borderId="59" xfId="0" applyNumberFormat="1" applyFont="1" applyBorder="1" applyAlignment="1">
      <alignment horizontal="right" wrapText="1"/>
    </xf>
    <xf numFmtId="1" fontId="12" fillId="0" borderId="59" xfId="0" applyNumberFormat="1" applyFont="1" applyBorder="1" applyAlignment="1">
      <alignment horizontal="right" wrapText="1"/>
    </xf>
    <xf numFmtId="1" fontId="17" fillId="0" borderId="62" xfId="0" applyNumberFormat="1" applyFont="1" applyFill="1" applyBorder="1" applyAlignment="1">
      <alignment horizontal="right" wrapText="1"/>
    </xf>
    <xf numFmtId="1" fontId="17" fillId="0" borderId="59" xfId="0" applyNumberFormat="1" applyFont="1" applyBorder="1" applyAlignment="1">
      <alignment horizontal="right" vertical="center"/>
    </xf>
    <xf numFmtId="1" fontId="29" fillId="0" borderId="62" xfId="0" applyNumberFormat="1" applyFont="1" applyBorder="1" applyAlignment="1">
      <alignment horizontal="right" wrapText="1"/>
    </xf>
    <xf numFmtId="1" fontId="17" fillId="2" borderId="62" xfId="0" applyNumberFormat="1" applyFont="1" applyFill="1" applyBorder="1" applyAlignment="1">
      <alignment horizontal="right" vertical="center" wrapText="1"/>
    </xf>
    <xf numFmtId="1" fontId="17" fillId="0" borderId="59" xfId="0" applyNumberFormat="1" applyFont="1" applyFill="1" applyBorder="1" applyAlignment="1">
      <alignment horizontal="right" wrapText="1"/>
    </xf>
    <xf numFmtId="1" fontId="17" fillId="0" borderId="48" xfId="0" applyNumberFormat="1" applyFont="1" applyFill="1" applyBorder="1" applyAlignment="1">
      <alignment horizontal="right" wrapText="1"/>
    </xf>
    <xf numFmtId="1" fontId="17" fillId="0" borderId="61" xfId="0" applyNumberFormat="1" applyFont="1" applyFill="1" applyBorder="1" applyAlignment="1">
      <alignment horizontal="right" wrapText="1"/>
    </xf>
    <xf numFmtId="1" fontId="12" fillId="0" borderId="62" xfId="0" applyNumberFormat="1" applyFont="1" applyBorder="1" applyAlignment="1">
      <alignment horizontal="right" wrapText="1"/>
    </xf>
    <xf numFmtId="1" fontId="17" fillId="0" borderId="63" xfId="0" applyNumberFormat="1" applyFont="1" applyBorder="1" applyAlignment="1">
      <alignment horizontal="right" wrapText="1"/>
    </xf>
    <xf numFmtId="1" fontId="17" fillId="0" borderId="61" xfId="0" applyNumberFormat="1" applyFont="1" applyBorder="1" applyAlignment="1">
      <alignment horizontal="right" vertical="center"/>
    </xf>
    <xf numFmtId="1" fontId="17" fillId="0" borderId="61" xfId="0" applyNumberFormat="1" applyFont="1" applyBorder="1" applyAlignment="1">
      <alignment horizontal="right" wrapText="1"/>
    </xf>
    <xf numFmtId="1" fontId="17" fillId="0" borderId="59" xfId="0" applyNumberFormat="1" applyFont="1" applyBorder="1" applyAlignment="1">
      <alignment horizontal="right" vertical="center" wrapText="1"/>
    </xf>
    <xf numFmtId="1" fontId="9" fillId="0" borderId="59" xfId="0" applyNumberFormat="1" applyFont="1" applyBorder="1" applyAlignment="1">
      <alignment horizontal="right" wrapText="1"/>
    </xf>
    <xf numFmtId="1" fontId="29" fillId="0" borderId="59" xfId="0" applyNumberFormat="1" applyFont="1" applyBorder="1" applyAlignment="1">
      <alignment horizontal="right" wrapText="1"/>
    </xf>
    <xf numFmtId="0" fontId="17" fillId="2" borderId="4" xfId="0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 horizontal="right" wrapText="1"/>
    </xf>
    <xf numFmtId="1" fontId="17" fillId="0" borderId="11" xfId="0" applyNumberFormat="1" applyFont="1" applyFill="1" applyBorder="1" applyAlignment="1">
      <alignment horizontal="right" wrapText="1"/>
    </xf>
    <xf numFmtId="0" fontId="17" fillId="2" borderId="2" xfId="0" applyFont="1" applyFill="1" applyBorder="1" applyAlignment="1">
      <alignment horizontal="right"/>
    </xf>
    <xf numFmtId="2" fontId="31" fillId="0" borderId="5" xfId="0" applyNumberFormat="1" applyFont="1" applyBorder="1"/>
    <xf numFmtId="0" fontId="15" fillId="0" borderId="29" xfId="0" applyFont="1" applyBorder="1" applyAlignment="1">
      <alignment horizontal="left" wrapText="1"/>
    </xf>
    <xf numFmtId="0" fontId="4" fillId="2" borderId="29" xfId="0" applyFont="1" applyFill="1" applyBorder="1" applyAlignment="1">
      <alignment horizontal="left" vertical="center" wrapText="1"/>
    </xf>
    <xf numFmtId="0" fontId="15" fillId="0" borderId="62" xfId="0" applyFont="1" applyBorder="1" applyAlignment="1">
      <alignment horizontal="right" wrapText="1"/>
    </xf>
    <xf numFmtId="2" fontId="15" fillId="0" borderId="8" xfId="0" applyNumberFormat="1" applyFont="1" applyBorder="1" applyAlignment="1">
      <alignment horizontal="right" wrapText="1"/>
    </xf>
    <xf numFmtId="2" fontId="15" fillId="0" borderId="19" xfId="0" applyNumberFormat="1" applyFont="1" applyBorder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2" fontId="17" fillId="0" borderId="67" xfId="0" applyNumberFormat="1" applyFont="1" applyFill="1" applyBorder="1" applyAlignment="1">
      <alignment horizontal="right" wrapText="1"/>
    </xf>
    <xf numFmtId="2" fontId="17" fillId="0" borderId="67" xfId="0" applyNumberFormat="1" applyFont="1" applyBorder="1" applyAlignment="1">
      <alignment horizontal="right" vertical="center"/>
    </xf>
    <xf numFmtId="2" fontId="15" fillId="0" borderId="66" xfId="0" applyNumberFormat="1" applyFont="1" applyBorder="1" applyAlignment="1">
      <alignment horizontal="right" wrapText="1"/>
    </xf>
    <xf numFmtId="2" fontId="17" fillId="2" borderId="66" xfId="0" applyNumberFormat="1" applyFont="1" applyFill="1" applyBorder="1" applyAlignment="1">
      <alignment horizontal="right" vertical="center" wrapText="1"/>
    </xf>
    <xf numFmtId="0" fontId="1" fillId="0" borderId="63" xfId="0" applyFont="1" applyBorder="1" applyAlignment="1">
      <alignment horizontal="right" wrapText="1"/>
    </xf>
    <xf numFmtId="0" fontId="1" fillId="2" borderId="59" xfId="11" applyFont="1" applyFill="1" applyBorder="1" applyAlignment="1">
      <alignment horizontal="right" vertical="center"/>
    </xf>
    <xf numFmtId="0" fontId="1" fillId="0" borderId="59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2" fontId="1" fillId="0" borderId="3" xfId="0" applyNumberFormat="1" applyFont="1" applyBorder="1" applyAlignment="1">
      <alignment wrapText="1"/>
    </xf>
    <xf numFmtId="2" fontId="17" fillId="0" borderId="4" xfId="0" applyNumberFormat="1" applyFon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2" fontId="17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horizontal="right" wrapText="1"/>
    </xf>
    <xf numFmtId="1" fontId="17" fillId="0" borderId="48" xfId="0" applyNumberFormat="1" applyFont="1" applyBorder="1" applyAlignment="1">
      <alignment horizontal="right" wrapText="1"/>
    </xf>
    <xf numFmtId="1" fontId="17" fillId="0" borderId="10" xfId="0" applyNumberFormat="1" applyFont="1" applyBorder="1" applyAlignment="1">
      <alignment horizontal="right" wrapText="1"/>
    </xf>
    <xf numFmtId="1" fontId="17" fillId="0" borderId="60" xfId="0" applyNumberFormat="1" applyFont="1" applyBorder="1" applyAlignment="1">
      <alignment horizontal="right" vertical="center"/>
    </xf>
    <xf numFmtId="1" fontId="15" fillId="0" borderId="62" xfId="0" applyNumberFormat="1" applyFont="1" applyBorder="1" applyAlignment="1">
      <alignment horizontal="right" wrapText="1"/>
    </xf>
    <xf numFmtId="1" fontId="11" fillId="0" borderId="62" xfId="0" applyNumberFormat="1" applyFont="1" applyBorder="1" applyAlignment="1">
      <alignment horizontal="right" wrapText="1"/>
    </xf>
    <xf numFmtId="1" fontId="14" fillId="0" borderId="59" xfId="0" applyNumberFormat="1" applyFont="1" applyFill="1" applyBorder="1" applyAlignment="1">
      <alignment horizontal="right" wrapText="1"/>
    </xf>
    <xf numFmtId="1" fontId="15" fillId="0" borderId="8" xfId="0" applyNumberFormat="1" applyFont="1" applyBorder="1" applyAlignment="1">
      <alignment horizontal="right" wrapText="1"/>
    </xf>
    <xf numFmtId="1" fontId="11" fillId="0" borderId="8" xfId="0" applyNumberFormat="1" applyFont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0" fontId="17" fillId="0" borderId="1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2" fontId="17" fillId="0" borderId="7" xfId="0" applyNumberFormat="1" applyFont="1" applyBorder="1" applyAlignment="1">
      <alignment horizontal="right" vertical="center"/>
    </xf>
    <xf numFmtId="2" fontId="29" fillId="0" borderId="65" xfId="0" applyNumberFormat="1" applyFont="1" applyBorder="1" applyAlignment="1">
      <alignment horizontal="right" wrapText="1"/>
    </xf>
    <xf numFmtId="2" fontId="6" fillId="0" borderId="67" xfId="0" applyNumberFormat="1" applyFont="1" applyBorder="1" applyAlignment="1">
      <alignment horizontal="right" wrapText="1"/>
    </xf>
    <xf numFmtId="0" fontId="1" fillId="0" borderId="62" xfId="0" applyFont="1" applyBorder="1" applyAlignment="1">
      <alignment horizontal="right" wrapText="1"/>
    </xf>
    <xf numFmtId="0" fontId="17" fillId="0" borderId="21" xfId="0" applyFont="1" applyBorder="1" applyAlignment="1">
      <alignment horizontal="right" vertical="center"/>
    </xf>
    <xf numFmtId="2" fontId="1" fillId="0" borderId="8" xfId="0" applyNumberFormat="1" applyFont="1" applyBorder="1" applyAlignment="1">
      <alignment wrapText="1"/>
    </xf>
    <xf numFmtId="2" fontId="17" fillId="0" borderId="22" xfId="0" applyNumberFormat="1" applyFont="1" applyBorder="1" applyAlignment="1">
      <alignment horizontal="right" vertical="center"/>
    </xf>
    <xf numFmtId="1" fontId="29" fillId="0" borderId="61" xfId="0" applyNumberFormat="1" applyFont="1" applyBorder="1" applyAlignment="1">
      <alignment horizontal="right" wrapText="1"/>
    </xf>
    <xf numFmtId="1" fontId="12" fillId="0" borderId="60" xfId="0" applyNumberFormat="1" applyFont="1" applyBorder="1" applyAlignment="1">
      <alignment horizontal="right" wrapText="1"/>
    </xf>
    <xf numFmtId="1" fontId="6" fillId="0" borderId="60" xfId="0" applyNumberFormat="1" applyFont="1" applyBorder="1" applyAlignment="1">
      <alignment horizontal="right" wrapText="1"/>
    </xf>
    <xf numFmtId="1" fontId="6" fillId="0" borderId="30" xfId="0" applyNumberFormat="1" applyFont="1" applyBorder="1" applyAlignment="1">
      <alignment horizontal="right" wrapText="1"/>
    </xf>
    <xf numFmtId="0" fontId="1" fillId="0" borderId="29" xfId="0" applyFont="1" applyBorder="1" applyAlignment="1">
      <alignment horizontal="left" wrapText="1"/>
    </xf>
    <xf numFmtId="2" fontId="17" fillId="0" borderId="13" xfId="0" applyNumberFormat="1" applyFont="1" applyBorder="1" applyAlignment="1">
      <alignment horizontal="right" vertical="center"/>
    </xf>
    <xf numFmtId="0" fontId="17" fillId="0" borderId="51" xfId="0" applyFont="1" applyFill="1" applyBorder="1" applyAlignment="1">
      <alignment horizontal="right" wrapText="1"/>
    </xf>
    <xf numFmtId="1" fontId="17" fillId="0" borderId="10" xfId="0" applyNumberFormat="1" applyFont="1" applyBorder="1" applyAlignment="1">
      <alignment horizontal="right" vertical="center"/>
    </xf>
    <xf numFmtId="2" fontId="17" fillId="0" borderId="70" xfId="0" applyNumberFormat="1" applyFont="1" applyFill="1" applyBorder="1" applyAlignment="1">
      <alignment horizontal="right" wrapText="1"/>
    </xf>
    <xf numFmtId="1" fontId="17" fillId="0" borderId="6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3" xfId="0" applyFont="1" applyFill="1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wrapText="1"/>
    </xf>
    <xf numFmtId="0" fontId="17" fillId="0" borderId="15" xfId="0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7" fillId="0" borderId="4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7" fillId="2" borderId="50" xfId="0" applyFont="1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 wrapText="1"/>
    </xf>
    <xf numFmtId="0" fontId="1" fillId="2" borderId="62" xfId="11" applyFont="1" applyFill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wrapText="1"/>
    </xf>
    <xf numFmtId="1" fontId="12" fillId="0" borderId="48" xfId="0" applyNumberFormat="1" applyFont="1" applyBorder="1" applyAlignment="1">
      <alignment horizontal="right" wrapText="1"/>
    </xf>
    <xf numFmtId="1" fontId="17" fillId="0" borderId="7" xfId="0" applyNumberFormat="1" applyFont="1" applyBorder="1" applyAlignment="1">
      <alignment horizontal="right" vertical="center"/>
    </xf>
    <xf numFmtId="0" fontId="17" fillId="2" borderId="16" xfId="0" applyFont="1" applyFill="1" applyBorder="1" applyAlignment="1">
      <alignment horizontal="right"/>
    </xf>
    <xf numFmtId="2" fontId="17" fillId="0" borderId="27" xfId="0" applyNumberFormat="1" applyFont="1" applyFill="1" applyBorder="1" applyAlignment="1">
      <alignment horizontal="right" wrapText="1"/>
    </xf>
    <xf numFmtId="0" fontId="17" fillId="0" borderId="52" xfId="0" applyFont="1" applyFill="1" applyBorder="1" applyAlignment="1">
      <alignment horizontal="right" wrapText="1"/>
    </xf>
    <xf numFmtId="2" fontId="31" fillId="0" borderId="4" xfId="0" applyNumberFormat="1" applyFont="1" applyBorder="1" applyAlignment="1">
      <alignment horizontal="right"/>
    </xf>
    <xf numFmtId="0" fontId="31" fillId="0" borderId="3" xfId="0" applyFont="1" applyBorder="1"/>
    <xf numFmtId="2" fontId="31" fillId="0" borderId="3" xfId="0" applyNumberFormat="1" applyFont="1" applyBorder="1"/>
    <xf numFmtId="2" fontId="31" fillId="0" borderId="2" xfId="0" applyNumberFormat="1" applyFont="1" applyBorder="1" applyAlignment="1">
      <alignment horizontal="right"/>
    </xf>
    <xf numFmtId="2" fontId="31" fillId="0" borderId="6" xfId="0" applyNumberFormat="1" applyFont="1" applyBorder="1"/>
    <xf numFmtId="2" fontId="31" fillId="0" borderId="16" xfId="0" applyNumberFormat="1" applyFont="1" applyBorder="1" applyAlignment="1">
      <alignment horizontal="right"/>
    </xf>
    <xf numFmtId="0" fontId="12" fillId="0" borderId="58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left" vertical="center"/>
    </xf>
    <xf numFmtId="0" fontId="17" fillId="0" borderId="50" xfId="0" applyFont="1" applyFill="1" applyBorder="1" applyAlignment="1">
      <alignment horizontal="left" wrapText="1"/>
    </xf>
    <xf numFmtId="0" fontId="1" fillId="0" borderId="47" xfId="0" applyFont="1" applyBorder="1" applyAlignment="1">
      <alignment horizontal="left" vertical="center"/>
    </xf>
    <xf numFmtId="0" fontId="6" fillId="0" borderId="3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7" fillId="2" borderId="9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right" wrapText="1"/>
    </xf>
    <xf numFmtId="0" fontId="6" fillId="0" borderId="61" xfId="0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2" fontId="17" fillId="2" borderId="16" xfId="0" applyNumberFormat="1" applyFont="1" applyFill="1" applyBorder="1" applyAlignment="1">
      <alignment horizontal="right" vertical="center" wrapText="1"/>
    </xf>
    <xf numFmtId="2" fontId="6" fillId="0" borderId="49" xfId="0" applyNumberFormat="1" applyFont="1" applyBorder="1" applyAlignment="1">
      <alignment horizontal="right" wrapText="1"/>
    </xf>
    <xf numFmtId="0" fontId="17" fillId="2" borderId="34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/>
    </xf>
    <xf numFmtId="2" fontId="17" fillId="2" borderId="33" xfId="0" applyNumberFormat="1" applyFont="1" applyFill="1" applyBorder="1" applyAlignment="1">
      <alignment horizontal="right" vertical="center" wrapText="1"/>
    </xf>
    <xf numFmtId="2" fontId="6" fillId="0" borderId="36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 wrapText="1"/>
    </xf>
    <xf numFmtId="2" fontId="17" fillId="0" borderId="50" xfId="0" applyNumberFormat="1" applyFont="1" applyBorder="1" applyAlignment="1">
      <alignment horizontal="right" vertical="center"/>
    </xf>
    <xf numFmtId="1" fontId="17" fillId="2" borderId="9" xfId="0" applyNumberFormat="1" applyFont="1" applyFill="1" applyBorder="1" applyAlignment="1">
      <alignment horizontal="right" vertical="center" wrapText="1"/>
    </xf>
    <xf numFmtId="1" fontId="17" fillId="0" borderId="11" xfId="0" applyNumberFormat="1" applyFont="1" applyBorder="1" applyAlignment="1">
      <alignment horizontal="right" wrapText="1"/>
    </xf>
    <xf numFmtId="1" fontId="17" fillId="0" borderId="51" xfId="0" applyNumberFormat="1" applyFont="1" applyBorder="1" applyAlignment="1">
      <alignment horizontal="right" vertical="center"/>
    </xf>
    <xf numFmtId="1" fontId="6" fillId="0" borderId="61" xfId="0" applyNumberFormat="1" applyFont="1" applyBorder="1" applyAlignment="1">
      <alignment horizontal="right" wrapText="1"/>
    </xf>
    <xf numFmtId="1" fontId="22" fillId="0" borderId="59" xfId="0" applyNumberFormat="1" applyFont="1" applyBorder="1" applyAlignment="1">
      <alignment horizontal="right" wrapText="1"/>
    </xf>
    <xf numFmtId="1" fontId="6" fillId="0" borderId="6" xfId="0" applyNumberFormat="1" applyFont="1" applyBorder="1" applyAlignment="1">
      <alignment horizontal="right" wrapText="1"/>
    </xf>
    <xf numFmtId="1" fontId="22" fillId="0" borderId="5" xfId="0" applyNumberFormat="1" applyFont="1" applyBorder="1" applyAlignment="1">
      <alignment horizontal="right" wrapText="1"/>
    </xf>
  </cellXfs>
  <cellStyles count="13">
    <cellStyle name="Excel Built-in Normal" xfId="1"/>
    <cellStyle name="Excel Built-in Normal 1" xfId="8"/>
    <cellStyle name="Excel Built-in Normal 2" xfId="5"/>
    <cellStyle name="TableStyleLight1" xfId="4"/>
    <cellStyle name="Денежный 2" xfId="12"/>
    <cellStyle name="Обычный" xfId="0" builtinId="0"/>
    <cellStyle name="Обычный 2" xfId="3"/>
    <cellStyle name="Обычный 2 2" xfId="9"/>
    <cellStyle name="Обычный 3" xfId="7"/>
    <cellStyle name="Обычный 4" xfId="6"/>
    <cellStyle name="Обычный 4 2" xfId="10"/>
    <cellStyle name="Обычный 5" xfId="11"/>
    <cellStyle name="Процентный" xfId="2" builtinId="5"/>
  </cellStyles>
  <dxfs count="7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66"/>
      <color rgb="FFD28764"/>
      <color rgb="FF993300"/>
      <color rgb="FFCCFF99"/>
      <color rgb="FFFFFF66"/>
      <color rgb="FFFFCCCC"/>
      <color rgb="FFCC99FF"/>
      <color rgb="FFA0A0A0"/>
      <color rgb="FFFFA4EB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Литература</a:t>
            </a:r>
            <a:r>
              <a:rPr lang="ru-RU" b="1" baseline="0"/>
              <a:t> 11 ЕГЭ </a:t>
            </a:r>
            <a:r>
              <a:rPr lang="en-US" b="1" baseline="0"/>
              <a:t>20</a:t>
            </a:r>
            <a:r>
              <a:rPr lang="ru-RU" b="1" baseline="0"/>
              <a:t>21-2023</a:t>
            </a:r>
            <a:endParaRPr lang="ru-RU" b="1"/>
          </a:p>
        </c:rich>
      </c:tx>
      <c:layout>
        <c:manualLayout>
          <c:xMode val="edge"/>
          <c:yMode val="edge"/>
          <c:x val="2.9250653740675092E-2"/>
          <c:y val="1.4313702333744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43594031361835E-2"/>
          <c:y val="8.504828405883226E-2"/>
          <c:w val="0.97363371701961809"/>
          <c:h val="0.57917000940920116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районам'!$B$5:$B$115</c:f>
              <c:strCache>
                <c:ptCount val="111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31</c:v>
                </c:pt>
                <c:pt idx="29">
                  <c:v>МБОУ СШ № 44</c:v>
                </c:pt>
                <c:pt idx="30">
                  <c:v>МАОУ СШ № 50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МАОУ Школа-интернат № 1</c:v>
                </c:pt>
                <c:pt idx="46">
                  <c:v>МБОУ СШ № 3</c:v>
                </c:pt>
                <c:pt idx="47">
                  <c:v>МБОУ СШ № 21</c:v>
                </c:pt>
                <c:pt idx="48">
                  <c:v>МБОУ СШ № 36</c:v>
                </c:pt>
                <c:pt idx="49">
                  <c:v>МБОУ СШ № 39</c:v>
                </c:pt>
                <c:pt idx="50">
                  <c:v>МБОУ СШ № 72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 "Грани"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МБОУ СШ № 2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139</c:v>
                </c:pt>
                <c:pt idx="89">
                  <c:v>МАОУ СШ № 141</c:v>
                </c:pt>
                <c:pt idx="90">
                  <c:v>МАОУ СШ № 143</c:v>
                </c:pt>
                <c:pt idx="91">
                  <c:v>МАОУ СШ № 144</c:v>
                </c:pt>
                <c:pt idx="92">
                  <c:v>МАОУ СШ № 145</c:v>
                </c:pt>
                <c:pt idx="93">
                  <c:v>МБОУ СШ № 147</c:v>
                </c:pt>
                <c:pt idx="94">
                  <c:v>МАОУ СШ № 149</c:v>
                </c:pt>
                <c:pt idx="95">
                  <c:v>МАОУ СШ № 150</c:v>
                </c:pt>
                <c:pt idx="96">
                  <c:v>МАОУ СШ № 151</c:v>
                </c:pt>
                <c:pt idx="97">
                  <c:v>МАОУ СШ № 152</c:v>
                </c:pt>
                <c:pt idx="98">
                  <c:v>МАОУ СШ № 154</c:v>
                </c:pt>
                <c:pt idx="99">
                  <c:v>МАОУ СШ № 156</c:v>
                </c:pt>
                <c:pt idx="100">
                  <c:v>МАОУ СШ № 157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Гимназия  № 16</c:v>
                </c:pt>
                <c:pt idx="104">
                  <c:v>МБОУ Лицей № 2</c:v>
                </c:pt>
                <c:pt idx="105">
                  <c:v>МБОУ СШ № 4</c:v>
                </c:pt>
                <c:pt idx="106">
                  <c:v>МБОУ СШ № 10 </c:v>
                </c:pt>
                <c:pt idx="107">
                  <c:v>МБОУ СШ № 27</c:v>
                </c:pt>
                <c:pt idx="108">
                  <c:v>МБОУ СШ № 51</c:v>
                </c:pt>
                <c:pt idx="109">
                  <c:v>МАОУ СШ "Комплекс Покровский"</c:v>
                </c:pt>
                <c:pt idx="110">
                  <c:v>МАОУ СШ № 155</c:v>
                </c:pt>
              </c:strCache>
            </c:strRef>
          </c:cat>
          <c:val>
            <c:numRef>
              <c:f>'Литерат-11 диаграмма по районам'!$E$5:$E$115</c:f>
              <c:numCache>
                <c:formatCode>0,00</c:formatCode>
                <c:ptCount val="111"/>
                <c:pt idx="0">
                  <c:v>66.37</c:v>
                </c:pt>
                <c:pt idx="1">
                  <c:v>66.37</c:v>
                </c:pt>
                <c:pt idx="2">
                  <c:v>66.37</c:v>
                </c:pt>
                <c:pt idx="3">
                  <c:v>66.37</c:v>
                </c:pt>
                <c:pt idx="4">
                  <c:v>66.37</c:v>
                </c:pt>
                <c:pt idx="5">
                  <c:v>66.37</c:v>
                </c:pt>
                <c:pt idx="6">
                  <c:v>66.37</c:v>
                </c:pt>
                <c:pt idx="7">
                  <c:v>66.37</c:v>
                </c:pt>
                <c:pt idx="8">
                  <c:v>66.37</c:v>
                </c:pt>
                <c:pt idx="9">
                  <c:v>66.37</c:v>
                </c:pt>
                <c:pt idx="10">
                  <c:v>66.37</c:v>
                </c:pt>
                <c:pt idx="11">
                  <c:v>66.37</c:v>
                </c:pt>
                <c:pt idx="12">
                  <c:v>66.37</c:v>
                </c:pt>
                <c:pt idx="13">
                  <c:v>66.37</c:v>
                </c:pt>
                <c:pt idx="14">
                  <c:v>66.37</c:v>
                </c:pt>
                <c:pt idx="15">
                  <c:v>66.37</c:v>
                </c:pt>
                <c:pt idx="16">
                  <c:v>66.37</c:v>
                </c:pt>
                <c:pt idx="17">
                  <c:v>66.37</c:v>
                </c:pt>
                <c:pt idx="18">
                  <c:v>66.37</c:v>
                </c:pt>
                <c:pt idx="19">
                  <c:v>66.37</c:v>
                </c:pt>
                <c:pt idx="20">
                  <c:v>66.37</c:v>
                </c:pt>
                <c:pt idx="21">
                  <c:v>66.37</c:v>
                </c:pt>
                <c:pt idx="22">
                  <c:v>66.37</c:v>
                </c:pt>
                <c:pt idx="23">
                  <c:v>66.37</c:v>
                </c:pt>
                <c:pt idx="24">
                  <c:v>66.37</c:v>
                </c:pt>
                <c:pt idx="25">
                  <c:v>66.37</c:v>
                </c:pt>
                <c:pt idx="26">
                  <c:v>66.37</c:v>
                </c:pt>
                <c:pt idx="27">
                  <c:v>66.37</c:v>
                </c:pt>
                <c:pt idx="28">
                  <c:v>66.37</c:v>
                </c:pt>
                <c:pt idx="29">
                  <c:v>66.37</c:v>
                </c:pt>
                <c:pt idx="30">
                  <c:v>66.37</c:v>
                </c:pt>
                <c:pt idx="31">
                  <c:v>66.37</c:v>
                </c:pt>
                <c:pt idx="32">
                  <c:v>66.37</c:v>
                </c:pt>
                <c:pt idx="33">
                  <c:v>66.37</c:v>
                </c:pt>
                <c:pt idx="34">
                  <c:v>66.37</c:v>
                </c:pt>
                <c:pt idx="35">
                  <c:v>66.37</c:v>
                </c:pt>
                <c:pt idx="36">
                  <c:v>66.37</c:v>
                </c:pt>
                <c:pt idx="37">
                  <c:v>66.37</c:v>
                </c:pt>
                <c:pt idx="38">
                  <c:v>66.37</c:v>
                </c:pt>
                <c:pt idx="39">
                  <c:v>66.37</c:v>
                </c:pt>
                <c:pt idx="40">
                  <c:v>66.37</c:v>
                </c:pt>
                <c:pt idx="41">
                  <c:v>66.37</c:v>
                </c:pt>
                <c:pt idx="42">
                  <c:v>66.37</c:v>
                </c:pt>
                <c:pt idx="43">
                  <c:v>66.37</c:v>
                </c:pt>
                <c:pt idx="44">
                  <c:v>66.37</c:v>
                </c:pt>
                <c:pt idx="45">
                  <c:v>66.37</c:v>
                </c:pt>
                <c:pt idx="46">
                  <c:v>66.37</c:v>
                </c:pt>
                <c:pt idx="47">
                  <c:v>66.37</c:v>
                </c:pt>
                <c:pt idx="48">
                  <c:v>66.37</c:v>
                </c:pt>
                <c:pt idx="49">
                  <c:v>66.37</c:v>
                </c:pt>
                <c:pt idx="50">
                  <c:v>66.37</c:v>
                </c:pt>
                <c:pt idx="51">
                  <c:v>66.37</c:v>
                </c:pt>
                <c:pt idx="52">
                  <c:v>66.37</c:v>
                </c:pt>
                <c:pt idx="53">
                  <c:v>66.37</c:v>
                </c:pt>
                <c:pt idx="54">
                  <c:v>66.37</c:v>
                </c:pt>
                <c:pt idx="55">
                  <c:v>66.37</c:v>
                </c:pt>
                <c:pt idx="56">
                  <c:v>66.37</c:v>
                </c:pt>
                <c:pt idx="57">
                  <c:v>66.37</c:v>
                </c:pt>
                <c:pt idx="58">
                  <c:v>66.37</c:v>
                </c:pt>
                <c:pt idx="59">
                  <c:v>66.37</c:v>
                </c:pt>
                <c:pt idx="60">
                  <c:v>66.37</c:v>
                </c:pt>
                <c:pt idx="61">
                  <c:v>66.37</c:v>
                </c:pt>
                <c:pt idx="62">
                  <c:v>66.37</c:v>
                </c:pt>
                <c:pt idx="63">
                  <c:v>66.37</c:v>
                </c:pt>
                <c:pt idx="64">
                  <c:v>66.37</c:v>
                </c:pt>
                <c:pt idx="65">
                  <c:v>66.37</c:v>
                </c:pt>
                <c:pt idx="66">
                  <c:v>66.37</c:v>
                </c:pt>
                <c:pt idx="67">
                  <c:v>66.37</c:v>
                </c:pt>
                <c:pt idx="68">
                  <c:v>66.37</c:v>
                </c:pt>
                <c:pt idx="69">
                  <c:v>66.37</c:v>
                </c:pt>
                <c:pt idx="70">
                  <c:v>66.37</c:v>
                </c:pt>
                <c:pt idx="71">
                  <c:v>66.37</c:v>
                </c:pt>
                <c:pt idx="72">
                  <c:v>66.37</c:v>
                </c:pt>
                <c:pt idx="73">
                  <c:v>66.37</c:v>
                </c:pt>
                <c:pt idx="74">
                  <c:v>66.37</c:v>
                </c:pt>
                <c:pt idx="75">
                  <c:v>66.37</c:v>
                </c:pt>
                <c:pt idx="76">
                  <c:v>66.37</c:v>
                </c:pt>
                <c:pt idx="77">
                  <c:v>66.37</c:v>
                </c:pt>
                <c:pt idx="78">
                  <c:v>66.37</c:v>
                </c:pt>
                <c:pt idx="79">
                  <c:v>66.37</c:v>
                </c:pt>
                <c:pt idx="80">
                  <c:v>66.37</c:v>
                </c:pt>
                <c:pt idx="81">
                  <c:v>66.37</c:v>
                </c:pt>
                <c:pt idx="82">
                  <c:v>66.37</c:v>
                </c:pt>
                <c:pt idx="83">
                  <c:v>66.37</c:v>
                </c:pt>
                <c:pt idx="84">
                  <c:v>66.37</c:v>
                </c:pt>
                <c:pt idx="85">
                  <c:v>66.37</c:v>
                </c:pt>
                <c:pt idx="86">
                  <c:v>66.37</c:v>
                </c:pt>
                <c:pt idx="87">
                  <c:v>66.37</c:v>
                </c:pt>
                <c:pt idx="88">
                  <c:v>66.37</c:v>
                </c:pt>
                <c:pt idx="89">
                  <c:v>66.37</c:v>
                </c:pt>
                <c:pt idx="90">
                  <c:v>66.37</c:v>
                </c:pt>
                <c:pt idx="91">
                  <c:v>66.37</c:v>
                </c:pt>
                <c:pt idx="92">
                  <c:v>66.37</c:v>
                </c:pt>
                <c:pt idx="93">
                  <c:v>66.37</c:v>
                </c:pt>
                <c:pt idx="94">
                  <c:v>66.37</c:v>
                </c:pt>
                <c:pt idx="95">
                  <c:v>66.37</c:v>
                </c:pt>
                <c:pt idx="96">
                  <c:v>66.37</c:v>
                </c:pt>
                <c:pt idx="97">
                  <c:v>66.37</c:v>
                </c:pt>
                <c:pt idx="98">
                  <c:v>66.37</c:v>
                </c:pt>
                <c:pt idx="99">
                  <c:v>66.37</c:v>
                </c:pt>
                <c:pt idx="100">
                  <c:v>66.37</c:v>
                </c:pt>
                <c:pt idx="101">
                  <c:v>66.37</c:v>
                </c:pt>
                <c:pt idx="102">
                  <c:v>66.37</c:v>
                </c:pt>
                <c:pt idx="103">
                  <c:v>66.37</c:v>
                </c:pt>
                <c:pt idx="104">
                  <c:v>66.37</c:v>
                </c:pt>
                <c:pt idx="105">
                  <c:v>66.37</c:v>
                </c:pt>
                <c:pt idx="106">
                  <c:v>66.37</c:v>
                </c:pt>
                <c:pt idx="107">
                  <c:v>66.37</c:v>
                </c:pt>
                <c:pt idx="108">
                  <c:v>66.37</c:v>
                </c:pt>
                <c:pt idx="109">
                  <c:v>66.37</c:v>
                </c:pt>
                <c:pt idx="110">
                  <c:v>66.37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районам'!$B$5:$B$115</c:f>
              <c:strCache>
                <c:ptCount val="111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31</c:v>
                </c:pt>
                <c:pt idx="29">
                  <c:v>МБОУ СШ № 44</c:v>
                </c:pt>
                <c:pt idx="30">
                  <c:v>МАОУ СШ № 50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МАОУ Школа-интернат № 1</c:v>
                </c:pt>
                <c:pt idx="46">
                  <c:v>МБОУ СШ № 3</c:v>
                </c:pt>
                <c:pt idx="47">
                  <c:v>МБОУ СШ № 21</c:v>
                </c:pt>
                <c:pt idx="48">
                  <c:v>МБОУ СШ № 36</c:v>
                </c:pt>
                <c:pt idx="49">
                  <c:v>МБОУ СШ № 39</c:v>
                </c:pt>
                <c:pt idx="50">
                  <c:v>МБОУ СШ № 72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 "Грани"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МБОУ СШ № 2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139</c:v>
                </c:pt>
                <c:pt idx="89">
                  <c:v>МАОУ СШ № 141</c:v>
                </c:pt>
                <c:pt idx="90">
                  <c:v>МАОУ СШ № 143</c:v>
                </c:pt>
                <c:pt idx="91">
                  <c:v>МАОУ СШ № 144</c:v>
                </c:pt>
                <c:pt idx="92">
                  <c:v>МАОУ СШ № 145</c:v>
                </c:pt>
                <c:pt idx="93">
                  <c:v>МБОУ СШ № 147</c:v>
                </c:pt>
                <c:pt idx="94">
                  <c:v>МАОУ СШ № 149</c:v>
                </c:pt>
                <c:pt idx="95">
                  <c:v>МАОУ СШ № 150</c:v>
                </c:pt>
                <c:pt idx="96">
                  <c:v>МАОУ СШ № 151</c:v>
                </c:pt>
                <c:pt idx="97">
                  <c:v>МАОУ СШ № 152</c:v>
                </c:pt>
                <c:pt idx="98">
                  <c:v>МАОУ СШ № 154</c:v>
                </c:pt>
                <c:pt idx="99">
                  <c:v>МАОУ СШ № 156</c:v>
                </c:pt>
                <c:pt idx="100">
                  <c:v>МАОУ СШ № 157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Гимназия  № 16</c:v>
                </c:pt>
                <c:pt idx="104">
                  <c:v>МБОУ Лицей № 2</c:v>
                </c:pt>
                <c:pt idx="105">
                  <c:v>МБОУ СШ № 4</c:v>
                </c:pt>
                <c:pt idx="106">
                  <c:v>МБОУ СШ № 10 </c:v>
                </c:pt>
                <c:pt idx="107">
                  <c:v>МБОУ СШ № 27</c:v>
                </c:pt>
                <c:pt idx="108">
                  <c:v>МБОУ СШ № 51</c:v>
                </c:pt>
                <c:pt idx="109">
                  <c:v>МАОУ СШ "Комплекс Покровский"</c:v>
                </c:pt>
                <c:pt idx="110">
                  <c:v>МАОУ СШ № 155</c:v>
                </c:pt>
              </c:strCache>
            </c:strRef>
          </c:cat>
          <c:val>
            <c:numRef>
              <c:f>'Литерат-11 диаграмма по районам'!$D$5:$D$115</c:f>
              <c:numCache>
                <c:formatCode>0,00</c:formatCode>
                <c:ptCount val="111"/>
                <c:pt idx="0">
                  <c:v>67.207142857142856</c:v>
                </c:pt>
                <c:pt idx="1">
                  <c:v>65.25</c:v>
                </c:pt>
                <c:pt idx="2">
                  <c:v>64</c:v>
                </c:pt>
                <c:pt idx="3">
                  <c:v>82</c:v>
                </c:pt>
                <c:pt idx="4">
                  <c:v>72.7</c:v>
                </c:pt>
                <c:pt idx="5">
                  <c:v>77.5</c:v>
                </c:pt>
                <c:pt idx="6">
                  <c:v>60</c:v>
                </c:pt>
                <c:pt idx="7">
                  <c:v>49</c:v>
                </c:pt>
                <c:pt idx="9">
                  <c:v>64.542999999999992</c:v>
                </c:pt>
                <c:pt idx="10">
                  <c:v>55.6</c:v>
                </c:pt>
                <c:pt idx="11">
                  <c:v>82</c:v>
                </c:pt>
                <c:pt idx="12">
                  <c:v>55.6</c:v>
                </c:pt>
                <c:pt idx="13">
                  <c:v>75.7</c:v>
                </c:pt>
                <c:pt idx="15">
                  <c:v>57</c:v>
                </c:pt>
                <c:pt idx="16">
                  <c:v>64.2</c:v>
                </c:pt>
                <c:pt idx="17">
                  <c:v>37</c:v>
                </c:pt>
                <c:pt idx="18">
                  <c:v>75</c:v>
                </c:pt>
                <c:pt idx="20">
                  <c:v>82</c:v>
                </c:pt>
                <c:pt idx="21">
                  <c:v>61.33</c:v>
                </c:pt>
                <c:pt idx="22">
                  <c:v>66.566666666666663</c:v>
                </c:pt>
                <c:pt idx="23">
                  <c:v>70.2</c:v>
                </c:pt>
                <c:pt idx="24">
                  <c:v>80.8</c:v>
                </c:pt>
                <c:pt idx="25">
                  <c:v>57</c:v>
                </c:pt>
                <c:pt idx="26">
                  <c:v>72</c:v>
                </c:pt>
                <c:pt idx="27">
                  <c:v>59</c:v>
                </c:pt>
                <c:pt idx="32">
                  <c:v>74.3</c:v>
                </c:pt>
                <c:pt idx="33">
                  <c:v>70.5</c:v>
                </c:pt>
                <c:pt idx="36">
                  <c:v>60</c:v>
                </c:pt>
                <c:pt idx="37">
                  <c:v>55.3</c:v>
                </c:pt>
                <c:pt idx="38">
                  <c:v>69.107142857142861</c:v>
                </c:pt>
                <c:pt idx="39">
                  <c:v>69.900000000000006</c:v>
                </c:pt>
                <c:pt idx="40">
                  <c:v>84</c:v>
                </c:pt>
                <c:pt idx="41">
                  <c:v>75.7</c:v>
                </c:pt>
                <c:pt idx="42">
                  <c:v>68.400000000000006</c:v>
                </c:pt>
                <c:pt idx="43">
                  <c:v>77.3</c:v>
                </c:pt>
                <c:pt idx="44">
                  <c:v>42.7</c:v>
                </c:pt>
                <c:pt idx="45">
                  <c:v>56</c:v>
                </c:pt>
                <c:pt idx="46">
                  <c:v>67.5</c:v>
                </c:pt>
                <c:pt idx="47">
                  <c:v>66</c:v>
                </c:pt>
                <c:pt idx="50">
                  <c:v>77.3</c:v>
                </c:pt>
                <c:pt idx="52">
                  <c:v>57.2</c:v>
                </c:pt>
                <c:pt idx="54">
                  <c:v>66</c:v>
                </c:pt>
                <c:pt idx="55">
                  <c:v>91</c:v>
                </c:pt>
                <c:pt idx="56">
                  <c:v>68.5</c:v>
                </c:pt>
                <c:pt idx="57">
                  <c:v>66.625</c:v>
                </c:pt>
                <c:pt idx="58">
                  <c:v>65</c:v>
                </c:pt>
                <c:pt idx="59">
                  <c:v>78.3</c:v>
                </c:pt>
                <c:pt idx="60">
                  <c:v>68</c:v>
                </c:pt>
                <c:pt idx="61">
                  <c:v>68</c:v>
                </c:pt>
                <c:pt idx="62">
                  <c:v>96</c:v>
                </c:pt>
                <c:pt idx="63">
                  <c:v>50</c:v>
                </c:pt>
                <c:pt idx="64">
                  <c:v>72</c:v>
                </c:pt>
                <c:pt idx="65">
                  <c:v>54</c:v>
                </c:pt>
                <c:pt idx="66">
                  <c:v>68.2</c:v>
                </c:pt>
                <c:pt idx="68">
                  <c:v>77</c:v>
                </c:pt>
                <c:pt idx="69">
                  <c:v>54.7</c:v>
                </c:pt>
                <c:pt idx="70">
                  <c:v>48.3</c:v>
                </c:pt>
                <c:pt idx="71">
                  <c:v>63.434820728291307</c:v>
                </c:pt>
                <c:pt idx="72">
                  <c:v>57.2</c:v>
                </c:pt>
                <c:pt idx="73">
                  <c:v>44</c:v>
                </c:pt>
                <c:pt idx="74">
                  <c:v>53.8</c:v>
                </c:pt>
                <c:pt idx="76">
                  <c:v>50.666666666666664</c:v>
                </c:pt>
                <c:pt idx="77">
                  <c:v>64</c:v>
                </c:pt>
                <c:pt idx="80">
                  <c:v>57</c:v>
                </c:pt>
                <c:pt idx="82">
                  <c:v>71.8</c:v>
                </c:pt>
                <c:pt idx="83">
                  <c:v>56.333333333333336</c:v>
                </c:pt>
                <c:pt idx="84">
                  <c:v>54</c:v>
                </c:pt>
                <c:pt idx="85">
                  <c:v>72.5</c:v>
                </c:pt>
                <c:pt idx="86">
                  <c:v>62.5</c:v>
                </c:pt>
                <c:pt idx="87">
                  <c:v>57.25</c:v>
                </c:pt>
                <c:pt idx="88">
                  <c:v>91</c:v>
                </c:pt>
                <c:pt idx="89">
                  <c:v>79.5</c:v>
                </c:pt>
                <c:pt idx="90">
                  <c:v>48.4</c:v>
                </c:pt>
                <c:pt idx="91">
                  <c:v>96</c:v>
                </c:pt>
                <c:pt idx="92">
                  <c:v>43</c:v>
                </c:pt>
                <c:pt idx="93">
                  <c:v>79</c:v>
                </c:pt>
                <c:pt idx="94">
                  <c:v>67</c:v>
                </c:pt>
                <c:pt idx="95">
                  <c:v>56.176470588235297</c:v>
                </c:pt>
                <c:pt idx="96">
                  <c:v>70.285714285714292</c:v>
                </c:pt>
                <c:pt idx="97">
                  <c:v>69.5</c:v>
                </c:pt>
                <c:pt idx="98">
                  <c:v>75.333333333333329</c:v>
                </c:pt>
                <c:pt idx="99">
                  <c:v>42</c:v>
                </c:pt>
                <c:pt idx="100">
                  <c:v>67.625</c:v>
                </c:pt>
                <c:pt idx="101">
                  <c:v>69.928571428571431</c:v>
                </c:pt>
                <c:pt idx="102">
                  <c:v>84.8</c:v>
                </c:pt>
                <c:pt idx="103">
                  <c:v>73.7</c:v>
                </c:pt>
                <c:pt idx="104">
                  <c:v>71</c:v>
                </c:pt>
                <c:pt idx="105">
                  <c:v>79.5</c:v>
                </c:pt>
                <c:pt idx="106">
                  <c:v>65</c:v>
                </c:pt>
                <c:pt idx="109">
                  <c:v>69.5</c:v>
                </c:pt>
                <c:pt idx="110">
                  <c:v>46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районам'!$B$5:$B$115</c:f>
              <c:strCache>
                <c:ptCount val="111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31</c:v>
                </c:pt>
                <c:pt idx="29">
                  <c:v>МБОУ СШ № 44</c:v>
                </c:pt>
                <c:pt idx="30">
                  <c:v>МАОУ СШ № 50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МАОУ Школа-интернат № 1</c:v>
                </c:pt>
                <c:pt idx="46">
                  <c:v>МБОУ СШ № 3</c:v>
                </c:pt>
                <c:pt idx="47">
                  <c:v>МБОУ СШ № 21</c:v>
                </c:pt>
                <c:pt idx="48">
                  <c:v>МБОУ СШ № 36</c:v>
                </c:pt>
                <c:pt idx="49">
                  <c:v>МБОУ СШ № 39</c:v>
                </c:pt>
                <c:pt idx="50">
                  <c:v>МБОУ СШ № 72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 "Грани"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МБОУ СШ № 2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139</c:v>
                </c:pt>
                <c:pt idx="89">
                  <c:v>МАОУ СШ № 141</c:v>
                </c:pt>
                <c:pt idx="90">
                  <c:v>МАОУ СШ № 143</c:v>
                </c:pt>
                <c:pt idx="91">
                  <c:v>МАОУ СШ № 144</c:v>
                </c:pt>
                <c:pt idx="92">
                  <c:v>МАОУ СШ № 145</c:v>
                </c:pt>
                <c:pt idx="93">
                  <c:v>МБОУ СШ № 147</c:v>
                </c:pt>
                <c:pt idx="94">
                  <c:v>МАОУ СШ № 149</c:v>
                </c:pt>
                <c:pt idx="95">
                  <c:v>МАОУ СШ № 150</c:v>
                </c:pt>
                <c:pt idx="96">
                  <c:v>МАОУ СШ № 151</c:v>
                </c:pt>
                <c:pt idx="97">
                  <c:v>МАОУ СШ № 152</c:v>
                </c:pt>
                <c:pt idx="98">
                  <c:v>МАОУ СШ № 154</c:v>
                </c:pt>
                <c:pt idx="99">
                  <c:v>МАОУ СШ № 156</c:v>
                </c:pt>
                <c:pt idx="100">
                  <c:v>МАОУ СШ № 157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Гимназия  № 16</c:v>
                </c:pt>
                <c:pt idx="104">
                  <c:v>МБОУ Лицей № 2</c:v>
                </c:pt>
                <c:pt idx="105">
                  <c:v>МБОУ СШ № 4</c:v>
                </c:pt>
                <c:pt idx="106">
                  <c:v>МБОУ СШ № 10 </c:v>
                </c:pt>
                <c:pt idx="107">
                  <c:v>МБОУ СШ № 27</c:v>
                </c:pt>
                <c:pt idx="108">
                  <c:v>МБОУ СШ № 51</c:v>
                </c:pt>
                <c:pt idx="109">
                  <c:v>МАОУ СШ "Комплекс Покровский"</c:v>
                </c:pt>
                <c:pt idx="110">
                  <c:v>МАОУ СШ № 155</c:v>
                </c:pt>
              </c:strCache>
            </c:strRef>
          </c:cat>
          <c:val>
            <c:numRef>
              <c:f>'Литерат-11 диаграмма по районам'!$I$5:$I$115</c:f>
              <c:numCache>
                <c:formatCode>0,00</c:formatCode>
                <c:ptCount val="111"/>
                <c:pt idx="0">
                  <c:v>64.44</c:v>
                </c:pt>
                <c:pt idx="1">
                  <c:v>64.44</c:v>
                </c:pt>
                <c:pt idx="2">
                  <c:v>64.44</c:v>
                </c:pt>
                <c:pt idx="3">
                  <c:v>64.44</c:v>
                </c:pt>
                <c:pt idx="4">
                  <c:v>64.44</c:v>
                </c:pt>
                <c:pt idx="5">
                  <c:v>64.44</c:v>
                </c:pt>
                <c:pt idx="6">
                  <c:v>64.44</c:v>
                </c:pt>
                <c:pt idx="7">
                  <c:v>64.44</c:v>
                </c:pt>
                <c:pt idx="8">
                  <c:v>64.44</c:v>
                </c:pt>
                <c:pt idx="9">
                  <c:v>64.44</c:v>
                </c:pt>
                <c:pt idx="10">
                  <c:v>64.44</c:v>
                </c:pt>
                <c:pt idx="11">
                  <c:v>64.44</c:v>
                </c:pt>
                <c:pt idx="12">
                  <c:v>64.44</c:v>
                </c:pt>
                <c:pt idx="13">
                  <c:v>64.44</c:v>
                </c:pt>
                <c:pt idx="14">
                  <c:v>64.44</c:v>
                </c:pt>
                <c:pt idx="15">
                  <c:v>64.44</c:v>
                </c:pt>
                <c:pt idx="16">
                  <c:v>64.44</c:v>
                </c:pt>
                <c:pt idx="17">
                  <c:v>64.44</c:v>
                </c:pt>
                <c:pt idx="18">
                  <c:v>64.44</c:v>
                </c:pt>
                <c:pt idx="19">
                  <c:v>64.44</c:v>
                </c:pt>
                <c:pt idx="20">
                  <c:v>64.44</c:v>
                </c:pt>
                <c:pt idx="21">
                  <c:v>64.44</c:v>
                </c:pt>
                <c:pt idx="22">
                  <c:v>64.44</c:v>
                </c:pt>
                <c:pt idx="23">
                  <c:v>64.44</c:v>
                </c:pt>
                <c:pt idx="24">
                  <c:v>64.44</c:v>
                </c:pt>
                <c:pt idx="25">
                  <c:v>64.44</c:v>
                </c:pt>
                <c:pt idx="26">
                  <c:v>64.44</c:v>
                </c:pt>
                <c:pt idx="27">
                  <c:v>64.44</c:v>
                </c:pt>
                <c:pt idx="28">
                  <c:v>64.44</c:v>
                </c:pt>
                <c:pt idx="29">
                  <c:v>64.44</c:v>
                </c:pt>
                <c:pt idx="30">
                  <c:v>64.44</c:v>
                </c:pt>
                <c:pt idx="31">
                  <c:v>64.44</c:v>
                </c:pt>
                <c:pt idx="32">
                  <c:v>64.44</c:v>
                </c:pt>
                <c:pt idx="33">
                  <c:v>64.44</c:v>
                </c:pt>
                <c:pt idx="34">
                  <c:v>64.44</c:v>
                </c:pt>
                <c:pt idx="35">
                  <c:v>64.44</c:v>
                </c:pt>
                <c:pt idx="36">
                  <c:v>64.44</c:v>
                </c:pt>
                <c:pt idx="37">
                  <c:v>64.44</c:v>
                </c:pt>
                <c:pt idx="38">
                  <c:v>64.44</c:v>
                </c:pt>
                <c:pt idx="39">
                  <c:v>64.44</c:v>
                </c:pt>
                <c:pt idx="40">
                  <c:v>64.44</c:v>
                </c:pt>
                <c:pt idx="41">
                  <c:v>64.44</c:v>
                </c:pt>
                <c:pt idx="42">
                  <c:v>64.44</c:v>
                </c:pt>
                <c:pt idx="43">
                  <c:v>64.44</c:v>
                </c:pt>
                <c:pt idx="44">
                  <c:v>64.44</c:v>
                </c:pt>
                <c:pt idx="45">
                  <c:v>64.44</c:v>
                </c:pt>
                <c:pt idx="46">
                  <c:v>64.44</c:v>
                </c:pt>
                <c:pt idx="47">
                  <c:v>64.44</c:v>
                </c:pt>
                <c:pt idx="48">
                  <c:v>64.44</c:v>
                </c:pt>
                <c:pt idx="49">
                  <c:v>64.44</c:v>
                </c:pt>
                <c:pt idx="50">
                  <c:v>64.44</c:v>
                </c:pt>
                <c:pt idx="51">
                  <c:v>64.44</c:v>
                </c:pt>
                <c:pt idx="52">
                  <c:v>64.44</c:v>
                </c:pt>
                <c:pt idx="53">
                  <c:v>64.44</c:v>
                </c:pt>
                <c:pt idx="54">
                  <c:v>64.44</c:v>
                </c:pt>
                <c:pt idx="55">
                  <c:v>64.44</c:v>
                </c:pt>
                <c:pt idx="56">
                  <c:v>64.44</c:v>
                </c:pt>
                <c:pt idx="57">
                  <c:v>64.44</c:v>
                </c:pt>
                <c:pt idx="58">
                  <c:v>64.44</c:v>
                </c:pt>
                <c:pt idx="59">
                  <c:v>64.44</c:v>
                </c:pt>
                <c:pt idx="60">
                  <c:v>64.44</c:v>
                </c:pt>
                <c:pt idx="61">
                  <c:v>64.44</c:v>
                </c:pt>
                <c:pt idx="62">
                  <c:v>64.44</c:v>
                </c:pt>
                <c:pt idx="63">
                  <c:v>64.44</c:v>
                </c:pt>
                <c:pt idx="64">
                  <c:v>64.44</c:v>
                </c:pt>
                <c:pt idx="65">
                  <c:v>64.44</c:v>
                </c:pt>
                <c:pt idx="66">
                  <c:v>64.44</c:v>
                </c:pt>
                <c:pt idx="67">
                  <c:v>64.44</c:v>
                </c:pt>
                <c:pt idx="68">
                  <c:v>64.44</c:v>
                </c:pt>
                <c:pt idx="69">
                  <c:v>64.44</c:v>
                </c:pt>
                <c:pt idx="70">
                  <c:v>64.44</c:v>
                </c:pt>
                <c:pt idx="71">
                  <c:v>64.44</c:v>
                </c:pt>
                <c:pt idx="72">
                  <c:v>64.44</c:v>
                </c:pt>
                <c:pt idx="73">
                  <c:v>64.44</c:v>
                </c:pt>
                <c:pt idx="74">
                  <c:v>64.44</c:v>
                </c:pt>
                <c:pt idx="75">
                  <c:v>64.44</c:v>
                </c:pt>
                <c:pt idx="76">
                  <c:v>64.44</c:v>
                </c:pt>
                <c:pt idx="77">
                  <c:v>64.44</c:v>
                </c:pt>
                <c:pt idx="78">
                  <c:v>64.44</c:v>
                </c:pt>
                <c:pt idx="79">
                  <c:v>64.44</c:v>
                </c:pt>
                <c:pt idx="80">
                  <c:v>64.44</c:v>
                </c:pt>
                <c:pt idx="81">
                  <c:v>64.44</c:v>
                </c:pt>
                <c:pt idx="82">
                  <c:v>64.44</c:v>
                </c:pt>
                <c:pt idx="83">
                  <c:v>64.44</c:v>
                </c:pt>
                <c:pt idx="84">
                  <c:v>64.44</c:v>
                </c:pt>
                <c:pt idx="85">
                  <c:v>64.44</c:v>
                </c:pt>
                <c:pt idx="86">
                  <c:v>64.44</c:v>
                </c:pt>
                <c:pt idx="87">
                  <c:v>64.44</c:v>
                </c:pt>
                <c:pt idx="88">
                  <c:v>64.44</c:v>
                </c:pt>
                <c:pt idx="89">
                  <c:v>64.44</c:v>
                </c:pt>
                <c:pt idx="90">
                  <c:v>64.44</c:v>
                </c:pt>
                <c:pt idx="91">
                  <c:v>64.44</c:v>
                </c:pt>
                <c:pt idx="92">
                  <c:v>64.44</c:v>
                </c:pt>
                <c:pt idx="93">
                  <c:v>64.44</c:v>
                </c:pt>
                <c:pt idx="94">
                  <c:v>64.44</c:v>
                </c:pt>
                <c:pt idx="95">
                  <c:v>64.44</c:v>
                </c:pt>
                <c:pt idx="96">
                  <c:v>64.44</c:v>
                </c:pt>
                <c:pt idx="97">
                  <c:v>64.44</c:v>
                </c:pt>
                <c:pt idx="98">
                  <c:v>64.44</c:v>
                </c:pt>
                <c:pt idx="99">
                  <c:v>64.44</c:v>
                </c:pt>
                <c:pt idx="100">
                  <c:v>64.44</c:v>
                </c:pt>
                <c:pt idx="101">
                  <c:v>64.44</c:v>
                </c:pt>
                <c:pt idx="102">
                  <c:v>64.44</c:v>
                </c:pt>
                <c:pt idx="103">
                  <c:v>64.44</c:v>
                </c:pt>
                <c:pt idx="104">
                  <c:v>64.44</c:v>
                </c:pt>
                <c:pt idx="105">
                  <c:v>64.44</c:v>
                </c:pt>
                <c:pt idx="106">
                  <c:v>64.44</c:v>
                </c:pt>
                <c:pt idx="107">
                  <c:v>64.44</c:v>
                </c:pt>
                <c:pt idx="108">
                  <c:v>64.44</c:v>
                </c:pt>
                <c:pt idx="109">
                  <c:v>64.44</c:v>
                </c:pt>
                <c:pt idx="110">
                  <c:v>64.44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районам'!$B$5:$B$115</c:f>
              <c:strCache>
                <c:ptCount val="111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31</c:v>
                </c:pt>
                <c:pt idx="29">
                  <c:v>МБОУ СШ № 44</c:v>
                </c:pt>
                <c:pt idx="30">
                  <c:v>МАОУ СШ № 50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МАОУ Школа-интернат № 1</c:v>
                </c:pt>
                <c:pt idx="46">
                  <c:v>МБОУ СШ № 3</c:v>
                </c:pt>
                <c:pt idx="47">
                  <c:v>МБОУ СШ № 21</c:v>
                </c:pt>
                <c:pt idx="48">
                  <c:v>МБОУ СШ № 36</c:v>
                </c:pt>
                <c:pt idx="49">
                  <c:v>МБОУ СШ № 39</c:v>
                </c:pt>
                <c:pt idx="50">
                  <c:v>МБОУ СШ № 72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 "Грани"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МБОУ СШ № 2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139</c:v>
                </c:pt>
                <c:pt idx="89">
                  <c:v>МАОУ СШ № 141</c:v>
                </c:pt>
                <c:pt idx="90">
                  <c:v>МАОУ СШ № 143</c:v>
                </c:pt>
                <c:pt idx="91">
                  <c:v>МАОУ СШ № 144</c:v>
                </c:pt>
                <c:pt idx="92">
                  <c:v>МАОУ СШ № 145</c:v>
                </c:pt>
                <c:pt idx="93">
                  <c:v>МБОУ СШ № 147</c:v>
                </c:pt>
                <c:pt idx="94">
                  <c:v>МАОУ СШ № 149</c:v>
                </c:pt>
                <c:pt idx="95">
                  <c:v>МАОУ СШ № 150</c:v>
                </c:pt>
                <c:pt idx="96">
                  <c:v>МАОУ СШ № 151</c:v>
                </c:pt>
                <c:pt idx="97">
                  <c:v>МАОУ СШ № 152</c:v>
                </c:pt>
                <c:pt idx="98">
                  <c:v>МАОУ СШ № 154</c:v>
                </c:pt>
                <c:pt idx="99">
                  <c:v>МАОУ СШ № 156</c:v>
                </c:pt>
                <c:pt idx="100">
                  <c:v>МАОУ СШ № 157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Гимназия  № 16</c:v>
                </c:pt>
                <c:pt idx="104">
                  <c:v>МБОУ Лицей № 2</c:v>
                </c:pt>
                <c:pt idx="105">
                  <c:v>МБОУ СШ № 4</c:v>
                </c:pt>
                <c:pt idx="106">
                  <c:v>МБОУ СШ № 10 </c:v>
                </c:pt>
                <c:pt idx="107">
                  <c:v>МБОУ СШ № 27</c:v>
                </c:pt>
                <c:pt idx="108">
                  <c:v>МБОУ СШ № 51</c:v>
                </c:pt>
                <c:pt idx="109">
                  <c:v>МАОУ СШ "Комплекс Покровский"</c:v>
                </c:pt>
                <c:pt idx="110">
                  <c:v>МАОУ СШ № 155</c:v>
                </c:pt>
              </c:strCache>
            </c:strRef>
          </c:cat>
          <c:val>
            <c:numRef>
              <c:f>'Литерат-11 диаграмма по районам'!$H$5:$H$115</c:f>
              <c:numCache>
                <c:formatCode>0,00</c:formatCode>
                <c:ptCount val="111"/>
                <c:pt idx="0">
                  <c:v>57.796875</c:v>
                </c:pt>
                <c:pt idx="1">
                  <c:v>71.125</c:v>
                </c:pt>
                <c:pt idx="2">
                  <c:v>63</c:v>
                </c:pt>
                <c:pt idx="3">
                  <c:v>50</c:v>
                </c:pt>
                <c:pt idx="4">
                  <c:v>69.25</c:v>
                </c:pt>
                <c:pt idx="5">
                  <c:v>47</c:v>
                </c:pt>
                <c:pt idx="6">
                  <c:v>68</c:v>
                </c:pt>
                <c:pt idx="7">
                  <c:v>32</c:v>
                </c:pt>
                <c:pt idx="8">
                  <c:v>62</c:v>
                </c:pt>
                <c:pt idx="9">
                  <c:v>56.36</c:v>
                </c:pt>
                <c:pt idx="10">
                  <c:v>73.7</c:v>
                </c:pt>
                <c:pt idx="11">
                  <c:v>60.8</c:v>
                </c:pt>
                <c:pt idx="12">
                  <c:v>47</c:v>
                </c:pt>
                <c:pt idx="13">
                  <c:v>50</c:v>
                </c:pt>
                <c:pt idx="14">
                  <c:v>67.3</c:v>
                </c:pt>
                <c:pt idx="15">
                  <c:v>54</c:v>
                </c:pt>
                <c:pt idx="16">
                  <c:v>43</c:v>
                </c:pt>
                <c:pt idx="19">
                  <c:v>47</c:v>
                </c:pt>
                <c:pt idx="20">
                  <c:v>75.8</c:v>
                </c:pt>
                <c:pt idx="21">
                  <c:v>45</c:v>
                </c:pt>
                <c:pt idx="22">
                  <c:v>52.775000000000006</c:v>
                </c:pt>
                <c:pt idx="23">
                  <c:v>71.599999999999994</c:v>
                </c:pt>
                <c:pt idx="24">
                  <c:v>56</c:v>
                </c:pt>
                <c:pt idx="25">
                  <c:v>64.3</c:v>
                </c:pt>
                <c:pt idx="26">
                  <c:v>51.8</c:v>
                </c:pt>
                <c:pt idx="27">
                  <c:v>68</c:v>
                </c:pt>
                <c:pt idx="28">
                  <c:v>21</c:v>
                </c:pt>
                <c:pt idx="29">
                  <c:v>64.3</c:v>
                </c:pt>
                <c:pt idx="31">
                  <c:v>54</c:v>
                </c:pt>
                <c:pt idx="34">
                  <c:v>42</c:v>
                </c:pt>
                <c:pt idx="35">
                  <c:v>49</c:v>
                </c:pt>
                <c:pt idx="36">
                  <c:v>58.6</c:v>
                </c:pt>
                <c:pt idx="37">
                  <c:v>32.700000000000003</c:v>
                </c:pt>
                <c:pt idx="38">
                  <c:v>62.599999999999994</c:v>
                </c:pt>
                <c:pt idx="39">
                  <c:v>66.7</c:v>
                </c:pt>
                <c:pt idx="40">
                  <c:v>65</c:v>
                </c:pt>
                <c:pt idx="41">
                  <c:v>87.4</c:v>
                </c:pt>
                <c:pt idx="42">
                  <c:v>59.9</c:v>
                </c:pt>
                <c:pt idx="43">
                  <c:v>70.5</c:v>
                </c:pt>
                <c:pt idx="44">
                  <c:v>75</c:v>
                </c:pt>
                <c:pt idx="45">
                  <c:v>63.5</c:v>
                </c:pt>
                <c:pt idx="46">
                  <c:v>62</c:v>
                </c:pt>
                <c:pt idx="48">
                  <c:v>36</c:v>
                </c:pt>
                <c:pt idx="50">
                  <c:v>60</c:v>
                </c:pt>
                <c:pt idx="51">
                  <c:v>53.3</c:v>
                </c:pt>
                <c:pt idx="52">
                  <c:v>68</c:v>
                </c:pt>
                <c:pt idx="53">
                  <c:v>67</c:v>
                </c:pt>
                <c:pt idx="54">
                  <c:v>54</c:v>
                </c:pt>
                <c:pt idx="55">
                  <c:v>60.3</c:v>
                </c:pt>
                <c:pt idx="56">
                  <c:v>53</c:v>
                </c:pt>
                <c:pt idx="57">
                  <c:v>60.316666666666663</c:v>
                </c:pt>
                <c:pt idx="58">
                  <c:v>68</c:v>
                </c:pt>
                <c:pt idx="59">
                  <c:v>60</c:v>
                </c:pt>
                <c:pt idx="60">
                  <c:v>72.599999999999994</c:v>
                </c:pt>
                <c:pt idx="62">
                  <c:v>71.2</c:v>
                </c:pt>
                <c:pt idx="63">
                  <c:v>44</c:v>
                </c:pt>
                <c:pt idx="64">
                  <c:v>82</c:v>
                </c:pt>
                <c:pt idx="65">
                  <c:v>57</c:v>
                </c:pt>
                <c:pt idx="66">
                  <c:v>75</c:v>
                </c:pt>
                <c:pt idx="67">
                  <c:v>46</c:v>
                </c:pt>
                <c:pt idx="68">
                  <c:v>38</c:v>
                </c:pt>
                <c:pt idx="69">
                  <c:v>39</c:v>
                </c:pt>
                <c:pt idx="70">
                  <c:v>71</c:v>
                </c:pt>
                <c:pt idx="71">
                  <c:v>63.544444444444444</c:v>
                </c:pt>
                <c:pt idx="72">
                  <c:v>91</c:v>
                </c:pt>
                <c:pt idx="74">
                  <c:v>67</c:v>
                </c:pt>
                <c:pt idx="75">
                  <c:v>60</c:v>
                </c:pt>
                <c:pt idx="76">
                  <c:v>63.6</c:v>
                </c:pt>
                <c:pt idx="77">
                  <c:v>58</c:v>
                </c:pt>
                <c:pt idx="78">
                  <c:v>82</c:v>
                </c:pt>
                <c:pt idx="79">
                  <c:v>56</c:v>
                </c:pt>
                <c:pt idx="80">
                  <c:v>76</c:v>
                </c:pt>
                <c:pt idx="81">
                  <c:v>58</c:v>
                </c:pt>
                <c:pt idx="83">
                  <c:v>61.5</c:v>
                </c:pt>
                <c:pt idx="84">
                  <c:v>46</c:v>
                </c:pt>
                <c:pt idx="85">
                  <c:v>68</c:v>
                </c:pt>
                <c:pt idx="86">
                  <c:v>40.5</c:v>
                </c:pt>
                <c:pt idx="87">
                  <c:v>69</c:v>
                </c:pt>
                <c:pt idx="88">
                  <c:v>40</c:v>
                </c:pt>
                <c:pt idx="89">
                  <c:v>51.5</c:v>
                </c:pt>
                <c:pt idx="90">
                  <c:v>64.8</c:v>
                </c:pt>
                <c:pt idx="91">
                  <c:v>47</c:v>
                </c:pt>
                <c:pt idx="92">
                  <c:v>64</c:v>
                </c:pt>
                <c:pt idx="93">
                  <c:v>87</c:v>
                </c:pt>
                <c:pt idx="94">
                  <c:v>64</c:v>
                </c:pt>
                <c:pt idx="95">
                  <c:v>60</c:v>
                </c:pt>
                <c:pt idx="96">
                  <c:v>72</c:v>
                </c:pt>
                <c:pt idx="97">
                  <c:v>62</c:v>
                </c:pt>
                <c:pt idx="98">
                  <c:v>72</c:v>
                </c:pt>
                <c:pt idx="99">
                  <c:v>55.8</c:v>
                </c:pt>
                <c:pt idx="100">
                  <c:v>79</c:v>
                </c:pt>
                <c:pt idx="101">
                  <c:v>66.21787317620651</c:v>
                </c:pt>
                <c:pt idx="102">
                  <c:v>80.125</c:v>
                </c:pt>
                <c:pt idx="103">
                  <c:v>76.333333333333329</c:v>
                </c:pt>
                <c:pt idx="104">
                  <c:v>54.222222222222221</c:v>
                </c:pt>
                <c:pt idx="105">
                  <c:v>69</c:v>
                </c:pt>
                <c:pt idx="106">
                  <c:v>74.916666666666671</c:v>
                </c:pt>
                <c:pt idx="107">
                  <c:v>68</c:v>
                </c:pt>
                <c:pt idx="108">
                  <c:v>73</c:v>
                </c:pt>
                <c:pt idx="109">
                  <c:v>52.363636363636367</c:v>
                </c:pt>
                <c:pt idx="110">
                  <c:v>48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районам'!$B$5:$B$115</c:f>
              <c:strCache>
                <c:ptCount val="111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31</c:v>
                </c:pt>
                <c:pt idx="29">
                  <c:v>МБОУ СШ № 44</c:v>
                </c:pt>
                <c:pt idx="30">
                  <c:v>МАОУ СШ № 50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МАОУ Школа-интернат № 1</c:v>
                </c:pt>
                <c:pt idx="46">
                  <c:v>МБОУ СШ № 3</c:v>
                </c:pt>
                <c:pt idx="47">
                  <c:v>МБОУ СШ № 21</c:v>
                </c:pt>
                <c:pt idx="48">
                  <c:v>МБОУ СШ № 36</c:v>
                </c:pt>
                <c:pt idx="49">
                  <c:v>МБОУ СШ № 39</c:v>
                </c:pt>
                <c:pt idx="50">
                  <c:v>МБОУ СШ № 72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 "Грани"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МБОУ СШ № 2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139</c:v>
                </c:pt>
                <c:pt idx="89">
                  <c:v>МАОУ СШ № 141</c:v>
                </c:pt>
                <c:pt idx="90">
                  <c:v>МАОУ СШ № 143</c:v>
                </c:pt>
                <c:pt idx="91">
                  <c:v>МАОУ СШ № 144</c:v>
                </c:pt>
                <c:pt idx="92">
                  <c:v>МАОУ СШ № 145</c:v>
                </c:pt>
                <c:pt idx="93">
                  <c:v>МБОУ СШ № 147</c:v>
                </c:pt>
                <c:pt idx="94">
                  <c:v>МАОУ СШ № 149</c:v>
                </c:pt>
                <c:pt idx="95">
                  <c:v>МАОУ СШ № 150</c:v>
                </c:pt>
                <c:pt idx="96">
                  <c:v>МАОУ СШ № 151</c:v>
                </c:pt>
                <c:pt idx="97">
                  <c:v>МАОУ СШ № 152</c:v>
                </c:pt>
                <c:pt idx="98">
                  <c:v>МАОУ СШ № 154</c:v>
                </c:pt>
                <c:pt idx="99">
                  <c:v>МАОУ СШ № 156</c:v>
                </c:pt>
                <c:pt idx="100">
                  <c:v>МАОУ СШ № 157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Гимназия  № 16</c:v>
                </c:pt>
                <c:pt idx="104">
                  <c:v>МБОУ Лицей № 2</c:v>
                </c:pt>
                <c:pt idx="105">
                  <c:v>МБОУ СШ № 4</c:v>
                </c:pt>
                <c:pt idx="106">
                  <c:v>МБОУ СШ № 10 </c:v>
                </c:pt>
                <c:pt idx="107">
                  <c:v>МБОУ СШ № 27</c:v>
                </c:pt>
                <c:pt idx="108">
                  <c:v>МБОУ СШ № 51</c:v>
                </c:pt>
                <c:pt idx="109">
                  <c:v>МАОУ СШ "Комплекс Покровский"</c:v>
                </c:pt>
                <c:pt idx="110">
                  <c:v>МАОУ СШ № 155</c:v>
                </c:pt>
              </c:strCache>
            </c:strRef>
          </c:cat>
          <c:val>
            <c:numRef>
              <c:f>'Литерат-11 диаграмма по районам'!$M$5:$M$115</c:f>
              <c:numCache>
                <c:formatCode>0,00</c:formatCode>
                <c:ptCount val="111"/>
                <c:pt idx="0">
                  <c:v>85.03</c:v>
                </c:pt>
                <c:pt idx="1">
                  <c:v>85.03</c:v>
                </c:pt>
                <c:pt idx="2">
                  <c:v>85.03</c:v>
                </c:pt>
                <c:pt idx="3">
                  <c:v>85.03</c:v>
                </c:pt>
                <c:pt idx="4">
                  <c:v>85.03</c:v>
                </c:pt>
                <c:pt idx="5">
                  <c:v>85.03</c:v>
                </c:pt>
                <c:pt idx="6">
                  <c:v>85.03</c:v>
                </c:pt>
                <c:pt idx="7">
                  <c:v>85.03</c:v>
                </c:pt>
                <c:pt idx="8">
                  <c:v>85.03</c:v>
                </c:pt>
                <c:pt idx="9">
                  <c:v>85.03</c:v>
                </c:pt>
                <c:pt idx="10">
                  <c:v>85.03</c:v>
                </c:pt>
                <c:pt idx="11">
                  <c:v>85.03</c:v>
                </c:pt>
                <c:pt idx="12">
                  <c:v>85.03</c:v>
                </c:pt>
                <c:pt idx="13">
                  <c:v>85.03</c:v>
                </c:pt>
                <c:pt idx="14">
                  <c:v>85.03</c:v>
                </c:pt>
                <c:pt idx="15">
                  <c:v>85.03</c:v>
                </c:pt>
                <c:pt idx="16">
                  <c:v>85.03</c:v>
                </c:pt>
                <c:pt idx="17">
                  <c:v>85.03</c:v>
                </c:pt>
                <c:pt idx="18">
                  <c:v>85.03</c:v>
                </c:pt>
                <c:pt idx="19">
                  <c:v>85.03</c:v>
                </c:pt>
                <c:pt idx="20">
                  <c:v>85.03</c:v>
                </c:pt>
                <c:pt idx="21">
                  <c:v>85.03</c:v>
                </c:pt>
                <c:pt idx="22">
                  <c:v>85.03</c:v>
                </c:pt>
                <c:pt idx="23">
                  <c:v>85.03</c:v>
                </c:pt>
                <c:pt idx="24">
                  <c:v>85.03</c:v>
                </c:pt>
                <c:pt idx="25">
                  <c:v>85.03</c:v>
                </c:pt>
                <c:pt idx="26">
                  <c:v>85.03</c:v>
                </c:pt>
                <c:pt idx="27">
                  <c:v>85.03</c:v>
                </c:pt>
                <c:pt idx="28">
                  <c:v>85.03</c:v>
                </c:pt>
                <c:pt idx="29">
                  <c:v>85.03</c:v>
                </c:pt>
                <c:pt idx="30">
                  <c:v>85.03</c:v>
                </c:pt>
                <c:pt idx="31">
                  <c:v>85.03</c:v>
                </c:pt>
                <c:pt idx="32">
                  <c:v>85.03</c:v>
                </c:pt>
                <c:pt idx="33">
                  <c:v>85.03</c:v>
                </c:pt>
                <c:pt idx="34">
                  <c:v>85.03</c:v>
                </c:pt>
                <c:pt idx="35">
                  <c:v>85.03</c:v>
                </c:pt>
                <c:pt idx="36">
                  <c:v>85.03</c:v>
                </c:pt>
                <c:pt idx="37">
                  <c:v>85.03</c:v>
                </c:pt>
                <c:pt idx="38">
                  <c:v>85.03</c:v>
                </c:pt>
                <c:pt idx="39">
                  <c:v>85.03</c:v>
                </c:pt>
                <c:pt idx="40">
                  <c:v>85.03</c:v>
                </c:pt>
                <c:pt idx="41">
                  <c:v>85.03</c:v>
                </c:pt>
                <c:pt idx="42">
                  <c:v>85.03</c:v>
                </c:pt>
                <c:pt idx="43">
                  <c:v>85.03</c:v>
                </c:pt>
                <c:pt idx="44">
                  <c:v>85.03</c:v>
                </c:pt>
                <c:pt idx="45">
                  <c:v>85.03</c:v>
                </c:pt>
                <c:pt idx="46">
                  <c:v>85.03</c:v>
                </c:pt>
                <c:pt idx="47">
                  <c:v>85.03</c:v>
                </c:pt>
                <c:pt idx="48">
                  <c:v>85.03</c:v>
                </c:pt>
                <c:pt idx="49">
                  <c:v>85.03</c:v>
                </c:pt>
                <c:pt idx="50">
                  <c:v>85.03</c:v>
                </c:pt>
                <c:pt idx="51">
                  <c:v>85.03</c:v>
                </c:pt>
                <c:pt idx="52">
                  <c:v>85.03</c:v>
                </c:pt>
                <c:pt idx="53">
                  <c:v>85.03</c:v>
                </c:pt>
                <c:pt idx="54">
                  <c:v>85.03</c:v>
                </c:pt>
                <c:pt idx="55">
                  <c:v>85.03</c:v>
                </c:pt>
                <c:pt idx="56">
                  <c:v>85.03</c:v>
                </c:pt>
                <c:pt idx="57">
                  <c:v>85.03</c:v>
                </c:pt>
                <c:pt idx="58">
                  <c:v>85.03</c:v>
                </c:pt>
                <c:pt idx="59">
                  <c:v>85.03</c:v>
                </c:pt>
                <c:pt idx="60">
                  <c:v>85.03</c:v>
                </c:pt>
                <c:pt idx="61">
                  <c:v>85.03</c:v>
                </c:pt>
                <c:pt idx="62">
                  <c:v>85.03</c:v>
                </c:pt>
                <c:pt idx="63">
                  <c:v>85.03</c:v>
                </c:pt>
                <c:pt idx="64">
                  <c:v>85.03</c:v>
                </c:pt>
                <c:pt idx="65">
                  <c:v>85.03</c:v>
                </c:pt>
                <c:pt idx="66">
                  <c:v>85.03</c:v>
                </c:pt>
                <c:pt idx="67">
                  <c:v>85.03</c:v>
                </c:pt>
                <c:pt idx="68">
                  <c:v>85.03</c:v>
                </c:pt>
                <c:pt idx="69">
                  <c:v>85.03</c:v>
                </c:pt>
                <c:pt idx="70">
                  <c:v>85.03</c:v>
                </c:pt>
                <c:pt idx="71">
                  <c:v>85.03</c:v>
                </c:pt>
                <c:pt idx="72">
                  <c:v>85.03</c:v>
                </c:pt>
                <c:pt idx="73">
                  <c:v>85.03</c:v>
                </c:pt>
                <c:pt idx="74">
                  <c:v>85.03</c:v>
                </c:pt>
                <c:pt idx="75">
                  <c:v>85.03</c:v>
                </c:pt>
                <c:pt idx="76">
                  <c:v>85.03</c:v>
                </c:pt>
                <c:pt idx="77">
                  <c:v>85.03</c:v>
                </c:pt>
                <c:pt idx="78">
                  <c:v>85.03</c:v>
                </c:pt>
                <c:pt idx="79">
                  <c:v>85.03</c:v>
                </c:pt>
                <c:pt idx="80">
                  <c:v>85.03</c:v>
                </c:pt>
                <c:pt idx="81">
                  <c:v>85.03</c:v>
                </c:pt>
                <c:pt idx="82">
                  <c:v>85.03</c:v>
                </c:pt>
                <c:pt idx="83">
                  <c:v>85.03</c:v>
                </c:pt>
                <c:pt idx="84">
                  <c:v>85.03</c:v>
                </c:pt>
                <c:pt idx="85">
                  <c:v>85.03</c:v>
                </c:pt>
                <c:pt idx="86">
                  <c:v>85.03</c:v>
                </c:pt>
                <c:pt idx="87">
                  <c:v>85.03</c:v>
                </c:pt>
                <c:pt idx="88">
                  <c:v>85.03</c:v>
                </c:pt>
                <c:pt idx="89">
                  <c:v>85.03</c:v>
                </c:pt>
                <c:pt idx="90">
                  <c:v>85.03</c:v>
                </c:pt>
                <c:pt idx="91">
                  <c:v>85.03</c:v>
                </c:pt>
                <c:pt idx="92">
                  <c:v>85.03</c:v>
                </c:pt>
                <c:pt idx="93">
                  <c:v>85.03</c:v>
                </c:pt>
                <c:pt idx="94">
                  <c:v>85.03</c:v>
                </c:pt>
                <c:pt idx="95">
                  <c:v>85.03</c:v>
                </c:pt>
                <c:pt idx="96">
                  <c:v>85.03</c:v>
                </c:pt>
                <c:pt idx="97">
                  <c:v>85.03</c:v>
                </c:pt>
                <c:pt idx="98">
                  <c:v>85.03</c:v>
                </c:pt>
                <c:pt idx="99">
                  <c:v>85.03</c:v>
                </c:pt>
                <c:pt idx="100">
                  <c:v>85.03</c:v>
                </c:pt>
                <c:pt idx="101">
                  <c:v>85.03</c:v>
                </c:pt>
                <c:pt idx="102">
                  <c:v>85.03</c:v>
                </c:pt>
                <c:pt idx="103">
                  <c:v>85.03</c:v>
                </c:pt>
                <c:pt idx="104">
                  <c:v>85.03</c:v>
                </c:pt>
                <c:pt idx="105">
                  <c:v>85.03</c:v>
                </c:pt>
                <c:pt idx="106">
                  <c:v>85.03</c:v>
                </c:pt>
                <c:pt idx="107">
                  <c:v>85.03</c:v>
                </c:pt>
                <c:pt idx="108">
                  <c:v>85.03</c:v>
                </c:pt>
                <c:pt idx="109">
                  <c:v>85.03</c:v>
                </c:pt>
                <c:pt idx="110">
                  <c:v>85.03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районам'!$B$5:$B$115</c:f>
              <c:strCache>
                <c:ptCount val="111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31</c:v>
                </c:pt>
                <c:pt idx="29">
                  <c:v>МБОУ СШ № 44</c:v>
                </c:pt>
                <c:pt idx="30">
                  <c:v>МАОУ СШ № 50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МАОУ Школа-интернат № 1</c:v>
                </c:pt>
                <c:pt idx="46">
                  <c:v>МБОУ СШ № 3</c:v>
                </c:pt>
                <c:pt idx="47">
                  <c:v>МБОУ СШ № 21</c:v>
                </c:pt>
                <c:pt idx="48">
                  <c:v>МБОУ СШ № 36</c:v>
                </c:pt>
                <c:pt idx="49">
                  <c:v>МБОУ СШ № 39</c:v>
                </c:pt>
                <c:pt idx="50">
                  <c:v>МБОУ СШ № 72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 "Грани"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МБОУ СШ № 2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139</c:v>
                </c:pt>
                <c:pt idx="89">
                  <c:v>МАОУ СШ № 141</c:v>
                </c:pt>
                <c:pt idx="90">
                  <c:v>МАОУ СШ № 143</c:v>
                </c:pt>
                <c:pt idx="91">
                  <c:v>МАОУ СШ № 144</c:v>
                </c:pt>
                <c:pt idx="92">
                  <c:v>МАОУ СШ № 145</c:v>
                </c:pt>
                <c:pt idx="93">
                  <c:v>МБОУ СШ № 147</c:v>
                </c:pt>
                <c:pt idx="94">
                  <c:v>МАОУ СШ № 149</c:v>
                </c:pt>
                <c:pt idx="95">
                  <c:v>МАОУ СШ № 150</c:v>
                </c:pt>
                <c:pt idx="96">
                  <c:v>МАОУ СШ № 151</c:v>
                </c:pt>
                <c:pt idx="97">
                  <c:v>МАОУ СШ № 152</c:v>
                </c:pt>
                <c:pt idx="98">
                  <c:v>МАОУ СШ № 154</c:v>
                </c:pt>
                <c:pt idx="99">
                  <c:v>МАОУ СШ № 156</c:v>
                </c:pt>
                <c:pt idx="100">
                  <c:v>МАОУ СШ № 157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Гимназия  № 16</c:v>
                </c:pt>
                <c:pt idx="104">
                  <c:v>МБОУ Лицей № 2</c:v>
                </c:pt>
                <c:pt idx="105">
                  <c:v>МБОУ СШ № 4</c:v>
                </c:pt>
                <c:pt idx="106">
                  <c:v>МБОУ СШ № 10 </c:v>
                </c:pt>
                <c:pt idx="107">
                  <c:v>МБОУ СШ № 27</c:v>
                </c:pt>
                <c:pt idx="108">
                  <c:v>МБОУ СШ № 51</c:v>
                </c:pt>
                <c:pt idx="109">
                  <c:v>МАОУ СШ "Комплекс Покровский"</c:v>
                </c:pt>
                <c:pt idx="110">
                  <c:v>МАОУ СШ № 155</c:v>
                </c:pt>
              </c:strCache>
            </c:strRef>
          </c:cat>
          <c:val>
            <c:numRef>
              <c:f>'Литерат-11 диаграмма по районам'!$L$5:$L$115</c:f>
              <c:numCache>
                <c:formatCode>0,00</c:formatCode>
                <c:ptCount val="111"/>
                <c:pt idx="0">
                  <c:v>64.473863636363632</c:v>
                </c:pt>
                <c:pt idx="1">
                  <c:v>74.090909090909093</c:v>
                </c:pt>
                <c:pt idx="2">
                  <c:v>79</c:v>
                </c:pt>
                <c:pt idx="3">
                  <c:v>47</c:v>
                </c:pt>
                <c:pt idx="4">
                  <c:v>62</c:v>
                </c:pt>
                <c:pt idx="5">
                  <c:v>59</c:v>
                </c:pt>
                <c:pt idx="6">
                  <c:v>57</c:v>
                </c:pt>
                <c:pt idx="7">
                  <c:v>70.7</c:v>
                </c:pt>
                <c:pt idx="8">
                  <c:v>67</c:v>
                </c:pt>
                <c:pt idx="9">
                  <c:v>68.144444444444446</c:v>
                </c:pt>
                <c:pt idx="10">
                  <c:v>68</c:v>
                </c:pt>
                <c:pt idx="11">
                  <c:v>78.3</c:v>
                </c:pt>
                <c:pt idx="12">
                  <c:v>72</c:v>
                </c:pt>
                <c:pt idx="13">
                  <c:v>69.5</c:v>
                </c:pt>
                <c:pt idx="14">
                  <c:v>72.2</c:v>
                </c:pt>
                <c:pt idx="15">
                  <c:v>63</c:v>
                </c:pt>
                <c:pt idx="16">
                  <c:v>75.3</c:v>
                </c:pt>
                <c:pt idx="20">
                  <c:v>66</c:v>
                </c:pt>
                <c:pt idx="21">
                  <c:v>49</c:v>
                </c:pt>
                <c:pt idx="22">
                  <c:v>69.164285714285711</c:v>
                </c:pt>
                <c:pt idx="23">
                  <c:v>65.2</c:v>
                </c:pt>
                <c:pt idx="24">
                  <c:v>68</c:v>
                </c:pt>
                <c:pt idx="25">
                  <c:v>81.3</c:v>
                </c:pt>
                <c:pt idx="26">
                  <c:v>70.3</c:v>
                </c:pt>
                <c:pt idx="27">
                  <c:v>62</c:v>
                </c:pt>
                <c:pt idx="28">
                  <c:v>48</c:v>
                </c:pt>
                <c:pt idx="29">
                  <c:v>77</c:v>
                </c:pt>
                <c:pt idx="30">
                  <c:v>65</c:v>
                </c:pt>
                <c:pt idx="31">
                  <c:v>64.7</c:v>
                </c:pt>
                <c:pt idx="32">
                  <c:v>71.8</c:v>
                </c:pt>
                <c:pt idx="34">
                  <c:v>84</c:v>
                </c:pt>
                <c:pt idx="35">
                  <c:v>74</c:v>
                </c:pt>
                <c:pt idx="36">
                  <c:v>61.7</c:v>
                </c:pt>
                <c:pt idx="37">
                  <c:v>75.3</c:v>
                </c:pt>
                <c:pt idx="38">
                  <c:v>76.284615384615378</c:v>
                </c:pt>
                <c:pt idx="39">
                  <c:v>79</c:v>
                </c:pt>
                <c:pt idx="40">
                  <c:v>91</c:v>
                </c:pt>
                <c:pt idx="41">
                  <c:v>84</c:v>
                </c:pt>
                <c:pt idx="42">
                  <c:v>81.7</c:v>
                </c:pt>
                <c:pt idx="43">
                  <c:v>68</c:v>
                </c:pt>
                <c:pt idx="44">
                  <c:v>83</c:v>
                </c:pt>
                <c:pt idx="45">
                  <c:v>87.7</c:v>
                </c:pt>
                <c:pt idx="46">
                  <c:v>74.8</c:v>
                </c:pt>
                <c:pt idx="49">
                  <c:v>69</c:v>
                </c:pt>
                <c:pt idx="50">
                  <c:v>78.5</c:v>
                </c:pt>
                <c:pt idx="52">
                  <c:v>68</c:v>
                </c:pt>
                <c:pt idx="55">
                  <c:v>80</c:v>
                </c:pt>
                <c:pt idx="56">
                  <c:v>47</c:v>
                </c:pt>
                <c:pt idx="57">
                  <c:v>67.02000000000001</c:v>
                </c:pt>
                <c:pt idx="58">
                  <c:v>94.4</c:v>
                </c:pt>
                <c:pt idx="59">
                  <c:v>67</c:v>
                </c:pt>
                <c:pt idx="60">
                  <c:v>63.3</c:v>
                </c:pt>
                <c:pt idx="62">
                  <c:v>69.3</c:v>
                </c:pt>
                <c:pt idx="63">
                  <c:v>34</c:v>
                </c:pt>
                <c:pt idx="64">
                  <c:v>75</c:v>
                </c:pt>
                <c:pt idx="65">
                  <c:v>62</c:v>
                </c:pt>
                <c:pt idx="66">
                  <c:v>64</c:v>
                </c:pt>
                <c:pt idx="68">
                  <c:v>65.5</c:v>
                </c:pt>
                <c:pt idx="69">
                  <c:v>75.7</c:v>
                </c:pt>
                <c:pt idx="71">
                  <c:v>69.109615384615367</c:v>
                </c:pt>
                <c:pt idx="72">
                  <c:v>64</c:v>
                </c:pt>
                <c:pt idx="74">
                  <c:v>46</c:v>
                </c:pt>
                <c:pt idx="75">
                  <c:v>59.4</c:v>
                </c:pt>
                <c:pt idx="76">
                  <c:v>70</c:v>
                </c:pt>
                <c:pt idx="77">
                  <c:v>56</c:v>
                </c:pt>
                <c:pt idx="78">
                  <c:v>97</c:v>
                </c:pt>
                <c:pt idx="79">
                  <c:v>72.25</c:v>
                </c:pt>
                <c:pt idx="80">
                  <c:v>52.5</c:v>
                </c:pt>
                <c:pt idx="81">
                  <c:v>70.5</c:v>
                </c:pt>
                <c:pt idx="82">
                  <c:v>52</c:v>
                </c:pt>
                <c:pt idx="83">
                  <c:v>76.3</c:v>
                </c:pt>
                <c:pt idx="84">
                  <c:v>70.3</c:v>
                </c:pt>
                <c:pt idx="86">
                  <c:v>38.799999999999997</c:v>
                </c:pt>
                <c:pt idx="87">
                  <c:v>59</c:v>
                </c:pt>
                <c:pt idx="88">
                  <c:v>60</c:v>
                </c:pt>
                <c:pt idx="89">
                  <c:v>89</c:v>
                </c:pt>
                <c:pt idx="90">
                  <c:v>73.5</c:v>
                </c:pt>
                <c:pt idx="91">
                  <c:v>97</c:v>
                </c:pt>
                <c:pt idx="92">
                  <c:v>74.8</c:v>
                </c:pt>
                <c:pt idx="93">
                  <c:v>82</c:v>
                </c:pt>
                <c:pt idx="94">
                  <c:v>82</c:v>
                </c:pt>
                <c:pt idx="95">
                  <c:v>81</c:v>
                </c:pt>
                <c:pt idx="96">
                  <c:v>67</c:v>
                </c:pt>
                <c:pt idx="97">
                  <c:v>85</c:v>
                </c:pt>
                <c:pt idx="98">
                  <c:v>70</c:v>
                </c:pt>
                <c:pt idx="99">
                  <c:v>51.5</c:v>
                </c:pt>
                <c:pt idx="101">
                  <c:v>74.444012605042019</c:v>
                </c:pt>
                <c:pt idx="102">
                  <c:v>82</c:v>
                </c:pt>
                <c:pt idx="103">
                  <c:v>67.82352941176471</c:v>
                </c:pt>
                <c:pt idx="104">
                  <c:v>80.3</c:v>
                </c:pt>
                <c:pt idx="105">
                  <c:v>71</c:v>
                </c:pt>
                <c:pt idx="106">
                  <c:v>83.428571428571431</c:v>
                </c:pt>
                <c:pt idx="107">
                  <c:v>71.400000000000006</c:v>
                </c:pt>
                <c:pt idx="109">
                  <c:v>78.599999999999994</c:v>
                </c:pt>
                <c:pt idx="110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6880"/>
        <c:axId val="87072768"/>
      </c:lineChart>
      <c:catAx>
        <c:axId val="870668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072768"/>
        <c:crosses val="autoZero"/>
        <c:auto val="1"/>
        <c:lblAlgn val="ctr"/>
        <c:lblOffset val="100"/>
        <c:noMultiLvlLbl val="0"/>
      </c:catAx>
      <c:valAx>
        <c:axId val="87072768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0668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6193766514692213"/>
          <c:y val="1.7362309711286088E-2"/>
          <c:w val="0.67216582364402733"/>
          <c:h val="4.2253812699093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Литература</a:t>
            </a:r>
            <a:r>
              <a:rPr lang="ru-RU" b="1" baseline="0"/>
              <a:t> 11 ЕГЭ 2021-2023</a:t>
            </a:r>
            <a:endParaRPr lang="ru-RU" b="1"/>
          </a:p>
        </c:rich>
      </c:tx>
      <c:layout>
        <c:manualLayout>
          <c:xMode val="edge"/>
          <c:yMode val="edge"/>
          <c:x val="2.4053561078801147E-2"/>
          <c:y val="5.892542311721937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580778625619247E-2"/>
          <c:y val="7.3929990330156098E-2"/>
          <c:w val="0.98003405992027237"/>
          <c:h val="0.55140831606575491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'Литература -11 диаграмма'!$B$5:$B$115</c:f>
              <c:strCache>
                <c:ptCount val="111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12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90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135</c:v>
                </c:pt>
                <c:pt idx="16">
                  <c:v>МАОУ СШ № 8 "Созидание"</c:v>
                </c:pt>
                <c:pt idx="17">
                  <c:v>МАОУ Гимназия № 4</c:v>
                </c:pt>
                <c:pt idx="18">
                  <c:v>МАОУ Гимназия № 10</c:v>
                </c:pt>
                <c:pt idx="19">
                  <c:v>МАОУ СШ № 55</c:v>
                </c:pt>
                <c:pt idx="20">
                  <c:v>МАОУ Лицей № 11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11 </c:v>
                </c:pt>
                <c:pt idx="24">
                  <c:v>МБОУ СШ № 64</c:v>
                </c:pt>
                <c:pt idx="25">
                  <c:v>МАОУ Лицей № 3</c:v>
                </c:pt>
                <c:pt idx="26">
                  <c:v>МАОУ СШ № 65</c:v>
                </c:pt>
                <c:pt idx="27">
                  <c:v>МБОУ Гимназия № 7</c:v>
                </c:pt>
                <c:pt idx="28">
                  <c:v>МБОУ СШ № 94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79</c:v>
                </c:pt>
                <c:pt idx="38">
                  <c:v>ОКТЯБРЬСКИЙ РАЙОН</c:v>
                </c:pt>
                <c:pt idx="39">
                  <c:v>МБОУ СШ № 99</c:v>
                </c:pt>
                <c:pt idx="40">
                  <c:v>МБОУ Гимназия № 3</c:v>
                </c:pt>
                <c:pt idx="41">
                  <c:v>МБОУ Лицей № 8</c:v>
                </c:pt>
                <c:pt idx="42">
                  <c:v>МБОУ СШ № 72</c:v>
                </c:pt>
                <c:pt idx="43">
                  <c:v>МАОУ Гимназия № 13 "Академ"</c:v>
                </c:pt>
                <c:pt idx="44">
                  <c:v>МАОУ "КУГ № 1 - Универс"</c:v>
                </c:pt>
                <c:pt idx="45">
                  <c:v>МБОУ СШ № 133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95</c:v>
                </c:pt>
                <c:pt idx="50">
                  <c:v>МАОУ СШ № 82</c:v>
                </c:pt>
                <c:pt idx="51">
                  <c:v>МАОУ Школа-интернат № 1</c:v>
                </c:pt>
                <c:pt idx="52">
                  <c:v>МБОУ Лицей № 10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СШ № 23</c:v>
                </c:pt>
                <c:pt idx="59">
                  <c:v>МАОУ Лицей № 9 "Лидер"</c:v>
                </c:pt>
                <c:pt idx="60">
                  <c:v>МАОУ СШ № 93</c:v>
                </c:pt>
                <c:pt idx="61">
                  <c:v>МАОУ СШ № 42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Гимназия № 14</c:v>
                </c:pt>
                <c:pt idx="66">
                  <c:v>МАОУ СШ № 137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144</c:v>
                </c:pt>
                <c:pt idx="73">
                  <c:v>МАОУ СШ № 139</c:v>
                </c:pt>
                <c:pt idx="74">
                  <c:v>МАОУ СШ № 141</c:v>
                </c:pt>
                <c:pt idx="75">
                  <c:v>МБОУ СШ № 147</c:v>
                </c:pt>
                <c:pt idx="76">
                  <c:v>МАОУ СШ № 154</c:v>
                </c:pt>
                <c:pt idx="77">
                  <c:v>МАОУ СШ № 115</c:v>
                </c:pt>
                <c:pt idx="78">
                  <c:v>МБОУ СШ № 91</c:v>
                </c:pt>
                <c:pt idx="79">
                  <c:v>МАОУ СШ № 151</c:v>
                </c:pt>
                <c:pt idx="80">
                  <c:v>МАОУ СШ № 152</c:v>
                </c:pt>
                <c:pt idx="81">
                  <c:v>МАОУ СШ № 157</c:v>
                </c:pt>
                <c:pt idx="82">
                  <c:v>МАОУ СШ № 149</c:v>
                </c:pt>
                <c:pt idx="83">
                  <c:v>МАОУ СШ № 24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</c:v>
                </c:pt>
                <c:pt idx="87">
                  <c:v>МАОУ СШ № 69</c:v>
                </c:pt>
                <c:pt idx="88">
                  <c:v>МБОУ СШ № 98</c:v>
                </c:pt>
                <c:pt idx="89">
                  <c:v>МАОУ СШ № 150</c:v>
                </c:pt>
                <c:pt idx="90">
                  <c:v>МАОУ СШ № 108</c:v>
                </c:pt>
                <c:pt idx="91">
                  <c:v>МАОУ СШ № 5</c:v>
                </c:pt>
                <c:pt idx="92">
                  <c:v>МАОУ СШ № 18</c:v>
                </c:pt>
                <c:pt idx="93">
                  <c:v>МАОУ СШ № 143</c:v>
                </c:pt>
                <c:pt idx="94">
                  <c:v>МБОУ СШ № 2</c:v>
                </c:pt>
                <c:pt idx="95">
                  <c:v>МАОУ СШ № 145</c:v>
                </c:pt>
                <c:pt idx="96">
                  <c:v>МАОУ СШ № 156</c:v>
                </c:pt>
                <c:pt idx="97">
                  <c:v>МАОУ СШ № 66</c:v>
                </c:pt>
                <c:pt idx="98">
                  <c:v>МАОУ СШ № 7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СШ № 4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МБОУ СШ № 10 </c:v>
                </c:pt>
                <c:pt idx="108">
                  <c:v>МАОУ СШ № 155</c:v>
                </c:pt>
                <c:pt idx="109">
                  <c:v>МБОУ СШ № 27</c:v>
                </c:pt>
                <c:pt idx="110">
                  <c:v>МБОУ СШ № 51</c:v>
                </c:pt>
              </c:strCache>
            </c:strRef>
          </c:cat>
          <c:val>
            <c:numRef>
              <c:f>'Литература -11 диаграмма'!$E$5:$E$115</c:f>
              <c:numCache>
                <c:formatCode>0,00</c:formatCode>
                <c:ptCount val="111"/>
                <c:pt idx="0">
                  <c:v>66.37</c:v>
                </c:pt>
                <c:pt idx="1">
                  <c:v>66.37</c:v>
                </c:pt>
                <c:pt idx="2">
                  <c:v>66.37</c:v>
                </c:pt>
                <c:pt idx="3">
                  <c:v>66.37</c:v>
                </c:pt>
                <c:pt idx="4">
                  <c:v>66.37</c:v>
                </c:pt>
                <c:pt idx="5">
                  <c:v>66.37</c:v>
                </c:pt>
                <c:pt idx="6">
                  <c:v>66.37</c:v>
                </c:pt>
                <c:pt idx="7">
                  <c:v>66.37</c:v>
                </c:pt>
                <c:pt idx="8">
                  <c:v>66.37</c:v>
                </c:pt>
                <c:pt idx="9">
                  <c:v>66.37</c:v>
                </c:pt>
                <c:pt idx="10">
                  <c:v>66.37</c:v>
                </c:pt>
                <c:pt idx="11">
                  <c:v>66.37</c:v>
                </c:pt>
                <c:pt idx="12">
                  <c:v>66.37</c:v>
                </c:pt>
                <c:pt idx="13">
                  <c:v>66.37</c:v>
                </c:pt>
                <c:pt idx="14">
                  <c:v>66.37</c:v>
                </c:pt>
                <c:pt idx="15">
                  <c:v>66.37</c:v>
                </c:pt>
                <c:pt idx="16">
                  <c:v>66.37</c:v>
                </c:pt>
                <c:pt idx="17">
                  <c:v>66.37</c:v>
                </c:pt>
                <c:pt idx="18">
                  <c:v>66.37</c:v>
                </c:pt>
                <c:pt idx="19">
                  <c:v>66.37</c:v>
                </c:pt>
                <c:pt idx="20">
                  <c:v>66.37</c:v>
                </c:pt>
                <c:pt idx="21">
                  <c:v>66.37</c:v>
                </c:pt>
                <c:pt idx="22">
                  <c:v>66.37</c:v>
                </c:pt>
                <c:pt idx="23">
                  <c:v>66.37</c:v>
                </c:pt>
                <c:pt idx="24">
                  <c:v>66.37</c:v>
                </c:pt>
                <c:pt idx="25">
                  <c:v>66.37</c:v>
                </c:pt>
                <c:pt idx="26">
                  <c:v>66.37</c:v>
                </c:pt>
                <c:pt idx="27">
                  <c:v>66.37</c:v>
                </c:pt>
                <c:pt idx="28">
                  <c:v>66.37</c:v>
                </c:pt>
                <c:pt idx="29">
                  <c:v>66.37</c:v>
                </c:pt>
                <c:pt idx="30">
                  <c:v>66.37</c:v>
                </c:pt>
                <c:pt idx="31">
                  <c:v>66.37</c:v>
                </c:pt>
                <c:pt idx="32">
                  <c:v>66.37</c:v>
                </c:pt>
                <c:pt idx="33">
                  <c:v>66.37</c:v>
                </c:pt>
                <c:pt idx="34">
                  <c:v>66.37</c:v>
                </c:pt>
                <c:pt idx="35">
                  <c:v>66.37</c:v>
                </c:pt>
                <c:pt idx="36">
                  <c:v>66.37</c:v>
                </c:pt>
                <c:pt idx="37">
                  <c:v>66.37</c:v>
                </c:pt>
                <c:pt idx="38">
                  <c:v>66.37</c:v>
                </c:pt>
                <c:pt idx="39">
                  <c:v>66.37</c:v>
                </c:pt>
                <c:pt idx="40">
                  <c:v>66.37</c:v>
                </c:pt>
                <c:pt idx="41">
                  <c:v>66.37</c:v>
                </c:pt>
                <c:pt idx="42">
                  <c:v>66.37</c:v>
                </c:pt>
                <c:pt idx="43">
                  <c:v>66.37</c:v>
                </c:pt>
                <c:pt idx="44">
                  <c:v>66.37</c:v>
                </c:pt>
                <c:pt idx="45">
                  <c:v>66.37</c:v>
                </c:pt>
                <c:pt idx="46">
                  <c:v>66.37</c:v>
                </c:pt>
                <c:pt idx="47">
                  <c:v>66.37</c:v>
                </c:pt>
                <c:pt idx="48">
                  <c:v>66.37</c:v>
                </c:pt>
                <c:pt idx="49">
                  <c:v>66.37</c:v>
                </c:pt>
                <c:pt idx="50">
                  <c:v>66.37</c:v>
                </c:pt>
                <c:pt idx="51">
                  <c:v>66.37</c:v>
                </c:pt>
                <c:pt idx="52">
                  <c:v>66.37</c:v>
                </c:pt>
                <c:pt idx="53">
                  <c:v>66.37</c:v>
                </c:pt>
                <c:pt idx="54">
                  <c:v>66.37</c:v>
                </c:pt>
                <c:pt idx="55">
                  <c:v>66.37</c:v>
                </c:pt>
                <c:pt idx="56">
                  <c:v>66.37</c:v>
                </c:pt>
                <c:pt idx="57">
                  <c:v>66.37</c:v>
                </c:pt>
                <c:pt idx="58">
                  <c:v>66.37</c:v>
                </c:pt>
                <c:pt idx="59">
                  <c:v>66.37</c:v>
                </c:pt>
                <c:pt idx="60">
                  <c:v>66.37</c:v>
                </c:pt>
                <c:pt idx="61">
                  <c:v>66.37</c:v>
                </c:pt>
                <c:pt idx="62">
                  <c:v>66.37</c:v>
                </c:pt>
                <c:pt idx="63">
                  <c:v>66.37</c:v>
                </c:pt>
                <c:pt idx="64">
                  <c:v>66.37</c:v>
                </c:pt>
                <c:pt idx="65">
                  <c:v>66.37</c:v>
                </c:pt>
                <c:pt idx="66">
                  <c:v>66.37</c:v>
                </c:pt>
                <c:pt idx="67">
                  <c:v>66.37</c:v>
                </c:pt>
                <c:pt idx="68">
                  <c:v>66.37</c:v>
                </c:pt>
                <c:pt idx="69">
                  <c:v>66.37</c:v>
                </c:pt>
                <c:pt idx="70">
                  <c:v>66.37</c:v>
                </c:pt>
                <c:pt idx="71">
                  <c:v>66.37</c:v>
                </c:pt>
                <c:pt idx="72">
                  <c:v>66.37</c:v>
                </c:pt>
                <c:pt idx="73">
                  <c:v>66.37</c:v>
                </c:pt>
                <c:pt idx="74">
                  <c:v>66.37</c:v>
                </c:pt>
                <c:pt idx="75">
                  <c:v>66.37</c:v>
                </c:pt>
                <c:pt idx="76">
                  <c:v>66.37</c:v>
                </c:pt>
                <c:pt idx="77">
                  <c:v>66.37</c:v>
                </c:pt>
                <c:pt idx="78">
                  <c:v>66.37</c:v>
                </c:pt>
                <c:pt idx="79">
                  <c:v>66.37</c:v>
                </c:pt>
                <c:pt idx="80">
                  <c:v>66.37</c:v>
                </c:pt>
                <c:pt idx="81">
                  <c:v>66.37</c:v>
                </c:pt>
                <c:pt idx="82">
                  <c:v>66.37</c:v>
                </c:pt>
                <c:pt idx="83">
                  <c:v>66.37</c:v>
                </c:pt>
                <c:pt idx="84">
                  <c:v>66.37</c:v>
                </c:pt>
                <c:pt idx="85">
                  <c:v>66.37</c:v>
                </c:pt>
                <c:pt idx="86">
                  <c:v>66.37</c:v>
                </c:pt>
                <c:pt idx="87">
                  <c:v>66.37</c:v>
                </c:pt>
                <c:pt idx="88">
                  <c:v>66.37</c:v>
                </c:pt>
                <c:pt idx="89">
                  <c:v>66.37</c:v>
                </c:pt>
                <c:pt idx="90">
                  <c:v>66.37</c:v>
                </c:pt>
                <c:pt idx="91">
                  <c:v>66.37</c:v>
                </c:pt>
                <c:pt idx="92">
                  <c:v>66.37</c:v>
                </c:pt>
                <c:pt idx="93">
                  <c:v>66.37</c:v>
                </c:pt>
                <c:pt idx="94">
                  <c:v>66.37</c:v>
                </c:pt>
                <c:pt idx="95">
                  <c:v>66.37</c:v>
                </c:pt>
                <c:pt idx="96">
                  <c:v>66.37</c:v>
                </c:pt>
                <c:pt idx="97">
                  <c:v>66.37</c:v>
                </c:pt>
                <c:pt idx="98">
                  <c:v>66.37</c:v>
                </c:pt>
                <c:pt idx="99">
                  <c:v>66.37</c:v>
                </c:pt>
                <c:pt idx="100">
                  <c:v>66.37</c:v>
                </c:pt>
                <c:pt idx="101">
                  <c:v>66.37</c:v>
                </c:pt>
                <c:pt idx="102">
                  <c:v>66.37</c:v>
                </c:pt>
                <c:pt idx="103">
                  <c:v>66.37</c:v>
                </c:pt>
                <c:pt idx="104">
                  <c:v>66.37</c:v>
                </c:pt>
                <c:pt idx="105">
                  <c:v>66.37</c:v>
                </c:pt>
                <c:pt idx="106">
                  <c:v>66.37</c:v>
                </c:pt>
                <c:pt idx="107">
                  <c:v>66.37</c:v>
                </c:pt>
                <c:pt idx="108">
                  <c:v>66.37</c:v>
                </c:pt>
                <c:pt idx="109">
                  <c:v>66.37</c:v>
                </c:pt>
                <c:pt idx="110">
                  <c:v>66.37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'Литература -11 диаграмма'!$B$5:$B$115</c:f>
              <c:strCache>
                <c:ptCount val="111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12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90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135</c:v>
                </c:pt>
                <c:pt idx="16">
                  <c:v>МАОУ СШ № 8 "Созидание"</c:v>
                </c:pt>
                <c:pt idx="17">
                  <c:v>МАОУ Гимназия № 4</c:v>
                </c:pt>
                <c:pt idx="18">
                  <c:v>МАОУ Гимназия № 10</c:v>
                </c:pt>
                <c:pt idx="19">
                  <c:v>МАОУ СШ № 55</c:v>
                </c:pt>
                <c:pt idx="20">
                  <c:v>МАОУ Лицей № 11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11 </c:v>
                </c:pt>
                <c:pt idx="24">
                  <c:v>МБОУ СШ № 64</c:v>
                </c:pt>
                <c:pt idx="25">
                  <c:v>МАОУ Лицей № 3</c:v>
                </c:pt>
                <c:pt idx="26">
                  <c:v>МАОУ СШ № 65</c:v>
                </c:pt>
                <c:pt idx="27">
                  <c:v>МБОУ Гимназия № 7</c:v>
                </c:pt>
                <c:pt idx="28">
                  <c:v>МБОУ СШ № 94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79</c:v>
                </c:pt>
                <c:pt idx="38">
                  <c:v>ОКТЯБРЬСКИЙ РАЙОН</c:v>
                </c:pt>
                <c:pt idx="39">
                  <c:v>МБОУ СШ № 99</c:v>
                </c:pt>
                <c:pt idx="40">
                  <c:v>МБОУ Гимназия № 3</c:v>
                </c:pt>
                <c:pt idx="41">
                  <c:v>МБОУ Лицей № 8</c:v>
                </c:pt>
                <c:pt idx="42">
                  <c:v>МБОУ СШ № 72</c:v>
                </c:pt>
                <c:pt idx="43">
                  <c:v>МАОУ Гимназия № 13 "Академ"</c:v>
                </c:pt>
                <c:pt idx="44">
                  <c:v>МАОУ "КУГ № 1 - Универс"</c:v>
                </c:pt>
                <c:pt idx="45">
                  <c:v>МБОУ СШ № 133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95</c:v>
                </c:pt>
                <c:pt idx="50">
                  <c:v>МАОУ СШ № 82</c:v>
                </c:pt>
                <c:pt idx="51">
                  <c:v>МАОУ Школа-интернат № 1</c:v>
                </c:pt>
                <c:pt idx="52">
                  <c:v>МБОУ Лицей № 10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СШ № 23</c:v>
                </c:pt>
                <c:pt idx="59">
                  <c:v>МАОУ Лицей № 9 "Лидер"</c:v>
                </c:pt>
                <c:pt idx="60">
                  <c:v>МАОУ СШ № 93</c:v>
                </c:pt>
                <c:pt idx="61">
                  <c:v>МАОУ СШ № 42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Гимназия № 14</c:v>
                </c:pt>
                <c:pt idx="66">
                  <c:v>МАОУ СШ № 137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144</c:v>
                </c:pt>
                <c:pt idx="73">
                  <c:v>МАОУ СШ № 139</c:v>
                </c:pt>
                <c:pt idx="74">
                  <c:v>МАОУ СШ № 141</c:v>
                </c:pt>
                <c:pt idx="75">
                  <c:v>МБОУ СШ № 147</c:v>
                </c:pt>
                <c:pt idx="76">
                  <c:v>МАОУ СШ № 154</c:v>
                </c:pt>
                <c:pt idx="77">
                  <c:v>МАОУ СШ № 115</c:v>
                </c:pt>
                <c:pt idx="78">
                  <c:v>МБОУ СШ № 91</c:v>
                </c:pt>
                <c:pt idx="79">
                  <c:v>МАОУ СШ № 151</c:v>
                </c:pt>
                <c:pt idx="80">
                  <c:v>МАОУ СШ № 152</c:v>
                </c:pt>
                <c:pt idx="81">
                  <c:v>МАОУ СШ № 157</c:v>
                </c:pt>
                <c:pt idx="82">
                  <c:v>МАОУ СШ № 149</c:v>
                </c:pt>
                <c:pt idx="83">
                  <c:v>МАОУ СШ № 24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</c:v>
                </c:pt>
                <c:pt idx="87">
                  <c:v>МАОУ СШ № 69</c:v>
                </c:pt>
                <c:pt idx="88">
                  <c:v>МБОУ СШ № 98</c:v>
                </c:pt>
                <c:pt idx="89">
                  <c:v>МАОУ СШ № 150</c:v>
                </c:pt>
                <c:pt idx="90">
                  <c:v>МАОУ СШ № 108</c:v>
                </c:pt>
                <c:pt idx="91">
                  <c:v>МАОУ СШ № 5</c:v>
                </c:pt>
                <c:pt idx="92">
                  <c:v>МАОУ СШ № 18</c:v>
                </c:pt>
                <c:pt idx="93">
                  <c:v>МАОУ СШ № 143</c:v>
                </c:pt>
                <c:pt idx="94">
                  <c:v>МБОУ СШ № 2</c:v>
                </c:pt>
                <c:pt idx="95">
                  <c:v>МАОУ СШ № 145</c:v>
                </c:pt>
                <c:pt idx="96">
                  <c:v>МАОУ СШ № 156</c:v>
                </c:pt>
                <c:pt idx="97">
                  <c:v>МАОУ СШ № 66</c:v>
                </c:pt>
                <c:pt idx="98">
                  <c:v>МАОУ СШ № 7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СШ № 4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МБОУ СШ № 10 </c:v>
                </c:pt>
                <c:pt idx="108">
                  <c:v>МАОУ СШ № 155</c:v>
                </c:pt>
                <c:pt idx="109">
                  <c:v>МБОУ СШ № 27</c:v>
                </c:pt>
                <c:pt idx="110">
                  <c:v>МБОУ СШ № 51</c:v>
                </c:pt>
              </c:strCache>
            </c:strRef>
          </c:cat>
          <c:val>
            <c:numRef>
              <c:f>'Литература -11 диаграмма'!$D$5:$D$115</c:f>
              <c:numCache>
                <c:formatCode>0,00</c:formatCode>
                <c:ptCount val="111"/>
                <c:pt idx="0">
                  <c:v>67.207142857142856</c:v>
                </c:pt>
                <c:pt idx="1">
                  <c:v>82</c:v>
                </c:pt>
                <c:pt idx="2">
                  <c:v>77.5</c:v>
                </c:pt>
                <c:pt idx="3">
                  <c:v>72.7</c:v>
                </c:pt>
                <c:pt idx="4">
                  <c:v>65.25</c:v>
                </c:pt>
                <c:pt idx="5">
                  <c:v>64</c:v>
                </c:pt>
                <c:pt idx="6">
                  <c:v>60</c:v>
                </c:pt>
                <c:pt idx="7">
                  <c:v>49</c:v>
                </c:pt>
                <c:pt idx="9">
                  <c:v>64.542999999999992</c:v>
                </c:pt>
                <c:pt idx="10">
                  <c:v>82</c:v>
                </c:pt>
                <c:pt idx="11">
                  <c:v>82</c:v>
                </c:pt>
                <c:pt idx="12">
                  <c:v>75.7</c:v>
                </c:pt>
                <c:pt idx="13">
                  <c:v>75</c:v>
                </c:pt>
                <c:pt idx="14">
                  <c:v>64.2</c:v>
                </c:pt>
                <c:pt idx="15">
                  <c:v>61.33</c:v>
                </c:pt>
                <c:pt idx="16">
                  <c:v>57</c:v>
                </c:pt>
                <c:pt idx="17">
                  <c:v>55.6</c:v>
                </c:pt>
                <c:pt idx="18">
                  <c:v>55.6</c:v>
                </c:pt>
                <c:pt idx="19">
                  <c:v>37</c:v>
                </c:pt>
                <c:pt idx="22">
                  <c:v>66.566666666666663</c:v>
                </c:pt>
                <c:pt idx="23">
                  <c:v>80.8</c:v>
                </c:pt>
                <c:pt idx="24">
                  <c:v>74.3</c:v>
                </c:pt>
                <c:pt idx="25">
                  <c:v>72</c:v>
                </c:pt>
                <c:pt idx="26">
                  <c:v>70.5</c:v>
                </c:pt>
                <c:pt idx="27">
                  <c:v>70.2</c:v>
                </c:pt>
                <c:pt idx="28">
                  <c:v>60</c:v>
                </c:pt>
                <c:pt idx="29">
                  <c:v>59</c:v>
                </c:pt>
                <c:pt idx="30">
                  <c:v>57</c:v>
                </c:pt>
                <c:pt idx="31">
                  <c:v>55.3</c:v>
                </c:pt>
                <c:pt idx="38">
                  <c:v>69.107142857142861</c:v>
                </c:pt>
                <c:pt idx="39">
                  <c:v>91</c:v>
                </c:pt>
                <c:pt idx="40">
                  <c:v>84</c:v>
                </c:pt>
                <c:pt idx="41">
                  <c:v>77.3</c:v>
                </c:pt>
                <c:pt idx="42">
                  <c:v>77.3</c:v>
                </c:pt>
                <c:pt idx="43">
                  <c:v>75.7</c:v>
                </c:pt>
                <c:pt idx="44">
                  <c:v>69.900000000000006</c:v>
                </c:pt>
                <c:pt idx="45">
                  <c:v>68.5</c:v>
                </c:pt>
                <c:pt idx="46">
                  <c:v>68.400000000000006</c:v>
                </c:pt>
                <c:pt idx="47">
                  <c:v>67.5</c:v>
                </c:pt>
                <c:pt idx="48">
                  <c:v>66</c:v>
                </c:pt>
                <c:pt idx="49">
                  <c:v>66</c:v>
                </c:pt>
                <c:pt idx="50">
                  <c:v>57.2</c:v>
                </c:pt>
                <c:pt idx="51">
                  <c:v>56</c:v>
                </c:pt>
                <c:pt idx="52">
                  <c:v>42.7</c:v>
                </c:pt>
                <c:pt idx="57">
                  <c:v>66.625</c:v>
                </c:pt>
                <c:pt idx="58">
                  <c:v>96</c:v>
                </c:pt>
                <c:pt idx="59">
                  <c:v>78.3</c:v>
                </c:pt>
                <c:pt idx="60">
                  <c:v>77</c:v>
                </c:pt>
                <c:pt idx="61">
                  <c:v>72</c:v>
                </c:pt>
                <c:pt idx="62">
                  <c:v>68.2</c:v>
                </c:pt>
                <c:pt idx="63">
                  <c:v>68</c:v>
                </c:pt>
                <c:pt idx="64">
                  <c:v>68</c:v>
                </c:pt>
                <c:pt idx="65">
                  <c:v>65</c:v>
                </c:pt>
                <c:pt idx="66">
                  <c:v>54.7</c:v>
                </c:pt>
                <c:pt idx="67">
                  <c:v>54</c:v>
                </c:pt>
                <c:pt idx="68">
                  <c:v>50</c:v>
                </c:pt>
                <c:pt idx="69">
                  <c:v>48.3</c:v>
                </c:pt>
                <c:pt idx="71">
                  <c:v>63.434820728291328</c:v>
                </c:pt>
                <c:pt idx="72">
                  <c:v>96</c:v>
                </c:pt>
                <c:pt idx="73">
                  <c:v>91</c:v>
                </c:pt>
                <c:pt idx="74">
                  <c:v>79.5</c:v>
                </c:pt>
                <c:pt idx="75">
                  <c:v>79</c:v>
                </c:pt>
                <c:pt idx="76">
                  <c:v>75.333333333333329</c:v>
                </c:pt>
                <c:pt idx="77">
                  <c:v>72.5</c:v>
                </c:pt>
                <c:pt idx="78">
                  <c:v>71.8</c:v>
                </c:pt>
                <c:pt idx="79">
                  <c:v>70.285714285714292</c:v>
                </c:pt>
                <c:pt idx="80">
                  <c:v>69.5</c:v>
                </c:pt>
                <c:pt idx="81">
                  <c:v>67.625</c:v>
                </c:pt>
                <c:pt idx="82">
                  <c:v>67</c:v>
                </c:pt>
                <c:pt idx="83">
                  <c:v>64</c:v>
                </c:pt>
                <c:pt idx="84">
                  <c:v>62.5</c:v>
                </c:pt>
                <c:pt idx="85">
                  <c:v>57.25</c:v>
                </c:pt>
                <c:pt idx="86">
                  <c:v>57.2</c:v>
                </c:pt>
                <c:pt idx="87">
                  <c:v>57</c:v>
                </c:pt>
                <c:pt idx="88">
                  <c:v>56.333333333333336</c:v>
                </c:pt>
                <c:pt idx="89">
                  <c:v>56.176470588235297</c:v>
                </c:pt>
                <c:pt idx="90">
                  <c:v>54</c:v>
                </c:pt>
                <c:pt idx="91">
                  <c:v>53.8</c:v>
                </c:pt>
                <c:pt idx="92">
                  <c:v>50.666666666666664</c:v>
                </c:pt>
                <c:pt idx="93">
                  <c:v>48.4</c:v>
                </c:pt>
                <c:pt idx="94">
                  <c:v>44</c:v>
                </c:pt>
                <c:pt idx="95">
                  <c:v>43</c:v>
                </c:pt>
                <c:pt idx="96">
                  <c:v>42</c:v>
                </c:pt>
                <c:pt idx="101">
                  <c:v>69.928571428571431</c:v>
                </c:pt>
                <c:pt idx="102">
                  <c:v>84.8</c:v>
                </c:pt>
                <c:pt idx="103">
                  <c:v>79.5</c:v>
                </c:pt>
                <c:pt idx="104">
                  <c:v>73.7</c:v>
                </c:pt>
                <c:pt idx="105">
                  <c:v>71</c:v>
                </c:pt>
                <c:pt idx="106">
                  <c:v>69.5</c:v>
                </c:pt>
                <c:pt idx="107">
                  <c:v>65</c:v>
                </c:pt>
                <c:pt idx="108">
                  <c:v>46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'Литература -11 диаграмма'!$B$5:$B$115</c:f>
              <c:strCache>
                <c:ptCount val="111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12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90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135</c:v>
                </c:pt>
                <c:pt idx="16">
                  <c:v>МАОУ СШ № 8 "Созидание"</c:v>
                </c:pt>
                <c:pt idx="17">
                  <c:v>МАОУ Гимназия № 4</c:v>
                </c:pt>
                <c:pt idx="18">
                  <c:v>МАОУ Гимназия № 10</c:v>
                </c:pt>
                <c:pt idx="19">
                  <c:v>МАОУ СШ № 55</c:v>
                </c:pt>
                <c:pt idx="20">
                  <c:v>МАОУ Лицей № 11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11 </c:v>
                </c:pt>
                <c:pt idx="24">
                  <c:v>МБОУ СШ № 64</c:v>
                </c:pt>
                <c:pt idx="25">
                  <c:v>МАОУ Лицей № 3</c:v>
                </c:pt>
                <c:pt idx="26">
                  <c:v>МАОУ СШ № 65</c:v>
                </c:pt>
                <c:pt idx="27">
                  <c:v>МБОУ Гимназия № 7</c:v>
                </c:pt>
                <c:pt idx="28">
                  <c:v>МБОУ СШ № 94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79</c:v>
                </c:pt>
                <c:pt idx="38">
                  <c:v>ОКТЯБРЬСКИЙ РАЙОН</c:v>
                </c:pt>
                <c:pt idx="39">
                  <c:v>МБОУ СШ № 99</c:v>
                </c:pt>
                <c:pt idx="40">
                  <c:v>МБОУ Гимназия № 3</c:v>
                </c:pt>
                <c:pt idx="41">
                  <c:v>МБОУ Лицей № 8</c:v>
                </c:pt>
                <c:pt idx="42">
                  <c:v>МБОУ СШ № 72</c:v>
                </c:pt>
                <c:pt idx="43">
                  <c:v>МАОУ Гимназия № 13 "Академ"</c:v>
                </c:pt>
                <c:pt idx="44">
                  <c:v>МАОУ "КУГ № 1 - Универс"</c:v>
                </c:pt>
                <c:pt idx="45">
                  <c:v>МБОУ СШ № 133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95</c:v>
                </c:pt>
                <c:pt idx="50">
                  <c:v>МАОУ СШ № 82</c:v>
                </c:pt>
                <c:pt idx="51">
                  <c:v>МАОУ Школа-интернат № 1</c:v>
                </c:pt>
                <c:pt idx="52">
                  <c:v>МБОУ Лицей № 10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СШ № 23</c:v>
                </c:pt>
                <c:pt idx="59">
                  <c:v>МАОУ Лицей № 9 "Лидер"</c:v>
                </c:pt>
                <c:pt idx="60">
                  <c:v>МАОУ СШ № 93</c:v>
                </c:pt>
                <c:pt idx="61">
                  <c:v>МАОУ СШ № 42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Гимназия № 14</c:v>
                </c:pt>
                <c:pt idx="66">
                  <c:v>МАОУ СШ № 137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144</c:v>
                </c:pt>
                <c:pt idx="73">
                  <c:v>МАОУ СШ № 139</c:v>
                </c:pt>
                <c:pt idx="74">
                  <c:v>МАОУ СШ № 141</c:v>
                </c:pt>
                <c:pt idx="75">
                  <c:v>МБОУ СШ № 147</c:v>
                </c:pt>
                <c:pt idx="76">
                  <c:v>МАОУ СШ № 154</c:v>
                </c:pt>
                <c:pt idx="77">
                  <c:v>МАОУ СШ № 115</c:v>
                </c:pt>
                <c:pt idx="78">
                  <c:v>МБОУ СШ № 91</c:v>
                </c:pt>
                <c:pt idx="79">
                  <c:v>МАОУ СШ № 151</c:v>
                </c:pt>
                <c:pt idx="80">
                  <c:v>МАОУ СШ № 152</c:v>
                </c:pt>
                <c:pt idx="81">
                  <c:v>МАОУ СШ № 157</c:v>
                </c:pt>
                <c:pt idx="82">
                  <c:v>МАОУ СШ № 149</c:v>
                </c:pt>
                <c:pt idx="83">
                  <c:v>МАОУ СШ № 24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</c:v>
                </c:pt>
                <c:pt idx="87">
                  <c:v>МАОУ СШ № 69</c:v>
                </c:pt>
                <c:pt idx="88">
                  <c:v>МБОУ СШ № 98</c:v>
                </c:pt>
                <c:pt idx="89">
                  <c:v>МАОУ СШ № 150</c:v>
                </c:pt>
                <c:pt idx="90">
                  <c:v>МАОУ СШ № 108</c:v>
                </c:pt>
                <c:pt idx="91">
                  <c:v>МАОУ СШ № 5</c:v>
                </c:pt>
                <c:pt idx="92">
                  <c:v>МАОУ СШ № 18</c:v>
                </c:pt>
                <c:pt idx="93">
                  <c:v>МАОУ СШ № 143</c:v>
                </c:pt>
                <c:pt idx="94">
                  <c:v>МБОУ СШ № 2</c:v>
                </c:pt>
                <c:pt idx="95">
                  <c:v>МАОУ СШ № 145</c:v>
                </c:pt>
                <c:pt idx="96">
                  <c:v>МАОУ СШ № 156</c:v>
                </c:pt>
                <c:pt idx="97">
                  <c:v>МАОУ СШ № 66</c:v>
                </c:pt>
                <c:pt idx="98">
                  <c:v>МАОУ СШ № 7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СШ № 4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МБОУ СШ № 10 </c:v>
                </c:pt>
                <c:pt idx="108">
                  <c:v>МАОУ СШ № 155</c:v>
                </c:pt>
                <c:pt idx="109">
                  <c:v>МБОУ СШ № 27</c:v>
                </c:pt>
                <c:pt idx="110">
                  <c:v>МБОУ СШ № 51</c:v>
                </c:pt>
              </c:strCache>
            </c:strRef>
          </c:cat>
          <c:val>
            <c:numRef>
              <c:f>'Литература -11 диаграмма'!$I$5:$I$115</c:f>
              <c:numCache>
                <c:formatCode>0,00</c:formatCode>
                <c:ptCount val="111"/>
                <c:pt idx="0">
                  <c:v>64.44</c:v>
                </c:pt>
                <c:pt idx="1">
                  <c:v>64.44</c:v>
                </c:pt>
                <c:pt idx="2">
                  <c:v>64.44</c:v>
                </c:pt>
                <c:pt idx="3">
                  <c:v>64.44</c:v>
                </c:pt>
                <c:pt idx="4">
                  <c:v>64.44</c:v>
                </c:pt>
                <c:pt idx="5">
                  <c:v>64.44</c:v>
                </c:pt>
                <c:pt idx="6">
                  <c:v>64.44</c:v>
                </c:pt>
                <c:pt idx="7">
                  <c:v>64.44</c:v>
                </c:pt>
                <c:pt idx="8">
                  <c:v>64.44</c:v>
                </c:pt>
                <c:pt idx="9">
                  <c:v>64.44</c:v>
                </c:pt>
                <c:pt idx="10">
                  <c:v>64.44</c:v>
                </c:pt>
                <c:pt idx="11">
                  <c:v>64.44</c:v>
                </c:pt>
                <c:pt idx="12">
                  <c:v>64.44</c:v>
                </c:pt>
                <c:pt idx="13">
                  <c:v>64.44</c:v>
                </c:pt>
                <c:pt idx="14">
                  <c:v>64.44</c:v>
                </c:pt>
                <c:pt idx="15">
                  <c:v>64.44</c:v>
                </c:pt>
                <c:pt idx="16">
                  <c:v>64.44</c:v>
                </c:pt>
                <c:pt idx="17">
                  <c:v>64.44</c:v>
                </c:pt>
                <c:pt idx="18">
                  <c:v>64.44</c:v>
                </c:pt>
                <c:pt idx="19">
                  <c:v>64.44</c:v>
                </c:pt>
                <c:pt idx="20">
                  <c:v>64.44</c:v>
                </c:pt>
                <c:pt idx="21">
                  <c:v>64.44</c:v>
                </c:pt>
                <c:pt idx="22">
                  <c:v>64.44</c:v>
                </c:pt>
                <c:pt idx="23">
                  <c:v>64.44</c:v>
                </c:pt>
                <c:pt idx="24">
                  <c:v>64.44</c:v>
                </c:pt>
                <c:pt idx="25">
                  <c:v>64.44</c:v>
                </c:pt>
                <c:pt idx="26">
                  <c:v>64.44</c:v>
                </c:pt>
                <c:pt idx="27">
                  <c:v>64.44</c:v>
                </c:pt>
                <c:pt idx="28">
                  <c:v>64.44</c:v>
                </c:pt>
                <c:pt idx="29">
                  <c:v>64.44</c:v>
                </c:pt>
                <c:pt idx="30">
                  <c:v>64.44</c:v>
                </c:pt>
                <c:pt idx="31">
                  <c:v>64.44</c:v>
                </c:pt>
                <c:pt idx="32">
                  <c:v>64.44</c:v>
                </c:pt>
                <c:pt idx="33">
                  <c:v>64.44</c:v>
                </c:pt>
                <c:pt idx="34">
                  <c:v>64.44</c:v>
                </c:pt>
                <c:pt idx="35">
                  <c:v>64.44</c:v>
                </c:pt>
                <c:pt idx="36">
                  <c:v>64.44</c:v>
                </c:pt>
                <c:pt idx="37">
                  <c:v>64.44</c:v>
                </c:pt>
                <c:pt idx="38">
                  <c:v>64.44</c:v>
                </c:pt>
                <c:pt idx="39">
                  <c:v>64.44</c:v>
                </c:pt>
                <c:pt idx="40">
                  <c:v>64.44</c:v>
                </c:pt>
                <c:pt idx="41">
                  <c:v>64.44</c:v>
                </c:pt>
                <c:pt idx="42">
                  <c:v>64.44</c:v>
                </c:pt>
                <c:pt idx="43">
                  <c:v>64.44</c:v>
                </c:pt>
                <c:pt idx="44">
                  <c:v>64.44</c:v>
                </c:pt>
                <c:pt idx="45">
                  <c:v>64.44</c:v>
                </c:pt>
                <c:pt idx="46">
                  <c:v>64.44</c:v>
                </c:pt>
                <c:pt idx="47">
                  <c:v>64.44</c:v>
                </c:pt>
                <c:pt idx="48">
                  <c:v>64.44</c:v>
                </c:pt>
                <c:pt idx="49">
                  <c:v>64.44</c:v>
                </c:pt>
                <c:pt idx="50">
                  <c:v>64.44</c:v>
                </c:pt>
                <c:pt idx="51">
                  <c:v>64.44</c:v>
                </c:pt>
                <c:pt idx="52">
                  <c:v>64.44</c:v>
                </c:pt>
                <c:pt idx="53">
                  <c:v>64.44</c:v>
                </c:pt>
                <c:pt idx="54">
                  <c:v>64.44</c:v>
                </c:pt>
                <c:pt idx="55">
                  <c:v>64.44</c:v>
                </c:pt>
                <c:pt idx="56">
                  <c:v>64.44</c:v>
                </c:pt>
                <c:pt idx="57">
                  <c:v>64.44</c:v>
                </c:pt>
                <c:pt idx="58">
                  <c:v>64.44</c:v>
                </c:pt>
                <c:pt idx="59">
                  <c:v>64.44</c:v>
                </c:pt>
                <c:pt idx="60">
                  <c:v>64.44</c:v>
                </c:pt>
                <c:pt idx="61">
                  <c:v>64.44</c:v>
                </c:pt>
                <c:pt idx="62">
                  <c:v>64.44</c:v>
                </c:pt>
                <c:pt idx="63">
                  <c:v>64.44</c:v>
                </c:pt>
                <c:pt idx="64">
                  <c:v>64.44</c:v>
                </c:pt>
                <c:pt idx="65">
                  <c:v>64.44</c:v>
                </c:pt>
                <c:pt idx="66">
                  <c:v>64.44</c:v>
                </c:pt>
                <c:pt idx="67">
                  <c:v>64.44</c:v>
                </c:pt>
                <c:pt idx="68">
                  <c:v>64.44</c:v>
                </c:pt>
                <c:pt idx="69">
                  <c:v>64.44</c:v>
                </c:pt>
                <c:pt idx="70">
                  <c:v>64.44</c:v>
                </c:pt>
                <c:pt idx="71">
                  <c:v>64.44</c:v>
                </c:pt>
                <c:pt idx="72">
                  <c:v>64.44</c:v>
                </c:pt>
                <c:pt idx="73">
                  <c:v>64.44</c:v>
                </c:pt>
                <c:pt idx="74">
                  <c:v>64.44</c:v>
                </c:pt>
                <c:pt idx="75">
                  <c:v>64.44</c:v>
                </c:pt>
                <c:pt idx="76">
                  <c:v>64.44</c:v>
                </c:pt>
                <c:pt idx="77">
                  <c:v>64.44</c:v>
                </c:pt>
                <c:pt idx="78">
                  <c:v>64.44</c:v>
                </c:pt>
                <c:pt idx="79">
                  <c:v>64.44</c:v>
                </c:pt>
                <c:pt idx="80">
                  <c:v>64.44</c:v>
                </c:pt>
                <c:pt idx="81">
                  <c:v>64.44</c:v>
                </c:pt>
                <c:pt idx="82">
                  <c:v>64.44</c:v>
                </c:pt>
                <c:pt idx="83">
                  <c:v>64.44</c:v>
                </c:pt>
                <c:pt idx="84">
                  <c:v>64.44</c:v>
                </c:pt>
                <c:pt idx="85">
                  <c:v>64.44</c:v>
                </c:pt>
                <c:pt idx="86">
                  <c:v>64.44</c:v>
                </c:pt>
                <c:pt idx="87">
                  <c:v>64.44</c:v>
                </c:pt>
                <c:pt idx="88">
                  <c:v>64.44</c:v>
                </c:pt>
                <c:pt idx="89">
                  <c:v>64.44</c:v>
                </c:pt>
                <c:pt idx="90">
                  <c:v>64.44</c:v>
                </c:pt>
                <c:pt idx="91">
                  <c:v>64.44</c:v>
                </c:pt>
                <c:pt idx="92">
                  <c:v>64.44</c:v>
                </c:pt>
                <c:pt idx="93">
                  <c:v>64.44</c:v>
                </c:pt>
                <c:pt idx="94">
                  <c:v>64.44</c:v>
                </c:pt>
                <c:pt idx="95">
                  <c:v>64.44</c:v>
                </c:pt>
                <c:pt idx="96">
                  <c:v>64.44</c:v>
                </c:pt>
                <c:pt idx="97">
                  <c:v>64.44</c:v>
                </c:pt>
                <c:pt idx="98">
                  <c:v>64.44</c:v>
                </c:pt>
                <c:pt idx="99">
                  <c:v>64.44</c:v>
                </c:pt>
                <c:pt idx="100">
                  <c:v>64.44</c:v>
                </c:pt>
                <c:pt idx="101">
                  <c:v>64.44</c:v>
                </c:pt>
                <c:pt idx="102">
                  <c:v>64.44</c:v>
                </c:pt>
                <c:pt idx="103">
                  <c:v>64.44</c:v>
                </c:pt>
                <c:pt idx="104">
                  <c:v>64.44</c:v>
                </c:pt>
                <c:pt idx="105">
                  <c:v>64.44</c:v>
                </c:pt>
                <c:pt idx="106">
                  <c:v>64.44</c:v>
                </c:pt>
                <c:pt idx="107">
                  <c:v>64.44</c:v>
                </c:pt>
                <c:pt idx="108">
                  <c:v>64.44</c:v>
                </c:pt>
                <c:pt idx="109">
                  <c:v>64.44</c:v>
                </c:pt>
                <c:pt idx="110">
                  <c:v>64.44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'Литература -11 диаграмма'!$B$5:$B$115</c:f>
              <c:strCache>
                <c:ptCount val="111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12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90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135</c:v>
                </c:pt>
                <c:pt idx="16">
                  <c:v>МАОУ СШ № 8 "Созидание"</c:v>
                </c:pt>
                <c:pt idx="17">
                  <c:v>МАОУ Гимназия № 4</c:v>
                </c:pt>
                <c:pt idx="18">
                  <c:v>МАОУ Гимназия № 10</c:v>
                </c:pt>
                <c:pt idx="19">
                  <c:v>МАОУ СШ № 55</c:v>
                </c:pt>
                <c:pt idx="20">
                  <c:v>МАОУ Лицей № 11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11 </c:v>
                </c:pt>
                <c:pt idx="24">
                  <c:v>МБОУ СШ № 64</c:v>
                </c:pt>
                <c:pt idx="25">
                  <c:v>МАОУ Лицей № 3</c:v>
                </c:pt>
                <c:pt idx="26">
                  <c:v>МАОУ СШ № 65</c:v>
                </c:pt>
                <c:pt idx="27">
                  <c:v>МБОУ Гимназия № 7</c:v>
                </c:pt>
                <c:pt idx="28">
                  <c:v>МБОУ СШ № 94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79</c:v>
                </c:pt>
                <c:pt idx="38">
                  <c:v>ОКТЯБРЬСКИЙ РАЙОН</c:v>
                </c:pt>
                <c:pt idx="39">
                  <c:v>МБОУ СШ № 99</c:v>
                </c:pt>
                <c:pt idx="40">
                  <c:v>МБОУ Гимназия № 3</c:v>
                </c:pt>
                <c:pt idx="41">
                  <c:v>МБОУ Лицей № 8</c:v>
                </c:pt>
                <c:pt idx="42">
                  <c:v>МБОУ СШ № 72</c:v>
                </c:pt>
                <c:pt idx="43">
                  <c:v>МАОУ Гимназия № 13 "Академ"</c:v>
                </c:pt>
                <c:pt idx="44">
                  <c:v>МАОУ "КУГ № 1 - Универс"</c:v>
                </c:pt>
                <c:pt idx="45">
                  <c:v>МБОУ СШ № 133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95</c:v>
                </c:pt>
                <c:pt idx="50">
                  <c:v>МАОУ СШ № 82</c:v>
                </c:pt>
                <c:pt idx="51">
                  <c:v>МАОУ Школа-интернат № 1</c:v>
                </c:pt>
                <c:pt idx="52">
                  <c:v>МБОУ Лицей № 10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СШ № 23</c:v>
                </c:pt>
                <c:pt idx="59">
                  <c:v>МАОУ Лицей № 9 "Лидер"</c:v>
                </c:pt>
                <c:pt idx="60">
                  <c:v>МАОУ СШ № 93</c:v>
                </c:pt>
                <c:pt idx="61">
                  <c:v>МАОУ СШ № 42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Гимназия № 14</c:v>
                </c:pt>
                <c:pt idx="66">
                  <c:v>МАОУ СШ № 137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144</c:v>
                </c:pt>
                <c:pt idx="73">
                  <c:v>МАОУ СШ № 139</c:v>
                </c:pt>
                <c:pt idx="74">
                  <c:v>МАОУ СШ № 141</c:v>
                </c:pt>
                <c:pt idx="75">
                  <c:v>МБОУ СШ № 147</c:v>
                </c:pt>
                <c:pt idx="76">
                  <c:v>МАОУ СШ № 154</c:v>
                </c:pt>
                <c:pt idx="77">
                  <c:v>МАОУ СШ № 115</c:v>
                </c:pt>
                <c:pt idx="78">
                  <c:v>МБОУ СШ № 91</c:v>
                </c:pt>
                <c:pt idx="79">
                  <c:v>МАОУ СШ № 151</c:v>
                </c:pt>
                <c:pt idx="80">
                  <c:v>МАОУ СШ № 152</c:v>
                </c:pt>
                <c:pt idx="81">
                  <c:v>МАОУ СШ № 157</c:v>
                </c:pt>
                <c:pt idx="82">
                  <c:v>МАОУ СШ № 149</c:v>
                </c:pt>
                <c:pt idx="83">
                  <c:v>МАОУ СШ № 24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</c:v>
                </c:pt>
                <c:pt idx="87">
                  <c:v>МАОУ СШ № 69</c:v>
                </c:pt>
                <c:pt idx="88">
                  <c:v>МБОУ СШ № 98</c:v>
                </c:pt>
                <c:pt idx="89">
                  <c:v>МАОУ СШ № 150</c:v>
                </c:pt>
                <c:pt idx="90">
                  <c:v>МАОУ СШ № 108</c:v>
                </c:pt>
                <c:pt idx="91">
                  <c:v>МАОУ СШ № 5</c:v>
                </c:pt>
                <c:pt idx="92">
                  <c:v>МАОУ СШ № 18</c:v>
                </c:pt>
                <c:pt idx="93">
                  <c:v>МАОУ СШ № 143</c:v>
                </c:pt>
                <c:pt idx="94">
                  <c:v>МБОУ СШ № 2</c:v>
                </c:pt>
                <c:pt idx="95">
                  <c:v>МАОУ СШ № 145</c:v>
                </c:pt>
                <c:pt idx="96">
                  <c:v>МАОУ СШ № 156</c:v>
                </c:pt>
                <c:pt idx="97">
                  <c:v>МАОУ СШ № 66</c:v>
                </c:pt>
                <c:pt idx="98">
                  <c:v>МАОУ СШ № 7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СШ № 4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МБОУ СШ № 10 </c:v>
                </c:pt>
                <c:pt idx="108">
                  <c:v>МАОУ СШ № 155</c:v>
                </c:pt>
                <c:pt idx="109">
                  <c:v>МБОУ СШ № 27</c:v>
                </c:pt>
                <c:pt idx="110">
                  <c:v>МБОУ СШ № 51</c:v>
                </c:pt>
              </c:strCache>
            </c:strRef>
          </c:cat>
          <c:val>
            <c:numRef>
              <c:f>'Литература -11 диаграмма'!$H$5:$H$115</c:f>
              <c:numCache>
                <c:formatCode>0,00</c:formatCode>
                <c:ptCount val="111"/>
                <c:pt idx="0">
                  <c:v>57.796875</c:v>
                </c:pt>
                <c:pt idx="1">
                  <c:v>50</c:v>
                </c:pt>
                <c:pt idx="2">
                  <c:v>47</c:v>
                </c:pt>
                <c:pt idx="3">
                  <c:v>69.25</c:v>
                </c:pt>
                <c:pt idx="4">
                  <c:v>71.125</c:v>
                </c:pt>
                <c:pt idx="5">
                  <c:v>63</c:v>
                </c:pt>
                <c:pt idx="6">
                  <c:v>68</c:v>
                </c:pt>
                <c:pt idx="7">
                  <c:v>32</c:v>
                </c:pt>
                <c:pt idx="8">
                  <c:v>62</c:v>
                </c:pt>
                <c:pt idx="9">
                  <c:v>56.36</c:v>
                </c:pt>
                <c:pt idx="10">
                  <c:v>60.8</c:v>
                </c:pt>
                <c:pt idx="11">
                  <c:v>75.8</c:v>
                </c:pt>
                <c:pt idx="12">
                  <c:v>50</c:v>
                </c:pt>
                <c:pt idx="14">
                  <c:v>43</c:v>
                </c:pt>
                <c:pt idx="15">
                  <c:v>45</c:v>
                </c:pt>
                <c:pt idx="16">
                  <c:v>54</c:v>
                </c:pt>
                <c:pt idx="17">
                  <c:v>73.7</c:v>
                </c:pt>
                <c:pt idx="18">
                  <c:v>47</c:v>
                </c:pt>
                <c:pt idx="20">
                  <c:v>67.3</c:v>
                </c:pt>
                <c:pt idx="21">
                  <c:v>47</c:v>
                </c:pt>
                <c:pt idx="22">
                  <c:v>52.774999999999999</c:v>
                </c:pt>
                <c:pt idx="23">
                  <c:v>56</c:v>
                </c:pt>
                <c:pt idx="25">
                  <c:v>51.8</c:v>
                </c:pt>
                <c:pt idx="27">
                  <c:v>71.599999999999994</c:v>
                </c:pt>
                <c:pt idx="28">
                  <c:v>58.6</c:v>
                </c:pt>
                <c:pt idx="29">
                  <c:v>68</c:v>
                </c:pt>
                <c:pt idx="30">
                  <c:v>64.3</c:v>
                </c:pt>
                <c:pt idx="31">
                  <c:v>32.700000000000003</c:v>
                </c:pt>
                <c:pt idx="33">
                  <c:v>54</c:v>
                </c:pt>
                <c:pt idx="34">
                  <c:v>49</c:v>
                </c:pt>
                <c:pt idx="35">
                  <c:v>21</c:v>
                </c:pt>
                <c:pt idx="36">
                  <c:v>64.3</c:v>
                </c:pt>
                <c:pt idx="37">
                  <c:v>42</c:v>
                </c:pt>
                <c:pt idx="38">
                  <c:v>62.6</c:v>
                </c:pt>
                <c:pt idx="39">
                  <c:v>60.3</c:v>
                </c:pt>
                <c:pt idx="40">
                  <c:v>65</c:v>
                </c:pt>
                <c:pt idx="41">
                  <c:v>70.5</c:v>
                </c:pt>
                <c:pt idx="42">
                  <c:v>60</c:v>
                </c:pt>
                <c:pt idx="43">
                  <c:v>87.4</c:v>
                </c:pt>
                <c:pt idx="44">
                  <c:v>66.7</c:v>
                </c:pt>
                <c:pt idx="45">
                  <c:v>53</c:v>
                </c:pt>
                <c:pt idx="46">
                  <c:v>59.9</c:v>
                </c:pt>
                <c:pt idx="47">
                  <c:v>62</c:v>
                </c:pt>
                <c:pt idx="49">
                  <c:v>54</c:v>
                </c:pt>
                <c:pt idx="50">
                  <c:v>68</c:v>
                </c:pt>
                <c:pt idx="51">
                  <c:v>63.5</c:v>
                </c:pt>
                <c:pt idx="52">
                  <c:v>75</c:v>
                </c:pt>
                <c:pt idx="53">
                  <c:v>36</c:v>
                </c:pt>
                <c:pt idx="55">
                  <c:v>53.3</c:v>
                </c:pt>
                <c:pt idx="56">
                  <c:v>67</c:v>
                </c:pt>
                <c:pt idx="57">
                  <c:v>60.316666666666663</c:v>
                </c:pt>
                <c:pt idx="58">
                  <c:v>71.2</c:v>
                </c:pt>
                <c:pt idx="59">
                  <c:v>60</c:v>
                </c:pt>
                <c:pt idx="60">
                  <c:v>38</c:v>
                </c:pt>
                <c:pt idx="61">
                  <c:v>82</c:v>
                </c:pt>
                <c:pt idx="62">
                  <c:v>75</c:v>
                </c:pt>
                <c:pt idx="63">
                  <c:v>72.599999999999994</c:v>
                </c:pt>
                <c:pt idx="65">
                  <c:v>68</c:v>
                </c:pt>
                <c:pt idx="66">
                  <c:v>39</c:v>
                </c:pt>
                <c:pt idx="67">
                  <c:v>57</c:v>
                </c:pt>
                <c:pt idx="68">
                  <c:v>44</c:v>
                </c:pt>
                <c:pt idx="69">
                  <c:v>71</c:v>
                </c:pt>
                <c:pt idx="70">
                  <c:v>46</c:v>
                </c:pt>
                <c:pt idx="71">
                  <c:v>63.544444444444437</c:v>
                </c:pt>
                <c:pt idx="72">
                  <c:v>47</c:v>
                </c:pt>
                <c:pt idx="73">
                  <c:v>40</c:v>
                </c:pt>
                <c:pt idx="74">
                  <c:v>51.5</c:v>
                </c:pt>
                <c:pt idx="75">
                  <c:v>87</c:v>
                </c:pt>
                <c:pt idx="76">
                  <c:v>72</c:v>
                </c:pt>
                <c:pt idx="77">
                  <c:v>68</c:v>
                </c:pt>
                <c:pt idx="79">
                  <c:v>72</c:v>
                </c:pt>
                <c:pt idx="80">
                  <c:v>62</c:v>
                </c:pt>
                <c:pt idx="81">
                  <c:v>79</c:v>
                </c:pt>
                <c:pt idx="82">
                  <c:v>64</c:v>
                </c:pt>
                <c:pt idx="83">
                  <c:v>58</c:v>
                </c:pt>
                <c:pt idx="84">
                  <c:v>40.5</c:v>
                </c:pt>
                <c:pt idx="85">
                  <c:v>69</c:v>
                </c:pt>
                <c:pt idx="86">
                  <c:v>91</c:v>
                </c:pt>
                <c:pt idx="87">
                  <c:v>76</c:v>
                </c:pt>
                <c:pt idx="88">
                  <c:v>61.5</c:v>
                </c:pt>
                <c:pt idx="89">
                  <c:v>60</c:v>
                </c:pt>
                <c:pt idx="90">
                  <c:v>46</c:v>
                </c:pt>
                <c:pt idx="91">
                  <c:v>67</c:v>
                </c:pt>
                <c:pt idx="92">
                  <c:v>63.6</c:v>
                </c:pt>
                <c:pt idx="93">
                  <c:v>64.8</c:v>
                </c:pt>
                <c:pt idx="95">
                  <c:v>64</c:v>
                </c:pt>
                <c:pt idx="96">
                  <c:v>55.8</c:v>
                </c:pt>
                <c:pt idx="97">
                  <c:v>56</c:v>
                </c:pt>
                <c:pt idx="98">
                  <c:v>60</c:v>
                </c:pt>
                <c:pt idx="99">
                  <c:v>58</c:v>
                </c:pt>
                <c:pt idx="100">
                  <c:v>82</c:v>
                </c:pt>
                <c:pt idx="101">
                  <c:v>66.217873176206524</c:v>
                </c:pt>
                <c:pt idx="102">
                  <c:v>80.125</c:v>
                </c:pt>
                <c:pt idx="103">
                  <c:v>69</c:v>
                </c:pt>
                <c:pt idx="104">
                  <c:v>76.333333333333329</c:v>
                </c:pt>
                <c:pt idx="105">
                  <c:v>54.222222222222221</c:v>
                </c:pt>
                <c:pt idx="106">
                  <c:v>52.363636363636367</c:v>
                </c:pt>
                <c:pt idx="107">
                  <c:v>74.916666666666671</c:v>
                </c:pt>
                <c:pt idx="108">
                  <c:v>48</c:v>
                </c:pt>
                <c:pt idx="109">
                  <c:v>68</c:v>
                </c:pt>
                <c:pt idx="110">
                  <c:v>73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'Литература -11 диаграмма'!$B$5:$B$115</c:f>
              <c:strCache>
                <c:ptCount val="111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12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90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135</c:v>
                </c:pt>
                <c:pt idx="16">
                  <c:v>МАОУ СШ № 8 "Созидание"</c:v>
                </c:pt>
                <c:pt idx="17">
                  <c:v>МАОУ Гимназия № 4</c:v>
                </c:pt>
                <c:pt idx="18">
                  <c:v>МАОУ Гимназия № 10</c:v>
                </c:pt>
                <c:pt idx="19">
                  <c:v>МАОУ СШ № 55</c:v>
                </c:pt>
                <c:pt idx="20">
                  <c:v>МАОУ Лицей № 11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11 </c:v>
                </c:pt>
                <c:pt idx="24">
                  <c:v>МБОУ СШ № 64</c:v>
                </c:pt>
                <c:pt idx="25">
                  <c:v>МАОУ Лицей № 3</c:v>
                </c:pt>
                <c:pt idx="26">
                  <c:v>МАОУ СШ № 65</c:v>
                </c:pt>
                <c:pt idx="27">
                  <c:v>МБОУ Гимназия № 7</c:v>
                </c:pt>
                <c:pt idx="28">
                  <c:v>МБОУ СШ № 94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79</c:v>
                </c:pt>
                <c:pt idx="38">
                  <c:v>ОКТЯБРЬСКИЙ РАЙОН</c:v>
                </c:pt>
                <c:pt idx="39">
                  <c:v>МБОУ СШ № 99</c:v>
                </c:pt>
                <c:pt idx="40">
                  <c:v>МБОУ Гимназия № 3</c:v>
                </c:pt>
                <c:pt idx="41">
                  <c:v>МБОУ Лицей № 8</c:v>
                </c:pt>
                <c:pt idx="42">
                  <c:v>МБОУ СШ № 72</c:v>
                </c:pt>
                <c:pt idx="43">
                  <c:v>МАОУ Гимназия № 13 "Академ"</c:v>
                </c:pt>
                <c:pt idx="44">
                  <c:v>МАОУ "КУГ № 1 - Универс"</c:v>
                </c:pt>
                <c:pt idx="45">
                  <c:v>МБОУ СШ № 133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95</c:v>
                </c:pt>
                <c:pt idx="50">
                  <c:v>МАОУ СШ № 82</c:v>
                </c:pt>
                <c:pt idx="51">
                  <c:v>МАОУ Школа-интернат № 1</c:v>
                </c:pt>
                <c:pt idx="52">
                  <c:v>МБОУ Лицей № 10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СШ № 23</c:v>
                </c:pt>
                <c:pt idx="59">
                  <c:v>МАОУ Лицей № 9 "Лидер"</c:v>
                </c:pt>
                <c:pt idx="60">
                  <c:v>МАОУ СШ № 93</c:v>
                </c:pt>
                <c:pt idx="61">
                  <c:v>МАОУ СШ № 42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Гимназия № 14</c:v>
                </c:pt>
                <c:pt idx="66">
                  <c:v>МАОУ СШ № 137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144</c:v>
                </c:pt>
                <c:pt idx="73">
                  <c:v>МАОУ СШ № 139</c:v>
                </c:pt>
                <c:pt idx="74">
                  <c:v>МАОУ СШ № 141</c:v>
                </c:pt>
                <c:pt idx="75">
                  <c:v>МБОУ СШ № 147</c:v>
                </c:pt>
                <c:pt idx="76">
                  <c:v>МАОУ СШ № 154</c:v>
                </c:pt>
                <c:pt idx="77">
                  <c:v>МАОУ СШ № 115</c:v>
                </c:pt>
                <c:pt idx="78">
                  <c:v>МБОУ СШ № 91</c:v>
                </c:pt>
                <c:pt idx="79">
                  <c:v>МАОУ СШ № 151</c:v>
                </c:pt>
                <c:pt idx="80">
                  <c:v>МАОУ СШ № 152</c:v>
                </c:pt>
                <c:pt idx="81">
                  <c:v>МАОУ СШ № 157</c:v>
                </c:pt>
                <c:pt idx="82">
                  <c:v>МАОУ СШ № 149</c:v>
                </c:pt>
                <c:pt idx="83">
                  <c:v>МАОУ СШ № 24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</c:v>
                </c:pt>
                <c:pt idx="87">
                  <c:v>МАОУ СШ № 69</c:v>
                </c:pt>
                <c:pt idx="88">
                  <c:v>МБОУ СШ № 98</c:v>
                </c:pt>
                <c:pt idx="89">
                  <c:v>МАОУ СШ № 150</c:v>
                </c:pt>
                <c:pt idx="90">
                  <c:v>МАОУ СШ № 108</c:v>
                </c:pt>
                <c:pt idx="91">
                  <c:v>МАОУ СШ № 5</c:v>
                </c:pt>
                <c:pt idx="92">
                  <c:v>МАОУ СШ № 18</c:v>
                </c:pt>
                <c:pt idx="93">
                  <c:v>МАОУ СШ № 143</c:v>
                </c:pt>
                <c:pt idx="94">
                  <c:v>МБОУ СШ № 2</c:v>
                </c:pt>
                <c:pt idx="95">
                  <c:v>МАОУ СШ № 145</c:v>
                </c:pt>
                <c:pt idx="96">
                  <c:v>МАОУ СШ № 156</c:v>
                </c:pt>
                <c:pt idx="97">
                  <c:v>МАОУ СШ № 66</c:v>
                </c:pt>
                <c:pt idx="98">
                  <c:v>МАОУ СШ № 7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СШ № 4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МБОУ СШ № 10 </c:v>
                </c:pt>
                <c:pt idx="108">
                  <c:v>МАОУ СШ № 155</c:v>
                </c:pt>
                <c:pt idx="109">
                  <c:v>МБОУ СШ № 27</c:v>
                </c:pt>
                <c:pt idx="110">
                  <c:v>МБОУ СШ № 51</c:v>
                </c:pt>
              </c:strCache>
            </c:strRef>
          </c:cat>
          <c:val>
            <c:numRef>
              <c:f>'Литература -11 диаграмма'!$M$5:$M$115</c:f>
              <c:numCache>
                <c:formatCode>0,00</c:formatCode>
                <c:ptCount val="111"/>
                <c:pt idx="0">
                  <c:v>85.03</c:v>
                </c:pt>
                <c:pt idx="1">
                  <c:v>85.03</c:v>
                </c:pt>
                <c:pt idx="2">
                  <c:v>85.03</c:v>
                </c:pt>
                <c:pt idx="3">
                  <c:v>85.03</c:v>
                </c:pt>
                <c:pt idx="4">
                  <c:v>85.03</c:v>
                </c:pt>
                <c:pt idx="5">
                  <c:v>85.03</c:v>
                </c:pt>
                <c:pt idx="6">
                  <c:v>85.03</c:v>
                </c:pt>
                <c:pt idx="7">
                  <c:v>85.03</c:v>
                </c:pt>
                <c:pt idx="8">
                  <c:v>85.03</c:v>
                </c:pt>
                <c:pt idx="9">
                  <c:v>85.03</c:v>
                </c:pt>
                <c:pt idx="10">
                  <c:v>85.03</c:v>
                </c:pt>
                <c:pt idx="11">
                  <c:v>85.03</c:v>
                </c:pt>
                <c:pt idx="12">
                  <c:v>85.03</c:v>
                </c:pt>
                <c:pt idx="13">
                  <c:v>85.03</c:v>
                </c:pt>
                <c:pt idx="14">
                  <c:v>85.03</c:v>
                </c:pt>
                <c:pt idx="15">
                  <c:v>85.03</c:v>
                </c:pt>
                <c:pt idx="16">
                  <c:v>85.03</c:v>
                </c:pt>
                <c:pt idx="17">
                  <c:v>85.03</c:v>
                </c:pt>
                <c:pt idx="18">
                  <c:v>85.03</c:v>
                </c:pt>
                <c:pt idx="19">
                  <c:v>85.03</c:v>
                </c:pt>
                <c:pt idx="20">
                  <c:v>85.03</c:v>
                </c:pt>
                <c:pt idx="21">
                  <c:v>85.03</c:v>
                </c:pt>
                <c:pt idx="22">
                  <c:v>85.03</c:v>
                </c:pt>
                <c:pt idx="23">
                  <c:v>85.03</c:v>
                </c:pt>
                <c:pt idx="24">
                  <c:v>85.03</c:v>
                </c:pt>
                <c:pt idx="25">
                  <c:v>85.03</c:v>
                </c:pt>
                <c:pt idx="26">
                  <c:v>85.03</c:v>
                </c:pt>
                <c:pt idx="27">
                  <c:v>85.03</c:v>
                </c:pt>
                <c:pt idx="28">
                  <c:v>85.03</c:v>
                </c:pt>
                <c:pt idx="29">
                  <c:v>85.03</c:v>
                </c:pt>
                <c:pt idx="30">
                  <c:v>85.03</c:v>
                </c:pt>
                <c:pt idx="31">
                  <c:v>85.03</c:v>
                </c:pt>
                <c:pt idx="32">
                  <c:v>85.03</c:v>
                </c:pt>
                <c:pt idx="33">
                  <c:v>85.03</c:v>
                </c:pt>
                <c:pt idx="34">
                  <c:v>85.03</c:v>
                </c:pt>
                <c:pt idx="35">
                  <c:v>85.03</c:v>
                </c:pt>
                <c:pt idx="36">
                  <c:v>85.03</c:v>
                </c:pt>
                <c:pt idx="37">
                  <c:v>85.03</c:v>
                </c:pt>
                <c:pt idx="38">
                  <c:v>85.03</c:v>
                </c:pt>
                <c:pt idx="39">
                  <c:v>85.03</c:v>
                </c:pt>
                <c:pt idx="40">
                  <c:v>85.03</c:v>
                </c:pt>
                <c:pt idx="41">
                  <c:v>85.03</c:v>
                </c:pt>
                <c:pt idx="42">
                  <c:v>85.03</c:v>
                </c:pt>
                <c:pt idx="43">
                  <c:v>85.03</c:v>
                </c:pt>
                <c:pt idx="44">
                  <c:v>85.03</c:v>
                </c:pt>
                <c:pt idx="45">
                  <c:v>85.03</c:v>
                </c:pt>
                <c:pt idx="46">
                  <c:v>85.03</c:v>
                </c:pt>
                <c:pt idx="47">
                  <c:v>85.03</c:v>
                </c:pt>
                <c:pt idx="48">
                  <c:v>85.03</c:v>
                </c:pt>
                <c:pt idx="49">
                  <c:v>85.03</c:v>
                </c:pt>
                <c:pt idx="50">
                  <c:v>85.03</c:v>
                </c:pt>
                <c:pt idx="51">
                  <c:v>85.03</c:v>
                </c:pt>
                <c:pt idx="52">
                  <c:v>85.03</c:v>
                </c:pt>
                <c:pt idx="53">
                  <c:v>85.03</c:v>
                </c:pt>
                <c:pt idx="54">
                  <c:v>85.03</c:v>
                </c:pt>
                <c:pt idx="55">
                  <c:v>85.03</c:v>
                </c:pt>
                <c:pt idx="56">
                  <c:v>85.03</c:v>
                </c:pt>
                <c:pt idx="57">
                  <c:v>85.03</c:v>
                </c:pt>
                <c:pt idx="58">
                  <c:v>85.03</c:v>
                </c:pt>
                <c:pt idx="59">
                  <c:v>85.03</c:v>
                </c:pt>
                <c:pt idx="60">
                  <c:v>85.03</c:v>
                </c:pt>
                <c:pt idx="61">
                  <c:v>85.03</c:v>
                </c:pt>
                <c:pt idx="62">
                  <c:v>85.03</c:v>
                </c:pt>
                <c:pt idx="63">
                  <c:v>85.03</c:v>
                </c:pt>
                <c:pt idx="64">
                  <c:v>85.03</c:v>
                </c:pt>
                <c:pt idx="65">
                  <c:v>85.03</c:v>
                </c:pt>
                <c:pt idx="66">
                  <c:v>85.03</c:v>
                </c:pt>
                <c:pt idx="67">
                  <c:v>85.03</c:v>
                </c:pt>
                <c:pt idx="68">
                  <c:v>85.03</c:v>
                </c:pt>
                <c:pt idx="69">
                  <c:v>85.03</c:v>
                </c:pt>
                <c:pt idx="70">
                  <c:v>85.03</c:v>
                </c:pt>
                <c:pt idx="71">
                  <c:v>85.03</c:v>
                </c:pt>
                <c:pt idx="72">
                  <c:v>85.03</c:v>
                </c:pt>
                <c:pt idx="73">
                  <c:v>85.03</c:v>
                </c:pt>
                <c:pt idx="74">
                  <c:v>85.03</c:v>
                </c:pt>
                <c:pt idx="75">
                  <c:v>85.03</c:v>
                </c:pt>
                <c:pt idx="76">
                  <c:v>85.03</c:v>
                </c:pt>
                <c:pt idx="77">
                  <c:v>85.03</c:v>
                </c:pt>
                <c:pt idx="78">
                  <c:v>85.03</c:v>
                </c:pt>
                <c:pt idx="79">
                  <c:v>85.03</c:v>
                </c:pt>
                <c:pt idx="80">
                  <c:v>85.03</c:v>
                </c:pt>
                <c:pt idx="81">
                  <c:v>85.03</c:v>
                </c:pt>
                <c:pt idx="82">
                  <c:v>85.03</c:v>
                </c:pt>
                <c:pt idx="83">
                  <c:v>85.03</c:v>
                </c:pt>
                <c:pt idx="84">
                  <c:v>85.03</c:v>
                </c:pt>
                <c:pt idx="85">
                  <c:v>85.03</c:v>
                </c:pt>
                <c:pt idx="86">
                  <c:v>85.03</c:v>
                </c:pt>
                <c:pt idx="87">
                  <c:v>85.03</c:v>
                </c:pt>
                <c:pt idx="88">
                  <c:v>85.03</c:v>
                </c:pt>
                <c:pt idx="89">
                  <c:v>85.03</c:v>
                </c:pt>
                <c:pt idx="90">
                  <c:v>85.03</c:v>
                </c:pt>
                <c:pt idx="91">
                  <c:v>85.03</c:v>
                </c:pt>
                <c:pt idx="92">
                  <c:v>85.03</c:v>
                </c:pt>
                <c:pt idx="93">
                  <c:v>85.03</c:v>
                </c:pt>
                <c:pt idx="94">
                  <c:v>85.03</c:v>
                </c:pt>
                <c:pt idx="95">
                  <c:v>85.03</c:v>
                </c:pt>
                <c:pt idx="96">
                  <c:v>85.03</c:v>
                </c:pt>
                <c:pt idx="97">
                  <c:v>85.03</c:v>
                </c:pt>
                <c:pt idx="98">
                  <c:v>85.03</c:v>
                </c:pt>
                <c:pt idx="99">
                  <c:v>85.03</c:v>
                </c:pt>
                <c:pt idx="100">
                  <c:v>85.03</c:v>
                </c:pt>
                <c:pt idx="101">
                  <c:v>85.03</c:v>
                </c:pt>
                <c:pt idx="102">
                  <c:v>85.03</c:v>
                </c:pt>
                <c:pt idx="103">
                  <c:v>85.03</c:v>
                </c:pt>
                <c:pt idx="104">
                  <c:v>85.03</c:v>
                </c:pt>
                <c:pt idx="105">
                  <c:v>85.03</c:v>
                </c:pt>
                <c:pt idx="106">
                  <c:v>85.03</c:v>
                </c:pt>
                <c:pt idx="107">
                  <c:v>85.03</c:v>
                </c:pt>
                <c:pt idx="108">
                  <c:v>85.03</c:v>
                </c:pt>
                <c:pt idx="109">
                  <c:v>85.03</c:v>
                </c:pt>
                <c:pt idx="110">
                  <c:v>85.03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'Литература -11 диаграмма'!$B$5:$B$115</c:f>
              <c:strCache>
                <c:ptCount val="111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12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90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135</c:v>
                </c:pt>
                <c:pt idx="16">
                  <c:v>МАОУ СШ № 8 "Созидание"</c:v>
                </c:pt>
                <c:pt idx="17">
                  <c:v>МАОУ Гимназия № 4</c:v>
                </c:pt>
                <c:pt idx="18">
                  <c:v>МАОУ Гимназия № 10</c:v>
                </c:pt>
                <c:pt idx="19">
                  <c:v>МАОУ СШ № 55</c:v>
                </c:pt>
                <c:pt idx="20">
                  <c:v>МАОУ Лицей № 11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11 </c:v>
                </c:pt>
                <c:pt idx="24">
                  <c:v>МБОУ СШ № 64</c:v>
                </c:pt>
                <c:pt idx="25">
                  <c:v>МАОУ Лицей № 3</c:v>
                </c:pt>
                <c:pt idx="26">
                  <c:v>МАОУ СШ № 65</c:v>
                </c:pt>
                <c:pt idx="27">
                  <c:v>МБОУ Гимназия № 7</c:v>
                </c:pt>
                <c:pt idx="28">
                  <c:v>МБОУ СШ № 94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МАОУ СШ № 89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79</c:v>
                </c:pt>
                <c:pt idx="38">
                  <c:v>ОКТЯБРЬСКИЙ РАЙОН</c:v>
                </c:pt>
                <c:pt idx="39">
                  <c:v>МБОУ СШ № 99</c:v>
                </c:pt>
                <c:pt idx="40">
                  <c:v>МБОУ Гимназия № 3</c:v>
                </c:pt>
                <c:pt idx="41">
                  <c:v>МБОУ Лицей № 8</c:v>
                </c:pt>
                <c:pt idx="42">
                  <c:v>МБОУ СШ № 72</c:v>
                </c:pt>
                <c:pt idx="43">
                  <c:v>МАОУ Гимназия № 13 "Академ"</c:v>
                </c:pt>
                <c:pt idx="44">
                  <c:v>МАОУ "КУГ № 1 - Универс"</c:v>
                </c:pt>
                <c:pt idx="45">
                  <c:v>МБОУ СШ № 133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95</c:v>
                </c:pt>
                <c:pt idx="50">
                  <c:v>МАОУ СШ № 82</c:v>
                </c:pt>
                <c:pt idx="51">
                  <c:v>МАОУ Школа-интернат № 1</c:v>
                </c:pt>
                <c:pt idx="52">
                  <c:v>МБОУ Лицей № 10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СШ № 23</c:v>
                </c:pt>
                <c:pt idx="59">
                  <c:v>МАОУ Лицей № 9 "Лидер"</c:v>
                </c:pt>
                <c:pt idx="60">
                  <c:v>МАОУ СШ № 93</c:v>
                </c:pt>
                <c:pt idx="61">
                  <c:v>МАОУ СШ № 42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Гимназия № 14</c:v>
                </c:pt>
                <c:pt idx="66">
                  <c:v>МАОУ СШ № 137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144</c:v>
                </c:pt>
                <c:pt idx="73">
                  <c:v>МАОУ СШ № 139</c:v>
                </c:pt>
                <c:pt idx="74">
                  <c:v>МАОУ СШ № 141</c:v>
                </c:pt>
                <c:pt idx="75">
                  <c:v>МБОУ СШ № 147</c:v>
                </c:pt>
                <c:pt idx="76">
                  <c:v>МАОУ СШ № 154</c:v>
                </c:pt>
                <c:pt idx="77">
                  <c:v>МАОУ СШ № 115</c:v>
                </c:pt>
                <c:pt idx="78">
                  <c:v>МБОУ СШ № 91</c:v>
                </c:pt>
                <c:pt idx="79">
                  <c:v>МАОУ СШ № 151</c:v>
                </c:pt>
                <c:pt idx="80">
                  <c:v>МАОУ СШ № 152</c:v>
                </c:pt>
                <c:pt idx="81">
                  <c:v>МАОУ СШ № 157</c:v>
                </c:pt>
                <c:pt idx="82">
                  <c:v>МАОУ СШ № 149</c:v>
                </c:pt>
                <c:pt idx="83">
                  <c:v>МАОУ СШ № 24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</c:v>
                </c:pt>
                <c:pt idx="87">
                  <c:v>МАОУ СШ № 69</c:v>
                </c:pt>
                <c:pt idx="88">
                  <c:v>МБОУ СШ № 98</c:v>
                </c:pt>
                <c:pt idx="89">
                  <c:v>МАОУ СШ № 150</c:v>
                </c:pt>
                <c:pt idx="90">
                  <c:v>МАОУ СШ № 108</c:v>
                </c:pt>
                <c:pt idx="91">
                  <c:v>МАОУ СШ № 5</c:v>
                </c:pt>
                <c:pt idx="92">
                  <c:v>МАОУ СШ № 18</c:v>
                </c:pt>
                <c:pt idx="93">
                  <c:v>МАОУ СШ № 143</c:v>
                </c:pt>
                <c:pt idx="94">
                  <c:v>МБОУ СШ № 2</c:v>
                </c:pt>
                <c:pt idx="95">
                  <c:v>МАОУ СШ № 145</c:v>
                </c:pt>
                <c:pt idx="96">
                  <c:v>МАОУ СШ № 156</c:v>
                </c:pt>
                <c:pt idx="97">
                  <c:v>МАОУ СШ № 66</c:v>
                </c:pt>
                <c:pt idx="98">
                  <c:v>МАОУ СШ № 7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ЦЕНТРАЛЬНЫЙ РАЙОН</c:v>
                </c:pt>
                <c:pt idx="102">
                  <c:v>МАОУ Гимназия № 2</c:v>
                </c:pt>
                <c:pt idx="103">
                  <c:v>МБОУ СШ № 4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МБОУ СШ № 10 </c:v>
                </c:pt>
                <c:pt idx="108">
                  <c:v>МАОУ СШ № 155</c:v>
                </c:pt>
                <c:pt idx="109">
                  <c:v>МБОУ СШ № 27</c:v>
                </c:pt>
                <c:pt idx="110">
                  <c:v>МБОУ СШ № 51</c:v>
                </c:pt>
              </c:strCache>
            </c:strRef>
          </c:cat>
          <c:val>
            <c:numRef>
              <c:f>'Литература -11 диаграмма'!$L$5:$L$115</c:f>
              <c:numCache>
                <c:formatCode>0,00</c:formatCode>
                <c:ptCount val="111"/>
                <c:pt idx="0">
                  <c:v>64.473863636363632</c:v>
                </c:pt>
                <c:pt idx="1">
                  <c:v>47</c:v>
                </c:pt>
                <c:pt idx="2">
                  <c:v>59</c:v>
                </c:pt>
                <c:pt idx="3">
                  <c:v>62</c:v>
                </c:pt>
                <c:pt idx="4">
                  <c:v>74.090909090909093</c:v>
                </c:pt>
                <c:pt idx="5">
                  <c:v>79</c:v>
                </c:pt>
                <c:pt idx="6">
                  <c:v>57</c:v>
                </c:pt>
                <c:pt idx="7">
                  <c:v>70.7</c:v>
                </c:pt>
                <c:pt idx="8">
                  <c:v>67</c:v>
                </c:pt>
                <c:pt idx="9">
                  <c:v>68.144444444444446</c:v>
                </c:pt>
                <c:pt idx="10">
                  <c:v>78.3</c:v>
                </c:pt>
                <c:pt idx="11">
                  <c:v>66</c:v>
                </c:pt>
                <c:pt idx="12">
                  <c:v>69.5</c:v>
                </c:pt>
                <c:pt idx="14">
                  <c:v>75.3</c:v>
                </c:pt>
                <c:pt idx="15">
                  <c:v>49</c:v>
                </c:pt>
                <c:pt idx="16">
                  <c:v>63</c:v>
                </c:pt>
                <c:pt idx="17">
                  <c:v>68</c:v>
                </c:pt>
                <c:pt idx="18">
                  <c:v>72</c:v>
                </c:pt>
                <c:pt idx="20">
                  <c:v>72.2</c:v>
                </c:pt>
                <c:pt idx="22">
                  <c:v>69.164285714285725</c:v>
                </c:pt>
                <c:pt idx="23">
                  <c:v>68</c:v>
                </c:pt>
                <c:pt idx="24">
                  <c:v>71.8</c:v>
                </c:pt>
                <c:pt idx="25">
                  <c:v>70.3</c:v>
                </c:pt>
                <c:pt idx="27">
                  <c:v>65.2</c:v>
                </c:pt>
                <c:pt idx="28">
                  <c:v>61.7</c:v>
                </c:pt>
                <c:pt idx="29">
                  <c:v>62</c:v>
                </c:pt>
                <c:pt idx="30">
                  <c:v>81.3</c:v>
                </c:pt>
                <c:pt idx="31">
                  <c:v>75.3</c:v>
                </c:pt>
                <c:pt idx="32">
                  <c:v>65</c:v>
                </c:pt>
                <c:pt idx="33">
                  <c:v>64.7</c:v>
                </c:pt>
                <c:pt idx="34">
                  <c:v>74</c:v>
                </c:pt>
                <c:pt idx="35">
                  <c:v>48</c:v>
                </c:pt>
                <c:pt idx="36">
                  <c:v>77</c:v>
                </c:pt>
                <c:pt idx="37">
                  <c:v>84</c:v>
                </c:pt>
                <c:pt idx="38">
                  <c:v>76.284615384615392</c:v>
                </c:pt>
                <c:pt idx="39">
                  <c:v>80</c:v>
                </c:pt>
                <c:pt idx="40">
                  <c:v>91</c:v>
                </c:pt>
                <c:pt idx="41">
                  <c:v>68</c:v>
                </c:pt>
                <c:pt idx="42">
                  <c:v>78.5</c:v>
                </c:pt>
                <c:pt idx="43">
                  <c:v>84</c:v>
                </c:pt>
                <c:pt idx="44">
                  <c:v>79</c:v>
                </c:pt>
                <c:pt idx="45">
                  <c:v>47</c:v>
                </c:pt>
                <c:pt idx="46">
                  <c:v>81.7</c:v>
                </c:pt>
                <c:pt idx="47">
                  <c:v>74.8</c:v>
                </c:pt>
                <c:pt idx="50">
                  <c:v>68</c:v>
                </c:pt>
                <c:pt idx="51">
                  <c:v>87.7</c:v>
                </c:pt>
                <c:pt idx="52">
                  <c:v>83</c:v>
                </c:pt>
                <c:pt idx="54">
                  <c:v>69</c:v>
                </c:pt>
                <c:pt idx="57">
                  <c:v>67.02000000000001</c:v>
                </c:pt>
                <c:pt idx="58">
                  <c:v>69.3</c:v>
                </c:pt>
                <c:pt idx="59">
                  <c:v>67</c:v>
                </c:pt>
                <c:pt idx="60">
                  <c:v>65.5</c:v>
                </c:pt>
                <c:pt idx="61">
                  <c:v>75</c:v>
                </c:pt>
                <c:pt idx="62">
                  <c:v>64</c:v>
                </c:pt>
                <c:pt idx="63">
                  <c:v>63.3</c:v>
                </c:pt>
                <c:pt idx="65">
                  <c:v>94.4</c:v>
                </c:pt>
                <c:pt idx="66">
                  <c:v>75.7</c:v>
                </c:pt>
                <c:pt idx="67">
                  <c:v>62</c:v>
                </c:pt>
                <c:pt idx="68">
                  <c:v>34</c:v>
                </c:pt>
                <c:pt idx="71">
                  <c:v>69.109615384615381</c:v>
                </c:pt>
                <c:pt idx="72">
                  <c:v>97</c:v>
                </c:pt>
                <c:pt idx="73">
                  <c:v>60</c:v>
                </c:pt>
                <c:pt idx="74">
                  <c:v>89</c:v>
                </c:pt>
                <c:pt idx="75">
                  <c:v>82</c:v>
                </c:pt>
                <c:pt idx="76">
                  <c:v>70</c:v>
                </c:pt>
                <c:pt idx="78">
                  <c:v>52</c:v>
                </c:pt>
                <c:pt idx="79">
                  <c:v>67</c:v>
                </c:pt>
                <c:pt idx="80">
                  <c:v>85</c:v>
                </c:pt>
                <c:pt idx="82">
                  <c:v>82</c:v>
                </c:pt>
                <c:pt idx="83">
                  <c:v>56</c:v>
                </c:pt>
                <c:pt idx="84">
                  <c:v>38.799999999999997</c:v>
                </c:pt>
                <c:pt idx="85">
                  <c:v>59</c:v>
                </c:pt>
                <c:pt idx="86">
                  <c:v>64</c:v>
                </c:pt>
                <c:pt idx="87">
                  <c:v>52.5</c:v>
                </c:pt>
                <c:pt idx="88">
                  <c:v>76.3</c:v>
                </c:pt>
                <c:pt idx="89">
                  <c:v>81</c:v>
                </c:pt>
                <c:pt idx="90">
                  <c:v>70.3</c:v>
                </c:pt>
                <c:pt idx="91">
                  <c:v>46</c:v>
                </c:pt>
                <c:pt idx="92">
                  <c:v>70</c:v>
                </c:pt>
                <c:pt idx="93">
                  <c:v>73.5</c:v>
                </c:pt>
                <c:pt idx="95">
                  <c:v>74.8</c:v>
                </c:pt>
                <c:pt idx="96">
                  <c:v>51.5</c:v>
                </c:pt>
                <c:pt idx="97">
                  <c:v>72.25</c:v>
                </c:pt>
                <c:pt idx="98">
                  <c:v>59.4</c:v>
                </c:pt>
                <c:pt idx="99">
                  <c:v>70.5</c:v>
                </c:pt>
                <c:pt idx="100">
                  <c:v>97</c:v>
                </c:pt>
                <c:pt idx="101">
                  <c:v>74.444012605042019</c:v>
                </c:pt>
                <c:pt idx="102">
                  <c:v>82</c:v>
                </c:pt>
                <c:pt idx="103">
                  <c:v>71</c:v>
                </c:pt>
                <c:pt idx="104">
                  <c:v>67.82352941176471</c:v>
                </c:pt>
                <c:pt idx="105">
                  <c:v>80.3</c:v>
                </c:pt>
                <c:pt idx="106">
                  <c:v>78.599999999999994</c:v>
                </c:pt>
                <c:pt idx="107">
                  <c:v>83.428571428571431</c:v>
                </c:pt>
                <c:pt idx="108">
                  <c:v>61</c:v>
                </c:pt>
                <c:pt idx="109">
                  <c:v>71.400000000000006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1200"/>
        <c:axId val="41732736"/>
      </c:lineChart>
      <c:catAx>
        <c:axId val="4173120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32736"/>
        <c:crosses val="autoZero"/>
        <c:auto val="1"/>
        <c:lblAlgn val="ctr"/>
        <c:lblOffset val="100"/>
        <c:noMultiLvlLbl val="0"/>
      </c:catAx>
      <c:valAx>
        <c:axId val="4173273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31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639736789797778"/>
          <c:y val="1.2028964922910229E-2"/>
          <c:w val="0.66824881036211936"/>
          <c:h val="3.5134802816231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59530</xdr:rowOff>
    </xdr:from>
    <xdr:to>
      <xdr:col>28</xdr:col>
      <xdr:colOff>559594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536577</xdr:colOff>
      <xdr:row>0</xdr:row>
      <xdr:rowOff>485774</xdr:rowOff>
    </xdr:from>
    <xdr:to>
      <xdr:col>18</xdr:col>
      <xdr:colOff>550332</xdr:colOff>
      <xdr:row>0</xdr:row>
      <xdr:rowOff>3385343</xdr:rowOff>
    </xdr:to>
    <xdr:cxnSp macro="">
      <xdr:nvCxnSpPr>
        <xdr:cNvPr id="3" name="Прямая соединительная линия 2"/>
        <xdr:cNvCxnSpPr/>
      </xdr:nvCxnSpPr>
      <xdr:spPr>
        <a:xfrm>
          <a:off x="11553827" y="485774"/>
          <a:ext cx="13755" cy="28995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0.10901</cdr:x>
      <cdr:y>0.0854</cdr:y>
    </cdr:from>
    <cdr:to>
      <cdr:x>0.10958</cdr:x>
      <cdr:y>0.65475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1924610" y="431134"/>
          <a:ext cx="10064" cy="28742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0.22307</cdr:x>
      <cdr:y>0.08237</cdr:y>
    </cdr:from>
    <cdr:to>
      <cdr:x>0.22322</cdr:x>
      <cdr:y>0.64334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3938460" y="415843"/>
          <a:ext cx="2648" cy="28319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0.36299</cdr:x>
      <cdr:y>0.08363</cdr:y>
    </cdr:from>
    <cdr:to>
      <cdr:x>0.36366</cdr:x>
      <cdr:y>0.66481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6408763" y="422189"/>
          <a:ext cx="11829" cy="29339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0.52808</cdr:x>
      <cdr:y>0.08327</cdr:y>
    </cdr:from>
    <cdr:to>
      <cdr:x>0.52943</cdr:x>
      <cdr:y>0.65804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9323660" y="420353"/>
          <a:ext cx="23835" cy="2901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0.91446</cdr:x>
      <cdr:y>0.08719</cdr:y>
    </cdr:from>
    <cdr:to>
      <cdr:x>0.91502</cdr:x>
      <cdr:y>0.65807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6145468" y="440140"/>
          <a:ext cx="9887" cy="2881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0.02796</cdr:x>
      <cdr:y>0.08071</cdr:y>
    </cdr:from>
    <cdr:to>
      <cdr:x>0.02843</cdr:x>
      <cdr:y>0.65831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>
          <a:off x="493737" y="407463"/>
          <a:ext cx="8299" cy="29158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52918</xdr:rowOff>
    </xdr:from>
    <xdr:to>
      <xdr:col>28</xdr:col>
      <xdr:colOff>595312</xdr:colOff>
      <xdr:row>0</xdr:row>
      <xdr:rowOff>5155406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560917</xdr:colOff>
      <xdr:row>0</xdr:row>
      <xdr:rowOff>426243</xdr:rowOff>
    </xdr:from>
    <xdr:to>
      <xdr:col>18</xdr:col>
      <xdr:colOff>567004</xdr:colOff>
      <xdr:row>0</xdr:row>
      <xdr:rowOff>3344333</xdr:rowOff>
    </xdr:to>
    <xdr:cxnSp macro="">
      <xdr:nvCxnSpPr>
        <xdr:cNvPr id="3" name="Прямая соединительная линия 2"/>
        <xdr:cNvCxnSpPr/>
      </xdr:nvCxnSpPr>
      <xdr:spPr>
        <a:xfrm flipH="1">
          <a:off x="11578167" y="426243"/>
          <a:ext cx="6087" cy="29180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0.10718</cdr:x>
      <cdr:y>0.07159</cdr:y>
    </cdr:from>
    <cdr:to>
      <cdr:x>0.10732</cdr:x>
      <cdr:y>0.64299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1902519" y="365287"/>
          <a:ext cx="2481" cy="29155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0.22107</cdr:x>
      <cdr:y>0.0749</cdr:y>
    </cdr:from>
    <cdr:to>
      <cdr:x>0.22312</cdr:x>
      <cdr:y>0.65034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3924157" y="382155"/>
          <a:ext cx="36390" cy="2936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0.36296</cdr:x>
      <cdr:y>0.07311</cdr:y>
    </cdr:from>
    <cdr:to>
      <cdr:x>0.36309</cdr:x>
      <cdr:y>0.64714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6442860" y="373064"/>
          <a:ext cx="2390" cy="2928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0.52909</cdr:x>
      <cdr:y>0.08098</cdr:y>
    </cdr:from>
    <cdr:to>
      <cdr:x>0.52971</cdr:x>
      <cdr:y>0.64689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9391809" y="413194"/>
          <a:ext cx="11006" cy="28875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0.07434</cdr:y>
    </cdr:from>
    <cdr:to>
      <cdr:x>0.91681</cdr:x>
      <cdr:y>0.65211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6268421" y="379340"/>
          <a:ext cx="5858" cy="29480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0.02854</cdr:x>
      <cdr:y>0.07192</cdr:y>
    </cdr:from>
    <cdr:to>
      <cdr:x>0.02876</cdr:x>
      <cdr:y>0.64503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>
          <a:off x="506626" y="366963"/>
          <a:ext cx="3905" cy="29242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tabSelected="1" topLeftCell="A2" zoomScale="90" zoomScaleNormal="90" workbookViewId="0">
      <selection activeCell="B2" sqref="B2:B3"/>
    </sheetView>
  </sheetViews>
  <sheetFormatPr defaultRowHeight="397.5" customHeight="1" x14ac:dyDescent="0.25"/>
  <cols>
    <col min="1" max="1" width="5.85546875" style="168" customWidth="1"/>
    <col min="2" max="2" width="33.28515625" style="168" customWidth="1"/>
    <col min="3" max="14" width="7.7109375" style="183" customWidth="1"/>
    <col min="15" max="15" width="7.7109375" style="168" customWidth="1"/>
    <col min="16" max="16" width="6.42578125" style="168" customWidth="1"/>
    <col min="17" max="16384" width="9.140625" style="168"/>
  </cols>
  <sheetData>
    <row r="1" spans="1:18" ht="409.5" customHeight="1" thickBot="1" x14ac:dyDescent="0.3"/>
    <row r="2" spans="1:18" ht="15" customHeight="1" x14ac:dyDescent="0.25">
      <c r="A2" s="485" t="s">
        <v>34</v>
      </c>
      <c r="B2" s="487" t="s">
        <v>63</v>
      </c>
      <c r="C2" s="489">
        <v>2023</v>
      </c>
      <c r="D2" s="490"/>
      <c r="E2" s="490"/>
      <c r="F2" s="491"/>
      <c r="G2" s="489">
        <v>2022</v>
      </c>
      <c r="H2" s="490"/>
      <c r="I2" s="490"/>
      <c r="J2" s="491"/>
      <c r="K2" s="489">
        <v>2021</v>
      </c>
      <c r="L2" s="490"/>
      <c r="M2" s="490"/>
      <c r="N2" s="491"/>
      <c r="O2" s="483" t="s">
        <v>67</v>
      </c>
    </row>
    <row r="3" spans="1:18" ht="37.5" customHeight="1" thickBot="1" x14ac:dyDescent="0.3">
      <c r="A3" s="486"/>
      <c r="B3" s="488"/>
      <c r="C3" s="253" t="s">
        <v>65</v>
      </c>
      <c r="D3" s="367" t="s">
        <v>69</v>
      </c>
      <c r="E3" s="368" t="s">
        <v>83</v>
      </c>
      <c r="F3" s="140" t="s">
        <v>66</v>
      </c>
      <c r="G3" s="253" t="s">
        <v>65</v>
      </c>
      <c r="H3" s="367" t="s">
        <v>69</v>
      </c>
      <c r="I3" s="368" t="s">
        <v>83</v>
      </c>
      <c r="J3" s="140" t="s">
        <v>66</v>
      </c>
      <c r="K3" s="253" t="s">
        <v>65</v>
      </c>
      <c r="L3" s="367" t="s">
        <v>69</v>
      </c>
      <c r="M3" s="368" t="s">
        <v>83</v>
      </c>
      <c r="N3" s="140" t="s">
        <v>66</v>
      </c>
      <c r="O3" s="484"/>
    </row>
    <row r="4" spans="1:18" ht="15" customHeight="1" thickBot="1" x14ac:dyDescent="0.3">
      <c r="A4" s="138"/>
      <c r="B4" s="141" t="s">
        <v>99</v>
      </c>
      <c r="C4" s="242">
        <f>C5+C14+C27+C43+C62+C76+C106</f>
        <v>424</v>
      </c>
      <c r="D4" s="255">
        <f>AVERAGE(D6:D13,D15:D26,D28:D42,D44:D61,D63:D75,D77:D105,D107:D115)</f>
        <v>66.158934740562898</v>
      </c>
      <c r="E4" s="388">
        <v>66.37</v>
      </c>
      <c r="F4" s="243"/>
      <c r="G4" s="242">
        <f>G5+G14+G27+G43+G62+G76+G106</f>
        <v>395</v>
      </c>
      <c r="H4" s="255">
        <f>AVERAGE(H6:H13,H15:H26,H28:H42,H44:H61,H63:H75,H77:H105,H107:H115)</f>
        <v>60.599317644530409</v>
      </c>
      <c r="I4" s="388">
        <v>64.44</v>
      </c>
      <c r="J4" s="243"/>
      <c r="K4" s="242">
        <f>K5+K14+K27+K43+K62+K76+K106</f>
        <v>417</v>
      </c>
      <c r="L4" s="255">
        <f>AVERAGE(L6:L13,L15:L26,L28:L42,L44:L61,L63:L75,L77:L105,L107:L115)</f>
        <v>69.905602385582355</v>
      </c>
      <c r="M4" s="388">
        <v>85.03</v>
      </c>
      <c r="N4" s="243"/>
      <c r="O4" s="142"/>
      <c r="Q4" s="435"/>
      <c r="R4" s="436"/>
    </row>
    <row r="5" spans="1:18" ht="15" customHeight="1" thickBot="1" x14ac:dyDescent="0.3">
      <c r="A5" s="138"/>
      <c r="B5" s="155" t="s">
        <v>85</v>
      </c>
      <c r="C5" s="244">
        <f>SUM(C6:C13)</f>
        <v>40</v>
      </c>
      <c r="D5" s="172">
        <f>AVERAGE(D6:D13)</f>
        <v>67.207142857142856</v>
      </c>
      <c r="E5" s="387">
        <v>66.37</v>
      </c>
      <c r="F5" s="245"/>
      <c r="G5" s="244">
        <f>SUM(G6:G13)</f>
        <v>27</v>
      </c>
      <c r="H5" s="172">
        <f>AVERAGE(H6:H13)</f>
        <v>57.796875</v>
      </c>
      <c r="I5" s="387">
        <v>64.44</v>
      </c>
      <c r="J5" s="245"/>
      <c r="K5" s="244">
        <f>SUM(K6:K13)</f>
        <v>33</v>
      </c>
      <c r="L5" s="172">
        <f>AVERAGE(L6:L13)</f>
        <v>64.473863636363632</v>
      </c>
      <c r="M5" s="387">
        <v>85.03</v>
      </c>
      <c r="N5" s="245"/>
      <c r="O5" s="152"/>
      <c r="Q5" s="119"/>
      <c r="R5" s="31" t="s">
        <v>75</v>
      </c>
    </row>
    <row r="6" spans="1:18" ht="15" customHeight="1" x14ac:dyDescent="0.25">
      <c r="A6" s="170">
        <v>1</v>
      </c>
      <c r="B6" s="122" t="s">
        <v>116</v>
      </c>
      <c r="C6" s="234">
        <v>8</v>
      </c>
      <c r="D6" s="290">
        <v>65.25</v>
      </c>
      <c r="E6" s="369">
        <v>66.37</v>
      </c>
      <c r="F6" s="224">
        <v>47</v>
      </c>
      <c r="G6" s="234">
        <v>8</v>
      </c>
      <c r="H6" s="290">
        <v>71.125</v>
      </c>
      <c r="I6" s="369">
        <v>64.44</v>
      </c>
      <c r="J6" s="224">
        <v>21</v>
      </c>
      <c r="K6" s="234">
        <v>11</v>
      </c>
      <c r="L6" s="290">
        <v>74.090909090909093</v>
      </c>
      <c r="M6" s="369">
        <v>85.03</v>
      </c>
      <c r="N6" s="224">
        <v>33</v>
      </c>
      <c r="O6" s="72">
        <f>N6+J6+F6</f>
        <v>101</v>
      </c>
      <c r="Q6" s="88"/>
      <c r="R6" s="31" t="s">
        <v>76</v>
      </c>
    </row>
    <row r="7" spans="1:18" ht="15" customHeight="1" x14ac:dyDescent="0.25">
      <c r="A7" s="169">
        <v>2</v>
      </c>
      <c r="B7" s="122" t="s">
        <v>42</v>
      </c>
      <c r="C7" s="234">
        <v>9</v>
      </c>
      <c r="D7" s="290">
        <v>64</v>
      </c>
      <c r="E7" s="369">
        <v>66.37</v>
      </c>
      <c r="F7" s="224">
        <v>51</v>
      </c>
      <c r="G7" s="234">
        <v>6</v>
      </c>
      <c r="H7" s="290">
        <v>63</v>
      </c>
      <c r="I7" s="369">
        <v>64.44</v>
      </c>
      <c r="J7" s="224">
        <v>45</v>
      </c>
      <c r="K7" s="234">
        <v>10</v>
      </c>
      <c r="L7" s="290">
        <v>79</v>
      </c>
      <c r="M7" s="369">
        <v>85.03</v>
      </c>
      <c r="N7" s="224">
        <v>20</v>
      </c>
      <c r="O7" s="79">
        <f t="shared" ref="O7:O70" si="0">N7+J7+F7</f>
        <v>116</v>
      </c>
      <c r="P7" s="25"/>
      <c r="Q7" s="457"/>
      <c r="R7" s="31" t="s">
        <v>77</v>
      </c>
    </row>
    <row r="8" spans="1:18" ht="15" customHeight="1" x14ac:dyDescent="0.25">
      <c r="A8" s="65">
        <v>3</v>
      </c>
      <c r="B8" s="122" t="s">
        <v>40</v>
      </c>
      <c r="C8" s="234">
        <v>6</v>
      </c>
      <c r="D8" s="290">
        <v>82</v>
      </c>
      <c r="E8" s="369">
        <v>66.37</v>
      </c>
      <c r="F8" s="224">
        <v>7</v>
      </c>
      <c r="G8" s="234">
        <v>4</v>
      </c>
      <c r="H8" s="290">
        <v>50</v>
      </c>
      <c r="I8" s="369">
        <v>64.44</v>
      </c>
      <c r="J8" s="224">
        <v>73</v>
      </c>
      <c r="K8" s="234">
        <v>3</v>
      </c>
      <c r="L8" s="290">
        <v>47</v>
      </c>
      <c r="M8" s="369">
        <v>85.03</v>
      </c>
      <c r="N8" s="224">
        <v>84</v>
      </c>
      <c r="O8" s="68">
        <f t="shared" si="0"/>
        <v>164</v>
      </c>
      <c r="P8" s="25"/>
      <c r="Q8" s="89"/>
      <c r="R8" s="31" t="s">
        <v>78</v>
      </c>
    </row>
    <row r="9" spans="1:18" ht="15" customHeight="1" x14ac:dyDescent="0.25">
      <c r="A9" s="65">
        <v>4</v>
      </c>
      <c r="B9" s="122" t="s">
        <v>41</v>
      </c>
      <c r="C9" s="234">
        <v>7</v>
      </c>
      <c r="D9" s="290">
        <v>72.7</v>
      </c>
      <c r="E9" s="369">
        <v>66.37</v>
      </c>
      <c r="F9" s="224">
        <v>25</v>
      </c>
      <c r="G9" s="234">
        <v>4</v>
      </c>
      <c r="H9" s="290">
        <v>69.25</v>
      </c>
      <c r="I9" s="369">
        <v>64.44</v>
      </c>
      <c r="J9" s="224">
        <v>24</v>
      </c>
      <c r="K9" s="234">
        <v>2</v>
      </c>
      <c r="L9" s="290">
        <v>62</v>
      </c>
      <c r="M9" s="369">
        <v>85.03</v>
      </c>
      <c r="N9" s="224">
        <v>68</v>
      </c>
      <c r="O9" s="66">
        <f t="shared" si="0"/>
        <v>117</v>
      </c>
      <c r="P9" s="25"/>
    </row>
    <row r="10" spans="1:18" ht="15" customHeight="1" x14ac:dyDescent="0.25">
      <c r="A10" s="65">
        <v>5</v>
      </c>
      <c r="B10" s="122" t="s">
        <v>118</v>
      </c>
      <c r="C10" s="234">
        <v>2</v>
      </c>
      <c r="D10" s="290">
        <v>77.5</v>
      </c>
      <c r="E10" s="369">
        <v>66.37</v>
      </c>
      <c r="F10" s="224">
        <v>15</v>
      </c>
      <c r="G10" s="234">
        <v>1</v>
      </c>
      <c r="H10" s="290">
        <v>47</v>
      </c>
      <c r="I10" s="369">
        <v>64.44</v>
      </c>
      <c r="J10" s="224">
        <v>77</v>
      </c>
      <c r="K10" s="234">
        <v>1</v>
      </c>
      <c r="L10" s="290">
        <v>59</v>
      </c>
      <c r="M10" s="369">
        <v>85.03</v>
      </c>
      <c r="N10" s="224">
        <v>75</v>
      </c>
      <c r="O10" s="66">
        <f t="shared" si="0"/>
        <v>167</v>
      </c>
      <c r="P10" s="25"/>
    </row>
    <row r="11" spans="1:18" ht="15" customHeight="1" x14ac:dyDescent="0.25">
      <c r="A11" s="65">
        <v>6</v>
      </c>
      <c r="B11" s="128" t="s">
        <v>117</v>
      </c>
      <c r="C11" s="286">
        <v>3</v>
      </c>
      <c r="D11" s="291">
        <v>60</v>
      </c>
      <c r="E11" s="371">
        <v>66.37</v>
      </c>
      <c r="F11" s="230">
        <v>55</v>
      </c>
      <c r="G11" s="286">
        <v>2</v>
      </c>
      <c r="H11" s="291">
        <v>68</v>
      </c>
      <c r="I11" s="371">
        <v>64.44</v>
      </c>
      <c r="J11" s="230">
        <v>27</v>
      </c>
      <c r="K11" s="286">
        <v>1</v>
      </c>
      <c r="L11" s="291">
        <v>57</v>
      </c>
      <c r="M11" s="371">
        <v>85.03</v>
      </c>
      <c r="N11" s="230">
        <v>77</v>
      </c>
      <c r="O11" s="66">
        <f t="shared" si="0"/>
        <v>159</v>
      </c>
      <c r="P11" s="25"/>
    </row>
    <row r="12" spans="1:18" ht="15" customHeight="1" x14ac:dyDescent="0.25">
      <c r="A12" s="143">
        <v>7</v>
      </c>
      <c r="B12" s="156" t="s">
        <v>43</v>
      </c>
      <c r="C12" s="278">
        <v>5</v>
      </c>
      <c r="D12" s="113">
        <v>49</v>
      </c>
      <c r="E12" s="370">
        <v>66.37</v>
      </c>
      <c r="F12" s="228">
        <v>76</v>
      </c>
      <c r="G12" s="278">
        <v>1</v>
      </c>
      <c r="H12" s="113">
        <v>32</v>
      </c>
      <c r="I12" s="370">
        <v>64.44</v>
      </c>
      <c r="J12" s="228">
        <v>93</v>
      </c>
      <c r="K12" s="278">
        <v>3</v>
      </c>
      <c r="L12" s="113">
        <v>70.7</v>
      </c>
      <c r="M12" s="370">
        <v>85.03</v>
      </c>
      <c r="N12" s="228">
        <v>42</v>
      </c>
      <c r="O12" s="66">
        <f t="shared" si="0"/>
        <v>211</v>
      </c>
      <c r="P12" s="25"/>
    </row>
    <row r="13" spans="1:18" ht="15" customHeight="1" thickBot="1" x14ac:dyDescent="0.3">
      <c r="A13" s="143">
        <v>8</v>
      </c>
      <c r="B13" s="157" t="s">
        <v>97</v>
      </c>
      <c r="C13" s="278"/>
      <c r="D13" s="113"/>
      <c r="E13" s="370">
        <v>66.37</v>
      </c>
      <c r="F13" s="228">
        <v>85</v>
      </c>
      <c r="G13" s="278">
        <v>1</v>
      </c>
      <c r="H13" s="113">
        <v>62</v>
      </c>
      <c r="I13" s="370">
        <v>64.44</v>
      </c>
      <c r="J13" s="228">
        <v>46</v>
      </c>
      <c r="K13" s="278">
        <v>2</v>
      </c>
      <c r="L13" s="113">
        <v>67</v>
      </c>
      <c r="M13" s="370">
        <v>85.03</v>
      </c>
      <c r="N13" s="228">
        <v>56</v>
      </c>
      <c r="O13" s="80">
        <f t="shared" si="0"/>
        <v>187</v>
      </c>
      <c r="P13" s="25"/>
    </row>
    <row r="14" spans="1:18" ht="15" customHeight="1" thickBot="1" x14ac:dyDescent="0.3">
      <c r="A14" s="144"/>
      <c r="B14" s="153" t="s">
        <v>86</v>
      </c>
      <c r="C14" s="246">
        <f>SUM(C15:C26)</f>
        <v>34</v>
      </c>
      <c r="D14" s="145">
        <f>AVERAGE(D15:D26)</f>
        <v>64.542999999999992</v>
      </c>
      <c r="E14" s="385">
        <v>66.37</v>
      </c>
      <c r="F14" s="247"/>
      <c r="G14" s="246">
        <f>SUM(G15:G26)</f>
        <v>33</v>
      </c>
      <c r="H14" s="145">
        <f>AVERAGE(H15:H26)</f>
        <v>56.36</v>
      </c>
      <c r="I14" s="385">
        <v>64.44</v>
      </c>
      <c r="J14" s="247"/>
      <c r="K14" s="246">
        <f>SUM(K15:K26)</f>
        <v>22</v>
      </c>
      <c r="L14" s="145">
        <f>AVERAGE(L15:L26)</f>
        <v>68.144444444444446</v>
      </c>
      <c r="M14" s="385">
        <v>85.03</v>
      </c>
      <c r="N14" s="247"/>
      <c r="O14" s="137"/>
      <c r="P14" s="25"/>
    </row>
    <row r="15" spans="1:18" ht="15" customHeight="1" x14ac:dyDescent="0.25">
      <c r="A15" s="65">
        <v>1</v>
      </c>
      <c r="B15" s="122" t="s">
        <v>27</v>
      </c>
      <c r="C15" s="234">
        <v>10</v>
      </c>
      <c r="D15" s="290">
        <v>55.6</v>
      </c>
      <c r="E15" s="369">
        <v>66.37</v>
      </c>
      <c r="F15" s="224">
        <v>67</v>
      </c>
      <c r="G15" s="234">
        <v>9</v>
      </c>
      <c r="H15" s="290">
        <v>73.7</v>
      </c>
      <c r="I15" s="369">
        <v>64.44</v>
      </c>
      <c r="J15" s="224">
        <v>14</v>
      </c>
      <c r="K15" s="234">
        <v>3</v>
      </c>
      <c r="L15" s="290">
        <v>68</v>
      </c>
      <c r="M15" s="369">
        <v>85.03</v>
      </c>
      <c r="N15" s="224">
        <v>52</v>
      </c>
      <c r="O15" s="68">
        <f t="shared" si="0"/>
        <v>133</v>
      </c>
      <c r="P15" s="25"/>
    </row>
    <row r="16" spans="1:18" ht="15" customHeight="1" x14ac:dyDescent="0.25">
      <c r="A16" s="65">
        <v>2</v>
      </c>
      <c r="B16" s="122" t="s">
        <v>26</v>
      </c>
      <c r="C16" s="234">
        <v>3</v>
      </c>
      <c r="D16" s="290">
        <v>82</v>
      </c>
      <c r="E16" s="369">
        <v>66.37</v>
      </c>
      <c r="F16" s="224">
        <v>8</v>
      </c>
      <c r="G16" s="234">
        <v>5</v>
      </c>
      <c r="H16" s="290">
        <v>60.8</v>
      </c>
      <c r="I16" s="369">
        <v>64.44</v>
      </c>
      <c r="J16" s="224">
        <v>50</v>
      </c>
      <c r="K16" s="234">
        <v>3</v>
      </c>
      <c r="L16" s="290">
        <v>78.3</v>
      </c>
      <c r="M16" s="369">
        <v>85.03</v>
      </c>
      <c r="N16" s="224">
        <v>24</v>
      </c>
      <c r="O16" s="66">
        <f t="shared" si="0"/>
        <v>82</v>
      </c>
      <c r="P16" s="25"/>
    </row>
    <row r="17" spans="1:16" ht="15" customHeight="1" x14ac:dyDescent="0.25">
      <c r="A17" s="65">
        <v>3</v>
      </c>
      <c r="B17" s="158" t="s">
        <v>28</v>
      </c>
      <c r="C17" s="293">
        <v>3</v>
      </c>
      <c r="D17" s="296">
        <v>55.6</v>
      </c>
      <c r="E17" s="375">
        <v>66.37</v>
      </c>
      <c r="F17" s="229">
        <v>68</v>
      </c>
      <c r="G17" s="293">
        <v>2</v>
      </c>
      <c r="H17" s="296">
        <v>47</v>
      </c>
      <c r="I17" s="375">
        <v>64.44</v>
      </c>
      <c r="J17" s="229">
        <v>78</v>
      </c>
      <c r="K17" s="293">
        <v>1</v>
      </c>
      <c r="L17" s="296">
        <v>72</v>
      </c>
      <c r="M17" s="375">
        <v>85.03</v>
      </c>
      <c r="N17" s="229">
        <v>38</v>
      </c>
      <c r="O17" s="79">
        <f t="shared" si="0"/>
        <v>184</v>
      </c>
      <c r="P17" s="25"/>
    </row>
    <row r="18" spans="1:16" ht="15" customHeight="1" x14ac:dyDescent="0.25">
      <c r="A18" s="65">
        <v>4</v>
      </c>
      <c r="B18" s="124" t="s">
        <v>29</v>
      </c>
      <c r="C18" s="276">
        <v>3</v>
      </c>
      <c r="D18" s="295">
        <v>75.7</v>
      </c>
      <c r="E18" s="374">
        <v>66.37</v>
      </c>
      <c r="F18" s="226">
        <v>19</v>
      </c>
      <c r="G18" s="276">
        <v>3</v>
      </c>
      <c r="H18" s="295">
        <v>50</v>
      </c>
      <c r="I18" s="374">
        <v>64.44</v>
      </c>
      <c r="J18" s="226">
        <v>74</v>
      </c>
      <c r="K18" s="276">
        <v>2</v>
      </c>
      <c r="L18" s="295">
        <v>69.5</v>
      </c>
      <c r="M18" s="374">
        <v>85.03</v>
      </c>
      <c r="N18" s="226">
        <v>48</v>
      </c>
      <c r="O18" s="66">
        <f t="shared" si="0"/>
        <v>141</v>
      </c>
      <c r="P18" s="25"/>
    </row>
    <row r="19" spans="1:16" ht="15" customHeight="1" x14ac:dyDescent="0.25">
      <c r="A19" s="65">
        <v>5</v>
      </c>
      <c r="B19" s="124" t="s">
        <v>30</v>
      </c>
      <c r="C19" s="276"/>
      <c r="D19" s="295"/>
      <c r="E19" s="374">
        <v>66.37</v>
      </c>
      <c r="F19" s="226">
        <v>85</v>
      </c>
      <c r="G19" s="276">
        <v>3</v>
      </c>
      <c r="H19" s="295">
        <v>67.3</v>
      </c>
      <c r="I19" s="374">
        <v>64.44</v>
      </c>
      <c r="J19" s="226">
        <v>33</v>
      </c>
      <c r="K19" s="276">
        <v>6</v>
      </c>
      <c r="L19" s="295">
        <v>72.2</v>
      </c>
      <c r="M19" s="374">
        <v>85.03</v>
      </c>
      <c r="N19" s="226">
        <v>37</v>
      </c>
      <c r="O19" s="68">
        <f t="shared" si="0"/>
        <v>155</v>
      </c>
      <c r="P19" s="25"/>
    </row>
    <row r="20" spans="1:16" ht="15" customHeight="1" x14ac:dyDescent="0.25">
      <c r="A20" s="65">
        <v>6</v>
      </c>
      <c r="B20" s="130" t="s">
        <v>119</v>
      </c>
      <c r="C20" s="292">
        <v>3</v>
      </c>
      <c r="D20" s="294">
        <v>57</v>
      </c>
      <c r="E20" s="373">
        <v>66.37</v>
      </c>
      <c r="F20" s="233">
        <v>61</v>
      </c>
      <c r="G20" s="292">
        <v>3</v>
      </c>
      <c r="H20" s="294">
        <v>54</v>
      </c>
      <c r="I20" s="373">
        <v>64.44</v>
      </c>
      <c r="J20" s="233">
        <v>65</v>
      </c>
      <c r="K20" s="292">
        <v>1</v>
      </c>
      <c r="L20" s="294">
        <v>63</v>
      </c>
      <c r="M20" s="373">
        <v>85.03</v>
      </c>
      <c r="N20" s="233">
        <v>67</v>
      </c>
      <c r="O20" s="66">
        <f t="shared" si="0"/>
        <v>193</v>
      </c>
      <c r="P20" s="25"/>
    </row>
    <row r="21" spans="1:16" ht="15" customHeight="1" x14ac:dyDescent="0.25">
      <c r="A21" s="65">
        <v>7</v>
      </c>
      <c r="B21" s="124" t="s">
        <v>157</v>
      </c>
      <c r="C21" s="276">
        <v>5</v>
      </c>
      <c r="D21" s="295">
        <v>64.2</v>
      </c>
      <c r="E21" s="374">
        <v>66.37</v>
      </c>
      <c r="F21" s="226">
        <v>50</v>
      </c>
      <c r="G21" s="276">
        <v>1</v>
      </c>
      <c r="H21" s="295">
        <v>43</v>
      </c>
      <c r="I21" s="374">
        <v>64.44</v>
      </c>
      <c r="J21" s="226">
        <v>85</v>
      </c>
      <c r="K21" s="276">
        <v>4</v>
      </c>
      <c r="L21" s="295">
        <v>75.3</v>
      </c>
      <c r="M21" s="374">
        <v>85.03</v>
      </c>
      <c r="N21" s="226">
        <v>29</v>
      </c>
      <c r="O21" s="66">
        <f t="shared" si="0"/>
        <v>164</v>
      </c>
      <c r="P21" s="25"/>
    </row>
    <row r="22" spans="1:16" ht="15" customHeight="1" x14ac:dyDescent="0.25">
      <c r="A22" s="65">
        <v>8</v>
      </c>
      <c r="B22" s="130" t="s">
        <v>156</v>
      </c>
      <c r="C22" s="292">
        <v>1</v>
      </c>
      <c r="D22" s="294">
        <v>37</v>
      </c>
      <c r="E22" s="373">
        <v>66.37</v>
      </c>
      <c r="F22" s="233">
        <v>84</v>
      </c>
      <c r="G22" s="292"/>
      <c r="H22" s="294"/>
      <c r="I22" s="373">
        <v>64.44</v>
      </c>
      <c r="J22" s="233">
        <v>95</v>
      </c>
      <c r="K22" s="292"/>
      <c r="L22" s="294"/>
      <c r="M22" s="373">
        <v>85.03</v>
      </c>
      <c r="N22" s="233">
        <v>89</v>
      </c>
      <c r="O22" s="66">
        <f t="shared" si="0"/>
        <v>268</v>
      </c>
      <c r="P22" s="25"/>
    </row>
    <row r="23" spans="1:16" ht="15" customHeight="1" x14ac:dyDescent="0.25">
      <c r="A23" s="65">
        <v>9</v>
      </c>
      <c r="B23" s="124" t="s">
        <v>145</v>
      </c>
      <c r="C23" s="276">
        <v>1</v>
      </c>
      <c r="D23" s="295">
        <v>75</v>
      </c>
      <c r="E23" s="374">
        <v>66.37</v>
      </c>
      <c r="F23" s="226">
        <v>22</v>
      </c>
      <c r="G23" s="276"/>
      <c r="H23" s="295"/>
      <c r="I23" s="374">
        <v>64.44</v>
      </c>
      <c r="J23" s="226">
        <v>95</v>
      </c>
      <c r="K23" s="276"/>
      <c r="L23" s="295"/>
      <c r="M23" s="374">
        <v>85.03</v>
      </c>
      <c r="N23" s="226">
        <v>89</v>
      </c>
      <c r="O23" s="66">
        <f t="shared" si="0"/>
        <v>206</v>
      </c>
      <c r="P23" s="25"/>
    </row>
    <row r="24" spans="1:16" s="183" customFormat="1" ht="15" customHeight="1" x14ac:dyDescent="0.25">
      <c r="A24" s="65">
        <v>10</v>
      </c>
      <c r="B24" s="124" t="s">
        <v>170</v>
      </c>
      <c r="C24" s="276"/>
      <c r="D24" s="295"/>
      <c r="E24" s="374">
        <v>66.37</v>
      </c>
      <c r="F24" s="226">
        <v>85</v>
      </c>
      <c r="G24" s="276">
        <v>1</v>
      </c>
      <c r="H24" s="295">
        <v>47</v>
      </c>
      <c r="I24" s="374">
        <v>64.44</v>
      </c>
      <c r="J24" s="226">
        <v>79</v>
      </c>
      <c r="K24" s="276"/>
      <c r="L24" s="295"/>
      <c r="M24" s="374">
        <v>85.03</v>
      </c>
      <c r="N24" s="226">
        <v>89</v>
      </c>
      <c r="O24" s="66">
        <f t="shared" si="0"/>
        <v>253</v>
      </c>
      <c r="P24" s="25"/>
    </row>
    <row r="25" spans="1:16" s="183" customFormat="1" ht="15" customHeight="1" x14ac:dyDescent="0.25">
      <c r="A25" s="65">
        <v>11</v>
      </c>
      <c r="B25" s="124" t="s">
        <v>120</v>
      </c>
      <c r="C25" s="276">
        <v>2</v>
      </c>
      <c r="D25" s="295">
        <v>82</v>
      </c>
      <c r="E25" s="374">
        <v>66.37</v>
      </c>
      <c r="F25" s="226">
        <v>9</v>
      </c>
      <c r="G25" s="276">
        <v>5</v>
      </c>
      <c r="H25" s="295">
        <v>75.8</v>
      </c>
      <c r="I25" s="374">
        <v>64.44</v>
      </c>
      <c r="J25" s="226">
        <v>10</v>
      </c>
      <c r="K25" s="276">
        <v>1</v>
      </c>
      <c r="L25" s="295">
        <v>66</v>
      </c>
      <c r="M25" s="374">
        <v>85.03</v>
      </c>
      <c r="N25" s="226">
        <v>59</v>
      </c>
      <c r="O25" s="66">
        <f t="shared" si="0"/>
        <v>78</v>
      </c>
      <c r="P25" s="25"/>
    </row>
    <row r="26" spans="1:16" ht="15" customHeight="1" thickBot="1" x14ac:dyDescent="0.3">
      <c r="A26" s="65">
        <v>12</v>
      </c>
      <c r="B26" s="124" t="s">
        <v>155</v>
      </c>
      <c r="C26" s="276">
        <v>3</v>
      </c>
      <c r="D26" s="295">
        <v>61.33</v>
      </c>
      <c r="E26" s="374">
        <v>66.37</v>
      </c>
      <c r="F26" s="226">
        <v>54</v>
      </c>
      <c r="G26" s="276">
        <v>1</v>
      </c>
      <c r="H26" s="295">
        <v>45</v>
      </c>
      <c r="I26" s="374">
        <v>64.44</v>
      </c>
      <c r="J26" s="226">
        <v>83</v>
      </c>
      <c r="K26" s="276">
        <v>1</v>
      </c>
      <c r="L26" s="295">
        <v>49</v>
      </c>
      <c r="M26" s="374">
        <v>85.03</v>
      </c>
      <c r="N26" s="226">
        <v>82</v>
      </c>
      <c r="O26" s="66">
        <f t="shared" si="0"/>
        <v>219</v>
      </c>
      <c r="P26" s="25"/>
    </row>
    <row r="27" spans="1:16" ht="15" customHeight="1" thickBot="1" x14ac:dyDescent="0.3">
      <c r="A27" s="144"/>
      <c r="B27" s="154" t="s">
        <v>87</v>
      </c>
      <c r="C27" s="248">
        <f>SUM(C28:C42)</f>
        <v>44</v>
      </c>
      <c r="D27" s="148">
        <f>AVERAGE(D28:D42)</f>
        <v>66.566666666666663</v>
      </c>
      <c r="E27" s="386">
        <v>66.37</v>
      </c>
      <c r="F27" s="249"/>
      <c r="G27" s="248">
        <f>SUM(G28:G42)</f>
        <v>35</v>
      </c>
      <c r="H27" s="148">
        <f>AVERAGE(H28:H42)</f>
        <v>52.775000000000006</v>
      </c>
      <c r="I27" s="386">
        <v>64.44</v>
      </c>
      <c r="J27" s="249"/>
      <c r="K27" s="248">
        <f>SUM(K28:K42)</f>
        <v>57</v>
      </c>
      <c r="L27" s="148">
        <f>AVERAGE(L28:L42)</f>
        <v>69.164285714285711</v>
      </c>
      <c r="M27" s="386">
        <v>85.03</v>
      </c>
      <c r="N27" s="249"/>
      <c r="O27" s="137"/>
      <c r="P27" s="25"/>
    </row>
    <row r="28" spans="1:16" ht="15" customHeight="1" x14ac:dyDescent="0.25">
      <c r="A28" s="63">
        <v>1</v>
      </c>
      <c r="B28" s="121" t="s">
        <v>44</v>
      </c>
      <c r="C28" s="234">
        <v>4</v>
      </c>
      <c r="D28" s="290">
        <v>70.2</v>
      </c>
      <c r="E28" s="369">
        <v>66.37</v>
      </c>
      <c r="F28" s="224">
        <v>33</v>
      </c>
      <c r="G28" s="234">
        <v>7</v>
      </c>
      <c r="H28" s="290">
        <v>71.599999999999994</v>
      </c>
      <c r="I28" s="369">
        <v>64.44</v>
      </c>
      <c r="J28" s="224">
        <v>19</v>
      </c>
      <c r="K28" s="234">
        <v>10</v>
      </c>
      <c r="L28" s="290">
        <v>65.2</v>
      </c>
      <c r="M28" s="369">
        <v>85.03</v>
      </c>
      <c r="N28" s="224">
        <v>61</v>
      </c>
      <c r="O28" s="64">
        <f t="shared" si="0"/>
        <v>113</v>
      </c>
      <c r="P28" s="25"/>
    </row>
    <row r="29" spans="1:16" ht="15" customHeight="1" x14ac:dyDescent="0.25">
      <c r="A29" s="174">
        <v>2</v>
      </c>
      <c r="B29" s="157" t="s">
        <v>98</v>
      </c>
      <c r="C29" s="278">
        <v>5</v>
      </c>
      <c r="D29" s="113">
        <v>80.8</v>
      </c>
      <c r="E29" s="370">
        <v>66.37</v>
      </c>
      <c r="F29" s="228">
        <v>10</v>
      </c>
      <c r="G29" s="278">
        <v>1</v>
      </c>
      <c r="H29" s="113">
        <v>56</v>
      </c>
      <c r="I29" s="370">
        <v>64.44</v>
      </c>
      <c r="J29" s="228">
        <v>61</v>
      </c>
      <c r="K29" s="278">
        <v>8</v>
      </c>
      <c r="L29" s="113">
        <v>68</v>
      </c>
      <c r="M29" s="370">
        <v>85.03</v>
      </c>
      <c r="N29" s="228">
        <v>54</v>
      </c>
      <c r="O29" s="79">
        <f t="shared" si="0"/>
        <v>125</v>
      </c>
      <c r="P29" s="25"/>
    </row>
    <row r="30" spans="1:16" ht="15" customHeight="1" x14ac:dyDescent="0.25">
      <c r="A30" s="70">
        <v>3</v>
      </c>
      <c r="B30" s="121" t="s">
        <v>39</v>
      </c>
      <c r="C30" s="234">
        <v>3</v>
      </c>
      <c r="D30" s="290">
        <v>57</v>
      </c>
      <c r="E30" s="369">
        <v>66.37</v>
      </c>
      <c r="F30" s="224">
        <v>62</v>
      </c>
      <c r="G30" s="234">
        <v>3</v>
      </c>
      <c r="H30" s="290">
        <v>64.3</v>
      </c>
      <c r="I30" s="369">
        <v>64.44</v>
      </c>
      <c r="J30" s="224">
        <v>39</v>
      </c>
      <c r="K30" s="234">
        <v>6</v>
      </c>
      <c r="L30" s="290">
        <v>81.3</v>
      </c>
      <c r="M30" s="369">
        <v>85.03</v>
      </c>
      <c r="N30" s="224">
        <v>16</v>
      </c>
      <c r="O30" s="66">
        <f t="shared" si="0"/>
        <v>117</v>
      </c>
      <c r="P30" s="25"/>
    </row>
    <row r="31" spans="1:16" ht="15" customHeight="1" x14ac:dyDescent="0.25">
      <c r="A31" s="70">
        <v>4</v>
      </c>
      <c r="B31" s="121" t="s">
        <v>121</v>
      </c>
      <c r="C31" s="234">
        <v>2</v>
      </c>
      <c r="D31" s="290">
        <v>72</v>
      </c>
      <c r="E31" s="369">
        <v>66.37</v>
      </c>
      <c r="F31" s="224">
        <v>27</v>
      </c>
      <c r="G31" s="234">
        <v>4</v>
      </c>
      <c r="H31" s="290">
        <v>51.8</v>
      </c>
      <c r="I31" s="369">
        <v>64.44</v>
      </c>
      <c r="J31" s="224">
        <v>71</v>
      </c>
      <c r="K31" s="234">
        <v>6</v>
      </c>
      <c r="L31" s="290">
        <v>70.3</v>
      </c>
      <c r="M31" s="369">
        <v>85.03</v>
      </c>
      <c r="N31" s="224">
        <v>45</v>
      </c>
      <c r="O31" s="66">
        <f t="shared" si="0"/>
        <v>143</v>
      </c>
      <c r="P31" s="25"/>
    </row>
    <row r="32" spans="1:16" ht="15" customHeight="1" x14ac:dyDescent="0.25">
      <c r="A32" s="70">
        <v>5</v>
      </c>
      <c r="B32" s="121" t="s">
        <v>38</v>
      </c>
      <c r="C32" s="234">
        <v>1</v>
      </c>
      <c r="D32" s="290">
        <v>59</v>
      </c>
      <c r="E32" s="369">
        <v>66.37</v>
      </c>
      <c r="F32" s="224">
        <v>57</v>
      </c>
      <c r="G32" s="234">
        <v>1</v>
      </c>
      <c r="H32" s="290">
        <v>68</v>
      </c>
      <c r="I32" s="369">
        <v>64.44</v>
      </c>
      <c r="J32" s="224">
        <v>28</v>
      </c>
      <c r="K32" s="234">
        <v>3</v>
      </c>
      <c r="L32" s="290">
        <v>62</v>
      </c>
      <c r="M32" s="369">
        <v>85.03</v>
      </c>
      <c r="N32" s="224">
        <v>69</v>
      </c>
      <c r="O32" s="66">
        <f t="shared" si="0"/>
        <v>154</v>
      </c>
      <c r="P32" s="25"/>
    </row>
    <row r="33" spans="1:16" ht="15" customHeight="1" x14ac:dyDescent="0.25">
      <c r="A33" s="70">
        <v>6</v>
      </c>
      <c r="B33" s="121" t="s">
        <v>21</v>
      </c>
      <c r="C33" s="234"/>
      <c r="D33" s="290"/>
      <c r="E33" s="369">
        <v>66.37</v>
      </c>
      <c r="F33" s="224">
        <v>85</v>
      </c>
      <c r="G33" s="234">
        <v>1</v>
      </c>
      <c r="H33" s="290">
        <v>21</v>
      </c>
      <c r="I33" s="369">
        <v>64.44</v>
      </c>
      <c r="J33" s="224">
        <v>94</v>
      </c>
      <c r="K33" s="234">
        <v>1</v>
      </c>
      <c r="L33" s="290">
        <v>48</v>
      </c>
      <c r="M33" s="369">
        <v>85.03</v>
      </c>
      <c r="N33" s="224">
        <v>83</v>
      </c>
      <c r="O33" s="68">
        <f t="shared" si="0"/>
        <v>262</v>
      </c>
      <c r="P33" s="25"/>
    </row>
    <row r="34" spans="1:16" ht="15" customHeight="1" x14ac:dyDescent="0.25">
      <c r="A34" s="70">
        <v>7</v>
      </c>
      <c r="B34" s="121" t="s">
        <v>22</v>
      </c>
      <c r="C34" s="234"/>
      <c r="D34" s="290"/>
      <c r="E34" s="369">
        <v>66.37</v>
      </c>
      <c r="F34" s="224">
        <v>85</v>
      </c>
      <c r="G34" s="234">
        <v>3</v>
      </c>
      <c r="H34" s="290">
        <v>64.3</v>
      </c>
      <c r="I34" s="369">
        <v>64.44</v>
      </c>
      <c r="J34" s="224">
        <v>40</v>
      </c>
      <c r="K34" s="234">
        <v>3</v>
      </c>
      <c r="L34" s="290">
        <v>77</v>
      </c>
      <c r="M34" s="369">
        <v>85.03</v>
      </c>
      <c r="N34" s="224">
        <v>25</v>
      </c>
      <c r="O34" s="66">
        <f t="shared" si="0"/>
        <v>150</v>
      </c>
      <c r="P34" s="25"/>
    </row>
    <row r="35" spans="1:16" ht="15" customHeight="1" x14ac:dyDescent="0.25">
      <c r="A35" s="70">
        <v>8</v>
      </c>
      <c r="B35" s="121" t="s">
        <v>169</v>
      </c>
      <c r="C35" s="234"/>
      <c r="D35" s="290"/>
      <c r="E35" s="369">
        <v>66.37</v>
      </c>
      <c r="F35" s="224">
        <v>85</v>
      </c>
      <c r="G35" s="234"/>
      <c r="H35" s="290"/>
      <c r="I35" s="369">
        <v>64.44</v>
      </c>
      <c r="J35" s="224">
        <v>95</v>
      </c>
      <c r="K35" s="234">
        <v>1</v>
      </c>
      <c r="L35" s="290">
        <v>65</v>
      </c>
      <c r="M35" s="369">
        <v>85.03</v>
      </c>
      <c r="N35" s="224">
        <v>62</v>
      </c>
      <c r="O35" s="66">
        <f t="shared" si="0"/>
        <v>242</v>
      </c>
      <c r="P35" s="25"/>
    </row>
    <row r="36" spans="1:16" ht="15" customHeight="1" x14ac:dyDescent="0.25">
      <c r="A36" s="70">
        <v>9</v>
      </c>
      <c r="B36" s="128" t="s">
        <v>122</v>
      </c>
      <c r="C36" s="286"/>
      <c r="D36" s="291"/>
      <c r="E36" s="371">
        <v>66.37</v>
      </c>
      <c r="F36" s="230">
        <v>85</v>
      </c>
      <c r="G36" s="286">
        <v>2</v>
      </c>
      <c r="H36" s="291">
        <v>54</v>
      </c>
      <c r="I36" s="371">
        <v>64.44</v>
      </c>
      <c r="J36" s="230">
        <v>66</v>
      </c>
      <c r="K36" s="286">
        <v>3</v>
      </c>
      <c r="L36" s="291">
        <v>64.7</v>
      </c>
      <c r="M36" s="371">
        <v>85.03</v>
      </c>
      <c r="N36" s="230">
        <v>63</v>
      </c>
      <c r="O36" s="66">
        <f t="shared" si="0"/>
        <v>214</v>
      </c>
      <c r="P36" s="25"/>
    </row>
    <row r="37" spans="1:16" ht="15" customHeight="1" x14ac:dyDescent="0.25">
      <c r="A37" s="70">
        <v>10</v>
      </c>
      <c r="B37" s="156" t="s">
        <v>166</v>
      </c>
      <c r="C37" s="278">
        <v>8</v>
      </c>
      <c r="D37" s="113">
        <v>74.3</v>
      </c>
      <c r="E37" s="370">
        <v>66.37</v>
      </c>
      <c r="F37" s="228">
        <v>23</v>
      </c>
      <c r="G37" s="278"/>
      <c r="H37" s="113"/>
      <c r="I37" s="370">
        <v>64.44</v>
      </c>
      <c r="J37" s="228">
        <v>95</v>
      </c>
      <c r="K37" s="278">
        <v>4</v>
      </c>
      <c r="L37" s="113">
        <v>71.8</v>
      </c>
      <c r="M37" s="370">
        <v>85.03</v>
      </c>
      <c r="N37" s="228">
        <v>39</v>
      </c>
      <c r="O37" s="66">
        <f t="shared" si="0"/>
        <v>157</v>
      </c>
      <c r="P37" s="25"/>
    </row>
    <row r="38" spans="1:16" ht="15" customHeight="1" x14ac:dyDescent="0.25">
      <c r="A38" s="70">
        <v>11</v>
      </c>
      <c r="B38" s="121" t="s">
        <v>152</v>
      </c>
      <c r="C38" s="234">
        <v>6</v>
      </c>
      <c r="D38" s="290">
        <v>70.5</v>
      </c>
      <c r="E38" s="369">
        <v>66.37</v>
      </c>
      <c r="F38" s="224">
        <v>31</v>
      </c>
      <c r="G38" s="234"/>
      <c r="H38" s="290"/>
      <c r="I38" s="369">
        <v>64.44</v>
      </c>
      <c r="J38" s="224">
        <v>95</v>
      </c>
      <c r="K38" s="234"/>
      <c r="L38" s="290"/>
      <c r="M38" s="369">
        <v>85.03</v>
      </c>
      <c r="N38" s="224">
        <v>89</v>
      </c>
      <c r="O38" s="66">
        <f t="shared" si="0"/>
        <v>215</v>
      </c>
      <c r="P38" s="25"/>
    </row>
    <row r="39" spans="1:16" s="183" customFormat="1" ht="15" customHeight="1" x14ac:dyDescent="0.25">
      <c r="A39" s="70">
        <v>12</v>
      </c>
      <c r="B39" s="121" t="s">
        <v>37</v>
      </c>
      <c r="C39" s="234"/>
      <c r="D39" s="290"/>
      <c r="E39" s="369">
        <v>66.37</v>
      </c>
      <c r="F39" s="224">
        <v>85</v>
      </c>
      <c r="G39" s="234">
        <v>1</v>
      </c>
      <c r="H39" s="290">
        <v>42</v>
      </c>
      <c r="I39" s="369">
        <v>64.44</v>
      </c>
      <c r="J39" s="224">
        <v>86</v>
      </c>
      <c r="K39" s="234">
        <v>1</v>
      </c>
      <c r="L39" s="290">
        <v>84</v>
      </c>
      <c r="M39" s="369">
        <v>85.03</v>
      </c>
      <c r="N39" s="224">
        <v>8</v>
      </c>
      <c r="O39" s="66">
        <f t="shared" si="0"/>
        <v>179</v>
      </c>
      <c r="P39" s="25"/>
    </row>
    <row r="40" spans="1:16" s="183" customFormat="1" ht="15" customHeight="1" x14ac:dyDescent="0.25">
      <c r="A40" s="70">
        <v>13</v>
      </c>
      <c r="B40" s="121" t="s">
        <v>123</v>
      </c>
      <c r="C40" s="234"/>
      <c r="D40" s="290"/>
      <c r="E40" s="369">
        <v>66.37</v>
      </c>
      <c r="F40" s="224">
        <v>85</v>
      </c>
      <c r="G40" s="234">
        <v>2</v>
      </c>
      <c r="H40" s="290">
        <v>49</v>
      </c>
      <c r="I40" s="369">
        <v>64.44</v>
      </c>
      <c r="J40" s="224">
        <v>75</v>
      </c>
      <c r="K40" s="234">
        <v>2</v>
      </c>
      <c r="L40" s="290">
        <v>74</v>
      </c>
      <c r="M40" s="369">
        <v>85.03</v>
      </c>
      <c r="N40" s="224">
        <v>34</v>
      </c>
      <c r="O40" s="66">
        <f t="shared" si="0"/>
        <v>194</v>
      </c>
      <c r="P40" s="25"/>
    </row>
    <row r="41" spans="1:16" s="183" customFormat="1" ht="15" customHeight="1" x14ac:dyDescent="0.25">
      <c r="A41" s="70">
        <v>14</v>
      </c>
      <c r="B41" s="121" t="s">
        <v>19</v>
      </c>
      <c r="C41" s="234">
        <v>12</v>
      </c>
      <c r="D41" s="290">
        <v>60</v>
      </c>
      <c r="E41" s="369">
        <v>66.37</v>
      </c>
      <c r="F41" s="224">
        <v>56</v>
      </c>
      <c r="G41" s="234">
        <v>7</v>
      </c>
      <c r="H41" s="290">
        <v>58.6</v>
      </c>
      <c r="I41" s="369">
        <v>64.44</v>
      </c>
      <c r="J41" s="224">
        <v>57</v>
      </c>
      <c r="K41" s="234">
        <v>6</v>
      </c>
      <c r="L41" s="290">
        <v>61.7</v>
      </c>
      <c r="M41" s="369">
        <v>85.03</v>
      </c>
      <c r="N41" s="224">
        <v>71</v>
      </c>
      <c r="O41" s="66">
        <f t="shared" si="0"/>
        <v>184</v>
      </c>
      <c r="P41" s="25"/>
    </row>
    <row r="42" spans="1:16" ht="15" customHeight="1" thickBot="1" x14ac:dyDescent="0.3">
      <c r="A42" s="70">
        <v>15</v>
      </c>
      <c r="B42" s="128" t="s">
        <v>23</v>
      </c>
      <c r="C42" s="286">
        <v>3</v>
      </c>
      <c r="D42" s="291">
        <v>55.3</v>
      </c>
      <c r="E42" s="371">
        <v>66.37</v>
      </c>
      <c r="F42" s="230">
        <v>69</v>
      </c>
      <c r="G42" s="286">
        <v>3</v>
      </c>
      <c r="H42" s="291">
        <v>32.700000000000003</v>
      </c>
      <c r="I42" s="371">
        <v>64.44</v>
      </c>
      <c r="J42" s="230">
        <v>92</v>
      </c>
      <c r="K42" s="286">
        <v>3</v>
      </c>
      <c r="L42" s="291">
        <v>75.3</v>
      </c>
      <c r="M42" s="371">
        <v>85.03</v>
      </c>
      <c r="N42" s="230">
        <v>28</v>
      </c>
      <c r="O42" s="66">
        <f t="shared" si="0"/>
        <v>189</v>
      </c>
      <c r="P42" s="25"/>
    </row>
    <row r="43" spans="1:16" ht="15" customHeight="1" thickBot="1" x14ac:dyDescent="0.3">
      <c r="A43" s="147"/>
      <c r="B43" s="153" t="s">
        <v>88</v>
      </c>
      <c r="C43" s="246">
        <f>SUM(C44:C61)</f>
        <v>94</v>
      </c>
      <c r="D43" s="145">
        <f>AVERAGE(D44:D61)</f>
        <v>69.107142857142861</v>
      </c>
      <c r="E43" s="385">
        <v>66.37</v>
      </c>
      <c r="F43" s="247"/>
      <c r="G43" s="246">
        <f>SUM(G44:G61)</f>
        <v>84</v>
      </c>
      <c r="H43" s="145">
        <f>AVERAGE(H44:H61)</f>
        <v>62.599999999999994</v>
      </c>
      <c r="I43" s="385">
        <v>64.44</v>
      </c>
      <c r="J43" s="247"/>
      <c r="K43" s="246">
        <f>SUM(K44:K61)</f>
        <v>77</v>
      </c>
      <c r="L43" s="145">
        <f>AVERAGE(L44:L61)</f>
        <v>76.284615384615378</v>
      </c>
      <c r="M43" s="385">
        <v>85.03</v>
      </c>
      <c r="N43" s="247"/>
      <c r="O43" s="137"/>
      <c r="P43" s="25"/>
    </row>
    <row r="44" spans="1:16" ht="15" customHeight="1" x14ac:dyDescent="0.25">
      <c r="A44" s="37">
        <v>1</v>
      </c>
      <c r="B44" s="122" t="s">
        <v>47</v>
      </c>
      <c r="C44" s="234">
        <v>32</v>
      </c>
      <c r="D44" s="290">
        <v>69.900000000000006</v>
      </c>
      <c r="E44" s="369">
        <v>66.37</v>
      </c>
      <c r="F44" s="224">
        <v>34</v>
      </c>
      <c r="G44" s="234">
        <v>19</v>
      </c>
      <c r="H44" s="290">
        <v>66.7</v>
      </c>
      <c r="I44" s="369">
        <v>64.44</v>
      </c>
      <c r="J44" s="224">
        <v>36</v>
      </c>
      <c r="K44" s="234">
        <v>16</v>
      </c>
      <c r="L44" s="290">
        <v>79</v>
      </c>
      <c r="M44" s="369">
        <v>85.03</v>
      </c>
      <c r="N44" s="224">
        <v>21</v>
      </c>
      <c r="O44" s="72">
        <f t="shared" si="0"/>
        <v>91</v>
      </c>
      <c r="P44" s="25"/>
    </row>
    <row r="45" spans="1:16" ht="15" customHeight="1" x14ac:dyDescent="0.25">
      <c r="A45" s="15">
        <v>2</v>
      </c>
      <c r="B45" s="262" t="s">
        <v>60</v>
      </c>
      <c r="C45" s="310">
        <v>6</v>
      </c>
      <c r="D45" s="312">
        <v>84</v>
      </c>
      <c r="E45" s="389">
        <v>66.37</v>
      </c>
      <c r="F45" s="311">
        <v>6</v>
      </c>
      <c r="G45" s="310">
        <v>8</v>
      </c>
      <c r="H45" s="312">
        <v>65</v>
      </c>
      <c r="I45" s="389">
        <v>64.44</v>
      </c>
      <c r="J45" s="311">
        <v>37</v>
      </c>
      <c r="K45" s="310">
        <v>7</v>
      </c>
      <c r="L45" s="312">
        <v>91</v>
      </c>
      <c r="M45" s="389">
        <v>85.03</v>
      </c>
      <c r="N45" s="311">
        <v>4</v>
      </c>
      <c r="O45" s="68">
        <f t="shared" si="0"/>
        <v>47</v>
      </c>
      <c r="P45" s="25"/>
    </row>
    <row r="46" spans="1:16" ht="15" customHeight="1" x14ac:dyDescent="0.25">
      <c r="A46" s="15">
        <v>3</v>
      </c>
      <c r="B46" s="122" t="s">
        <v>48</v>
      </c>
      <c r="C46" s="234">
        <v>15</v>
      </c>
      <c r="D46" s="290">
        <v>75.7</v>
      </c>
      <c r="E46" s="369">
        <v>66.37</v>
      </c>
      <c r="F46" s="224">
        <v>20</v>
      </c>
      <c r="G46" s="234">
        <v>9</v>
      </c>
      <c r="H46" s="290">
        <v>87.4</v>
      </c>
      <c r="I46" s="369">
        <v>64.44</v>
      </c>
      <c r="J46" s="224">
        <v>2</v>
      </c>
      <c r="K46" s="234">
        <v>14</v>
      </c>
      <c r="L46" s="290">
        <v>84</v>
      </c>
      <c r="M46" s="369">
        <v>85.03</v>
      </c>
      <c r="N46" s="224">
        <v>9</v>
      </c>
      <c r="O46" s="68">
        <f t="shared" si="0"/>
        <v>31</v>
      </c>
      <c r="P46" s="25"/>
    </row>
    <row r="47" spans="1:16" ht="15" customHeight="1" x14ac:dyDescent="0.25">
      <c r="A47" s="15">
        <v>4</v>
      </c>
      <c r="B47" s="122" t="s">
        <v>59</v>
      </c>
      <c r="C47" s="234">
        <v>11</v>
      </c>
      <c r="D47" s="290">
        <v>68.400000000000006</v>
      </c>
      <c r="E47" s="369">
        <v>66.37</v>
      </c>
      <c r="F47" s="224">
        <v>38</v>
      </c>
      <c r="G47" s="234">
        <v>14</v>
      </c>
      <c r="H47" s="290">
        <v>59.9</v>
      </c>
      <c r="I47" s="369">
        <v>64.44</v>
      </c>
      <c r="J47" s="224">
        <v>56</v>
      </c>
      <c r="K47" s="234">
        <v>14</v>
      </c>
      <c r="L47" s="290">
        <v>81.7</v>
      </c>
      <c r="M47" s="369">
        <v>85.03</v>
      </c>
      <c r="N47" s="224">
        <v>15</v>
      </c>
      <c r="O47" s="66">
        <f t="shared" si="0"/>
        <v>109</v>
      </c>
      <c r="P47" s="25"/>
    </row>
    <row r="48" spans="1:16" ht="15" customHeight="1" x14ac:dyDescent="0.25">
      <c r="A48" s="15">
        <v>5</v>
      </c>
      <c r="B48" s="122" t="s">
        <v>16</v>
      </c>
      <c r="C48" s="234">
        <v>4</v>
      </c>
      <c r="D48" s="290">
        <v>77.3</v>
      </c>
      <c r="E48" s="369">
        <v>66.37</v>
      </c>
      <c r="F48" s="224">
        <v>16</v>
      </c>
      <c r="G48" s="234">
        <v>4</v>
      </c>
      <c r="H48" s="290">
        <v>70.5</v>
      </c>
      <c r="I48" s="369">
        <v>64.44</v>
      </c>
      <c r="J48" s="224">
        <v>23</v>
      </c>
      <c r="K48" s="234">
        <v>4</v>
      </c>
      <c r="L48" s="290">
        <v>68</v>
      </c>
      <c r="M48" s="369">
        <v>85.03</v>
      </c>
      <c r="N48" s="224">
        <v>53</v>
      </c>
      <c r="O48" s="66">
        <f t="shared" si="0"/>
        <v>92</v>
      </c>
      <c r="P48" s="25"/>
    </row>
    <row r="49" spans="1:16" ht="15" customHeight="1" x14ac:dyDescent="0.25">
      <c r="A49" s="15">
        <v>6</v>
      </c>
      <c r="B49" s="122" t="s">
        <v>15</v>
      </c>
      <c r="C49" s="234">
        <v>3</v>
      </c>
      <c r="D49" s="290">
        <v>42.7</v>
      </c>
      <c r="E49" s="369">
        <v>66.37</v>
      </c>
      <c r="F49" s="224">
        <v>82</v>
      </c>
      <c r="G49" s="234">
        <v>4</v>
      </c>
      <c r="H49" s="290">
        <v>75</v>
      </c>
      <c r="I49" s="369">
        <v>64.44</v>
      </c>
      <c r="J49" s="224">
        <v>11</v>
      </c>
      <c r="K49" s="234">
        <v>2</v>
      </c>
      <c r="L49" s="290">
        <v>83</v>
      </c>
      <c r="M49" s="369">
        <v>85.03</v>
      </c>
      <c r="N49" s="224">
        <v>11</v>
      </c>
      <c r="O49" s="66">
        <f t="shared" si="0"/>
        <v>104</v>
      </c>
      <c r="P49" s="25"/>
    </row>
    <row r="50" spans="1:16" ht="15" customHeight="1" x14ac:dyDescent="0.25">
      <c r="A50" s="15">
        <v>7</v>
      </c>
      <c r="B50" s="157" t="s">
        <v>125</v>
      </c>
      <c r="C50" s="278">
        <v>2</v>
      </c>
      <c r="D50" s="113">
        <v>56</v>
      </c>
      <c r="E50" s="370">
        <v>66.37</v>
      </c>
      <c r="F50" s="228">
        <v>66</v>
      </c>
      <c r="G50" s="278">
        <v>4</v>
      </c>
      <c r="H50" s="113">
        <v>63.5</v>
      </c>
      <c r="I50" s="370">
        <v>64.44</v>
      </c>
      <c r="J50" s="228">
        <v>44</v>
      </c>
      <c r="K50" s="278">
        <v>3</v>
      </c>
      <c r="L50" s="113">
        <v>87.7</v>
      </c>
      <c r="M50" s="370">
        <v>85.03</v>
      </c>
      <c r="N50" s="228">
        <v>6</v>
      </c>
      <c r="O50" s="66">
        <f t="shared" si="0"/>
        <v>116</v>
      </c>
      <c r="P50" s="25"/>
    </row>
    <row r="51" spans="1:16" ht="15" customHeight="1" x14ac:dyDescent="0.25">
      <c r="A51" s="15">
        <v>8</v>
      </c>
      <c r="B51" s="122" t="s">
        <v>18</v>
      </c>
      <c r="C51" s="234">
        <v>2</v>
      </c>
      <c r="D51" s="290">
        <v>67.5</v>
      </c>
      <c r="E51" s="369">
        <v>66.37</v>
      </c>
      <c r="F51" s="224">
        <v>43</v>
      </c>
      <c r="G51" s="234">
        <v>2</v>
      </c>
      <c r="H51" s="290">
        <v>62</v>
      </c>
      <c r="I51" s="369">
        <v>64.44</v>
      </c>
      <c r="J51" s="224">
        <v>47</v>
      </c>
      <c r="K51" s="234">
        <v>4</v>
      </c>
      <c r="L51" s="290">
        <v>74.8</v>
      </c>
      <c r="M51" s="369">
        <v>85.03</v>
      </c>
      <c r="N51" s="224">
        <v>31</v>
      </c>
      <c r="O51" s="68">
        <f t="shared" si="0"/>
        <v>121</v>
      </c>
      <c r="P51" s="25"/>
    </row>
    <row r="52" spans="1:16" ht="15" customHeight="1" x14ac:dyDescent="0.25">
      <c r="A52" s="15">
        <v>9</v>
      </c>
      <c r="B52" s="127" t="s">
        <v>146</v>
      </c>
      <c r="C52" s="298">
        <v>7</v>
      </c>
      <c r="D52" s="300">
        <v>66</v>
      </c>
      <c r="E52" s="378">
        <v>66.37</v>
      </c>
      <c r="F52" s="280">
        <v>45</v>
      </c>
      <c r="G52" s="298"/>
      <c r="H52" s="300"/>
      <c r="I52" s="378">
        <v>64.44</v>
      </c>
      <c r="J52" s="280">
        <v>95</v>
      </c>
      <c r="K52" s="298"/>
      <c r="L52" s="300"/>
      <c r="M52" s="378">
        <v>85.03</v>
      </c>
      <c r="N52" s="280">
        <v>89</v>
      </c>
      <c r="O52" s="66">
        <f t="shared" si="0"/>
        <v>229</v>
      </c>
      <c r="P52" s="25"/>
    </row>
    <row r="53" spans="1:16" ht="15" customHeight="1" x14ac:dyDescent="0.25">
      <c r="A53" s="15">
        <v>10</v>
      </c>
      <c r="B53" s="122" t="s">
        <v>36</v>
      </c>
      <c r="C53" s="234"/>
      <c r="D53" s="290"/>
      <c r="E53" s="369">
        <v>66.37</v>
      </c>
      <c r="F53" s="224">
        <v>85</v>
      </c>
      <c r="G53" s="234">
        <v>1</v>
      </c>
      <c r="H53" s="290">
        <v>36</v>
      </c>
      <c r="I53" s="369">
        <v>64.44</v>
      </c>
      <c r="J53" s="224">
        <v>91</v>
      </c>
      <c r="K53" s="234"/>
      <c r="L53" s="290"/>
      <c r="M53" s="369">
        <v>85.03</v>
      </c>
      <c r="N53" s="224">
        <v>89</v>
      </c>
      <c r="O53" s="66">
        <f t="shared" si="0"/>
        <v>265</v>
      </c>
      <c r="P53" s="25"/>
    </row>
    <row r="54" spans="1:16" ht="15" customHeight="1" x14ac:dyDescent="0.25">
      <c r="A54" s="15">
        <v>11</v>
      </c>
      <c r="B54" s="124" t="s">
        <v>168</v>
      </c>
      <c r="C54" s="276"/>
      <c r="D54" s="295"/>
      <c r="E54" s="374">
        <v>66.37</v>
      </c>
      <c r="F54" s="226">
        <v>85</v>
      </c>
      <c r="G54" s="276"/>
      <c r="H54" s="295"/>
      <c r="I54" s="374">
        <v>64.44</v>
      </c>
      <c r="J54" s="226">
        <v>95</v>
      </c>
      <c r="K54" s="276">
        <v>1</v>
      </c>
      <c r="L54" s="295">
        <v>69</v>
      </c>
      <c r="M54" s="374">
        <v>85.03</v>
      </c>
      <c r="N54" s="226">
        <v>50</v>
      </c>
      <c r="O54" s="66">
        <f t="shared" si="0"/>
        <v>230</v>
      </c>
      <c r="P54" s="25"/>
    </row>
    <row r="55" spans="1:16" ht="15" customHeight="1" x14ac:dyDescent="0.25">
      <c r="A55" s="15">
        <v>12</v>
      </c>
      <c r="B55" s="159" t="s">
        <v>101</v>
      </c>
      <c r="C55" s="279">
        <v>3</v>
      </c>
      <c r="D55" s="313">
        <v>77.3</v>
      </c>
      <c r="E55" s="379">
        <v>66.37</v>
      </c>
      <c r="F55" s="277">
        <v>17</v>
      </c>
      <c r="G55" s="279">
        <v>1</v>
      </c>
      <c r="H55" s="313">
        <v>60</v>
      </c>
      <c r="I55" s="379">
        <v>64.44</v>
      </c>
      <c r="J55" s="277">
        <v>52</v>
      </c>
      <c r="K55" s="279">
        <v>6</v>
      </c>
      <c r="L55" s="313">
        <v>78.5</v>
      </c>
      <c r="M55" s="379">
        <v>85.03</v>
      </c>
      <c r="N55" s="277">
        <v>23</v>
      </c>
      <c r="O55" s="68">
        <f t="shared" si="0"/>
        <v>92</v>
      </c>
      <c r="P55" s="25"/>
    </row>
    <row r="56" spans="1:16" ht="15" customHeight="1" x14ac:dyDescent="0.25">
      <c r="A56" s="15">
        <v>13</v>
      </c>
      <c r="B56" s="156" t="s">
        <v>45</v>
      </c>
      <c r="C56" s="278"/>
      <c r="D56" s="113"/>
      <c r="E56" s="370">
        <v>66.37</v>
      </c>
      <c r="F56" s="228">
        <v>85</v>
      </c>
      <c r="G56" s="278">
        <v>3</v>
      </c>
      <c r="H56" s="113">
        <v>53.3</v>
      </c>
      <c r="I56" s="370">
        <v>64.44</v>
      </c>
      <c r="J56" s="228">
        <v>68</v>
      </c>
      <c r="K56" s="278"/>
      <c r="L56" s="113"/>
      <c r="M56" s="370">
        <v>85.03</v>
      </c>
      <c r="N56" s="228">
        <v>89</v>
      </c>
      <c r="O56" s="66">
        <f t="shared" si="0"/>
        <v>242</v>
      </c>
      <c r="P56" s="25"/>
    </row>
    <row r="57" spans="1:16" ht="15" customHeight="1" x14ac:dyDescent="0.25">
      <c r="A57" s="15">
        <v>14</v>
      </c>
      <c r="B57" s="122" t="s">
        <v>124</v>
      </c>
      <c r="C57" s="234">
        <v>4</v>
      </c>
      <c r="D57" s="290">
        <v>57.2</v>
      </c>
      <c r="E57" s="369">
        <v>66.37</v>
      </c>
      <c r="F57" s="224">
        <v>59</v>
      </c>
      <c r="G57" s="234">
        <v>4</v>
      </c>
      <c r="H57" s="290">
        <v>68</v>
      </c>
      <c r="I57" s="369">
        <v>64.44</v>
      </c>
      <c r="J57" s="224">
        <v>29</v>
      </c>
      <c r="K57" s="234">
        <v>1</v>
      </c>
      <c r="L57" s="290">
        <v>68</v>
      </c>
      <c r="M57" s="369">
        <v>85.03</v>
      </c>
      <c r="N57" s="224">
        <v>51</v>
      </c>
      <c r="O57" s="175">
        <f t="shared" si="0"/>
        <v>139</v>
      </c>
      <c r="P57" s="25"/>
    </row>
    <row r="58" spans="1:16" s="183" customFormat="1" ht="15" customHeight="1" x14ac:dyDescent="0.25">
      <c r="A58" s="15">
        <v>15</v>
      </c>
      <c r="B58" s="122" t="s">
        <v>167</v>
      </c>
      <c r="C58" s="234"/>
      <c r="D58" s="290"/>
      <c r="E58" s="369">
        <v>66.37</v>
      </c>
      <c r="F58" s="224">
        <v>85</v>
      </c>
      <c r="G58" s="234">
        <v>2</v>
      </c>
      <c r="H58" s="290">
        <v>67</v>
      </c>
      <c r="I58" s="369">
        <v>64.44</v>
      </c>
      <c r="J58" s="224">
        <v>34</v>
      </c>
      <c r="K58" s="234"/>
      <c r="L58" s="290"/>
      <c r="M58" s="369">
        <v>85.03</v>
      </c>
      <c r="N58" s="224">
        <v>89</v>
      </c>
      <c r="O58" s="175">
        <f t="shared" si="0"/>
        <v>208</v>
      </c>
      <c r="P58" s="25"/>
    </row>
    <row r="59" spans="1:16" s="183" customFormat="1" ht="15" customHeight="1" x14ac:dyDescent="0.25">
      <c r="A59" s="15">
        <v>16</v>
      </c>
      <c r="B59" s="122" t="s">
        <v>46</v>
      </c>
      <c r="C59" s="234">
        <v>1</v>
      </c>
      <c r="D59" s="290">
        <v>66</v>
      </c>
      <c r="E59" s="369">
        <v>66.37</v>
      </c>
      <c r="F59" s="224">
        <v>46</v>
      </c>
      <c r="G59" s="234">
        <v>2</v>
      </c>
      <c r="H59" s="290">
        <v>54</v>
      </c>
      <c r="I59" s="369">
        <v>64.44</v>
      </c>
      <c r="J59" s="224">
        <v>67</v>
      </c>
      <c r="K59" s="234"/>
      <c r="L59" s="290"/>
      <c r="M59" s="369">
        <v>85.03</v>
      </c>
      <c r="N59" s="224">
        <v>89</v>
      </c>
      <c r="O59" s="175">
        <f t="shared" si="0"/>
        <v>202</v>
      </c>
      <c r="P59" s="25"/>
    </row>
    <row r="60" spans="1:16" ht="15" customHeight="1" x14ac:dyDescent="0.25">
      <c r="A60" s="15">
        <v>17</v>
      </c>
      <c r="B60" s="122" t="s">
        <v>17</v>
      </c>
      <c r="C60" s="234">
        <v>2</v>
      </c>
      <c r="D60" s="290">
        <v>91</v>
      </c>
      <c r="E60" s="369">
        <v>66.37</v>
      </c>
      <c r="F60" s="224">
        <v>3</v>
      </c>
      <c r="G60" s="234">
        <v>4</v>
      </c>
      <c r="H60" s="290">
        <v>60.3</v>
      </c>
      <c r="I60" s="369">
        <v>64.44</v>
      </c>
      <c r="J60" s="224">
        <v>51</v>
      </c>
      <c r="K60" s="234">
        <v>1</v>
      </c>
      <c r="L60" s="290">
        <v>80</v>
      </c>
      <c r="M60" s="369">
        <v>85.03</v>
      </c>
      <c r="N60" s="224">
        <v>19</v>
      </c>
      <c r="O60" s="68">
        <f t="shared" si="0"/>
        <v>73</v>
      </c>
      <c r="P60" s="25"/>
    </row>
    <row r="61" spans="1:16" ht="15" customHeight="1" thickBot="1" x14ac:dyDescent="0.3">
      <c r="A61" s="15">
        <v>18</v>
      </c>
      <c r="B61" s="128" t="s">
        <v>100</v>
      </c>
      <c r="C61" s="286">
        <v>2</v>
      </c>
      <c r="D61" s="291">
        <v>68.5</v>
      </c>
      <c r="E61" s="371">
        <v>66.37</v>
      </c>
      <c r="F61" s="230">
        <v>37</v>
      </c>
      <c r="G61" s="286">
        <v>3</v>
      </c>
      <c r="H61" s="291">
        <v>53</v>
      </c>
      <c r="I61" s="371">
        <v>64.44</v>
      </c>
      <c r="J61" s="230">
        <v>69</v>
      </c>
      <c r="K61" s="286">
        <v>4</v>
      </c>
      <c r="L61" s="291">
        <v>47</v>
      </c>
      <c r="M61" s="371">
        <v>85.03</v>
      </c>
      <c r="N61" s="230">
        <v>85</v>
      </c>
      <c r="O61" s="68">
        <f t="shared" si="0"/>
        <v>191</v>
      </c>
      <c r="P61" s="25"/>
    </row>
    <row r="62" spans="1:16" ht="15" customHeight="1" thickBot="1" x14ac:dyDescent="0.3">
      <c r="A62" s="100"/>
      <c r="B62" s="160" t="s">
        <v>89</v>
      </c>
      <c r="C62" s="250">
        <f>SUM(C63:C75)</f>
        <v>51</v>
      </c>
      <c r="D62" s="257">
        <f>AVERAGE(D63:D75)</f>
        <v>66.625</v>
      </c>
      <c r="E62" s="149">
        <v>66.37</v>
      </c>
      <c r="F62" s="163"/>
      <c r="G62" s="250">
        <f>SUM(G63:G75)</f>
        <v>34</v>
      </c>
      <c r="H62" s="257">
        <f>AVERAGE(H63:H75)</f>
        <v>60.316666666666663</v>
      </c>
      <c r="I62" s="149">
        <v>64.44</v>
      </c>
      <c r="J62" s="163"/>
      <c r="K62" s="250">
        <f>SUM(K63:K75)</f>
        <v>52</v>
      </c>
      <c r="L62" s="257">
        <f>AVERAGE(L63:L75)</f>
        <v>67.02000000000001</v>
      </c>
      <c r="M62" s="149">
        <v>85.03</v>
      </c>
      <c r="N62" s="163"/>
      <c r="O62" s="137"/>
      <c r="P62" s="25"/>
    </row>
    <row r="63" spans="1:16" ht="15" customHeight="1" x14ac:dyDescent="0.25">
      <c r="A63" s="37">
        <v>1</v>
      </c>
      <c r="B63" s="122" t="s">
        <v>49</v>
      </c>
      <c r="C63" s="234">
        <v>3</v>
      </c>
      <c r="D63" s="290">
        <v>65</v>
      </c>
      <c r="E63" s="369">
        <v>66.37</v>
      </c>
      <c r="F63" s="224">
        <v>48</v>
      </c>
      <c r="G63" s="234">
        <v>3</v>
      </c>
      <c r="H63" s="290">
        <v>68</v>
      </c>
      <c r="I63" s="369">
        <v>64.44</v>
      </c>
      <c r="J63" s="224">
        <v>30</v>
      </c>
      <c r="K63" s="234">
        <v>5</v>
      </c>
      <c r="L63" s="290">
        <v>94.4</v>
      </c>
      <c r="M63" s="369">
        <v>85.03</v>
      </c>
      <c r="N63" s="224">
        <v>3</v>
      </c>
      <c r="O63" s="177">
        <f t="shared" si="0"/>
        <v>81</v>
      </c>
      <c r="P63" s="25"/>
    </row>
    <row r="64" spans="1:16" ht="15" customHeight="1" x14ac:dyDescent="0.25">
      <c r="A64" s="15">
        <v>2</v>
      </c>
      <c r="B64" s="258" t="s">
        <v>174</v>
      </c>
      <c r="C64" s="314">
        <v>4</v>
      </c>
      <c r="D64" s="316">
        <v>78.3</v>
      </c>
      <c r="E64" s="390">
        <v>66.37</v>
      </c>
      <c r="F64" s="315">
        <v>14</v>
      </c>
      <c r="G64" s="314">
        <v>2</v>
      </c>
      <c r="H64" s="316">
        <v>60</v>
      </c>
      <c r="I64" s="390">
        <v>64.44</v>
      </c>
      <c r="J64" s="315">
        <v>53</v>
      </c>
      <c r="K64" s="314">
        <v>4</v>
      </c>
      <c r="L64" s="316">
        <v>67</v>
      </c>
      <c r="M64" s="390">
        <v>85.03</v>
      </c>
      <c r="N64" s="315">
        <v>57</v>
      </c>
      <c r="O64" s="66">
        <f t="shared" si="0"/>
        <v>124</v>
      </c>
      <c r="P64" s="25"/>
    </row>
    <row r="65" spans="1:16" ht="15" customHeight="1" x14ac:dyDescent="0.25">
      <c r="A65" s="15">
        <v>3</v>
      </c>
      <c r="B65" s="122" t="s">
        <v>151</v>
      </c>
      <c r="C65" s="234">
        <v>7</v>
      </c>
      <c r="D65" s="290">
        <v>68</v>
      </c>
      <c r="E65" s="369">
        <v>66.37</v>
      </c>
      <c r="F65" s="224">
        <v>40</v>
      </c>
      <c r="G65" s="234">
        <v>6</v>
      </c>
      <c r="H65" s="290">
        <v>72.599999999999994</v>
      </c>
      <c r="I65" s="369">
        <v>64.44</v>
      </c>
      <c r="J65" s="224">
        <v>16</v>
      </c>
      <c r="K65" s="234">
        <v>10</v>
      </c>
      <c r="L65" s="290">
        <v>63.3</v>
      </c>
      <c r="M65" s="369">
        <v>85.03</v>
      </c>
      <c r="N65" s="224">
        <v>66</v>
      </c>
      <c r="O65" s="68">
        <f t="shared" si="0"/>
        <v>122</v>
      </c>
      <c r="P65" s="25"/>
    </row>
    <row r="66" spans="1:16" ht="15" customHeight="1" x14ac:dyDescent="0.25">
      <c r="A66" s="15">
        <v>4</v>
      </c>
      <c r="B66" s="122" t="s">
        <v>147</v>
      </c>
      <c r="C66" s="234">
        <v>1</v>
      </c>
      <c r="D66" s="290">
        <v>68</v>
      </c>
      <c r="E66" s="369">
        <v>66.37</v>
      </c>
      <c r="F66" s="224">
        <v>41</v>
      </c>
      <c r="G66" s="234"/>
      <c r="H66" s="290"/>
      <c r="I66" s="369">
        <v>64.44</v>
      </c>
      <c r="J66" s="224">
        <v>95</v>
      </c>
      <c r="K66" s="234"/>
      <c r="L66" s="290"/>
      <c r="M66" s="369">
        <v>85.03</v>
      </c>
      <c r="N66" s="224">
        <v>89</v>
      </c>
      <c r="O66" s="66">
        <f t="shared" si="0"/>
        <v>225</v>
      </c>
      <c r="P66" s="25"/>
    </row>
    <row r="67" spans="1:16" ht="15" customHeight="1" x14ac:dyDescent="0.25">
      <c r="A67" s="15">
        <v>5</v>
      </c>
      <c r="B67" s="122" t="s">
        <v>62</v>
      </c>
      <c r="C67" s="234">
        <v>1</v>
      </c>
      <c r="D67" s="290">
        <v>96</v>
      </c>
      <c r="E67" s="369">
        <v>66.37</v>
      </c>
      <c r="F67" s="224">
        <v>1</v>
      </c>
      <c r="G67" s="234">
        <v>6</v>
      </c>
      <c r="H67" s="290">
        <v>71.2</v>
      </c>
      <c r="I67" s="369">
        <v>64.44</v>
      </c>
      <c r="J67" s="224">
        <v>20</v>
      </c>
      <c r="K67" s="234">
        <v>8</v>
      </c>
      <c r="L67" s="290">
        <v>69.3</v>
      </c>
      <c r="M67" s="369">
        <v>85.03</v>
      </c>
      <c r="N67" s="224">
        <v>49</v>
      </c>
      <c r="O67" s="66">
        <f t="shared" si="0"/>
        <v>70</v>
      </c>
      <c r="P67" s="25"/>
    </row>
    <row r="68" spans="1:16" ht="15" customHeight="1" x14ac:dyDescent="0.25">
      <c r="A68" s="15">
        <v>6</v>
      </c>
      <c r="B68" s="122" t="s">
        <v>148</v>
      </c>
      <c r="C68" s="234">
        <v>1</v>
      </c>
      <c r="D68" s="290">
        <v>50</v>
      </c>
      <c r="E68" s="369">
        <v>66.37</v>
      </c>
      <c r="F68" s="224">
        <v>75</v>
      </c>
      <c r="G68" s="234">
        <v>1</v>
      </c>
      <c r="H68" s="290">
        <v>44</v>
      </c>
      <c r="I68" s="369">
        <v>64.44</v>
      </c>
      <c r="J68" s="224">
        <v>84</v>
      </c>
      <c r="K68" s="234">
        <v>2</v>
      </c>
      <c r="L68" s="290">
        <v>34</v>
      </c>
      <c r="M68" s="369">
        <v>85.03</v>
      </c>
      <c r="N68" s="224">
        <v>88</v>
      </c>
      <c r="O68" s="66">
        <f t="shared" si="0"/>
        <v>247</v>
      </c>
      <c r="P68" s="25"/>
    </row>
    <row r="69" spans="1:16" ht="15" customHeight="1" x14ac:dyDescent="0.25">
      <c r="A69" s="15">
        <v>7</v>
      </c>
      <c r="B69" s="122" t="s">
        <v>135</v>
      </c>
      <c r="C69" s="234">
        <v>4</v>
      </c>
      <c r="D69" s="290">
        <v>72</v>
      </c>
      <c r="E69" s="369">
        <v>66.37</v>
      </c>
      <c r="F69" s="224">
        <v>28</v>
      </c>
      <c r="G69" s="234">
        <v>2</v>
      </c>
      <c r="H69" s="290">
        <v>82</v>
      </c>
      <c r="I69" s="369">
        <v>64.44</v>
      </c>
      <c r="J69" s="224">
        <v>4</v>
      </c>
      <c r="K69" s="234">
        <v>4</v>
      </c>
      <c r="L69" s="290">
        <v>75</v>
      </c>
      <c r="M69" s="369">
        <v>85.03</v>
      </c>
      <c r="N69" s="224">
        <v>30</v>
      </c>
      <c r="O69" s="178">
        <f t="shared" si="0"/>
        <v>62</v>
      </c>
      <c r="P69" s="25"/>
    </row>
    <row r="70" spans="1:16" ht="15" customHeight="1" x14ac:dyDescent="0.25">
      <c r="A70" s="15">
        <v>8</v>
      </c>
      <c r="B70" s="122" t="s">
        <v>149</v>
      </c>
      <c r="C70" s="234">
        <v>4</v>
      </c>
      <c r="D70" s="290">
        <v>54</v>
      </c>
      <c r="E70" s="369">
        <v>66.37</v>
      </c>
      <c r="F70" s="224">
        <v>71</v>
      </c>
      <c r="G70" s="234">
        <v>1</v>
      </c>
      <c r="H70" s="290">
        <v>57</v>
      </c>
      <c r="I70" s="369">
        <v>64.44</v>
      </c>
      <c r="J70" s="224">
        <v>60</v>
      </c>
      <c r="K70" s="234">
        <v>3</v>
      </c>
      <c r="L70" s="290">
        <v>62</v>
      </c>
      <c r="M70" s="369">
        <v>85.03</v>
      </c>
      <c r="N70" s="224">
        <v>70</v>
      </c>
      <c r="O70" s="66">
        <f t="shared" si="0"/>
        <v>201</v>
      </c>
      <c r="P70" s="25"/>
    </row>
    <row r="71" spans="1:16" ht="15" customHeight="1" x14ac:dyDescent="0.25">
      <c r="A71" s="15">
        <v>9</v>
      </c>
      <c r="B71" s="122" t="s">
        <v>126</v>
      </c>
      <c r="C71" s="234">
        <v>13</v>
      </c>
      <c r="D71" s="290">
        <v>68.2</v>
      </c>
      <c r="E71" s="369">
        <v>66.37</v>
      </c>
      <c r="F71" s="224">
        <v>39</v>
      </c>
      <c r="G71" s="234">
        <v>4</v>
      </c>
      <c r="H71" s="290">
        <v>75</v>
      </c>
      <c r="I71" s="369">
        <v>64.44</v>
      </c>
      <c r="J71" s="224">
        <v>12</v>
      </c>
      <c r="K71" s="234">
        <v>11</v>
      </c>
      <c r="L71" s="290">
        <v>64</v>
      </c>
      <c r="M71" s="369">
        <v>85.03</v>
      </c>
      <c r="N71" s="224">
        <v>65</v>
      </c>
      <c r="O71" s="66">
        <f t="shared" ref="O71:O115" si="1">N71+J71+F71</f>
        <v>116</v>
      </c>
      <c r="P71" s="25"/>
    </row>
    <row r="72" spans="1:16" ht="15" customHeight="1" x14ac:dyDescent="0.25">
      <c r="A72" s="15">
        <v>10</v>
      </c>
      <c r="B72" s="122" t="s">
        <v>171</v>
      </c>
      <c r="C72" s="234"/>
      <c r="D72" s="290"/>
      <c r="E72" s="369">
        <v>66.37</v>
      </c>
      <c r="F72" s="224">
        <v>85</v>
      </c>
      <c r="G72" s="234">
        <v>1</v>
      </c>
      <c r="H72" s="290">
        <v>46</v>
      </c>
      <c r="I72" s="369">
        <v>64.44</v>
      </c>
      <c r="J72" s="224">
        <v>81</v>
      </c>
      <c r="K72" s="234"/>
      <c r="L72" s="290"/>
      <c r="M72" s="369">
        <v>85.03</v>
      </c>
      <c r="N72" s="224">
        <v>89</v>
      </c>
      <c r="O72" s="66">
        <f t="shared" si="1"/>
        <v>255</v>
      </c>
      <c r="P72" s="25"/>
    </row>
    <row r="73" spans="1:16" ht="15" customHeight="1" x14ac:dyDescent="0.25">
      <c r="A73" s="15">
        <v>11</v>
      </c>
      <c r="B73" s="261" t="s">
        <v>127</v>
      </c>
      <c r="C73" s="287">
        <v>3</v>
      </c>
      <c r="D73" s="301">
        <v>77</v>
      </c>
      <c r="E73" s="380">
        <v>66.37</v>
      </c>
      <c r="F73" s="231">
        <v>18</v>
      </c>
      <c r="G73" s="287">
        <v>1</v>
      </c>
      <c r="H73" s="301">
        <v>38</v>
      </c>
      <c r="I73" s="380">
        <v>64.44</v>
      </c>
      <c r="J73" s="231">
        <v>90</v>
      </c>
      <c r="K73" s="287">
        <v>2</v>
      </c>
      <c r="L73" s="301">
        <v>65.5</v>
      </c>
      <c r="M73" s="380">
        <v>85.03</v>
      </c>
      <c r="N73" s="231">
        <v>60</v>
      </c>
      <c r="O73" s="66">
        <f t="shared" si="1"/>
        <v>168</v>
      </c>
      <c r="P73" s="25"/>
    </row>
    <row r="74" spans="1:16" s="183" customFormat="1" ht="15" customHeight="1" x14ac:dyDescent="0.25">
      <c r="A74" s="15">
        <v>12</v>
      </c>
      <c r="B74" s="261" t="s">
        <v>128</v>
      </c>
      <c r="C74" s="287">
        <v>3</v>
      </c>
      <c r="D74" s="301">
        <v>54.7</v>
      </c>
      <c r="E74" s="380">
        <v>66.37</v>
      </c>
      <c r="F74" s="231">
        <v>70</v>
      </c>
      <c r="G74" s="287">
        <v>2</v>
      </c>
      <c r="H74" s="301">
        <v>39</v>
      </c>
      <c r="I74" s="380">
        <v>64.44</v>
      </c>
      <c r="J74" s="231">
        <v>89</v>
      </c>
      <c r="K74" s="287">
        <v>3</v>
      </c>
      <c r="L74" s="301">
        <v>75.7</v>
      </c>
      <c r="M74" s="380">
        <v>85.03</v>
      </c>
      <c r="N74" s="231">
        <v>27</v>
      </c>
      <c r="O74" s="66">
        <f t="shared" si="1"/>
        <v>186</v>
      </c>
      <c r="P74" s="25"/>
    </row>
    <row r="75" spans="1:16" ht="15" customHeight="1" thickBot="1" x14ac:dyDescent="0.3">
      <c r="A75" s="15">
        <v>13</v>
      </c>
      <c r="B75" s="122" t="s">
        <v>144</v>
      </c>
      <c r="C75" s="234">
        <v>7</v>
      </c>
      <c r="D75" s="290">
        <v>48.3</v>
      </c>
      <c r="E75" s="369">
        <v>66.37</v>
      </c>
      <c r="F75" s="224">
        <v>78</v>
      </c>
      <c r="G75" s="234">
        <v>5</v>
      </c>
      <c r="H75" s="290">
        <v>71</v>
      </c>
      <c r="I75" s="369">
        <v>64.44</v>
      </c>
      <c r="J75" s="224">
        <v>22</v>
      </c>
      <c r="K75" s="234"/>
      <c r="L75" s="290"/>
      <c r="M75" s="369">
        <v>85.03</v>
      </c>
      <c r="N75" s="224">
        <v>89</v>
      </c>
      <c r="O75" s="66">
        <f t="shared" si="1"/>
        <v>189</v>
      </c>
      <c r="P75" s="25"/>
    </row>
    <row r="76" spans="1:16" ht="15" customHeight="1" thickBot="1" x14ac:dyDescent="0.3">
      <c r="A76" s="100"/>
      <c r="B76" s="161" t="s">
        <v>90</v>
      </c>
      <c r="C76" s="251">
        <f>SUM(C77:C105)</f>
        <v>112</v>
      </c>
      <c r="D76" s="260">
        <f>AVERAGE(D77:D105)</f>
        <v>63.434820728291307</v>
      </c>
      <c r="E76" s="180">
        <v>66.37</v>
      </c>
      <c r="F76" s="164"/>
      <c r="G76" s="251">
        <f>SUM(G77:G105)</f>
        <v>119</v>
      </c>
      <c r="H76" s="260">
        <f>AVERAGE(H77:H105)</f>
        <v>63.544444444444444</v>
      </c>
      <c r="I76" s="180">
        <v>64.44</v>
      </c>
      <c r="J76" s="164"/>
      <c r="K76" s="251">
        <f>SUM(K77:K105)</f>
        <v>123</v>
      </c>
      <c r="L76" s="260">
        <f>AVERAGE(L77:L105)</f>
        <v>69.109615384615367</v>
      </c>
      <c r="M76" s="180">
        <v>85.03</v>
      </c>
      <c r="N76" s="164"/>
      <c r="O76" s="137"/>
      <c r="P76" s="25"/>
    </row>
    <row r="77" spans="1:16" ht="15" customHeight="1" x14ac:dyDescent="0.25">
      <c r="A77" s="69">
        <v>1</v>
      </c>
      <c r="B77" s="121" t="s">
        <v>129</v>
      </c>
      <c r="C77" s="234">
        <v>5</v>
      </c>
      <c r="D77" s="290">
        <v>57.2</v>
      </c>
      <c r="E77" s="369">
        <v>66.37</v>
      </c>
      <c r="F77" s="224">
        <v>60</v>
      </c>
      <c r="G77" s="234">
        <v>1</v>
      </c>
      <c r="H77" s="290">
        <v>91</v>
      </c>
      <c r="I77" s="369">
        <v>64.44</v>
      </c>
      <c r="J77" s="224">
        <v>1</v>
      </c>
      <c r="K77" s="234">
        <v>5</v>
      </c>
      <c r="L77" s="290">
        <v>64</v>
      </c>
      <c r="M77" s="369">
        <v>85.03</v>
      </c>
      <c r="N77" s="224">
        <v>64</v>
      </c>
      <c r="O77" s="66">
        <f t="shared" si="1"/>
        <v>125</v>
      </c>
      <c r="P77" s="25"/>
    </row>
    <row r="78" spans="1:16" ht="15" customHeight="1" x14ac:dyDescent="0.25">
      <c r="A78" s="70">
        <v>2</v>
      </c>
      <c r="B78" s="121" t="s">
        <v>150</v>
      </c>
      <c r="C78" s="234">
        <v>2</v>
      </c>
      <c r="D78" s="290">
        <v>44</v>
      </c>
      <c r="E78" s="369">
        <v>66.37</v>
      </c>
      <c r="F78" s="224">
        <v>80</v>
      </c>
      <c r="G78" s="234"/>
      <c r="H78" s="290"/>
      <c r="I78" s="369">
        <v>64.44</v>
      </c>
      <c r="J78" s="224">
        <v>95</v>
      </c>
      <c r="K78" s="234"/>
      <c r="L78" s="290"/>
      <c r="M78" s="369">
        <v>85.03</v>
      </c>
      <c r="N78" s="224">
        <v>89</v>
      </c>
      <c r="O78" s="66">
        <f t="shared" si="1"/>
        <v>264</v>
      </c>
      <c r="P78" s="25"/>
    </row>
    <row r="79" spans="1:16" ht="15" customHeight="1" x14ac:dyDescent="0.25">
      <c r="A79" s="70">
        <v>3</v>
      </c>
      <c r="B79" s="121" t="s">
        <v>164</v>
      </c>
      <c r="C79" s="234">
        <v>5</v>
      </c>
      <c r="D79" s="290">
        <v>53.8</v>
      </c>
      <c r="E79" s="369">
        <v>66.37</v>
      </c>
      <c r="F79" s="224">
        <v>73</v>
      </c>
      <c r="G79" s="234">
        <v>5</v>
      </c>
      <c r="H79" s="290">
        <v>67</v>
      </c>
      <c r="I79" s="369">
        <v>64.44</v>
      </c>
      <c r="J79" s="224">
        <v>35</v>
      </c>
      <c r="K79" s="234">
        <v>2</v>
      </c>
      <c r="L79" s="290">
        <v>46</v>
      </c>
      <c r="M79" s="369">
        <v>85.03</v>
      </c>
      <c r="N79" s="224">
        <v>86</v>
      </c>
      <c r="O79" s="66">
        <f t="shared" si="1"/>
        <v>194</v>
      </c>
      <c r="P79" s="25"/>
    </row>
    <row r="80" spans="1:16" ht="15" customHeight="1" x14ac:dyDescent="0.25">
      <c r="A80" s="70">
        <v>4</v>
      </c>
      <c r="B80" s="121" t="s">
        <v>130</v>
      </c>
      <c r="C80" s="234"/>
      <c r="D80" s="290"/>
      <c r="E80" s="369">
        <v>66.37</v>
      </c>
      <c r="F80" s="224">
        <v>85</v>
      </c>
      <c r="G80" s="234">
        <v>3</v>
      </c>
      <c r="H80" s="290">
        <v>60</v>
      </c>
      <c r="I80" s="369">
        <v>64.44</v>
      </c>
      <c r="J80" s="224">
        <v>54</v>
      </c>
      <c r="K80" s="234">
        <v>8</v>
      </c>
      <c r="L80" s="290">
        <v>59.4</v>
      </c>
      <c r="M80" s="369">
        <v>85.03</v>
      </c>
      <c r="N80" s="224">
        <v>74</v>
      </c>
      <c r="O80" s="66">
        <f t="shared" si="1"/>
        <v>213</v>
      </c>
      <c r="P80" s="25"/>
    </row>
    <row r="81" spans="1:16" ht="15" customHeight="1" x14ac:dyDescent="0.25">
      <c r="A81" s="70">
        <v>5</v>
      </c>
      <c r="B81" s="129" t="s">
        <v>158</v>
      </c>
      <c r="C81" s="302">
        <v>3</v>
      </c>
      <c r="D81" s="303">
        <v>50.666666666666664</v>
      </c>
      <c r="E81" s="381">
        <v>66.37</v>
      </c>
      <c r="F81" s="232">
        <v>74</v>
      </c>
      <c r="G81" s="302">
        <v>4</v>
      </c>
      <c r="H81" s="303">
        <v>63.6</v>
      </c>
      <c r="I81" s="381">
        <v>64.44</v>
      </c>
      <c r="J81" s="232">
        <v>43</v>
      </c>
      <c r="K81" s="302">
        <v>6</v>
      </c>
      <c r="L81" s="303">
        <v>70</v>
      </c>
      <c r="M81" s="381">
        <v>85.03</v>
      </c>
      <c r="N81" s="232">
        <v>47</v>
      </c>
      <c r="O81" s="66">
        <f t="shared" si="1"/>
        <v>164</v>
      </c>
      <c r="P81" s="25"/>
    </row>
    <row r="82" spans="1:16" ht="15" customHeight="1" x14ac:dyDescent="0.25">
      <c r="A82" s="70">
        <v>6</v>
      </c>
      <c r="B82" s="121" t="s">
        <v>131</v>
      </c>
      <c r="C82" s="234">
        <v>7</v>
      </c>
      <c r="D82" s="290">
        <v>64</v>
      </c>
      <c r="E82" s="369">
        <v>66.37</v>
      </c>
      <c r="F82" s="224">
        <v>52</v>
      </c>
      <c r="G82" s="234">
        <v>5</v>
      </c>
      <c r="H82" s="290">
        <v>58</v>
      </c>
      <c r="I82" s="369">
        <v>64.44</v>
      </c>
      <c r="J82" s="224">
        <v>58</v>
      </c>
      <c r="K82" s="234">
        <v>8</v>
      </c>
      <c r="L82" s="290">
        <v>56</v>
      </c>
      <c r="M82" s="369">
        <v>85.03</v>
      </c>
      <c r="N82" s="224">
        <v>78</v>
      </c>
      <c r="O82" s="68">
        <f t="shared" si="1"/>
        <v>188</v>
      </c>
      <c r="P82" s="25"/>
    </row>
    <row r="83" spans="1:16" ht="15" customHeight="1" x14ac:dyDescent="0.25">
      <c r="A83" s="70">
        <v>7</v>
      </c>
      <c r="B83" s="121" t="s">
        <v>11</v>
      </c>
      <c r="C83" s="234"/>
      <c r="D83" s="290"/>
      <c r="E83" s="369">
        <v>66.37</v>
      </c>
      <c r="F83" s="224">
        <v>85</v>
      </c>
      <c r="G83" s="234">
        <v>3</v>
      </c>
      <c r="H83" s="290">
        <v>82</v>
      </c>
      <c r="I83" s="369">
        <v>64.44</v>
      </c>
      <c r="J83" s="224">
        <v>5</v>
      </c>
      <c r="K83" s="234">
        <v>1</v>
      </c>
      <c r="L83" s="290">
        <v>97</v>
      </c>
      <c r="M83" s="369">
        <v>85.03</v>
      </c>
      <c r="N83" s="224">
        <v>1</v>
      </c>
      <c r="O83" s="66">
        <f t="shared" si="1"/>
        <v>91</v>
      </c>
      <c r="P83" s="25"/>
    </row>
    <row r="84" spans="1:16" ht="15" customHeight="1" x14ac:dyDescent="0.25">
      <c r="A84" s="70">
        <v>8</v>
      </c>
      <c r="B84" s="121" t="s">
        <v>172</v>
      </c>
      <c r="C84" s="234"/>
      <c r="D84" s="290"/>
      <c r="E84" s="369">
        <v>66.37</v>
      </c>
      <c r="F84" s="224">
        <v>85</v>
      </c>
      <c r="G84" s="234">
        <v>1</v>
      </c>
      <c r="H84" s="290">
        <v>56</v>
      </c>
      <c r="I84" s="369">
        <v>64.44</v>
      </c>
      <c r="J84" s="224">
        <v>62</v>
      </c>
      <c r="K84" s="234">
        <v>4</v>
      </c>
      <c r="L84" s="290">
        <v>72.25</v>
      </c>
      <c r="M84" s="369">
        <v>85.03</v>
      </c>
      <c r="N84" s="224">
        <v>36</v>
      </c>
      <c r="O84" s="66">
        <f t="shared" si="1"/>
        <v>183</v>
      </c>
      <c r="P84" s="25"/>
    </row>
    <row r="85" spans="1:16" ht="15" customHeight="1" x14ac:dyDescent="0.25">
      <c r="A85" s="70">
        <v>9</v>
      </c>
      <c r="B85" s="121" t="s">
        <v>159</v>
      </c>
      <c r="C85" s="234">
        <v>2</v>
      </c>
      <c r="D85" s="290">
        <v>57</v>
      </c>
      <c r="E85" s="369">
        <v>66.37</v>
      </c>
      <c r="F85" s="224">
        <v>63</v>
      </c>
      <c r="G85" s="234">
        <v>4</v>
      </c>
      <c r="H85" s="290">
        <v>76</v>
      </c>
      <c r="I85" s="369">
        <v>64.44</v>
      </c>
      <c r="J85" s="224">
        <v>9</v>
      </c>
      <c r="K85" s="234">
        <v>2</v>
      </c>
      <c r="L85" s="290">
        <v>52.5</v>
      </c>
      <c r="M85" s="369">
        <v>85.03</v>
      </c>
      <c r="N85" s="224">
        <v>79</v>
      </c>
      <c r="O85" s="66">
        <f t="shared" si="1"/>
        <v>151</v>
      </c>
      <c r="P85" s="25"/>
    </row>
    <row r="86" spans="1:16" ht="15" customHeight="1" x14ac:dyDescent="0.25">
      <c r="A86" s="70">
        <v>10</v>
      </c>
      <c r="B86" s="121" t="s">
        <v>132</v>
      </c>
      <c r="C86" s="234"/>
      <c r="D86" s="290"/>
      <c r="E86" s="369">
        <v>66.37</v>
      </c>
      <c r="F86" s="224">
        <v>85</v>
      </c>
      <c r="G86" s="234">
        <v>1</v>
      </c>
      <c r="H86" s="290">
        <v>58</v>
      </c>
      <c r="I86" s="369">
        <v>64.44</v>
      </c>
      <c r="J86" s="224">
        <v>59</v>
      </c>
      <c r="K86" s="234">
        <v>2</v>
      </c>
      <c r="L86" s="290">
        <v>70.5</v>
      </c>
      <c r="M86" s="369">
        <v>85.03</v>
      </c>
      <c r="N86" s="224">
        <v>43</v>
      </c>
      <c r="O86" s="66">
        <f t="shared" si="1"/>
        <v>187</v>
      </c>
      <c r="P86" s="25"/>
    </row>
    <row r="87" spans="1:16" ht="15" customHeight="1" x14ac:dyDescent="0.25">
      <c r="A87" s="70">
        <v>11</v>
      </c>
      <c r="B87" s="121" t="s">
        <v>161</v>
      </c>
      <c r="C87" s="234">
        <v>5</v>
      </c>
      <c r="D87" s="290">
        <v>71.8</v>
      </c>
      <c r="E87" s="369">
        <v>66.37</v>
      </c>
      <c r="F87" s="224">
        <v>29</v>
      </c>
      <c r="G87" s="234"/>
      <c r="H87" s="290"/>
      <c r="I87" s="369">
        <v>64.44</v>
      </c>
      <c r="J87" s="224">
        <v>95</v>
      </c>
      <c r="K87" s="234">
        <v>1</v>
      </c>
      <c r="L87" s="290">
        <v>52</v>
      </c>
      <c r="M87" s="369">
        <v>85.03</v>
      </c>
      <c r="N87" s="224">
        <v>80</v>
      </c>
      <c r="O87" s="66">
        <f t="shared" si="1"/>
        <v>204</v>
      </c>
      <c r="P87" s="25"/>
    </row>
    <row r="88" spans="1:16" ht="15" customHeight="1" x14ac:dyDescent="0.25">
      <c r="A88" s="70">
        <v>12</v>
      </c>
      <c r="B88" s="129" t="s">
        <v>5</v>
      </c>
      <c r="C88" s="302">
        <v>4</v>
      </c>
      <c r="D88" s="303">
        <v>56.333333333333336</v>
      </c>
      <c r="E88" s="381">
        <v>66.37</v>
      </c>
      <c r="F88" s="232">
        <v>64</v>
      </c>
      <c r="G88" s="302">
        <v>2</v>
      </c>
      <c r="H88" s="303">
        <v>61.5</v>
      </c>
      <c r="I88" s="381">
        <v>64.44</v>
      </c>
      <c r="J88" s="232">
        <v>49</v>
      </c>
      <c r="K88" s="302">
        <v>3</v>
      </c>
      <c r="L88" s="303">
        <v>76.3</v>
      </c>
      <c r="M88" s="381">
        <v>85.03</v>
      </c>
      <c r="N88" s="232">
        <v>26</v>
      </c>
      <c r="O88" s="66">
        <f t="shared" si="1"/>
        <v>139</v>
      </c>
      <c r="P88" s="25"/>
    </row>
    <row r="89" spans="1:16" ht="15" customHeight="1" x14ac:dyDescent="0.25">
      <c r="A89" s="70">
        <v>13</v>
      </c>
      <c r="B89" s="121" t="s">
        <v>133</v>
      </c>
      <c r="C89" s="234">
        <v>2</v>
      </c>
      <c r="D89" s="290">
        <v>54</v>
      </c>
      <c r="E89" s="369">
        <v>66.37</v>
      </c>
      <c r="F89" s="224">
        <v>72</v>
      </c>
      <c r="G89" s="234">
        <v>1</v>
      </c>
      <c r="H89" s="290">
        <v>46</v>
      </c>
      <c r="I89" s="369">
        <v>64.44</v>
      </c>
      <c r="J89" s="224">
        <v>82</v>
      </c>
      <c r="K89" s="234">
        <v>3</v>
      </c>
      <c r="L89" s="290">
        <v>70.3</v>
      </c>
      <c r="M89" s="369">
        <v>85.03</v>
      </c>
      <c r="N89" s="224">
        <v>44</v>
      </c>
      <c r="O89" s="79">
        <f t="shared" si="1"/>
        <v>198</v>
      </c>
      <c r="P89" s="25"/>
    </row>
    <row r="90" spans="1:16" ht="15" customHeight="1" x14ac:dyDescent="0.25">
      <c r="A90" s="70">
        <v>14</v>
      </c>
      <c r="B90" s="121" t="s">
        <v>160</v>
      </c>
      <c r="C90" s="234">
        <v>2</v>
      </c>
      <c r="D90" s="290">
        <v>72.5</v>
      </c>
      <c r="E90" s="369">
        <v>66.37</v>
      </c>
      <c r="F90" s="224">
        <v>26</v>
      </c>
      <c r="G90" s="234">
        <v>1</v>
      </c>
      <c r="H90" s="290">
        <v>68</v>
      </c>
      <c r="I90" s="369">
        <v>64.44</v>
      </c>
      <c r="J90" s="224">
        <v>31</v>
      </c>
      <c r="K90" s="234"/>
      <c r="L90" s="290"/>
      <c r="M90" s="369">
        <v>85.03</v>
      </c>
      <c r="N90" s="224">
        <v>89</v>
      </c>
      <c r="O90" s="136">
        <f t="shared" si="1"/>
        <v>146</v>
      </c>
      <c r="P90" s="25"/>
    </row>
    <row r="91" spans="1:16" ht="15" customHeight="1" x14ac:dyDescent="0.25">
      <c r="A91" s="179">
        <v>15</v>
      </c>
      <c r="B91" s="121" t="s">
        <v>136</v>
      </c>
      <c r="C91" s="234">
        <v>2</v>
      </c>
      <c r="D91" s="290">
        <v>62.5</v>
      </c>
      <c r="E91" s="369">
        <v>66.37</v>
      </c>
      <c r="F91" s="224">
        <v>53</v>
      </c>
      <c r="G91" s="234">
        <v>2</v>
      </c>
      <c r="H91" s="290">
        <v>40.5</v>
      </c>
      <c r="I91" s="369">
        <v>64.44</v>
      </c>
      <c r="J91" s="224">
        <v>87</v>
      </c>
      <c r="K91" s="234">
        <v>4</v>
      </c>
      <c r="L91" s="290">
        <v>38.799999999999997</v>
      </c>
      <c r="M91" s="369">
        <v>85.03</v>
      </c>
      <c r="N91" s="224">
        <v>87</v>
      </c>
      <c r="O91" s="66">
        <f t="shared" si="1"/>
        <v>227</v>
      </c>
      <c r="P91" s="25"/>
    </row>
    <row r="92" spans="1:16" ht="15" customHeight="1" x14ac:dyDescent="0.25">
      <c r="A92" s="70">
        <v>16</v>
      </c>
      <c r="B92" s="121" t="s">
        <v>9</v>
      </c>
      <c r="C92" s="234">
        <v>4</v>
      </c>
      <c r="D92" s="290">
        <v>57.25</v>
      </c>
      <c r="E92" s="369">
        <v>66.37</v>
      </c>
      <c r="F92" s="224">
        <v>58</v>
      </c>
      <c r="G92" s="234">
        <v>1</v>
      </c>
      <c r="H92" s="290">
        <v>69</v>
      </c>
      <c r="I92" s="369">
        <v>64.44</v>
      </c>
      <c r="J92" s="224">
        <v>25</v>
      </c>
      <c r="K92" s="234">
        <v>1</v>
      </c>
      <c r="L92" s="290">
        <v>59</v>
      </c>
      <c r="M92" s="369">
        <v>85.03</v>
      </c>
      <c r="N92" s="224">
        <v>76</v>
      </c>
      <c r="O92" s="68">
        <f t="shared" si="1"/>
        <v>159</v>
      </c>
      <c r="P92" s="25"/>
    </row>
    <row r="93" spans="1:16" ht="15" customHeight="1" x14ac:dyDescent="0.25">
      <c r="A93" s="70">
        <v>17</v>
      </c>
      <c r="B93" s="121" t="s">
        <v>137</v>
      </c>
      <c r="C93" s="234">
        <v>1</v>
      </c>
      <c r="D93" s="290">
        <v>91</v>
      </c>
      <c r="E93" s="369">
        <v>66.37</v>
      </c>
      <c r="F93" s="224">
        <v>4</v>
      </c>
      <c r="G93" s="234">
        <v>1</v>
      </c>
      <c r="H93" s="290">
        <v>40</v>
      </c>
      <c r="I93" s="369">
        <v>64.44</v>
      </c>
      <c r="J93" s="224">
        <v>88</v>
      </c>
      <c r="K93" s="234">
        <v>3</v>
      </c>
      <c r="L93" s="290">
        <v>60</v>
      </c>
      <c r="M93" s="369">
        <v>85.03</v>
      </c>
      <c r="N93" s="224">
        <v>73</v>
      </c>
      <c r="O93" s="66">
        <f t="shared" si="1"/>
        <v>165</v>
      </c>
      <c r="P93" s="25"/>
    </row>
    <row r="94" spans="1:16" ht="15" customHeight="1" x14ac:dyDescent="0.25">
      <c r="A94" s="70">
        <v>18</v>
      </c>
      <c r="B94" s="121" t="s">
        <v>110</v>
      </c>
      <c r="C94" s="234">
        <v>2</v>
      </c>
      <c r="D94" s="290">
        <v>79.5</v>
      </c>
      <c r="E94" s="369">
        <v>66.37</v>
      </c>
      <c r="F94" s="224">
        <v>11</v>
      </c>
      <c r="G94" s="234">
        <v>4</v>
      </c>
      <c r="H94" s="290">
        <v>51.5</v>
      </c>
      <c r="I94" s="369">
        <v>64.44</v>
      </c>
      <c r="J94" s="224">
        <v>72</v>
      </c>
      <c r="K94" s="234">
        <v>3</v>
      </c>
      <c r="L94" s="290">
        <v>89</v>
      </c>
      <c r="M94" s="369">
        <v>85.03</v>
      </c>
      <c r="N94" s="224">
        <v>5</v>
      </c>
      <c r="O94" s="66">
        <f t="shared" si="1"/>
        <v>88</v>
      </c>
      <c r="P94" s="25"/>
    </row>
    <row r="95" spans="1:16" ht="15" customHeight="1" x14ac:dyDescent="0.25">
      <c r="A95" s="70">
        <v>19</v>
      </c>
      <c r="B95" s="121" t="s">
        <v>96</v>
      </c>
      <c r="C95" s="234">
        <v>5</v>
      </c>
      <c r="D95" s="290">
        <v>48.4</v>
      </c>
      <c r="E95" s="369">
        <v>66.37</v>
      </c>
      <c r="F95" s="224">
        <v>77</v>
      </c>
      <c r="G95" s="234">
        <v>10</v>
      </c>
      <c r="H95" s="290">
        <v>64.8</v>
      </c>
      <c r="I95" s="369">
        <v>64.44</v>
      </c>
      <c r="J95" s="224">
        <v>38</v>
      </c>
      <c r="K95" s="234">
        <v>4</v>
      </c>
      <c r="L95" s="290">
        <v>73.5</v>
      </c>
      <c r="M95" s="369">
        <v>85.03</v>
      </c>
      <c r="N95" s="224">
        <v>35</v>
      </c>
      <c r="O95" s="66">
        <f t="shared" si="1"/>
        <v>150</v>
      </c>
      <c r="P95" s="25"/>
    </row>
    <row r="96" spans="1:16" ht="15" customHeight="1" x14ac:dyDescent="0.25">
      <c r="A96" s="70">
        <v>20</v>
      </c>
      <c r="B96" s="129" t="s">
        <v>112</v>
      </c>
      <c r="C96" s="302">
        <v>1</v>
      </c>
      <c r="D96" s="303">
        <v>96</v>
      </c>
      <c r="E96" s="381">
        <v>66.37</v>
      </c>
      <c r="F96" s="232">
        <v>2</v>
      </c>
      <c r="G96" s="302">
        <v>7</v>
      </c>
      <c r="H96" s="303">
        <v>47</v>
      </c>
      <c r="I96" s="381">
        <v>64.44</v>
      </c>
      <c r="J96" s="232">
        <v>80</v>
      </c>
      <c r="K96" s="302">
        <v>1</v>
      </c>
      <c r="L96" s="303">
        <v>97</v>
      </c>
      <c r="M96" s="381">
        <v>85.03</v>
      </c>
      <c r="N96" s="232">
        <v>2</v>
      </c>
      <c r="O96" s="66">
        <f t="shared" si="1"/>
        <v>84</v>
      </c>
      <c r="P96" s="25"/>
    </row>
    <row r="97" spans="1:16" ht="15" customHeight="1" x14ac:dyDescent="0.25">
      <c r="A97" s="70">
        <v>21</v>
      </c>
      <c r="B97" s="121" t="s">
        <v>94</v>
      </c>
      <c r="C97" s="234">
        <v>4</v>
      </c>
      <c r="D97" s="290">
        <v>43</v>
      </c>
      <c r="E97" s="369">
        <v>66.37</v>
      </c>
      <c r="F97" s="224">
        <v>81</v>
      </c>
      <c r="G97" s="234">
        <v>6</v>
      </c>
      <c r="H97" s="290">
        <v>64</v>
      </c>
      <c r="I97" s="369">
        <v>64.44</v>
      </c>
      <c r="J97" s="224">
        <v>41</v>
      </c>
      <c r="K97" s="234">
        <v>5</v>
      </c>
      <c r="L97" s="290">
        <v>74.8</v>
      </c>
      <c r="M97" s="369">
        <v>85.03</v>
      </c>
      <c r="N97" s="224">
        <v>32</v>
      </c>
      <c r="O97" s="66">
        <f t="shared" si="1"/>
        <v>154</v>
      </c>
      <c r="P97" s="25"/>
    </row>
    <row r="98" spans="1:16" ht="15" customHeight="1" x14ac:dyDescent="0.25">
      <c r="A98" s="70">
        <v>22</v>
      </c>
      <c r="B98" s="156" t="s">
        <v>3</v>
      </c>
      <c r="C98" s="278">
        <v>3</v>
      </c>
      <c r="D98" s="113">
        <v>79</v>
      </c>
      <c r="E98" s="370">
        <v>66.37</v>
      </c>
      <c r="F98" s="228">
        <v>13</v>
      </c>
      <c r="G98" s="278">
        <v>1</v>
      </c>
      <c r="H98" s="113">
        <v>87</v>
      </c>
      <c r="I98" s="370">
        <v>64.44</v>
      </c>
      <c r="J98" s="228">
        <v>3</v>
      </c>
      <c r="K98" s="278">
        <v>2</v>
      </c>
      <c r="L98" s="113">
        <v>82</v>
      </c>
      <c r="M98" s="370">
        <v>85.03</v>
      </c>
      <c r="N98" s="228">
        <v>12</v>
      </c>
      <c r="O98" s="139">
        <f t="shared" si="1"/>
        <v>28</v>
      </c>
      <c r="P98" s="25"/>
    </row>
    <row r="99" spans="1:16" ht="15" customHeight="1" x14ac:dyDescent="0.25">
      <c r="A99" s="70">
        <v>23</v>
      </c>
      <c r="B99" s="121" t="s">
        <v>92</v>
      </c>
      <c r="C99" s="234">
        <v>8</v>
      </c>
      <c r="D99" s="290">
        <v>67</v>
      </c>
      <c r="E99" s="369">
        <v>66.37</v>
      </c>
      <c r="F99" s="224">
        <v>44</v>
      </c>
      <c r="G99" s="234">
        <v>15</v>
      </c>
      <c r="H99" s="290">
        <v>64</v>
      </c>
      <c r="I99" s="369">
        <v>64.44</v>
      </c>
      <c r="J99" s="224">
        <v>42</v>
      </c>
      <c r="K99" s="234">
        <v>9</v>
      </c>
      <c r="L99" s="290">
        <v>82</v>
      </c>
      <c r="M99" s="369">
        <v>85.03</v>
      </c>
      <c r="N99" s="224">
        <v>14</v>
      </c>
      <c r="O99" s="66">
        <f t="shared" si="1"/>
        <v>100</v>
      </c>
      <c r="P99" s="25"/>
    </row>
    <row r="100" spans="1:16" ht="15" customHeight="1" x14ac:dyDescent="0.25">
      <c r="A100" s="70">
        <v>24</v>
      </c>
      <c r="B100" s="156" t="s">
        <v>93</v>
      </c>
      <c r="C100" s="278">
        <v>18</v>
      </c>
      <c r="D100" s="113">
        <v>56.176470588235297</v>
      </c>
      <c r="E100" s="370">
        <v>66.37</v>
      </c>
      <c r="F100" s="228">
        <v>65</v>
      </c>
      <c r="G100" s="278">
        <v>12</v>
      </c>
      <c r="H100" s="113">
        <v>60</v>
      </c>
      <c r="I100" s="370">
        <v>64.44</v>
      </c>
      <c r="J100" s="228">
        <v>55</v>
      </c>
      <c r="K100" s="278">
        <v>25</v>
      </c>
      <c r="L100" s="113">
        <v>81</v>
      </c>
      <c r="M100" s="370">
        <v>85.03</v>
      </c>
      <c r="N100" s="228">
        <v>17</v>
      </c>
      <c r="O100" s="66">
        <f t="shared" si="1"/>
        <v>137</v>
      </c>
      <c r="P100" s="25"/>
    </row>
    <row r="101" spans="1:16" ht="15" customHeight="1" x14ac:dyDescent="0.25">
      <c r="A101" s="70">
        <v>25</v>
      </c>
      <c r="B101" s="121" t="s">
        <v>10</v>
      </c>
      <c r="C101" s="234">
        <v>7</v>
      </c>
      <c r="D101" s="290">
        <v>70.285714285714292</v>
      </c>
      <c r="E101" s="369">
        <v>66.37</v>
      </c>
      <c r="F101" s="224">
        <v>32</v>
      </c>
      <c r="G101" s="234">
        <v>14</v>
      </c>
      <c r="H101" s="290">
        <v>72</v>
      </c>
      <c r="I101" s="369">
        <v>64.44</v>
      </c>
      <c r="J101" s="224">
        <v>17</v>
      </c>
      <c r="K101" s="234">
        <v>10</v>
      </c>
      <c r="L101" s="290">
        <v>67</v>
      </c>
      <c r="M101" s="369">
        <v>85.03</v>
      </c>
      <c r="N101" s="224">
        <v>58</v>
      </c>
      <c r="O101" s="66">
        <f t="shared" si="1"/>
        <v>107</v>
      </c>
      <c r="P101" s="25"/>
    </row>
    <row r="102" spans="1:16" ht="15" customHeight="1" x14ac:dyDescent="0.25">
      <c r="A102" s="70">
        <v>26</v>
      </c>
      <c r="B102" s="156" t="s">
        <v>105</v>
      </c>
      <c r="C102" s="278">
        <v>6</v>
      </c>
      <c r="D102" s="113">
        <v>69.5</v>
      </c>
      <c r="E102" s="370">
        <v>66.37</v>
      </c>
      <c r="F102" s="228">
        <v>35</v>
      </c>
      <c r="G102" s="278">
        <v>3</v>
      </c>
      <c r="H102" s="113">
        <v>62</v>
      </c>
      <c r="I102" s="370">
        <v>64.44</v>
      </c>
      <c r="J102" s="228">
        <v>48</v>
      </c>
      <c r="K102" s="278">
        <v>5</v>
      </c>
      <c r="L102" s="113">
        <v>85</v>
      </c>
      <c r="M102" s="370">
        <v>85.03</v>
      </c>
      <c r="N102" s="228">
        <v>7</v>
      </c>
      <c r="O102" s="66">
        <f t="shared" si="1"/>
        <v>90</v>
      </c>
      <c r="P102" s="25"/>
    </row>
    <row r="103" spans="1:16" s="183" customFormat="1" ht="15" customHeight="1" x14ac:dyDescent="0.25">
      <c r="A103" s="70">
        <v>27</v>
      </c>
      <c r="B103" s="156" t="s">
        <v>138</v>
      </c>
      <c r="C103" s="278">
        <v>3</v>
      </c>
      <c r="D103" s="113">
        <v>75.333333333333329</v>
      </c>
      <c r="E103" s="370">
        <v>66.37</v>
      </c>
      <c r="F103" s="228">
        <v>21</v>
      </c>
      <c r="G103" s="278">
        <v>3</v>
      </c>
      <c r="H103" s="113">
        <v>72</v>
      </c>
      <c r="I103" s="370">
        <v>64.44</v>
      </c>
      <c r="J103" s="228">
        <v>18</v>
      </c>
      <c r="K103" s="278">
        <v>2</v>
      </c>
      <c r="L103" s="113">
        <v>70</v>
      </c>
      <c r="M103" s="370">
        <v>85.03</v>
      </c>
      <c r="N103" s="228">
        <v>46</v>
      </c>
      <c r="O103" s="66">
        <f t="shared" si="1"/>
        <v>85</v>
      </c>
      <c r="P103" s="25"/>
    </row>
    <row r="104" spans="1:16" s="183" customFormat="1" ht="15" customHeight="1" x14ac:dyDescent="0.25">
      <c r="A104" s="70">
        <v>28</v>
      </c>
      <c r="B104" s="156" t="s">
        <v>163</v>
      </c>
      <c r="C104" s="278">
        <v>3</v>
      </c>
      <c r="D104" s="113">
        <v>42</v>
      </c>
      <c r="E104" s="370">
        <v>66.37</v>
      </c>
      <c r="F104" s="228">
        <v>83</v>
      </c>
      <c r="G104" s="278">
        <v>4</v>
      </c>
      <c r="H104" s="113">
        <v>55.8</v>
      </c>
      <c r="I104" s="370">
        <v>64.44</v>
      </c>
      <c r="J104" s="228">
        <v>63</v>
      </c>
      <c r="K104" s="278">
        <v>4</v>
      </c>
      <c r="L104" s="113">
        <v>51.5</v>
      </c>
      <c r="M104" s="370">
        <v>85.03</v>
      </c>
      <c r="N104" s="228">
        <v>81</v>
      </c>
      <c r="O104" s="66">
        <f t="shared" si="1"/>
        <v>227</v>
      </c>
      <c r="P104" s="25"/>
    </row>
    <row r="105" spans="1:16" ht="15" customHeight="1" thickBot="1" x14ac:dyDescent="0.3">
      <c r="A105" s="14">
        <v>29</v>
      </c>
      <c r="B105" s="156" t="s">
        <v>162</v>
      </c>
      <c r="C105" s="278">
        <v>8</v>
      </c>
      <c r="D105" s="113">
        <v>67.625</v>
      </c>
      <c r="E105" s="370">
        <v>66.37</v>
      </c>
      <c r="F105" s="228">
        <v>42</v>
      </c>
      <c r="G105" s="278">
        <v>5</v>
      </c>
      <c r="H105" s="113">
        <v>79</v>
      </c>
      <c r="I105" s="370">
        <v>64.44</v>
      </c>
      <c r="J105" s="228">
        <v>7</v>
      </c>
      <c r="K105" s="278"/>
      <c r="L105" s="113"/>
      <c r="M105" s="370">
        <v>85.03</v>
      </c>
      <c r="N105" s="228">
        <v>89</v>
      </c>
      <c r="O105" s="66">
        <f t="shared" si="1"/>
        <v>138</v>
      </c>
      <c r="P105" s="25"/>
    </row>
    <row r="106" spans="1:16" ht="15" customHeight="1" thickBot="1" x14ac:dyDescent="0.3">
      <c r="A106" s="147"/>
      <c r="B106" s="162" t="s">
        <v>91</v>
      </c>
      <c r="C106" s="252">
        <f>SUM(C107:C115)</f>
        <v>49</v>
      </c>
      <c r="D106" s="259">
        <f>AVERAGE(D107:D115)</f>
        <v>69.928571428571431</v>
      </c>
      <c r="E106" s="151">
        <v>66.37</v>
      </c>
      <c r="F106" s="165"/>
      <c r="G106" s="252">
        <f>SUM(G107:G115)</f>
        <v>63</v>
      </c>
      <c r="H106" s="259">
        <f>AVERAGE(H107:H115)</f>
        <v>66.21787317620651</v>
      </c>
      <c r="I106" s="151">
        <v>64.44</v>
      </c>
      <c r="J106" s="165"/>
      <c r="K106" s="252">
        <f>SUM(K107:K115)</f>
        <v>53</v>
      </c>
      <c r="L106" s="259">
        <f>AVERAGE(L107:L115)</f>
        <v>74.444012605042019</v>
      </c>
      <c r="M106" s="151">
        <v>85.03</v>
      </c>
      <c r="N106" s="165"/>
      <c r="O106" s="137"/>
      <c r="P106" s="25"/>
    </row>
    <row r="107" spans="1:16" ht="15" customHeight="1" x14ac:dyDescent="0.25">
      <c r="A107" s="69">
        <v>1</v>
      </c>
      <c r="B107" s="422" t="s">
        <v>53</v>
      </c>
      <c r="C107" s="437">
        <v>6</v>
      </c>
      <c r="D107" s="438">
        <v>84.8</v>
      </c>
      <c r="E107" s="440">
        <v>66.37</v>
      </c>
      <c r="F107" s="441">
        <v>5</v>
      </c>
      <c r="G107" s="437">
        <v>8</v>
      </c>
      <c r="H107" s="438">
        <v>80.125</v>
      </c>
      <c r="I107" s="440">
        <v>64.44</v>
      </c>
      <c r="J107" s="441">
        <v>6</v>
      </c>
      <c r="K107" s="437">
        <v>3</v>
      </c>
      <c r="L107" s="438">
        <v>82</v>
      </c>
      <c r="M107" s="440">
        <v>85.03</v>
      </c>
      <c r="N107" s="441">
        <v>13</v>
      </c>
      <c r="O107" s="72">
        <f t="shared" si="1"/>
        <v>24</v>
      </c>
      <c r="P107" s="25"/>
    </row>
    <row r="108" spans="1:16" ht="15" customHeight="1" x14ac:dyDescent="0.25">
      <c r="A108" s="179">
        <v>2</v>
      </c>
      <c r="B108" s="125" t="s">
        <v>58</v>
      </c>
      <c r="C108" s="283">
        <v>15</v>
      </c>
      <c r="D108" s="307">
        <v>73.7</v>
      </c>
      <c r="E108" s="383">
        <v>66.37</v>
      </c>
      <c r="F108" s="225">
        <v>24</v>
      </c>
      <c r="G108" s="283">
        <v>12</v>
      </c>
      <c r="H108" s="307">
        <v>76.333333333333329</v>
      </c>
      <c r="I108" s="383">
        <v>64.44</v>
      </c>
      <c r="J108" s="225">
        <v>8</v>
      </c>
      <c r="K108" s="283">
        <v>17</v>
      </c>
      <c r="L108" s="307">
        <v>67.82352941176471</v>
      </c>
      <c r="M108" s="383">
        <v>85.03</v>
      </c>
      <c r="N108" s="225">
        <v>55</v>
      </c>
      <c r="O108" s="68">
        <f t="shared" si="1"/>
        <v>87</v>
      </c>
      <c r="P108" s="25"/>
    </row>
    <row r="109" spans="1:16" ht="15" customHeight="1" x14ac:dyDescent="0.25">
      <c r="A109" s="70">
        <v>3</v>
      </c>
      <c r="B109" s="123" t="s">
        <v>52</v>
      </c>
      <c r="C109" s="283">
        <v>5</v>
      </c>
      <c r="D109" s="307">
        <v>71</v>
      </c>
      <c r="E109" s="383">
        <v>66.37</v>
      </c>
      <c r="F109" s="225">
        <v>30</v>
      </c>
      <c r="G109" s="283">
        <v>5</v>
      </c>
      <c r="H109" s="307">
        <v>54.222222222222221</v>
      </c>
      <c r="I109" s="383">
        <v>64.44</v>
      </c>
      <c r="J109" s="225">
        <v>64</v>
      </c>
      <c r="K109" s="283">
        <v>10</v>
      </c>
      <c r="L109" s="307">
        <v>80.3</v>
      </c>
      <c r="M109" s="383">
        <v>85.03</v>
      </c>
      <c r="N109" s="225">
        <v>18</v>
      </c>
      <c r="O109" s="68">
        <f t="shared" si="1"/>
        <v>112</v>
      </c>
      <c r="P109" s="25"/>
    </row>
    <row r="110" spans="1:16" ht="15" customHeight="1" x14ac:dyDescent="0.25">
      <c r="A110" s="70">
        <v>4</v>
      </c>
      <c r="B110" s="123" t="s">
        <v>35</v>
      </c>
      <c r="C110" s="283">
        <v>2</v>
      </c>
      <c r="D110" s="307">
        <v>79.5</v>
      </c>
      <c r="E110" s="383">
        <v>66.37</v>
      </c>
      <c r="F110" s="225">
        <v>12</v>
      </c>
      <c r="G110" s="283">
        <v>5</v>
      </c>
      <c r="H110" s="307">
        <v>69</v>
      </c>
      <c r="I110" s="383">
        <v>64.44</v>
      </c>
      <c r="J110" s="225">
        <v>26</v>
      </c>
      <c r="K110" s="283">
        <v>3</v>
      </c>
      <c r="L110" s="307">
        <v>71</v>
      </c>
      <c r="M110" s="383">
        <v>85.03</v>
      </c>
      <c r="N110" s="225">
        <v>41</v>
      </c>
      <c r="O110" s="66">
        <f t="shared" si="1"/>
        <v>79</v>
      </c>
      <c r="P110" s="25"/>
    </row>
    <row r="111" spans="1:16" ht="15" customHeight="1" x14ac:dyDescent="0.25">
      <c r="A111" s="70">
        <v>5</v>
      </c>
      <c r="B111" s="128" t="s">
        <v>95</v>
      </c>
      <c r="C111" s="286">
        <v>5</v>
      </c>
      <c r="D111" s="291">
        <v>65</v>
      </c>
      <c r="E111" s="371">
        <v>66.37</v>
      </c>
      <c r="F111" s="230">
        <v>49</v>
      </c>
      <c r="G111" s="286">
        <v>12</v>
      </c>
      <c r="H111" s="291">
        <v>74.916666666666671</v>
      </c>
      <c r="I111" s="371">
        <v>64.44</v>
      </c>
      <c r="J111" s="230">
        <v>13</v>
      </c>
      <c r="K111" s="286">
        <v>7</v>
      </c>
      <c r="L111" s="291">
        <v>83.428571428571431</v>
      </c>
      <c r="M111" s="371">
        <v>85.03</v>
      </c>
      <c r="N111" s="230">
        <v>10</v>
      </c>
      <c r="O111" s="66">
        <f t="shared" si="1"/>
        <v>72</v>
      </c>
      <c r="P111" s="25"/>
    </row>
    <row r="112" spans="1:16" ht="15" customHeight="1" x14ac:dyDescent="0.25">
      <c r="A112" s="70">
        <v>6</v>
      </c>
      <c r="B112" s="125" t="s">
        <v>54</v>
      </c>
      <c r="C112" s="283"/>
      <c r="D112" s="307"/>
      <c r="E112" s="383">
        <v>66.37</v>
      </c>
      <c r="F112" s="225">
        <v>85</v>
      </c>
      <c r="G112" s="283">
        <v>5</v>
      </c>
      <c r="H112" s="307">
        <v>68</v>
      </c>
      <c r="I112" s="383">
        <v>64.44</v>
      </c>
      <c r="J112" s="225">
        <v>32</v>
      </c>
      <c r="K112" s="283">
        <v>5</v>
      </c>
      <c r="L112" s="307">
        <v>71.400000000000006</v>
      </c>
      <c r="M112" s="383">
        <v>85.03</v>
      </c>
      <c r="N112" s="225">
        <v>40</v>
      </c>
      <c r="O112" s="79">
        <f t="shared" si="1"/>
        <v>157</v>
      </c>
      <c r="P112" s="25"/>
    </row>
    <row r="113" spans="1:16" ht="15" customHeight="1" x14ac:dyDescent="0.25">
      <c r="A113" s="70">
        <v>7</v>
      </c>
      <c r="B113" s="181" t="s">
        <v>140</v>
      </c>
      <c r="C113" s="284"/>
      <c r="D113" s="317"/>
      <c r="E113" s="391">
        <v>66.37</v>
      </c>
      <c r="F113" s="285">
        <v>85</v>
      </c>
      <c r="G113" s="284">
        <v>1</v>
      </c>
      <c r="H113" s="317">
        <v>73</v>
      </c>
      <c r="I113" s="391">
        <v>64.44</v>
      </c>
      <c r="J113" s="285">
        <v>15</v>
      </c>
      <c r="K113" s="284"/>
      <c r="L113" s="317"/>
      <c r="M113" s="391">
        <v>85.03</v>
      </c>
      <c r="N113" s="285">
        <v>89</v>
      </c>
      <c r="O113" s="66">
        <f t="shared" si="1"/>
        <v>189</v>
      </c>
      <c r="P113" s="25"/>
    </row>
    <row r="114" spans="1:16" ht="15" customHeight="1" x14ac:dyDescent="0.25">
      <c r="A114" s="146">
        <v>8</v>
      </c>
      <c r="B114" s="128" t="s">
        <v>108</v>
      </c>
      <c r="C114" s="286">
        <v>13</v>
      </c>
      <c r="D114" s="291">
        <v>69.5</v>
      </c>
      <c r="E114" s="371">
        <v>66.37</v>
      </c>
      <c r="F114" s="230">
        <v>36</v>
      </c>
      <c r="G114" s="286">
        <v>11</v>
      </c>
      <c r="H114" s="291">
        <v>52.363636363636367</v>
      </c>
      <c r="I114" s="371">
        <v>64.44</v>
      </c>
      <c r="J114" s="230">
        <v>70</v>
      </c>
      <c r="K114" s="286">
        <v>5</v>
      </c>
      <c r="L114" s="291">
        <v>78.599999999999994</v>
      </c>
      <c r="M114" s="371">
        <v>85.03</v>
      </c>
      <c r="N114" s="230">
        <v>22</v>
      </c>
      <c r="O114" s="80">
        <f t="shared" si="1"/>
        <v>128</v>
      </c>
      <c r="P114" s="25"/>
    </row>
    <row r="115" spans="1:16" s="183" customFormat="1" ht="15" customHeight="1" thickBot="1" x14ac:dyDescent="0.3">
      <c r="A115" s="71">
        <v>9</v>
      </c>
      <c r="B115" s="444" t="s">
        <v>173</v>
      </c>
      <c r="C115" s="445">
        <v>3</v>
      </c>
      <c r="D115" s="446">
        <v>46</v>
      </c>
      <c r="E115" s="447">
        <v>66.37</v>
      </c>
      <c r="F115" s="448">
        <v>79</v>
      </c>
      <c r="G115" s="445">
        <v>4</v>
      </c>
      <c r="H115" s="446">
        <v>48</v>
      </c>
      <c r="I115" s="447">
        <v>64.44</v>
      </c>
      <c r="J115" s="448">
        <v>76</v>
      </c>
      <c r="K115" s="445">
        <v>3</v>
      </c>
      <c r="L115" s="446">
        <v>61</v>
      </c>
      <c r="M115" s="447">
        <v>85.03</v>
      </c>
      <c r="N115" s="448">
        <v>72</v>
      </c>
      <c r="O115" s="67">
        <f t="shared" si="1"/>
        <v>227</v>
      </c>
      <c r="P115" s="25"/>
    </row>
    <row r="116" spans="1:16" ht="15" customHeight="1" x14ac:dyDescent="0.25">
      <c r="A116" s="166" t="s">
        <v>106</v>
      </c>
      <c r="B116" s="166"/>
      <c r="C116" s="166"/>
      <c r="D116" s="254">
        <f>$D$4</f>
        <v>66.158934740562898</v>
      </c>
      <c r="E116" s="166"/>
      <c r="F116" s="166"/>
      <c r="G116" s="166"/>
      <c r="H116" s="254">
        <f>$H$4</f>
        <v>60.599317644530409</v>
      </c>
      <c r="I116" s="166"/>
      <c r="J116" s="166"/>
      <c r="K116" s="166"/>
      <c r="L116" s="254">
        <f>$L$4</f>
        <v>69.905602385582355</v>
      </c>
      <c r="M116" s="166"/>
      <c r="N116" s="166"/>
      <c r="O116" s="73"/>
    </row>
    <row r="117" spans="1:16" ht="15" customHeight="1" x14ac:dyDescent="0.25">
      <c r="A117" s="167" t="s">
        <v>107</v>
      </c>
      <c r="B117" s="167"/>
      <c r="C117" s="167"/>
      <c r="D117" s="309">
        <v>66.37</v>
      </c>
      <c r="E117" s="167"/>
      <c r="F117" s="167"/>
      <c r="G117" s="167"/>
      <c r="H117" s="309">
        <v>64.44</v>
      </c>
      <c r="I117" s="167"/>
      <c r="J117" s="167"/>
      <c r="K117" s="167"/>
      <c r="L117" s="309">
        <v>85.03</v>
      </c>
      <c r="M117" s="167"/>
      <c r="N117" s="167"/>
    </row>
    <row r="118" spans="1:16" ht="15" customHeight="1" x14ac:dyDescent="0.25"/>
    <row r="119" spans="1:16" ht="15" customHeight="1" x14ac:dyDescent="0.25"/>
    <row r="120" spans="1:16" ht="15" customHeight="1" x14ac:dyDescent="0.25"/>
    <row r="121" spans="1:16" ht="15" customHeight="1" x14ac:dyDescent="0.25"/>
    <row r="122" spans="1:16" ht="15" customHeight="1" x14ac:dyDescent="0.25"/>
    <row r="123" spans="1:16" ht="15" customHeight="1" x14ac:dyDescent="0.25"/>
    <row r="124" spans="1:16" ht="15" customHeight="1" x14ac:dyDescent="0.25"/>
    <row r="125" spans="1:16" ht="15" customHeight="1" x14ac:dyDescent="0.25"/>
    <row r="126" spans="1:16" ht="15" customHeight="1" x14ac:dyDescent="0.25"/>
    <row r="127" spans="1:16" ht="15" customHeight="1" x14ac:dyDescent="0.25"/>
    <row r="128" spans="1:1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6">
    <mergeCell ref="O2:O3"/>
    <mergeCell ref="A2:A3"/>
    <mergeCell ref="B2:B3"/>
    <mergeCell ref="K2:N2"/>
    <mergeCell ref="C2:F2"/>
    <mergeCell ref="G2:J2"/>
  </mergeCells>
  <conditionalFormatting sqref="L4:L117">
    <cfRule type="containsBlanks" dxfId="78" priority="1494">
      <formula>LEN(TRIM(L4))=0</formula>
    </cfRule>
    <cfRule type="cellIs" dxfId="77" priority="1495" operator="equal">
      <formula>$L$116</formula>
    </cfRule>
    <cfRule type="cellIs" dxfId="76" priority="1496" operator="lessThan">
      <formula>50</formula>
    </cfRule>
    <cfRule type="cellIs" dxfId="75" priority="1497" operator="between">
      <formula>$L$116</formula>
      <formula>50</formula>
    </cfRule>
    <cfRule type="cellIs" dxfId="74" priority="1498" operator="between">
      <formula>74.99</formula>
      <formula>$L$116</formula>
    </cfRule>
    <cfRule type="cellIs" dxfId="73" priority="1499" operator="greaterThanOrEqual">
      <formula>75</formula>
    </cfRule>
  </conditionalFormatting>
  <conditionalFormatting sqref="D4:D117">
    <cfRule type="containsBlanks" dxfId="72" priority="1506">
      <formula>LEN(TRIM(D4))=0</formula>
    </cfRule>
    <cfRule type="cellIs" dxfId="71" priority="1507" operator="equal">
      <formula>$D$116</formula>
    </cfRule>
    <cfRule type="cellIs" dxfId="70" priority="1508" operator="lessThan">
      <formula>50</formula>
    </cfRule>
    <cfRule type="cellIs" dxfId="69" priority="1509" operator="between">
      <formula>$D$116</formula>
      <formula>50</formula>
    </cfRule>
    <cfRule type="cellIs" dxfId="68" priority="1510" operator="between">
      <formula>74.99</formula>
      <formula>$D$116</formula>
    </cfRule>
    <cfRule type="cellIs" dxfId="67" priority="1511" operator="greaterThanOrEqual">
      <formula>75</formula>
    </cfRule>
  </conditionalFormatting>
  <conditionalFormatting sqref="H4:H117">
    <cfRule type="containsBlanks" dxfId="66" priority="1518">
      <formula>LEN(TRIM(H4))=0</formula>
    </cfRule>
    <cfRule type="cellIs" dxfId="65" priority="1519" operator="equal">
      <formula>$H$116</formula>
    </cfRule>
    <cfRule type="cellIs" dxfId="64" priority="1520" operator="lessThan">
      <formula>50</formula>
    </cfRule>
    <cfRule type="cellIs" dxfId="63" priority="1521" operator="between">
      <formula>$H$116</formula>
      <formula>50</formula>
    </cfRule>
    <cfRule type="cellIs" dxfId="62" priority="1522" operator="between">
      <formula>74.99</formula>
      <formula>$H$116</formula>
    </cfRule>
    <cfRule type="cellIs" dxfId="61" priority="1523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zoomScale="90" zoomScaleNormal="90" workbookViewId="0">
      <selection activeCell="B107" sqref="B107:N115"/>
    </sheetView>
  </sheetViews>
  <sheetFormatPr defaultRowHeight="397.5" customHeight="1" x14ac:dyDescent="0.25"/>
  <cols>
    <col min="1" max="1" width="5.85546875" customWidth="1"/>
    <col min="2" max="2" width="33.28515625" customWidth="1"/>
    <col min="3" max="14" width="7.7109375" style="183" customWidth="1"/>
    <col min="15" max="15" width="7.7109375" customWidth="1"/>
    <col min="16" max="16" width="6.42578125" customWidth="1"/>
  </cols>
  <sheetData>
    <row r="1" spans="1:18" ht="409.5" customHeight="1" thickBot="1" x14ac:dyDescent="0.3"/>
    <row r="2" spans="1:18" ht="15" customHeight="1" x14ac:dyDescent="0.25">
      <c r="A2" s="485" t="s">
        <v>34</v>
      </c>
      <c r="B2" s="487" t="s">
        <v>63</v>
      </c>
      <c r="C2" s="489">
        <v>2023</v>
      </c>
      <c r="D2" s="490"/>
      <c r="E2" s="490"/>
      <c r="F2" s="491"/>
      <c r="G2" s="489">
        <v>2022</v>
      </c>
      <c r="H2" s="490"/>
      <c r="I2" s="490"/>
      <c r="J2" s="491"/>
      <c r="K2" s="489">
        <v>2021</v>
      </c>
      <c r="L2" s="490"/>
      <c r="M2" s="490"/>
      <c r="N2" s="491"/>
      <c r="O2" s="483" t="s">
        <v>67</v>
      </c>
    </row>
    <row r="3" spans="1:18" ht="37.5" customHeight="1" thickBot="1" x14ac:dyDescent="0.3">
      <c r="A3" s="486"/>
      <c r="B3" s="488"/>
      <c r="C3" s="253" t="s">
        <v>65</v>
      </c>
      <c r="D3" s="367" t="s">
        <v>69</v>
      </c>
      <c r="E3" s="368" t="s">
        <v>83</v>
      </c>
      <c r="F3" s="140" t="s">
        <v>66</v>
      </c>
      <c r="G3" s="253" t="s">
        <v>65</v>
      </c>
      <c r="H3" s="367" t="s">
        <v>69</v>
      </c>
      <c r="I3" s="368" t="s">
        <v>83</v>
      </c>
      <c r="J3" s="140" t="s">
        <v>66</v>
      </c>
      <c r="K3" s="253" t="s">
        <v>65</v>
      </c>
      <c r="L3" s="367" t="s">
        <v>69</v>
      </c>
      <c r="M3" s="368" t="s">
        <v>83</v>
      </c>
      <c r="N3" s="140" t="s">
        <v>66</v>
      </c>
      <c r="O3" s="484"/>
    </row>
    <row r="4" spans="1:18" ht="15" customHeight="1" thickBot="1" x14ac:dyDescent="0.3">
      <c r="A4" s="138"/>
      <c r="B4" s="141" t="s">
        <v>99</v>
      </c>
      <c r="C4" s="242">
        <f>C5+C14+C27+C43+C62+C76+C106</f>
        <v>424</v>
      </c>
      <c r="D4" s="255">
        <f>AVERAGE(D6:D13,D15:D26,D28:D42,D44:D61,D63:D75,D77:D105,D107:D115)</f>
        <v>66.158934740562884</v>
      </c>
      <c r="E4" s="388">
        <v>66.37</v>
      </c>
      <c r="F4" s="243"/>
      <c r="G4" s="242">
        <f>G5+G14+G27+G43+G62+G76+G106</f>
        <v>395</v>
      </c>
      <c r="H4" s="255">
        <f>AVERAGE(H6:H13,H15:H26,H28:H42,H44:H61,H63:H75,H77:H105,H107:H115)</f>
        <v>60.599317644530409</v>
      </c>
      <c r="I4" s="388">
        <v>64.44</v>
      </c>
      <c r="J4" s="243"/>
      <c r="K4" s="242">
        <f>K5+K14+K27+K43+K62+K76+K106</f>
        <v>417</v>
      </c>
      <c r="L4" s="255">
        <f>AVERAGE(L6:L13,L15:L26,L28:L42,L44:L61,L63:L75,L77:L105,L107:L115)</f>
        <v>69.905602385582341</v>
      </c>
      <c r="M4" s="388">
        <v>85.03</v>
      </c>
      <c r="N4" s="243"/>
      <c r="O4" s="142"/>
      <c r="Q4" s="435"/>
      <c r="R4" s="436"/>
    </row>
    <row r="5" spans="1:18" ht="15" customHeight="1" thickBot="1" x14ac:dyDescent="0.3">
      <c r="A5" s="185"/>
      <c r="B5" s="155" t="s">
        <v>85</v>
      </c>
      <c r="C5" s="244">
        <f>SUM(C6:C13)</f>
        <v>40</v>
      </c>
      <c r="D5" s="172">
        <f>AVERAGE(D6:D13)</f>
        <v>67.207142857142856</v>
      </c>
      <c r="E5" s="387">
        <v>66.37</v>
      </c>
      <c r="F5" s="245"/>
      <c r="G5" s="244">
        <f>SUM(G6:G13)</f>
        <v>27</v>
      </c>
      <c r="H5" s="172">
        <f>AVERAGE(H6:H13)</f>
        <v>57.796875</v>
      </c>
      <c r="I5" s="387">
        <v>64.44</v>
      </c>
      <c r="J5" s="245"/>
      <c r="K5" s="244">
        <f>SUM(K6:K13)</f>
        <v>33</v>
      </c>
      <c r="L5" s="172">
        <f>AVERAGE(L6:L13)</f>
        <v>64.473863636363632</v>
      </c>
      <c r="M5" s="387">
        <v>85.03</v>
      </c>
      <c r="N5" s="245"/>
      <c r="O5" s="152"/>
      <c r="Q5" s="119"/>
      <c r="R5" s="31" t="s">
        <v>75</v>
      </c>
    </row>
    <row r="6" spans="1:18" ht="15" customHeight="1" x14ac:dyDescent="0.25">
      <c r="A6" s="63">
        <v>1</v>
      </c>
      <c r="B6" s="122" t="s">
        <v>40</v>
      </c>
      <c r="C6" s="234">
        <v>6</v>
      </c>
      <c r="D6" s="290">
        <v>82</v>
      </c>
      <c r="E6" s="369">
        <v>66.37</v>
      </c>
      <c r="F6" s="224">
        <v>7</v>
      </c>
      <c r="G6" s="234">
        <v>4</v>
      </c>
      <c r="H6" s="290">
        <v>50</v>
      </c>
      <c r="I6" s="369">
        <v>64.44</v>
      </c>
      <c r="J6" s="224">
        <v>73</v>
      </c>
      <c r="K6" s="234">
        <v>3</v>
      </c>
      <c r="L6" s="290">
        <v>47</v>
      </c>
      <c r="M6" s="369">
        <v>85.03</v>
      </c>
      <c r="N6" s="224">
        <v>84</v>
      </c>
      <c r="O6" s="139">
        <f>N6+J6+F6</f>
        <v>164</v>
      </c>
      <c r="P6" s="25"/>
      <c r="Q6" s="88"/>
      <c r="R6" s="31" t="s">
        <v>76</v>
      </c>
    </row>
    <row r="7" spans="1:18" ht="15" customHeight="1" x14ac:dyDescent="0.25">
      <c r="A7" s="65">
        <v>2</v>
      </c>
      <c r="B7" s="122" t="s">
        <v>118</v>
      </c>
      <c r="C7" s="234">
        <v>2</v>
      </c>
      <c r="D7" s="290">
        <v>77.5</v>
      </c>
      <c r="E7" s="369">
        <v>66.37</v>
      </c>
      <c r="F7" s="224">
        <v>15</v>
      </c>
      <c r="G7" s="234">
        <v>1</v>
      </c>
      <c r="H7" s="290">
        <v>47</v>
      </c>
      <c r="I7" s="369">
        <v>64.44</v>
      </c>
      <c r="J7" s="224">
        <v>77</v>
      </c>
      <c r="K7" s="234">
        <v>1</v>
      </c>
      <c r="L7" s="290">
        <v>59</v>
      </c>
      <c r="M7" s="369">
        <v>85.03</v>
      </c>
      <c r="N7" s="224">
        <v>75</v>
      </c>
      <c r="O7" s="66">
        <f t="shared" ref="O7:O78" si="0">N7+J7+F7</f>
        <v>167</v>
      </c>
      <c r="P7" s="25"/>
      <c r="Q7" s="457"/>
      <c r="R7" s="31" t="s">
        <v>77</v>
      </c>
    </row>
    <row r="8" spans="1:18" ht="15" customHeight="1" x14ac:dyDescent="0.25">
      <c r="A8" s="65">
        <v>3</v>
      </c>
      <c r="B8" s="122" t="s">
        <v>41</v>
      </c>
      <c r="C8" s="234">
        <v>7</v>
      </c>
      <c r="D8" s="290">
        <v>72.7</v>
      </c>
      <c r="E8" s="369">
        <v>66.37</v>
      </c>
      <c r="F8" s="224">
        <v>25</v>
      </c>
      <c r="G8" s="234">
        <v>4</v>
      </c>
      <c r="H8" s="290">
        <v>69.25</v>
      </c>
      <c r="I8" s="369">
        <v>64.44</v>
      </c>
      <c r="J8" s="224">
        <v>24</v>
      </c>
      <c r="K8" s="234">
        <v>2</v>
      </c>
      <c r="L8" s="290">
        <v>62</v>
      </c>
      <c r="M8" s="369">
        <v>85.03</v>
      </c>
      <c r="N8" s="224">
        <v>68</v>
      </c>
      <c r="O8" s="66">
        <f t="shared" si="0"/>
        <v>117</v>
      </c>
      <c r="P8" s="25"/>
      <c r="Q8" s="89"/>
      <c r="R8" s="31" t="s">
        <v>78</v>
      </c>
    </row>
    <row r="9" spans="1:18" ht="15" customHeight="1" x14ac:dyDescent="0.25">
      <c r="A9" s="65">
        <v>4</v>
      </c>
      <c r="B9" s="157" t="s">
        <v>116</v>
      </c>
      <c r="C9" s="278">
        <v>8</v>
      </c>
      <c r="D9" s="113">
        <v>65.25</v>
      </c>
      <c r="E9" s="370">
        <v>66.37</v>
      </c>
      <c r="F9" s="228">
        <v>47</v>
      </c>
      <c r="G9" s="278">
        <v>8</v>
      </c>
      <c r="H9" s="113">
        <v>71.125</v>
      </c>
      <c r="I9" s="370">
        <v>64.44</v>
      </c>
      <c r="J9" s="228">
        <v>21</v>
      </c>
      <c r="K9" s="278">
        <v>11</v>
      </c>
      <c r="L9" s="113">
        <v>74.090909090909093</v>
      </c>
      <c r="M9" s="370">
        <v>85.03</v>
      </c>
      <c r="N9" s="228">
        <v>33</v>
      </c>
      <c r="O9" s="66">
        <f t="shared" si="0"/>
        <v>101</v>
      </c>
      <c r="P9" s="25"/>
    </row>
    <row r="10" spans="1:18" ht="15" customHeight="1" x14ac:dyDescent="0.25">
      <c r="A10" s="65">
        <v>5</v>
      </c>
      <c r="B10" s="122" t="s">
        <v>42</v>
      </c>
      <c r="C10" s="234">
        <v>9</v>
      </c>
      <c r="D10" s="290">
        <v>64</v>
      </c>
      <c r="E10" s="369">
        <v>66.37</v>
      </c>
      <c r="F10" s="224">
        <v>51</v>
      </c>
      <c r="G10" s="234">
        <v>6</v>
      </c>
      <c r="H10" s="290">
        <v>63</v>
      </c>
      <c r="I10" s="369">
        <v>64.44</v>
      </c>
      <c r="J10" s="224">
        <v>45</v>
      </c>
      <c r="K10" s="234">
        <v>10</v>
      </c>
      <c r="L10" s="290">
        <v>79</v>
      </c>
      <c r="M10" s="369">
        <v>85.03</v>
      </c>
      <c r="N10" s="224">
        <v>20</v>
      </c>
      <c r="O10" s="66">
        <f t="shared" si="0"/>
        <v>116</v>
      </c>
      <c r="P10" s="25"/>
    </row>
    <row r="11" spans="1:18" ht="15" customHeight="1" x14ac:dyDescent="0.25">
      <c r="A11" s="65">
        <v>6</v>
      </c>
      <c r="B11" s="157" t="s">
        <v>117</v>
      </c>
      <c r="C11" s="278">
        <v>3</v>
      </c>
      <c r="D11" s="113">
        <v>60</v>
      </c>
      <c r="E11" s="370">
        <v>66.37</v>
      </c>
      <c r="F11" s="228">
        <v>55</v>
      </c>
      <c r="G11" s="278">
        <v>2</v>
      </c>
      <c r="H11" s="113">
        <v>68</v>
      </c>
      <c r="I11" s="370">
        <v>64.44</v>
      </c>
      <c r="J11" s="228">
        <v>27</v>
      </c>
      <c r="K11" s="278">
        <v>1</v>
      </c>
      <c r="L11" s="113">
        <v>57</v>
      </c>
      <c r="M11" s="370">
        <v>85.03</v>
      </c>
      <c r="N11" s="228">
        <v>77</v>
      </c>
      <c r="O11" s="66">
        <f t="shared" si="0"/>
        <v>159</v>
      </c>
      <c r="P11" s="25"/>
    </row>
    <row r="12" spans="1:18" ht="15" customHeight="1" x14ac:dyDescent="0.25">
      <c r="A12" s="65">
        <v>7</v>
      </c>
      <c r="B12" s="122" t="s">
        <v>43</v>
      </c>
      <c r="C12" s="234">
        <v>5</v>
      </c>
      <c r="D12" s="290">
        <v>49</v>
      </c>
      <c r="E12" s="369">
        <v>66.37</v>
      </c>
      <c r="F12" s="224">
        <v>76</v>
      </c>
      <c r="G12" s="234">
        <v>1</v>
      </c>
      <c r="H12" s="290">
        <v>32</v>
      </c>
      <c r="I12" s="369">
        <v>64.44</v>
      </c>
      <c r="J12" s="224">
        <v>93</v>
      </c>
      <c r="K12" s="234">
        <v>3</v>
      </c>
      <c r="L12" s="290">
        <v>70.7</v>
      </c>
      <c r="M12" s="369">
        <v>85.03</v>
      </c>
      <c r="N12" s="224">
        <v>42</v>
      </c>
      <c r="O12" s="66">
        <f t="shared" si="0"/>
        <v>211</v>
      </c>
      <c r="P12" s="25"/>
    </row>
    <row r="13" spans="1:18" ht="15" customHeight="1" thickBot="1" x14ac:dyDescent="0.3">
      <c r="A13" s="143">
        <v>8</v>
      </c>
      <c r="B13" s="128" t="s">
        <v>97</v>
      </c>
      <c r="C13" s="286"/>
      <c r="D13" s="291"/>
      <c r="E13" s="371">
        <v>66.37</v>
      </c>
      <c r="F13" s="230">
        <v>85</v>
      </c>
      <c r="G13" s="286">
        <v>1</v>
      </c>
      <c r="H13" s="291">
        <v>62</v>
      </c>
      <c r="I13" s="371">
        <v>64.44</v>
      </c>
      <c r="J13" s="230">
        <v>46</v>
      </c>
      <c r="K13" s="286">
        <v>2</v>
      </c>
      <c r="L13" s="291">
        <v>67</v>
      </c>
      <c r="M13" s="371">
        <v>85.03</v>
      </c>
      <c r="N13" s="230">
        <v>56</v>
      </c>
      <c r="O13" s="80">
        <f t="shared" si="0"/>
        <v>187</v>
      </c>
      <c r="P13" s="25"/>
    </row>
    <row r="14" spans="1:18" ht="15" customHeight="1" thickBot="1" x14ac:dyDescent="0.3">
      <c r="A14" s="144"/>
      <c r="B14" s="153" t="s">
        <v>86</v>
      </c>
      <c r="C14" s="246">
        <f>SUM(C15:C26)</f>
        <v>34</v>
      </c>
      <c r="D14" s="145">
        <f>AVERAGE(D15:D26)</f>
        <v>64.542999999999992</v>
      </c>
      <c r="E14" s="372">
        <v>66.37</v>
      </c>
      <c r="F14" s="247"/>
      <c r="G14" s="246">
        <f>SUM(G15:G26)</f>
        <v>33</v>
      </c>
      <c r="H14" s="145">
        <f>AVERAGE(H15:H26)</f>
        <v>56.36</v>
      </c>
      <c r="I14" s="372">
        <v>64.44</v>
      </c>
      <c r="J14" s="247"/>
      <c r="K14" s="246">
        <f>SUM(K15:K26)</f>
        <v>22</v>
      </c>
      <c r="L14" s="145">
        <f>AVERAGE(L15:L26)</f>
        <v>68.144444444444446</v>
      </c>
      <c r="M14" s="372">
        <v>85.03</v>
      </c>
      <c r="N14" s="247"/>
      <c r="O14" s="137"/>
      <c r="P14" s="25"/>
    </row>
    <row r="15" spans="1:18" ht="15" customHeight="1" x14ac:dyDescent="0.25">
      <c r="A15" s="63">
        <v>1</v>
      </c>
      <c r="B15" s="130" t="s">
        <v>26</v>
      </c>
      <c r="C15" s="292">
        <v>3</v>
      </c>
      <c r="D15" s="294">
        <v>82</v>
      </c>
      <c r="E15" s="373">
        <v>66.37</v>
      </c>
      <c r="F15" s="233">
        <v>8</v>
      </c>
      <c r="G15" s="292">
        <v>5</v>
      </c>
      <c r="H15" s="294">
        <v>60.8</v>
      </c>
      <c r="I15" s="373">
        <v>64.44</v>
      </c>
      <c r="J15" s="233">
        <v>50</v>
      </c>
      <c r="K15" s="292">
        <v>3</v>
      </c>
      <c r="L15" s="294">
        <v>78.3</v>
      </c>
      <c r="M15" s="373">
        <v>85.03</v>
      </c>
      <c r="N15" s="233">
        <v>24</v>
      </c>
      <c r="O15" s="64">
        <f t="shared" si="0"/>
        <v>82</v>
      </c>
      <c r="P15" s="25"/>
    </row>
    <row r="16" spans="1:18" ht="15" customHeight="1" x14ac:dyDescent="0.25">
      <c r="A16" s="65">
        <v>2</v>
      </c>
      <c r="B16" s="124" t="s">
        <v>120</v>
      </c>
      <c r="C16" s="276">
        <v>2</v>
      </c>
      <c r="D16" s="295">
        <v>82</v>
      </c>
      <c r="E16" s="374">
        <v>66.37</v>
      </c>
      <c r="F16" s="226">
        <v>9</v>
      </c>
      <c r="G16" s="276">
        <v>5</v>
      </c>
      <c r="H16" s="295">
        <v>75.8</v>
      </c>
      <c r="I16" s="374">
        <v>64.44</v>
      </c>
      <c r="J16" s="226">
        <v>10</v>
      </c>
      <c r="K16" s="276">
        <v>1</v>
      </c>
      <c r="L16" s="295">
        <v>66</v>
      </c>
      <c r="M16" s="374">
        <v>85.03</v>
      </c>
      <c r="N16" s="226">
        <v>59</v>
      </c>
      <c r="O16" s="68">
        <f t="shared" si="0"/>
        <v>78</v>
      </c>
      <c r="P16" s="25"/>
    </row>
    <row r="17" spans="1:16" ht="15" customHeight="1" x14ac:dyDescent="0.25">
      <c r="A17" s="65">
        <v>3</v>
      </c>
      <c r="B17" s="122" t="s">
        <v>29</v>
      </c>
      <c r="C17" s="234">
        <v>3</v>
      </c>
      <c r="D17" s="290">
        <v>75.7</v>
      </c>
      <c r="E17" s="369">
        <v>66.37</v>
      </c>
      <c r="F17" s="224">
        <v>19</v>
      </c>
      <c r="G17" s="234">
        <v>3</v>
      </c>
      <c r="H17" s="290">
        <v>50</v>
      </c>
      <c r="I17" s="369">
        <v>64.44</v>
      </c>
      <c r="J17" s="224">
        <v>74</v>
      </c>
      <c r="K17" s="234">
        <v>2</v>
      </c>
      <c r="L17" s="290">
        <v>69.5</v>
      </c>
      <c r="M17" s="369">
        <v>85.03</v>
      </c>
      <c r="N17" s="224">
        <v>48</v>
      </c>
      <c r="O17" s="66">
        <f t="shared" si="0"/>
        <v>141</v>
      </c>
      <c r="P17" s="25"/>
    </row>
    <row r="18" spans="1:16" ht="15" customHeight="1" x14ac:dyDescent="0.25">
      <c r="A18" s="65">
        <v>4</v>
      </c>
      <c r="B18" s="124" t="s">
        <v>145</v>
      </c>
      <c r="C18" s="276">
        <v>1</v>
      </c>
      <c r="D18" s="295">
        <v>75</v>
      </c>
      <c r="E18" s="374">
        <v>66.37</v>
      </c>
      <c r="F18" s="226">
        <v>22</v>
      </c>
      <c r="G18" s="276"/>
      <c r="H18" s="295"/>
      <c r="I18" s="374">
        <v>64.44</v>
      </c>
      <c r="J18" s="226">
        <v>95</v>
      </c>
      <c r="K18" s="276"/>
      <c r="L18" s="295"/>
      <c r="M18" s="374">
        <v>85.03</v>
      </c>
      <c r="N18" s="226">
        <v>89</v>
      </c>
      <c r="O18" s="66">
        <f t="shared" si="0"/>
        <v>206</v>
      </c>
      <c r="P18" s="25"/>
    </row>
    <row r="19" spans="1:16" ht="15" customHeight="1" x14ac:dyDescent="0.25">
      <c r="A19" s="65">
        <v>5</v>
      </c>
      <c r="B19" s="124" t="s">
        <v>157</v>
      </c>
      <c r="C19" s="276">
        <v>5</v>
      </c>
      <c r="D19" s="295">
        <v>64.2</v>
      </c>
      <c r="E19" s="374">
        <v>66.37</v>
      </c>
      <c r="F19" s="226">
        <v>50</v>
      </c>
      <c r="G19" s="276">
        <v>1</v>
      </c>
      <c r="H19" s="295">
        <v>43</v>
      </c>
      <c r="I19" s="374">
        <v>64.44</v>
      </c>
      <c r="J19" s="226">
        <v>85</v>
      </c>
      <c r="K19" s="276">
        <v>4</v>
      </c>
      <c r="L19" s="295">
        <v>75.3</v>
      </c>
      <c r="M19" s="374">
        <v>85.03</v>
      </c>
      <c r="N19" s="226">
        <v>29</v>
      </c>
      <c r="O19" s="66">
        <f t="shared" si="0"/>
        <v>164</v>
      </c>
      <c r="P19" s="25"/>
    </row>
    <row r="20" spans="1:16" ht="15" customHeight="1" x14ac:dyDescent="0.25">
      <c r="A20" s="65">
        <v>6</v>
      </c>
      <c r="B20" s="122" t="s">
        <v>155</v>
      </c>
      <c r="C20" s="234">
        <v>3</v>
      </c>
      <c r="D20" s="290">
        <v>61.33</v>
      </c>
      <c r="E20" s="369">
        <v>66.37</v>
      </c>
      <c r="F20" s="224">
        <v>54</v>
      </c>
      <c r="G20" s="234">
        <v>1</v>
      </c>
      <c r="H20" s="290">
        <v>45</v>
      </c>
      <c r="I20" s="369">
        <v>64.44</v>
      </c>
      <c r="J20" s="224">
        <v>83</v>
      </c>
      <c r="K20" s="234">
        <v>1</v>
      </c>
      <c r="L20" s="290">
        <v>49</v>
      </c>
      <c r="M20" s="369">
        <v>85.03</v>
      </c>
      <c r="N20" s="224">
        <v>82</v>
      </c>
      <c r="O20" s="66">
        <f t="shared" si="0"/>
        <v>219</v>
      </c>
      <c r="P20" s="25"/>
    </row>
    <row r="21" spans="1:16" ht="15" customHeight="1" x14ac:dyDescent="0.25">
      <c r="A21" s="65">
        <v>7</v>
      </c>
      <c r="B21" s="158" t="s">
        <v>119</v>
      </c>
      <c r="C21" s="293">
        <v>3</v>
      </c>
      <c r="D21" s="296">
        <v>57</v>
      </c>
      <c r="E21" s="375">
        <v>66.37</v>
      </c>
      <c r="F21" s="229">
        <v>61</v>
      </c>
      <c r="G21" s="293">
        <v>3</v>
      </c>
      <c r="H21" s="296">
        <v>54</v>
      </c>
      <c r="I21" s="375">
        <v>64.44</v>
      </c>
      <c r="J21" s="229">
        <v>65</v>
      </c>
      <c r="K21" s="293">
        <v>1</v>
      </c>
      <c r="L21" s="296">
        <v>63</v>
      </c>
      <c r="M21" s="375">
        <v>85.03</v>
      </c>
      <c r="N21" s="229">
        <v>67</v>
      </c>
      <c r="O21" s="66">
        <f t="shared" si="0"/>
        <v>193</v>
      </c>
      <c r="P21" s="25"/>
    </row>
    <row r="22" spans="1:16" ht="15" customHeight="1" x14ac:dyDescent="0.25">
      <c r="A22" s="65">
        <v>8</v>
      </c>
      <c r="B22" s="124" t="s">
        <v>27</v>
      </c>
      <c r="C22" s="276">
        <v>10</v>
      </c>
      <c r="D22" s="295">
        <v>55.6</v>
      </c>
      <c r="E22" s="374">
        <v>66.37</v>
      </c>
      <c r="F22" s="226">
        <v>67</v>
      </c>
      <c r="G22" s="276">
        <v>9</v>
      </c>
      <c r="H22" s="295">
        <v>73.7</v>
      </c>
      <c r="I22" s="374">
        <v>64.44</v>
      </c>
      <c r="J22" s="226">
        <v>14</v>
      </c>
      <c r="K22" s="276">
        <v>3</v>
      </c>
      <c r="L22" s="295">
        <v>68</v>
      </c>
      <c r="M22" s="374">
        <v>85.03</v>
      </c>
      <c r="N22" s="226">
        <v>52</v>
      </c>
      <c r="O22" s="66">
        <f t="shared" si="0"/>
        <v>133</v>
      </c>
      <c r="P22" s="25"/>
    </row>
    <row r="23" spans="1:16" ht="15" customHeight="1" x14ac:dyDescent="0.25">
      <c r="A23" s="65">
        <v>9</v>
      </c>
      <c r="B23" s="130" t="s">
        <v>28</v>
      </c>
      <c r="C23" s="292">
        <v>3</v>
      </c>
      <c r="D23" s="294">
        <v>55.6</v>
      </c>
      <c r="E23" s="373">
        <v>66.37</v>
      </c>
      <c r="F23" s="233">
        <v>68</v>
      </c>
      <c r="G23" s="292">
        <v>2</v>
      </c>
      <c r="H23" s="294">
        <v>47</v>
      </c>
      <c r="I23" s="373">
        <v>64.44</v>
      </c>
      <c r="J23" s="233">
        <v>78</v>
      </c>
      <c r="K23" s="292">
        <v>1</v>
      </c>
      <c r="L23" s="294">
        <v>72</v>
      </c>
      <c r="M23" s="373">
        <v>85.03</v>
      </c>
      <c r="N23" s="233">
        <v>38</v>
      </c>
      <c r="O23" s="66">
        <f t="shared" si="0"/>
        <v>184</v>
      </c>
      <c r="P23" s="25"/>
    </row>
    <row r="24" spans="1:16" s="183" customFormat="1" ht="15" customHeight="1" x14ac:dyDescent="0.25">
      <c r="A24" s="65">
        <v>10</v>
      </c>
      <c r="B24" s="130" t="s">
        <v>156</v>
      </c>
      <c r="C24" s="292">
        <v>1</v>
      </c>
      <c r="D24" s="294">
        <v>37</v>
      </c>
      <c r="E24" s="373">
        <v>66.37</v>
      </c>
      <c r="F24" s="233">
        <v>84</v>
      </c>
      <c r="G24" s="292"/>
      <c r="H24" s="294"/>
      <c r="I24" s="373">
        <v>64.44</v>
      </c>
      <c r="J24" s="233">
        <v>95</v>
      </c>
      <c r="K24" s="292"/>
      <c r="L24" s="294"/>
      <c r="M24" s="373">
        <v>85.03</v>
      </c>
      <c r="N24" s="233">
        <v>89</v>
      </c>
      <c r="O24" s="66">
        <f t="shared" si="0"/>
        <v>268</v>
      </c>
      <c r="P24" s="25"/>
    </row>
    <row r="25" spans="1:16" s="183" customFormat="1" ht="15" customHeight="1" x14ac:dyDescent="0.25">
      <c r="A25" s="65">
        <v>11</v>
      </c>
      <c r="B25" s="130" t="s">
        <v>30</v>
      </c>
      <c r="C25" s="292"/>
      <c r="D25" s="294"/>
      <c r="E25" s="373">
        <v>66.37</v>
      </c>
      <c r="F25" s="233">
        <v>85</v>
      </c>
      <c r="G25" s="292">
        <v>3</v>
      </c>
      <c r="H25" s="294">
        <v>67.3</v>
      </c>
      <c r="I25" s="373">
        <v>64.44</v>
      </c>
      <c r="J25" s="233">
        <v>33</v>
      </c>
      <c r="K25" s="292">
        <v>6</v>
      </c>
      <c r="L25" s="294">
        <v>72.2</v>
      </c>
      <c r="M25" s="373">
        <v>85.03</v>
      </c>
      <c r="N25" s="233">
        <v>37</v>
      </c>
      <c r="O25" s="66">
        <f t="shared" si="0"/>
        <v>155</v>
      </c>
      <c r="P25" s="25"/>
    </row>
    <row r="26" spans="1:16" ht="15" customHeight="1" thickBot="1" x14ac:dyDescent="0.3">
      <c r="A26" s="65">
        <v>12</v>
      </c>
      <c r="B26" s="130" t="s">
        <v>170</v>
      </c>
      <c r="C26" s="292"/>
      <c r="D26" s="294"/>
      <c r="E26" s="373">
        <v>66.37</v>
      </c>
      <c r="F26" s="233">
        <v>85</v>
      </c>
      <c r="G26" s="292">
        <v>1</v>
      </c>
      <c r="H26" s="294">
        <v>47</v>
      </c>
      <c r="I26" s="373">
        <v>64.44</v>
      </c>
      <c r="J26" s="233">
        <v>79</v>
      </c>
      <c r="K26" s="292"/>
      <c r="L26" s="294"/>
      <c r="M26" s="373">
        <v>85.03</v>
      </c>
      <c r="N26" s="233">
        <v>89</v>
      </c>
      <c r="O26" s="66">
        <f t="shared" si="0"/>
        <v>253</v>
      </c>
      <c r="P26" s="25"/>
    </row>
    <row r="27" spans="1:16" ht="15" customHeight="1" thickBot="1" x14ac:dyDescent="0.3">
      <c r="A27" s="144"/>
      <c r="B27" s="154" t="s">
        <v>87</v>
      </c>
      <c r="C27" s="248">
        <f>SUM(C28:C42)</f>
        <v>44</v>
      </c>
      <c r="D27" s="148">
        <f>AVERAGE(D28:D42)</f>
        <v>66.566666666666663</v>
      </c>
      <c r="E27" s="386">
        <v>66.37</v>
      </c>
      <c r="F27" s="249"/>
      <c r="G27" s="248">
        <f>SUM(G28:G42)</f>
        <v>35</v>
      </c>
      <c r="H27" s="148">
        <f>AVERAGE(H28:H42)</f>
        <v>52.774999999999999</v>
      </c>
      <c r="I27" s="386">
        <v>64.44</v>
      </c>
      <c r="J27" s="249"/>
      <c r="K27" s="248">
        <f>SUM(K28:K42)</f>
        <v>57</v>
      </c>
      <c r="L27" s="148">
        <f>AVERAGE(L28:L42)</f>
        <v>69.164285714285725</v>
      </c>
      <c r="M27" s="386">
        <v>85.03</v>
      </c>
      <c r="N27" s="249"/>
      <c r="O27" s="137"/>
      <c r="P27" s="25"/>
    </row>
    <row r="28" spans="1:16" ht="15" customHeight="1" x14ac:dyDescent="0.25">
      <c r="A28" s="69">
        <v>1</v>
      </c>
      <c r="B28" s="121" t="s">
        <v>98</v>
      </c>
      <c r="C28" s="234">
        <v>5</v>
      </c>
      <c r="D28" s="290">
        <v>80.8</v>
      </c>
      <c r="E28" s="369">
        <v>66.37</v>
      </c>
      <c r="F28" s="224">
        <v>10</v>
      </c>
      <c r="G28" s="234">
        <v>1</v>
      </c>
      <c r="H28" s="290">
        <v>56</v>
      </c>
      <c r="I28" s="369">
        <v>64.44</v>
      </c>
      <c r="J28" s="224">
        <v>61</v>
      </c>
      <c r="K28" s="234">
        <v>8</v>
      </c>
      <c r="L28" s="290">
        <v>68</v>
      </c>
      <c r="M28" s="369">
        <v>85.03</v>
      </c>
      <c r="N28" s="224">
        <v>54</v>
      </c>
      <c r="O28" s="64">
        <f t="shared" si="0"/>
        <v>125</v>
      </c>
      <c r="P28" s="25"/>
    </row>
    <row r="29" spans="1:16" ht="15" customHeight="1" x14ac:dyDescent="0.25">
      <c r="A29" s="70">
        <v>2</v>
      </c>
      <c r="B29" s="121" t="s">
        <v>166</v>
      </c>
      <c r="C29" s="234">
        <v>8</v>
      </c>
      <c r="D29" s="290">
        <v>74.3</v>
      </c>
      <c r="E29" s="369">
        <v>66.37</v>
      </c>
      <c r="F29" s="224">
        <v>23</v>
      </c>
      <c r="G29" s="234"/>
      <c r="H29" s="290"/>
      <c r="I29" s="369">
        <v>64.44</v>
      </c>
      <c r="J29" s="224">
        <v>95</v>
      </c>
      <c r="K29" s="234">
        <v>4</v>
      </c>
      <c r="L29" s="290">
        <v>71.8</v>
      </c>
      <c r="M29" s="369">
        <v>85.03</v>
      </c>
      <c r="N29" s="224">
        <v>39</v>
      </c>
      <c r="O29" s="66">
        <f t="shared" si="0"/>
        <v>157</v>
      </c>
      <c r="P29" s="25"/>
    </row>
    <row r="30" spans="1:16" ht="15" customHeight="1" x14ac:dyDescent="0.25">
      <c r="A30" s="70">
        <v>3</v>
      </c>
      <c r="B30" s="121" t="s">
        <v>121</v>
      </c>
      <c r="C30" s="234">
        <v>2</v>
      </c>
      <c r="D30" s="290">
        <v>72</v>
      </c>
      <c r="E30" s="369">
        <v>66.37</v>
      </c>
      <c r="F30" s="224">
        <v>27</v>
      </c>
      <c r="G30" s="234">
        <v>4</v>
      </c>
      <c r="H30" s="290">
        <v>51.8</v>
      </c>
      <c r="I30" s="369">
        <v>64.44</v>
      </c>
      <c r="J30" s="224">
        <v>71</v>
      </c>
      <c r="K30" s="234">
        <v>6</v>
      </c>
      <c r="L30" s="290">
        <v>70.3</v>
      </c>
      <c r="M30" s="369">
        <v>85.03</v>
      </c>
      <c r="N30" s="224">
        <v>45</v>
      </c>
      <c r="O30" s="66">
        <f t="shared" si="0"/>
        <v>143</v>
      </c>
      <c r="P30" s="25"/>
    </row>
    <row r="31" spans="1:16" ht="15" customHeight="1" x14ac:dyDescent="0.25">
      <c r="A31" s="70">
        <v>4</v>
      </c>
      <c r="B31" s="121" t="s">
        <v>152</v>
      </c>
      <c r="C31" s="234">
        <v>6</v>
      </c>
      <c r="D31" s="290">
        <v>70.5</v>
      </c>
      <c r="E31" s="369">
        <v>66.37</v>
      </c>
      <c r="F31" s="224">
        <v>31</v>
      </c>
      <c r="G31" s="234"/>
      <c r="H31" s="290"/>
      <c r="I31" s="369">
        <v>64.44</v>
      </c>
      <c r="J31" s="224">
        <v>95</v>
      </c>
      <c r="K31" s="234"/>
      <c r="L31" s="290"/>
      <c r="M31" s="369">
        <v>85.03</v>
      </c>
      <c r="N31" s="224">
        <v>89</v>
      </c>
      <c r="O31" s="66">
        <f t="shared" si="0"/>
        <v>215</v>
      </c>
      <c r="P31" s="25"/>
    </row>
    <row r="32" spans="1:16" ht="15" customHeight="1" x14ac:dyDescent="0.25">
      <c r="A32" s="70">
        <v>5</v>
      </c>
      <c r="B32" s="128" t="s">
        <v>44</v>
      </c>
      <c r="C32" s="286">
        <v>4</v>
      </c>
      <c r="D32" s="291">
        <v>70.2</v>
      </c>
      <c r="E32" s="371">
        <v>66.37</v>
      </c>
      <c r="F32" s="230">
        <v>33</v>
      </c>
      <c r="G32" s="286">
        <v>7</v>
      </c>
      <c r="H32" s="291">
        <v>71.599999999999994</v>
      </c>
      <c r="I32" s="371">
        <v>64.44</v>
      </c>
      <c r="J32" s="230">
        <v>19</v>
      </c>
      <c r="K32" s="286">
        <v>10</v>
      </c>
      <c r="L32" s="291">
        <v>65.2</v>
      </c>
      <c r="M32" s="371">
        <v>85.03</v>
      </c>
      <c r="N32" s="230">
        <v>61</v>
      </c>
      <c r="O32" s="66">
        <f t="shared" si="0"/>
        <v>113</v>
      </c>
      <c r="P32" s="25"/>
    </row>
    <row r="33" spans="1:16" ht="15" customHeight="1" x14ac:dyDescent="0.25">
      <c r="A33" s="70">
        <v>6</v>
      </c>
      <c r="B33" s="121" t="s">
        <v>19</v>
      </c>
      <c r="C33" s="234">
        <v>12</v>
      </c>
      <c r="D33" s="290">
        <v>60</v>
      </c>
      <c r="E33" s="369">
        <v>66.37</v>
      </c>
      <c r="F33" s="224">
        <v>56</v>
      </c>
      <c r="G33" s="234">
        <v>7</v>
      </c>
      <c r="H33" s="290">
        <v>58.6</v>
      </c>
      <c r="I33" s="369">
        <v>64.44</v>
      </c>
      <c r="J33" s="224">
        <v>57</v>
      </c>
      <c r="K33" s="234">
        <v>6</v>
      </c>
      <c r="L33" s="290">
        <v>61.7</v>
      </c>
      <c r="M33" s="369">
        <v>85.03</v>
      </c>
      <c r="N33" s="224">
        <v>71</v>
      </c>
      <c r="O33" s="66">
        <f t="shared" si="0"/>
        <v>184</v>
      </c>
      <c r="P33" s="25"/>
    </row>
    <row r="34" spans="1:16" ht="15" customHeight="1" x14ac:dyDescent="0.25">
      <c r="A34" s="70">
        <v>7</v>
      </c>
      <c r="B34" s="157" t="s">
        <v>38</v>
      </c>
      <c r="C34" s="278">
        <v>1</v>
      </c>
      <c r="D34" s="113">
        <v>59</v>
      </c>
      <c r="E34" s="370">
        <v>66.37</v>
      </c>
      <c r="F34" s="228">
        <v>57</v>
      </c>
      <c r="G34" s="278">
        <v>1</v>
      </c>
      <c r="H34" s="113">
        <v>68</v>
      </c>
      <c r="I34" s="370">
        <v>64.44</v>
      </c>
      <c r="J34" s="228">
        <v>28</v>
      </c>
      <c r="K34" s="278">
        <v>3</v>
      </c>
      <c r="L34" s="113">
        <v>62</v>
      </c>
      <c r="M34" s="370">
        <v>85.03</v>
      </c>
      <c r="N34" s="228">
        <v>69</v>
      </c>
      <c r="O34" s="66">
        <f t="shared" si="0"/>
        <v>154</v>
      </c>
      <c r="P34" s="25"/>
    </row>
    <row r="35" spans="1:16" ht="15" customHeight="1" x14ac:dyDescent="0.25">
      <c r="A35" s="70">
        <v>8</v>
      </c>
      <c r="B35" s="121" t="s">
        <v>39</v>
      </c>
      <c r="C35" s="234">
        <v>3</v>
      </c>
      <c r="D35" s="290">
        <v>57</v>
      </c>
      <c r="E35" s="369">
        <v>66.37</v>
      </c>
      <c r="F35" s="224">
        <v>62</v>
      </c>
      <c r="G35" s="234">
        <v>3</v>
      </c>
      <c r="H35" s="290">
        <v>64.3</v>
      </c>
      <c r="I35" s="369">
        <v>64.44</v>
      </c>
      <c r="J35" s="224">
        <v>39</v>
      </c>
      <c r="K35" s="234">
        <v>6</v>
      </c>
      <c r="L35" s="290">
        <v>81.3</v>
      </c>
      <c r="M35" s="369">
        <v>85.03</v>
      </c>
      <c r="N35" s="224">
        <v>16</v>
      </c>
      <c r="O35" s="66">
        <f t="shared" si="0"/>
        <v>117</v>
      </c>
      <c r="P35" s="25"/>
    </row>
    <row r="36" spans="1:16" ht="15" customHeight="1" x14ac:dyDescent="0.25">
      <c r="A36" s="70">
        <v>9</v>
      </c>
      <c r="B36" s="121" t="s">
        <v>23</v>
      </c>
      <c r="C36" s="234">
        <v>3</v>
      </c>
      <c r="D36" s="290">
        <v>55.3</v>
      </c>
      <c r="E36" s="369">
        <v>66.37</v>
      </c>
      <c r="F36" s="224">
        <v>69</v>
      </c>
      <c r="G36" s="234">
        <v>3</v>
      </c>
      <c r="H36" s="290">
        <v>32.700000000000003</v>
      </c>
      <c r="I36" s="369">
        <v>64.44</v>
      </c>
      <c r="J36" s="224">
        <v>92</v>
      </c>
      <c r="K36" s="234">
        <v>3</v>
      </c>
      <c r="L36" s="290">
        <v>75.3</v>
      </c>
      <c r="M36" s="369">
        <v>85.03</v>
      </c>
      <c r="N36" s="224">
        <v>28</v>
      </c>
      <c r="O36" s="66">
        <f t="shared" si="0"/>
        <v>189</v>
      </c>
      <c r="P36" s="25"/>
    </row>
    <row r="37" spans="1:16" ht="15" customHeight="1" x14ac:dyDescent="0.25">
      <c r="A37" s="70">
        <v>10</v>
      </c>
      <c r="B37" s="121" t="s">
        <v>169</v>
      </c>
      <c r="C37" s="234"/>
      <c r="D37" s="290"/>
      <c r="E37" s="369">
        <v>66.37</v>
      </c>
      <c r="F37" s="224">
        <v>85</v>
      </c>
      <c r="G37" s="234"/>
      <c r="H37" s="290"/>
      <c r="I37" s="369">
        <v>64.44</v>
      </c>
      <c r="J37" s="224">
        <v>95</v>
      </c>
      <c r="K37" s="234">
        <v>1</v>
      </c>
      <c r="L37" s="290">
        <v>65</v>
      </c>
      <c r="M37" s="369">
        <v>85.03</v>
      </c>
      <c r="N37" s="224">
        <v>62</v>
      </c>
      <c r="O37" s="66">
        <f t="shared" si="0"/>
        <v>242</v>
      </c>
      <c r="P37" s="25"/>
    </row>
    <row r="38" spans="1:16" ht="15" customHeight="1" x14ac:dyDescent="0.25">
      <c r="A38" s="70">
        <v>11</v>
      </c>
      <c r="B38" s="121" t="s">
        <v>122</v>
      </c>
      <c r="C38" s="234"/>
      <c r="D38" s="290"/>
      <c r="E38" s="369">
        <v>66.37</v>
      </c>
      <c r="F38" s="224">
        <v>85</v>
      </c>
      <c r="G38" s="234">
        <v>2</v>
      </c>
      <c r="H38" s="290">
        <v>54</v>
      </c>
      <c r="I38" s="369">
        <v>64.44</v>
      </c>
      <c r="J38" s="224">
        <v>66</v>
      </c>
      <c r="K38" s="234">
        <v>3</v>
      </c>
      <c r="L38" s="290">
        <v>64.7</v>
      </c>
      <c r="M38" s="369">
        <v>85.03</v>
      </c>
      <c r="N38" s="224">
        <v>63</v>
      </c>
      <c r="O38" s="66">
        <f t="shared" si="0"/>
        <v>214</v>
      </c>
      <c r="P38" s="25"/>
    </row>
    <row r="39" spans="1:16" s="183" customFormat="1" ht="15" customHeight="1" x14ac:dyDescent="0.25">
      <c r="A39" s="70">
        <v>12</v>
      </c>
      <c r="B39" s="121" t="s">
        <v>123</v>
      </c>
      <c r="C39" s="234"/>
      <c r="D39" s="290"/>
      <c r="E39" s="369">
        <v>66.37</v>
      </c>
      <c r="F39" s="224">
        <v>85</v>
      </c>
      <c r="G39" s="234">
        <v>2</v>
      </c>
      <c r="H39" s="290">
        <v>49</v>
      </c>
      <c r="I39" s="369">
        <v>64.44</v>
      </c>
      <c r="J39" s="224">
        <v>75</v>
      </c>
      <c r="K39" s="234">
        <v>2</v>
      </c>
      <c r="L39" s="290">
        <v>74</v>
      </c>
      <c r="M39" s="369">
        <v>85.03</v>
      </c>
      <c r="N39" s="224">
        <v>34</v>
      </c>
      <c r="O39" s="66">
        <f t="shared" si="0"/>
        <v>194</v>
      </c>
      <c r="P39" s="25"/>
    </row>
    <row r="40" spans="1:16" s="183" customFormat="1" ht="15" customHeight="1" x14ac:dyDescent="0.25">
      <c r="A40" s="70">
        <v>13</v>
      </c>
      <c r="B40" s="121" t="s">
        <v>21</v>
      </c>
      <c r="C40" s="234"/>
      <c r="D40" s="290"/>
      <c r="E40" s="369">
        <v>66.37</v>
      </c>
      <c r="F40" s="224">
        <v>85</v>
      </c>
      <c r="G40" s="234">
        <v>1</v>
      </c>
      <c r="H40" s="290">
        <v>21</v>
      </c>
      <c r="I40" s="369">
        <v>64.44</v>
      </c>
      <c r="J40" s="224">
        <v>94</v>
      </c>
      <c r="K40" s="234">
        <v>1</v>
      </c>
      <c r="L40" s="290">
        <v>48</v>
      </c>
      <c r="M40" s="369">
        <v>85.03</v>
      </c>
      <c r="N40" s="224">
        <v>83</v>
      </c>
      <c r="O40" s="66">
        <f t="shared" si="0"/>
        <v>262</v>
      </c>
      <c r="P40" s="25"/>
    </row>
    <row r="41" spans="1:16" s="183" customFormat="1" ht="15" customHeight="1" x14ac:dyDescent="0.25">
      <c r="A41" s="70">
        <v>14</v>
      </c>
      <c r="B41" s="121" t="s">
        <v>22</v>
      </c>
      <c r="C41" s="234"/>
      <c r="D41" s="290"/>
      <c r="E41" s="369">
        <v>66.37</v>
      </c>
      <c r="F41" s="224">
        <v>85</v>
      </c>
      <c r="G41" s="234">
        <v>3</v>
      </c>
      <c r="H41" s="290">
        <v>64.3</v>
      </c>
      <c r="I41" s="369">
        <v>64.44</v>
      </c>
      <c r="J41" s="224">
        <v>40</v>
      </c>
      <c r="K41" s="234">
        <v>3</v>
      </c>
      <c r="L41" s="290">
        <v>77</v>
      </c>
      <c r="M41" s="369">
        <v>85.03</v>
      </c>
      <c r="N41" s="224">
        <v>25</v>
      </c>
      <c r="O41" s="66">
        <f t="shared" si="0"/>
        <v>150</v>
      </c>
      <c r="P41" s="25"/>
    </row>
    <row r="42" spans="1:16" ht="15" customHeight="1" thickBot="1" x14ac:dyDescent="0.3">
      <c r="A42" s="70">
        <v>15</v>
      </c>
      <c r="B42" s="121" t="s">
        <v>37</v>
      </c>
      <c r="C42" s="234"/>
      <c r="D42" s="290"/>
      <c r="E42" s="369">
        <v>66.37</v>
      </c>
      <c r="F42" s="224">
        <v>85</v>
      </c>
      <c r="G42" s="234">
        <v>1</v>
      </c>
      <c r="H42" s="290">
        <v>42</v>
      </c>
      <c r="I42" s="369">
        <v>64.44</v>
      </c>
      <c r="J42" s="224">
        <v>86</v>
      </c>
      <c r="K42" s="234">
        <v>1</v>
      </c>
      <c r="L42" s="290">
        <v>84</v>
      </c>
      <c r="M42" s="369">
        <v>85.03</v>
      </c>
      <c r="N42" s="224">
        <v>8</v>
      </c>
      <c r="O42" s="66">
        <f t="shared" si="0"/>
        <v>179</v>
      </c>
      <c r="P42" s="25"/>
    </row>
    <row r="43" spans="1:16" ht="15" customHeight="1" thickBot="1" x14ac:dyDescent="0.3">
      <c r="A43" s="147"/>
      <c r="B43" s="153" t="s">
        <v>88</v>
      </c>
      <c r="C43" s="246">
        <f>SUM(C44:C61)</f>
        <v>94</v>
      </c>
      <c r="D43" s="145">
        <f>AVERAGE(D44:D61)</f>
        <v>69.107142857142861</v>
      </c>
      <c r="E43" s="385">
        <v>66.37</v>
      </c>
      <c r="F43" s="247"/>
      <c r="G43" s="246">
        <f>SUM(G44:G61)</f>
        <v>84</v>
      </c>
      <c r="H43" s="145">
        <f>AVERAGE(H44:H61)</f>
        <v>62.6</v>
      </c>
      <c r="I43" s="385">
        <v>64.44</v>
      </c>
      <c r="J43" s="247"/>
      <c r="K43" s="246">
        <f>SUM(K44:K61)</f>
        <v>77</v>
      </c>
      <c r="L43" s="145">
        <f>AVERAGE(L44:L61)</f>
        <v>76.284615384615392</v>
      </c>
      <c r="M43" s="385">
        <v>85.03</v>
      </c>
      <c r="N43" s="247"/>
      <c r="O43" s="137"/>
      <c r="P43" s="25"/>
    </row>
    <row r="44" spans="1:16" ht="15" customHeight="1" x14ac:dyDescent="0.25">
      <c r="A44" s="37">
        <v>1</v>
      </c>
      <c r="B44" s="122" t="s">
        <v>17</v>
      </c>
      <c r="C44" s="234">
        <v>2</v>
      </c>
      <c r="D44" s="290">
        <v>91</v>
      </c>
      <c r="E44" s="369">
        <v>66.37</v>
      </c>
      <c r="F44" s="224">
        <v>3</v>
      </c>
      <c r="G44" s="234">
        <v>4</v>
      </c>
      <c r="H44" s="290">
        <v>60.3</v>
      </c>
      <c r="I44" s="369">
        <v>64.44</v>
      </c>
      <c r="J44" s="224">
        <v>51</v>
      </c>
      <c r="K44" s="234">
        <v>1</v>
      </c>
      <c r="L44" s="290">
        <v>80</v>
      </c>
      <c r="M44" s="369">
        <v>85.03</v>
      </c>
      <c r="N44" s="224">
        <v>19</v>
      </c>
      <c r="O44" s="64">
        <f t="shared" si="0"/>
        <v>73</v>
      </c>
      <c r="P44" s="25"/>
    </row>
    <row r="45" spans="1:16" ht="15" customHeight="1" x14ac:dyDescent="0.25">
      <c r="A45" s="15">
        <v>2</v>
      </c>
      <c r="B45" s="122" t="s">
        <v>60</v>
      </c>
      <c r="C45" s="234">
        <v>6</v>
      </c>
      <c r="D45" s="290">
        <v>84</v>
      </c>
      <c r="E45" s="369">
        <v>66.37</v>
      </c>
      <c r="F45" s="224">
        <v>6</v>
      </c>
      <c r="G45" s="234">
        <v>8</v>
      </c>
      <c r="H45" s="290">
        <v>65</v>
      </c>
      <c r="I45" s="369">
        <v>64.44</v>
      </c>
      <c r="J45" s="224">
        <v>37</v>
      </c>
      <c r="K45" s="234">
        <v>7</v>
      </c>
      <c r="L45" s="290">
        <v>91</v>
      </c>
      <c r="M45" s="369">
        <v>85.03</v>
      </c>
      <c r="N45" s="224">
        <v>4</v>
      </c>
      <c r="O45" s="68">
        <f t="shared" si="0"/>
        <v>47</v>
      </c>
      <c r="P45" s="25"/>
    </row>
    <row r="46" spans="1:16" ht="15" customHeight="1" x14ac:dyDescent="0.25">
      <c r="A46" s="15">
        <v>3</v>
      </c>
      <c r="B46" s="176" t="s">
        <v>16</v>
      </c>
      <c r="C46" s="297">
        <v>4</v>
      </c>
      <c r="D46" s="299">
        <v>77.3</v>
      </c>
      <c r="E46" s="376">
        <v>66.37</v>
      </c>
      <c r="F46" s="227">
        <v>16</v>
      </c>
      <c r="G46" s="297">
        <v>4</v>
      </c>
      <c r="H46" s="299">
        <v>70.5</v>
      </c>
      <c r="I46" s="376">
        <v>64.44</v>
      </c>
      <c r="J46" s="227">
        <v>23</v>
      </c>
      <c r="K46" s="297">
        <v>4</v>
      </c>
      <c r="L46" s="299">
        <v>68</v>
      </c>
      <c r="M46" s="376">
        <v>85.03</v>
      </c>
      <c r="N46" s="227">
        <v>53</v>
      </c>
      <c r="O46" s="68">
        <f t="shared" si="0"/>
        <v>92</v>
      </c>
      <c r="P46" s="25"/>
    </row>
    <row r="47" spans="1:16" ht="15" customHeight="1" x14ac:dyDescent="0.25">
      <c r="A47" s="15">
        <v>4</v>
      </c>
      <c r="B47" s="282" t="s">
        <v>101</v>
      </c>
      <c r="C47" s="353">
        <v>3</v>
      </c>
      <c r="D47" s="358">
        <v>77.3</v>
      </c>
      <c r="E47" s="377">
        <v>66.37</v>
      </c>
      <c r="F47" s="338">
        <v>17</v>
      </c>
      <c r="G47" s="353">
        <v>1</v>
      </c>
      <c r="H47" s="358">
        <v>60</v>
      </c>
      <c r="I47" s="377">
        <v>64.44</v>
      </c>
      <c r="J47" s="338">
        <v>52</v>
      </c>
      <c r="K47" s="353">
        <v>6</v>
      </c>
      <c r="L47" s="358">
        <v>78.5</v>
      </c>
      <c r="M47" s="377">
        <v>85.03</v>
      </c>
      <c r="N47" s="338">
        <v>23</v>
      </c>
      <c r="O47" s="68">
        <f t="shared" si="0"/>
        <v>92</v>
      </c>
      <c r="P47" s="25"/>
    </row>
    <row r="48" spans="1:16" ht="15" customHeight="1" x14ac:dyDescent="0.25">
      <c r="A48" s="15">
        <v>5</v>
      </c>
      <c r="B48" s="122" t="s">
        <v>48</v>
      </c>
      <c r="C48" s="234">
        <v>15</v>
      </c>
      <c r="D48" s="290">
        <v>75.7</v>
      </c>
      <c r="E48" s="369">
        <v>66.37</v>
      </c>
      <c r="F48" s="224">
        <v>20</v>
      </c>
      <c r="G48" s="234">
        <v>9</v>
      </c>
      <c r="H48" s="290">
        <v>87.4</v>
      </c>
      <c r="I48" s="369">
        <v>64.44</v>
      </c>
      <c r="J48" s="224">
        <v>2</v>
      </c>
      <c r="K48" s="234">
        <v>14</v>
      </c>
      <c r="L48" s="290">
        <v>84</v>
      </c>
      <c r="M48" s="369">
        <v>85.03</v>
      </c>
      <c r="N48" s="224">
        <v>9</v>
      </c>
      <c r="O48" s="68">
        <f t="shared" si="0"/>
        <v>31</v>
      </c>
      <c r="P48" s="25"/>
    </row>
    <row r="49" spans="1:16" ht="15" customHeight="1" x14ac:dyDescent="0.25">
      <c r="A49" s="15">
        <v>6</v>
      </c>
      <c r="B49" s="128" t="s">
        <v>47</v>
      </c>
      <c r="C49" s="286">
        <v>32</v>
      </c>
      <c r="D49" s="291">
        <v>69.900000000000006</v>
      </c>
      <c r="E49" s="371">
        <v>66.37</v>
      </c>
      <c r="F49" s="230">
        <v>34</v>
      </c>
      <c r="G49" s="286">
        <v>19</v>
      </c>
      <c r="H49" s="291">
        <v>66.7</v>
      </c>
      <c r="I49" s="371">
        <v>64.44</v>
      </c>
      <c r="J49" s="230">
        <v>36</v>
      </c>
      <c r="K49" s="286">
        <v>16</v>
      </c>
      <c r="L49" s="291">
        <v>79</v>
      </c>
      <c r="M49" s="371">
        <v>85.03</v>
      </c>
      <c r="N49" s="230">
        <v>21</v>
      </c>
      <c r="O49" s="68">
        <f t="shared" si="0"/>
        <v>91</v>
      </c>
      <c r="P49" s="25"/>
    </row>
    <row r="50" spans="1:16" ht="15" customHeight="1" x14ac:dyDescent="0.25">
      <c r="A50" s="15">
        <v>7</v>
      </c>
      <c r="B50" s="122" t="s">
        <v>100</v>
      </c>
      <c r="C50" s="234">
        <v>2</v>
      </c>
      <c r="D50" s="290">
        <v>68.5</v>
      </c>
      <c r="E50" s="369">
        <v>66.37</v>
      </c>
      <c r="F50" s="224">
        <v>37</v>
      </c>
      <c r="G50" s="234">
        <v>3</v>
      </c>
      <c r="H50" s="290">
        <v>53</v>
      </c>
      <c r="I50" s="369">
        <v>64.44</v>
      </c>
      <c r="J50" s="224">
        <v>69</v>
      </c>
      <c r="K50" s="234">
        <v>4</v>
      </c>
      <c r="L50" s="290">
        <v>47</v>
      </c>
      <c r="M50" s="369">
        <v>85.03</v>
      </c>
      <c r="N50" s="224">
        <v>85</v>
      </c>
      <c r="O50" s="68">
        <f t="shared" si="0"/>
        <v>191</v>
      </c>
      <c r="P50" s="25"/>
    </row>
    <row r="51" spans="1:16" ht="15" customHeight="1" x14ac:dyDescent="0.25">
      <c r="A51" s="15">
        <v>8</v>
      </c>
      <c r="B51" s="122" t="s">
        <v>59</v>
      </c>
      <c r="C51" s="234">
        <v>11</v>
      </c>
      <c r="D51" s="290">
        <v>68.400000000000006</v>
      </c>
      <c r="E51" s="369">
        <v>66.37</v>
      </c>
      <c r="F51" s="224">
        <v>38</v>
      </c>
      <c r="G51" s="234">
        <v>14</v>
      </c>
      <c r="H51" s="290">
        <v>59.9</v>
      </c>
      <c r="I51" s="369">
        <v>64.44</v>
      </c>
      <c r="J51" s="224">
        <v>56</v>
      </c>
      <c r="K51" s="234">
        <v>14</v>
      </c>
      <c r="L51" s="290">
        <v>81.7</v>
      </c>
      <c r="M51" s="369">
        <v>85.03</v>
      </c>
      <c r="N51" s="224">
        <v>15</v>
      </c>
      <c r="O51" s="66">
        <f t="shared" si="0"/>
        <v>109</v>
      </c>
      <c r="P51" s="25"/>
    </row>
    <row r="52" spans="1:16" ht="15" customHeight="1" x14ac:dyDescent="0.25">
      <c r="A52" s="15">
        <v>9</v>
      </c>
      <c r="B52" s="122" t="s">
        <v>18</v>
      </c>
      <c r="C52" s="234">
        <v>2</v>
      </c>
      <c r="D52" s="290">
        <v>67.5</v>
      </c>
      <c r="E52" s="369">
        <v>66.37</v>
      </c>
      <c r="F52" s="224">
        <v>43</v>
      </c>
      <c r="G52" s="234">
        <v>2</v>
      </c>
      <c r="H52" s="290">
        <v>62</v>
      </c>
      <c r="I52" s="369">
        <v>64.44</v>
      </c>
      <c r="J52" s="224">
        <v>47</v>
      </c>
      <c r="K52" s="234">
        <v>4</v>
      </c>
      <c r="L52" s="290">
        <v>74.8</v>
      </c>
      <c r="M52" s="369">
        <v>85.03</v>
      </c>
      <c r="N52" s="224">
        <v>31</v>
      </c>
      <c r="O52" s="66">
        <f t="shared" si="0"/>
        <v>121</v>
      </c>
      <c r="P52" s="25"/>
    </row>
    <row r="53" spans="1:16" ht="15" customHeight="1" x14ac:dyDescent="0.25">
      <c r="A53" s="15">
        <v>10</v>
      </c>
      <c r="B53" s="122" t="s">
        <v>146</v>
      </c>
      <c r="C53" s="234">
        <v>7</v>
      </c>
      <c r="D53" s="290">
        <v>66</v>
      </c>
      <c r="E53" s="369">
        <v>66.37</v>
      </c>
      <c r="F53" s="224">
        <v>45</v>
      </c>
      <c r="G53" s="234"/>
      <c r="H53" s="290"/>
      <c r="I53" s="369">
        <v>64.44</v>
      </c>
      <c r="J53" s="224">
        <v>95</v>
      </c>
      <c r="K53" s="234"/>
      <c r="L53" s="290"/>
      <c r="M53" s="369">
        <v>85.03</v>
      </c>
      <c r="N53" s="224">
        <v>89</v>
      </c>
      <c r="O53" s="66">
        <f t="shared" si="0"/>
        <v>229</v>
      </c>
      <c r="P53" s="25"/>
    </row>
    <row r="54" spans="1:16" ht="15" customHeight="1" x14ac:dyDescent="0.25">
      <c r="A54" s="15">
        <v>11</v>
      </c>
      <c r="B54" s="122" t="s">
        <v>46</v>
      </c>
      <c r="C54" s="234">
        <v>1</v>
      </c>
      <c r="D54" s="290">
        <v>66</v>
      </c>
      <c r="E54" s="369">
        <v>66.37</v>
      </c>
      <c r="F54" s="224">
        <v>46</v>
      </c>
      <c r="G54" s="234">
        <v>2</v>
      </c>
      <c r="H54" s="290">
        <v>54</v>
      </c>
      <c r="I54" s="369">
        <v>64.44</v>
      </c>
      <c r="J54" s="224">
        <v>67</v>
      </c>
      <c r="K54" s="234"/>
      <c r="L54" s="290"/>
      <c r="M54" s="369">
        <v>85.03</v>
      </c>
      <c r="N54" s="224">
        <v>89</v>
      </c>
      <c r="O54" s="66">
        <f t="shared" si="0"/>
        <v>202</v>
      </c>
      <c r="P54" s="25"/>
    </row>
    <row r="55" spans="1:16" ht="15" customHeight="1" x14ac:dyDescent="0.25">
      <c r="A55" s="15">
        <v>12</v>
      </c>
      <c r="B55" s="122" t="s">
        <v>124</v>
      </c>
      <c r="C55" s="234">
        <v>4</v>
      </c>
      <c r="D55" s="290">
        <v>57.2</v>
      </c>
      <c r="E55" s="369">
        <v>66.37</v>
      </c>
      <c r="F55" s="224">
        <v>59</v>
      </c>
      <c r="G55" s="234">
        <v>4</v>
      </c>
      <c r="H55" s="290">
        <v>68</v>
      </c>
      <c r="I55" s="369">
        <v>64.44</v>
      </c>
      <c r="J55" s="224">
        <v>29</v>
      </c>
      <c r="K55" s="234">
        <v>1</v>
      </c>
      <c r="L55" s="290">
        <v>68</v>
      </c>
      <c r="M55" s="369">
        <v>85.03</v>
      </c>
      <c r="N55" s="224">
        <v>51</v>
      </c>
      <c r="O55" s="66">
        <f t="shared" si="0"/>
        <v>139</v>
      </c>
      <c r="P55" s="25"/>
    </row>
    <row r="56" spans="1:16" ht="15" customHeight="1" x14ac:dyDescent="0.25">
      <c r="A56" s="15">
        <v>13</v>
      </c>
      <c r="B56" s="157" t="s">
        <v>125</v>
      </c>
      <c r="C56" s="278">
        <v>2</v>
      </c>
      <c r="D56" s="113">
        <v>56</v>
      </c>
      <c r="E56" s="370">
        <v>66.37</v>
      </c>
      <c r="F56" s="228">
        <v>66</v>
      </c>
      <c r="G56" s="278">
        <v>4</v>
      </c>
      <c r="H56" s="113">
        <v>63.5</v>
      </c>
      <c r="I56" s="370">
        <v>64.44</v>
      </c>
      <c r="J56" s="228">
        <v>44</v>
      </c>
      <c r="K56" s="278">
        <v>3</v>
      </c>
      <c r="L56" s="113">
        <v>87.7</v>
      </c>
      <c r="M56" s="370">
        <v>85.03</v>
      </c>
      <c r="N56" s="228">
        <v>6</v>
      </c>
      <c r="O56" s="66">
        <f t="shared" si="0"/>
        <v>116</v>
      </c>
      <c r="P56" s="25"/>
    </row>
    <row r="57" spans="1:16" ht="15" customHeight="1" x14ac:dyDescent="0.25">
      <c r="A57" s="15">
        <v>14</v>
      </c>
      <c r="B57" s="128" t="s">
        <v>15</v>
      </c>
      <c r="C57" s="286">
        <v>3</v>
      </c>
      <c r="D57" s="291">
        <v>42.7</v>
      </c>
      <c r="E57" s="371">
        <v>66.37</v>
      </c>
      <c r="F57" s="230">
        <v>82</v>
      </c>
      <c r="G57" s="286">
        <v>4</v>
      </c>
      <c r="H57" s="291">
        <v>75</v>
      </c>
      <c r="I57" s="371">
        <v>64.44</v>
      </c>
      <c r="J57" s="230">
        <v>11</v>
      </c>
      <c r="K57" s="286">
        <v>2</v>
      </c>
      <c r="L57" s="291">
        <v>83</v>
      </c>
      <c r="M57" s="371">
        <v>85.03</v>
      </c>
      <c r="N57" s="230">
        <v>11</v>
      </c>
      <c r="O57" s="66">
        <f t="shared" si="0"/>
        <v>104</v>
      </c>
      <c r="P57" s="25"/>
    </row>
    <row r="58" spans="1:16" ht="15" customHeight="1" x14ac:dyDescent="0.25">
      <c r="A58" s="15">
        <v>15</v>
      </c>
      <c r="B58" s="127" t="s">
        <v>36</v>
      </c>
      <c r="C58" s="298"/>
      <c r="D58" s="300"/>
      <c r="E58" s="378">
        <v>66.37</v>
      </c>
      <c r="F58" s="280">
        <v>85</v>
      </c>
      <c r="G58" s="298">
        <v>1</v>
      </c>
      <c r="H58" s="300">
        <v>36</v>
      </c>
      <c r="I58" s="378">
        <v>64.44</v>
      </c>
      <c r="J58" s="280">
        <v>91</v>
      </c>
      <c r="K58" s="298"/>
      <c r="L58" s="300"/>
      <c r="M58" s="378">
        <v>85.03</v>
      </c>
      <c r="N58" s="280">
        <v>89</v>
      </c>
      <c r="O58" s="66">
        <f t="shared" si="0"/>
        <v>265</v>
      </c>
      <c r="P58" s="25"/>
    </row>
    <row r="59" spans="1:16" s="183" customFormat="1" ht="15" customHeight="1" x14ac:dyDescent="0.25">
      <c r="A59" s="15">
        <v>16</v>
      </c>
      <c r="B59" s="127" t="s">
        <v>168</v>
      </c>
      <c r="C59" s="298"/>
      <c r="D59" s="300"/>
      <c r="E59" s="378">
        <v>66.37</v>
      </c>
      <c r="F59" s="280">
        <v>85</v>
      </c>
      <c r="G59" s="298"/>
      <c r="H59" s="300"/>
      <c r="I59" s="378">
        <v>64.44</v>
      </c>
      <c r="J59" s="280">
        <v>95</v>
      </c>
      <c r="K59" s="298">
        <v>1</v>
      </c>
      <c r="L59" s="300">
        <v>69</v>
      </c>
      <c r="M59" s="378">
        <v>85.03</v>
      </c>
      <c r="N59" s="280">
        <v>50</v>
      </c>
      <c r="O59" s="66">
        <f t="shared" si="0"/>
        <v>230</v>
      </c>
      <c r="P59" s="25"/>
    </row>
    <row r="60" spans="1:16" s="183" customFormat="1" ht="15" customHeight="1" x14ac:dyDescent="0.25">
      <c r="A60" s="15">
        <v>17</v>
      </c>
      <c r="B60" s="127" t="s">
        <v>45</v>
      </c>
      <c r="C60" s="298"/>
      <c r="D60" s="300"/>
      <c r="E60" s="378">
        <v>66.37</v>
      </c>
      <c r="F60" s="280">
        <v>85</v>
      </c>
      <c r="G60" s="298">
        <v>3</v>
      </c>
      <c r="H60" s="300">
        <v>53.3</v>
      </c>
      <c r="I60" s="378">
        <v>64.44</v>
      </c>
      <c r="J60" s="280">
        <v>68</v>
      </c>
      <c r="K60" s="298"/>
      <c r="L60" s="300"/>
      <c r="M60" s="378">
        <v>85.03</v>
      </c>
      <c r="N60" s="280">
        <v>89</v>
      </c>
      <c r="O60" s="66">
        <f t="shared" si="0"/>
        <v>242</v>
      </c>
      <c r="P60" s="25"/>
    </row>
    <row r="61" spans="1:16" ht="15" customHeight="1" thickBot="1" x14ac:dyDescent="0.3">
      <c r="A61" s="15">
        <v>18</v>
      </c>
      <c r="B61" s="124" t="s">
        <v>167</v>
      </c>
      <c r="C61" s="276"/>
      <c r="D61" s="295"/>
      <c r="E61" s="374">
        <v>66.37</v>
      </c>
      <c r="F61" s="226">
        <v>85</v>
      </c>
      <c r="G61" s="276">
        <v>2</v>
      </c>
      <c r="H61" s="295">
        <v>67</v>
      </c>
      <c r="I61" s="374">
        <v>64.44</v>
      </c>
      <c r="J61" s="226">
        <v>34</v>
      </c>
      <c r="K61" s="276"/>
      <c r="L61" s="295"/>
      <c r="M61" s="374">
        <v>85.03</v>
      </c>
      <c r="N61" s="226">
        <v>89</v>
      </c>
      <c r="O61" s="66">
        <f t="shared" si="0"/>
        <v>208</v>
      </c>
      <c r="P61" s="25"/>
    </row>
    <row r="62" spans="1:16" ht="15" customHeight="1" thickBot="1" x14ac:dyDescent="0.3">
      <c r="A62" s="100"/>
      <c r="B62" s="160" t="s">
        <v>89</v>
      </c>
      <c r="C62" s="250">
        <f>SUM(C63:C75)</f>
        <v>51</v>
      </c>
      <c r="D62" s="257">
        <f>AVERAGE(D63:D75)</f>
        <v>66.625</v>
      </c>
      <c r="E62" s="149">
        <v>66.37</v>
      </c>
      <c r="F62" s="163"/>
      <c r="G62" s="250">
        <f>SUM(G63:G75)</f>
        <v>34</v>
      </c>
      <c r="H62" s="257">
        <f>AVERAGE(H63:H75)</f>
        <v>60.316666666666663</v>
      </c>
      <c r="I62" s="149">
        <v>64.44</v>
      </c>
      <c r="J62" s="163"/>
      <c r="K62" s="250">
        <f>SUM(K63:K75)</f>
        <v>52</v>
      </c>
      <c r="L62" s="257">
        <f>AVERAGE(L63:L75)</f>
        <v>67.02000000000001</v>
      </c>
      <c r="M62" s="149">
        <v>85.03</v>
      </c>
      <c r="N62" s="163"/>
      <c r="O62" s="137"/>
      <c r="P62" s="25"/>
    </row>
    <row r="63" spans="1:16" ht="15" customHeight="1" x14ac:dyDescent="0.25">
      <c r="A63" s="37">
        <v>1</v>
      </c>
      <c r="B63" s="122" t="s">
        <v>62</v>
      </c>
      <c r="C63" s="234">
        <v>1</v>
      </c>
      <c r="D63" s="290">
        <v>96</v>
      </c>
      <c r="E63" s="369">
        <v>66.37</v>
      </c>
      <c r="F63" s="224">
        <v>1</v>
      </c>
      <c r="G63" s="234">
        <v>6</v>
      </c>
      <c r="H63" s="290">
        <v>71.2</v>
      </c>
      <c r="I63" s="369">
        <v>64.44</v>
      </c>
      <c r="J63" s="224">
        <v>20</v>
      </c>
      <c r="K63" s="234">
        <v>8</v>
      </c>
      <c r="L63" s="290">
        <v>69.3</v>
      </c>
      <c r="M63" s="369">
        <v>85.03</v>
      </c>
      <c r="N63" s="224">
        <v>49</v>
      </c>
      <c r="O63" s="150">
        <f t="shared" si="0"/>
        <v>70</v>
      </c>
      <c r="P63" s="25"/>
    </row>
    <row r="64" spans="1:16" ht="15" customHeight="1" x14ac:dyDescent="0.25">
      <c r="A64" s="15">
        <v>2</v>
      </c>
      <c r="B64" s="122" t="s">
        <v>174</v>
      </c>
      <c r="C64" s="234">
        <v>4</v>
      </c>
      <c r="D64" s="290">
        <v>78.3</v>
      </c>
      <c r="E64" s="369">
        <v>66.37</v>
      </c>
      <c r="F64" s="224">
        <v>14</v>
      </c>
      <c r="G64" s="234">
        <v>2</v>
      </c>
      <c r="H64" s="290">
        <v>60</v>
      </c>
      <c r="I64" s="369">
        <v>64.44</v>
      </c>
      <c r="J64" s="224">
        <v>53</v>
      </c>
      <c r="K64" s="234">
        <v>4</v>
      </c>
      <c r="L64" s="290">
        <v>67</v>
      </c>
      <c r="M64" s="369">
        <v>85.03</v>
      </c>
      <c r="N64" s="224">
        <v>57</v>
      </c>
      <c r="O64" s="66">
        <f t="shared" si="0"/>
        <v>124</v>
      </c>
      <c r="P64" s="25"/>
    </row>
    <row r="65" spans="1:16" ht="15" customHeight="1" x14ac:dyDescent="0.25">
      <c r="A65" s="15">
        <v>3</v>
      </c>
      <c r="B65" s="122" t="s">
        <v>127</v>
      </c>
      <c r="C65" s="234">
        <v>3</v>
      </c>
      <c r="D65" s="290">
        <v>77</v>
      </c>
      <c r="E65" s="369">
        <v>66.37</v>
      </c>
      <c r="F65" s="224">
        <v>18</v>
      </c>
      <c r="G65" s="234">
        <v>1</v>
      </c>
      <c r="H65" s="290">
        <v>38</v>
      </c>
      <c r="I65" s="369">
        <v>64.44</v>
      </c>
      <c r="J65" s="224">
        <v>90</v>
      </c>
      <c r="K65" s="234">
        <v>2</v>
      </c>
      <c r="L65" s="290">
        <v>65.5</v>
      </c>
      <c r="M65" s="369">
        <v>85.03</v>
      </c>
      <c r="N65" s="224">
        <v>60</v>
      </c>
      <c r="O65" s="66">
        <f t="shared" si="0"/>
        <v>168</v>
      </c>
      <c r="P65" s="25"/>
    </row>
    <row r="66" spans="1:16" ht="15" customHeight="1" x14ac:dyDescent="0.25">
      <c r="A66" s="15">
        <v>4</v>
      </c>
      <c r="B66" s="122" t="s">
        <v>135</v>
      </c>
      <c r="C66" s="234">
        <v>4</v>
      </c>
      <c r="D66" s="290">
        <v>72</v>
      </c>
      <c r="E66" s="369">
        <v>66.37</v>
      </c>
      <c r="F66" s="224">
        <v>28</v>
      </c>
      <c r="G66" s="234">
        <v>2</v>
      </c>
      <c r="H66" s="290">
        <v>82</v>
      </c>
      <c r="I66" s="369">
        <v>64.44</v>
      </c>
      <c r="J66" s="224">
        <v>4</v>
      </c>
      <c r="K66" s="234">
        <v>4</v>
      </c>
      <c r="L66" s="290">
        <v>75</v>
      </c>
      <c r="M66" s="369">
        <v>85.03</v>
      </c>
      <c r="N66" s="224">
        <v>30</v>
      </c>
      <c r="O66" s="68">
        <f t="shared" si="0"/>
        <v>62</v>
      </c>
      <c r="P66" s="25"/>
    </row>
    <row r="67" spans="1:16" ht="15" customHeight="1" x14ac:dyDescent="0.25">
      <c r="A67" s="15">
        <v>5</v>
      </c>
      <c r="B67" s="122" t="s">
        <v>126</v>
      </c>
      <c r="C67" s="234">
        <v>13</v>
      </c>
      <c r="D67" s="290">
        <v>68.2</v>
      </c>
      <c r="E67" s="369">
        <v>66.37</v>
      </c>
      <c r="F67" s="224">
        <v>39</v>
      </c>
      <c r="G67" s="234">
        <v>4</v>
      </c>
      <c r="H67" s="290">
        <v>75</v>
      </c>
      <c r="I67" s="369">
        <v>64.44</v>
      </c>
      <c r="J67" s="224">
        <v>12</v>
      </c>
      <c r="K67" s="234">
        <v>11</v>
      </c>
      <c r="L67" s="290">
        <v>64</v>
      </c>
      <c r="M67" s="369">
        <v>85.03</v>
      </c>
      <c r="N67" s="224">
        <v>65</v>
      </c>
      <c r="O67" s="66">
        <f t="shared" si="0"/>
        <v>116</v>
      </c>
      <c r="P67" s="25"/>
    </row>
    <row r="68" spans="1:16" ht="15" customHeight="1" x14ac:dyDescent="0.25">
      <c r="A68" s="15">
        <v>6</v>
      </c>
      <c r="B68" s="122" t="s">
        <v>151</v>
      </c>
      <c r="C68" s="234">
        <v>7</v>
      </c>
      <c r="D68" s="290">
        <v>68</v>
      </c>
      <c r="E68" s="369">
        <v>66.37</v>
      </c>
      <c r="F68" s="224">
        <v>40</v>
      </c>
      <c r="G68" s="234">
        <v>6</v>
      </c>
      <c r="H68" s="290">
        <v>72.599999999999994</v>
      </c>
      <c r="I68" s="369">
        <v>64.44</v>
      </c>
      <c r="J68" s="224">
        <v>16</v>
      </c>
      <c r="K68" s="234">
        <v>10</v>
      </c>
      <c r="L68" s="290">
        <v>63.3</v>
      </c>
      <c r="M68" s="369">
        <v>85.03</v>
      </c>
      <c r="N68" s="224">
        <v>66</v>
      </c>
      <c r="O68" s="66">
        <f t="shared" si="0"/>
        <v>122</v>
      </c>
      <c r="P68" s="25"/>
    </row>
    <row r="69" spans="1:16" ht="15" customHeight="1" x14ac:dyDescent="0.25">
      <c r="A69" s="15">
        <v>7</v>
      </c>
      <c r="B69" s="122" t="s">
        <v>147</v>
      </c>
      <c r="C69" s="234">
        <v>1</v>
      </c>
      <c r="D69" s="290">
        <v>68</v>
      </c>
      <c r="E69" s="369">
        <v>66.37</v>
      </c>
      <c r="F69" s="224">
        <v>41</v>
      </c>
      <c r="G69" s="234"/>
      <c r="H69" s="290"/>
      <c r="I69" s="369">
        <v>64.44</v>
      </c>
      <c r="J69" s="224">
        <v>95</v>
      </c>
      <c r="K69" s="234"/>
      <c r="L69" s="290"/>
      <c r="M69" s="369">
        <v>85.03</v>
      </c>
      <c r="N69" s="224">
        <v>89</v>
      </c>
      <c r="O69" s="66">
        <f t="shared" si="0"/>
        <v>225</v>
      </c>
      <c r="P69" s="25"/>
    </row>
    <row r="70" spans="1:16" ht="15" customHeight="1" x14ac:dyDescent="0.25">
      <c r="A70" s="15">
        <v>8</v>
      </c>
      <c r="B70" s="122" t="s">
        <v>49</v>
      </c>
      <c r="C70" s="234">
        <v>3</v>
      </c>
      <c r="D70" s="290">
        <v>65</v>
      </c>
      <c r="E70" s="369">
        <v>66.37</v>
      </c>
      <c r="F70" s="224">
        <v>48</v>
      </c>
      <c r="G70" s="234">
        <v>3</v>
      </c>
      <c r="H70" s="290">
        <v>68</v>
      </c>
      <c r="I70" s="369">
        <v>64.44</v>
      </c>
      <c r="J70" s="224">
        <v>30</v>
      </c>
      <c r="K70" s="234">
        <v>5</v>
      </c>
      <c r="L70" s="290">
        <v>94.4</v>
      </c>
      <c r="M70" s="369">
        <v>85.03</v>
      </c>
      <c r="N70" s="224">
        <v>3</v>
      </c>
      <c r="O70" s="66">
        <f t="shared" si="0"/>
        <v>81</v>
      </c>
      <c r="P70" s="25"/>
    </row>
    <row r="71" spans="1:16" ht="15" customHeight="1" x14ac:dyDescent="0.25">
      <c r="A71" s="15">
        <v>9</v>
      </c>
      <c r="B71" s="121" t="s">
        <v>128</v>
      </c>
      <c r="C71" s="234">
        <v>3</v>
      </c>
      <c r="D71" s="290">
        <v>54.7</v>
      </c>
      <c r="E71" s="369">
        <v>66.37</v>
      </c>
      <c r="F71" s="224">
        <v>70</v>
      </c>
      <c r="G71" s="234">
        <v>2</v>
      </c>
      <c r="H71" s="290">
        <v>39</v>
      </c>
      <c r="I71" s="369">
        <v>64.44</v>
      </c>
      <c r="J71" s="224">
        <v>89</v>
      </c>
      <c r="K71" s="234">
        <v>3</v>
      </c>
      <c r="L71" s="290">
        <v>75.7</v>
      </c>
      <c r="M71" s="369">
        <v>85.03</v>
      </c>
      <c r="N71" s="224">
        <v>27</v>
      </c>
      <c r="O71" s="66">
        <f t="shared" si="0"/>
        <v>186</v>
      </c>
      <c r="P71" s="25"/>
    </row>
    <row r="72" spans="1:16" ht="15" customHeight="1" x14ac:dyDescent="0.25">
      <c r="A72" s="15">
        <v>10</v>
      </c>
      <c r="B72" s="261" t="s">
        <v>149</v>
      </c>
      <c r="C72" s="287">
        <v>4</v>
      </c>
      <c r="D72" s="301">
        <v>54</v>
      </c>
      <c r="E72" s="380">
        <v>66.37</v>
      </c>
      <c r="F72" s="231">
        <v>71</v>
      </c>
      <c r="G72" s="287">
        <v>1</v>
      </c>
      <c r="H72" s="301">
        <v>57</v>
      </c>
      <c r="I72" s="380">
        <v>64.44</v>
      </c>
      <c r="J72" s="231">
        <v>60</v>
      </c>
      <c r="K72" s="287">
        <v>3</v>
      </c>
      <c r="L72" s="301">
        <v>62</v>
      </c>
      <c r="M72" s="380">
        <v>85.03</v>
      </c>
      <c r="N72" s="231">
        <v>70</v>
      </c>
      <c r="O72" s="66">
        <f t="shared" si="0"/>
        <v>201</v>
      </c>
      <c r="P72" s="25"/>
    </row>
    <row r="73" spans="1:16" ht="15" customHeight="1" x14ac:dyDescent="0.25">
      <c r="A73" s="15">
        <v>11</v>
      </c>
      <c r="B73" s="121" t="s">
        <v>148</v>
      </c>
      <c r="C73" s="234">
        <v>1</v>
      </c>
      <c r="D73" s="290">
        <v>50</v>
      </c>
      <c r="E73" s="369">
        <v>66.37</v>
      </c>
      <c r="F73" s="224">
        <v>75</v>
      </c>
      <c r="G73" s="234">
        <v>1</v>
      </c>
      <c r="H73" s="290">
        <v>44</v>
      </c>
      <c r="I73" s="369">
        <v>64.44</v>
      </c>
      <c r="J73" s="224">
        <v>84</v>
      </c>
      <c r="K73" s="234">
        <v>2</v>
      </c>
      <c r="L73" s="290">
        <v>34</v>
      </c>
      <c r="M73" s="369">
        <v>85.03</v>
      </c>
      <c r="N73" s="224">
        <v>88</v>
      </c>
      <c r="O73" s="66">
        <f t="shared" si="0"/>
        <v>247</v>
      </c>
      <c r="P73" s="25"/>
    </row>
    <row r="74" spans="1:16" s="183" customFormat="1" ht="15" customHeight="1" x14ac:dyDescent="0.25">
      <c r="A74" s="15">
        <v>12</v>
      </c>
      <c r="B74" s="121" t="s">
        <v>144</v>
      </c>
      <c r="C74" s="234">
        <v>7</v>
      </c>
      <c r="D74" s="290">
        <v>48.3</v>
      </c>
      <c r="E74" s="369">
        <v>66.37</v>
      </c>
      <c r="F74" s="224">
        <v>78</v>
      </c>
      <c r="G74" s="234">
        <v>5</v>
      </c>
      <c r="H74" s="290">
        <v>71</v>
      </c>
      <c r="I74" s="369">
        <v>64.44</v>
      </c>
      <c r="J74" s="224">
        <v>22</v>
      </c>
      <c r="K74" s="234"/>
      <c r="L74" s="290"/>
      <c r="M74" s="369">
        <v>85.03</v>
      </c>
      <c r="N74" s="224">
        <v>89</v>
      </c>
      <c r="O74" s="66">
        <f t="shared" si="0"/>
        <v>189</v>
      </c>
      <c r="P74" s="25"/>
    </row>
    <row r="75" spans="1:16" ht="15" customHeight="1" thickBot="1" x14ac:dyDescent="0.3">
      <c r="A75" s="15">
        <v>13</v>
      </c>
      <c r="B75" s="122" t="s">
        <v>171</v>
      </c>
      <c r="C75" s="234"/>
      <c r="D75" s="290"/>
      <c r="E75" s="369">
        <v>66.37</v>
      </c>
      <c r="F75" s="224">
        <v>85</v>
      </c>
      <c r="G75" s="234">
        <v>1</v>
      </c>
      <c r="H75" s="290">
        <v>46</v>
      </c>
      <c r="I75" s="369">
        <v>64.44</v>
      </c>
      <c r="J75" s="224">
        <v>81</v>
      </c>
      <c r="K75" s="234"/>
      <c r="L75" s="290"/>
      <c r="M75" s="369">
        <v>85.03</v>
      </c>
      <c r="N75" s="224">
        <v>89</v>
      </c>
      <c r="O75" s="66">
        <f t="shared" si="0"/>
        <v>255</v>
      </c>
      <c r="P75" s="25"/>
    </row>
    <row r="76" spans="1:16" ht="15" customHeight="1" thickBot="1" x14ac:dyDescent="0.3">
      <c r="A76" s="100"/>
      <c r="B76" s="161" t="s">
        <v>90</v>
      </c>
      <c r="C76" s="251">
        <f>SUM(C77:C105)</f>
        <v>112</v>
      </c>
      <c r="D76" s="260">
        <f>AVERAGE(D77:D105)</f>
        <v>63.434820728291328</v>
      </c>
      <c r="E76" s="180">
        <v>66.37</v>
      </c>
      <c r="F76" s="164"/>
      <c r="G76" s="251">
        <f>SUM(G77:G105)</f>
        <v>119</v>
      </c>
      <c r="H76" s="260">
        <f>AVERAGE(H77:H105)</f>
        <v>63.544444444444437</v>
      </c>
      <c r="I76" s="180">
        <v>64.44</v>
      </c>
      <c r="J76" s="164"/>
      <c r="K76" s="251">
        <f>SUM(K77:K105)</f>
        <v>123</v>
      </c>
      <c r="L76" s="260">
        <f>AVERAGE(L77:L105)</f>
        <v>69.109615384615381</v>
      </c>
      <c r="M76" s="180">
        <v>85.03</v>
      </c>
      <c r="N76" s="164"/>
      <c r="O76" s="137"/>
      <c r="P76" s="25"/>
    </row>
    <row r="77" spans="1:16" ht="15" customHeight="1" x14ac:dyDescent="0.25">
      <c r="A77" s="69">
        <v>1</v>
      </c>
      <c r="B77" s="156" t="s">
        <v>112</v>
      </c>
      <c r="C77" s="278">
        <v>1</v>
      </c>
      <c r="D77" s="113">
        <v>96</v>
      </c>
      <c r="E77" s="370">
        <v>66.37</v>
      </c>
      <c r="F77" s="228">
        <v>2</v>
      </c>
      <c r="G77" s="278">
        <v>7</v>
      </c>
      <c r="H77" s="113">
        <v>47</v>
      </c>
      <c r="I77" s="370">
        <v>64.44</v>
      </c>
      <c r="J77" s="228">
        <v>80</v>
      </c>
      <c r="K77" s="278">
        <v>1</v>
      </c>
      <c r="L77" s="113">
        <v>97</v>
      </c>
      <c r="M77" s="370">
        <v>85.03</v>
      </c>
      <c r="N77" s="228">
        <v>2</v>
      </c>
      <c r="O77" s="72">
        <f t="shared" si="0"/>
        <v>84</v>
      </c>
      <c r="P77" s="25"/>
    </row>
    <row r="78" spans="1:16" ht="15" customHeight="1" x14ac:dyDescent="0.25">
      <c r="A78" s="70">
        <v>2</v>
      </c>
      <c r="B78" s="156" t="s">
        <v>137</v>
      </c>
      <c r="C78" s="278">
        <v>1</v>
      </c>
      <c r="D78" s="113">
        <v>91</v>
      </c>
      <c r="E78" s="370">
        <v>66.37</v>
      </c>
      <c r="F78" s="228">
        <v>4</v>
      </c>
      <c r="G78" s="278">
        <v>1</v>
      </c>
      <c r="H78" s="113">
        <v>40</v>
      </c>
      <c r="I78" s="370">
        <v>64.44</v>
      </c>
      <c r="J78" s="228">
        <v>88</v>
      </c>
      <c r="K78" s="278">
        <v>3</v>
      </c>
      <c r="L78" s="113">
        <v>60</v>
      </c>
      <c r="M78" s="370">
        <v>85.03</v>
      </c>
      <c r="N78" s="228">
        <v>73</v>
      </c>
      <c r="O78" s="66">
        <f t="shared" si="0"/>
        <v>165</v>
      </c>
      <c r="P78" s="25"/>
    </row>
    <row r="79" spans="1:16" ht="15" customHeight="1" x14ac:dyDescent="0.25">
      <c r="A79" s="70">
        <v>3</v>
      </c>
      <c r="B79" s="121" t="s">
        <v>110</v>
      </c>
      <c r="C79" s="234">
        <v>2</v>
      </c>
      <c r="D79" s="290">
        <v>79.5</v>
      </c>
      <c r="E79" s="369">
        <v>66.37</v>
      </c>
      <c r="F79" s="224">
        <v>11</v>
      </c>
      <c r="G79" s="234">
        <v>4</v>
      </c>
      <c r="H79" s="290">
        <v>51.5</v>
      </c>
      <c r="I79" s="369">
        <v>64.44</v>
      </c>
      <c r="J79" s="224">
        <v>72</v>
      </c>
      <c r="K79" s="234">
        <v>3</v>
      </c>
      <c r="L79" s="290">
        <v>89</v>
      </c>
      <c r="M79" s="369">
        <v>85.03</v>
      </c>
      <c r="N79" s="224">
        <v>5</v>
      </c>
      <c r="O79" s="66">
        <f t="shared" ref="O79:O115" si="1">N79+J79+F79</f>
        <v>88</v>
      </c>
      <c r="P79" s="25"/>
    </row>
    <row r="80" spans="1:16" ht="15" customHeight="1" x14ac:dyDescent="0.25">
      <c r="A80" s="70">
        <v>4</v>
      </c>
      <c r="B80" s="156" t="s">
        <v>3</v>
      </c>
      <c r="C80" s="278">
        <v>3</v>
      </c>
      <c r="D80" s="113">
        <v>79</v>
      </c>
      <c r="E80" s="370">
        <v>66.37</v>
      </c>
      <c r="F80" s="228">
        <v>13</v>
      </c>
      <c r="G80" s="278">
        <v>1</v>
      </c>
      <c r="H80" s="113">
        <v>87</v>
      </c>
      <c r="I80" s="370">
        <v>64.44</v>
      </c>
      <c r="J80" s="228">
        <v>3</v>
      </c>
      <c r="K80" s="278">
        <v>2</v>
      </c>
      <c r="L80" s="113">
        <v>82</v>
      </c>
      <c r="M80" s="370">
        <v>85.03</v>
      </c>
      <c r="N80" s="228">
        <v>12</v>
      </c>
      <c r="O80" s="66">
        <f t="shared" si="1"/>
        <v>28</v>
      </c>
      <c r="P80" s="25"/>
    </row>
    <row r="81" spans="1:16" ht="15" customHeight="1" x14ac:dyDescent="0.25">
      <c r="A81" s="70">
        <v>5</v>
      </c>
      <c r="B81" s="121" t="s">
        <v>138</v>
      </c>
      <c r="C81" s="234">
        <v>3</v>
      </c>
      <c r="D81" s="290">
        <v>75.333333333333329</v>
      </c>
      <c r="E81" s="369">
        <v>66.37</v>
      </c>
      <c r="F81" s="224">
        <v>21</v>
      </c>
      <c r="G81" s="234">
        <v>3</v>
      </c>
      <c r="H81" s="290">
        <v>72</v>
      </c>
      <c r="I81" s="369">
        <v>64.44</v>
      </c>
      <c r="J81" s="224">
        <v>18</v>
      </c>
      <c r="K81" s="234">
        <v>2</v>
      </c>
      <c r="L81" s="290">
        <v>70</v>
      </c>
      <c r="M81" s="369">
        <v>85.03</v>
      </c>
      <c r="N81" s="224">
        <v>46</v>
      </c>
      <c r="O81" s="66">
        <f t="shared" si="1"/>
        <v>85</v>
      </c>
      <c r="P81" s="25"/>
    </row>
    <row r="82" spans="1:16" ht="15" customHeight="1" x14ac:dyDescent="0.25">
      <c r="A82" s="70">
        <v>6</v>
      </c>
      <c r="B82" s="156" t="s">
        <v>160</v>
      </c>
      <c r="C82" s="278">
        <v>2</v>
      </c>
      <c r="D82" s="113">
        <v>72.5</v>
      </c>
      <c r="E82" s="370">
        <v>66.37</v>
      </c>
      <c r="F82" s="228">
        <v>26</v>
      </c>
      <c r="G82" s="278">
        <v>1</v>
      </c>
      <c r="H82" s="113">
        <v>68</v>
      </c>
      <c r="I82" s="370">
        <v>64.44</v>
      </c>
      <c r="J82" s="228">
        <v>31</v>
      </c>
      <c r="K82" s="278"/>
      <c r="L82" s="113"/>
      <c r="M82" s="370">
        <v>85.03</v>
      </c>
      <c r="N82" s="228">
        <v>89</v>
      </c>
      <c r="O82" s="68">
        <f t="shared" si="1"/>
        <v>146</v>
      </c>
      <c r="P82" s="25"/>
    </row>
    <row r="83" spans="1:16" ht="15" customHeight="1" x14ac:dyDescent="0.25">
      <c r="A83" s="70">
        <v>7</v>
      </c>
      <c r="B83" s="121" t="s">
        <v>161</v>
      </c>
      <c r="C83" s="234">
        <v>5</v>
      </c>
      <c r="D83" s="290">
        <v>71.8</v>
      </c>
      <c r="E83" s="369">
        <v>66.37</v>
      </c>
      <c r="F83" s="224">
        <v>29</v>
      </c>
      <c r="G83" s="234"/>
      <c r="H83" s="290"/>
      <c r="I83" s="369">
        <v>64.44</v>
      </c>
      <c r="J83" s="224">
        <v>95</v>
      </c>
      <c r="K83" s="234">
        <v>1</v>
      </c>
      <c r="L83" s="290">
        <v>52</v>
      </c>
      <c r="M83" s="369">
        <v>85.03</v>
      </c>
      <c r="N83" s="224">
        <v>80</v>
      </c>
      <c r="O83" s="66">
        <f t="shared" si="1"/>
        <v>204</v>
      </c>
      <c r="P83" s="25"/>
    </row>
    <row r="84" spans="1:16" ht="15" customHeight="1" x14ac:dyDescent="0.25">
      <c r="A84" s="70">
        <v>8</v>
      </c>
      <c r="B84" s="121" t="s">
        <v>10</v>
      </c>
      <c r="C84" s="234">
        <v>7</v>
      </c>
      <c r="D84" s="290">
        <v>70.285714285714292</v>
      </c>
      <c r="E84" s="369">
        <v>66.37</v>
      </c>
      <c r="F84" s="224">
        <v>32</v>
      </c>
      <c r="G84" s="234">
        <v>14</v>
      </c>
      <c r="H84" s="290">
        <v>72</v>
      </c>
      <c r="I84" s="369">
        <v>64.44</v>
      </c>
      <c r="J84" s="224">
        <v>17</v>
      </c>
      <c r="K84" s="234">
        <v>10</v>
      </c>
      <c r="L84" s="290">
        <v>67</v>
      </c>
      <c r="M84" s="369">
        <v>85.03</v>
      </c>
      <c r="N84" s="224">
        <v>58</v>
      </c>
      <c r="O84" s="66">
        <f t="shared" si="1"/>
        <v>107</v>
      </c>
      <c r="P84" s="25"/>
    </row>
    <row r="85" spans="1:16" ht="15" customHeight="1" x14ac:dyDescent="0.25">
      <c r="A85" s="70">
        <v>9</v>
      </c>
      <c r="B85" s="121" t="s">
        <v>105</v>
      </c>
      <c r="C85" s="234">
        <v>6</v>
      </c>
      <c r="D85" s="290">
        <v>69.5</v>
      </c>
      <c r="E85" s="369">
        <v>66.37</v>
      </c>
      <c r="F85" s="224">
        <v>35</v>
      </c>
      <c r="G85" s="234">
        <v>3</v>
      </c>
      <c r="H85" s="290">
        <v>62</v>
      </c>
      <c r="I85" s="369">
        <v>64.44</v>
      </c>
      <c r="J85" s="224">
        <v>48</v>
      </c>
      <c r="K85" s="234">
        <v>5</v>
      </c>
      <c r="L85" s="290">
        <v>85</v>
      </c>
      <c r="M85" s="369">
        <v>85.03</v>
      </c>
      <c r="N85" s="224">
        <v>7</v>
      </c>
      <c r="O85" s="66">
        <f t="shared" si="1"/>
        <v>90</v>
      </c>
      <c r="P85" s="25"/>
    </row>
    <row r="86" spans="1:16" ht="15" customHeight="1" x14ac:dyDescent="0.25">
      <c r="A86" s="70">
        <v>10</v>
      </c>
      <c r="B86" s="121" t="s">
        <v>162</v>
      </c>
      <c r="C86" s="234">
        <v>8</v>
      </c>
      <c r="D86" s="290">
        <v>67.625</v>
      </c>
      <c r="E86" s="369">
        <v>66.37</v>
      </c>
      <c r="F86" s="224">
        <v>42</v>
      </c>
      <c r="G86" s="234">
        <v>5</v>
      </c>
      <c r="H86" s="290">
        <v>79</v>
      </c>
      <c r="I86" s="369">
        <v>64.44</v>
      </c>
      <c r="J86" s="224">
        <v>7</v>
      </c>
      <c r="K86" s="234"/>
      <c r="L86" s="290"/>
      <c r="M86" s="369">
        <v>85.03</v>
      </c>
      <c r="N86" s="224">
        <v>89</v>
      </c>
      <c r="O86" s="68">
        <f t="shared" si="1"/>
        <v>138</v>
      </c>
      <c r="P86" s="25"/>
    </row>
    <row r="87" spans="1:16" ht="15" customHeight="1" x14ac:dyDescent="0.25">
      <c r="A87" s="70">
        <v>11</v>
      </c>
      <c r="B87" s="121" t="s">
        <v>92</v>
      </c>
      <c r="C87" s="234">
        <v>8</v>
      </c>
      <c r="D87" s="290">
        <v>67</v>
      </c>
      <c r="E87" s="369">
        <v>66.37</v>
      </c>
      <c r="F87" s="224">
        <v>44</v>
      </c>
      <c r="G87" s="234">
        <v>15</v>
      </c>
      <c r="H87" s="290">
        <v>64</v>
      </c>
      <c r="I87" s="369">
        <v>64.44</v>
      </c>
      <c r="J87" s="224">
        <v>42</v>
      </c>
      <c r="K87" s="234">
        <v>9</v>
      </c>
      <c r="L87" s="290">
        <v>82</v>
      </c>
      <c r="M87" s="369">
        <v>85.03</v>
      </c>
      <c r="N87" s="224">
        <v>14</v>
      </c>
      <c r="O87" s="66">
        <f t="shared" si="1"/>
        <v>100</v>
      </c>
      <c r="P87" s="25"/>
    </row>
    <row r="88" spans="1:16" ht="15" customHeight="1" x14ac:dyDescent="0.25">
      <c r="A88" s="70">
        <v>12</v>
      </c>
      <c r="B88" s="129" t="s">
        <v>131</v>
      </c>
      <c r="C88" s="302">
        <v>7</v>
      </c>
      <c r="D88" s="303">
        <v>64</v>
      </c>
      <c r="E88" s="381">
        <v>66.37</v>
      </c>
      <c r="F88" s="232">
        <v>52</v>
      </c>
      <c r="G88" s="302">
        <v>5</v>
      </c>
      <c r="H88" s="303">
        <v>58</v>
      </c>
      <c r="I88" s="381">
        <v>64.44</v>
      </c>
      <c r="J88" s="232">
        <v>58</v>
      </c>
      <c r="K88" s="302">
        <v>8</v>
      </c>
      <c r="L88" s="303">
        <v>56</v>
      </c>
      <c r="M88" s="381">
        <v>85.03</v>
      </c>
      <c r="N88" s="232">
        <v>78</v>
      </c>
      <c r="O88" s="66">
        <f t="shared" si="1"/>
        <v>188</v>
      </c>
      <c r="P88" s="25"/>
    </row>
    <row r="89" spans="1:16" ht="15" customHeight="1" x14ac:dyDescent="0.25">
      <c r="A89" s="70">
        <v>13</v>
      </c>
      <c r="B89" s="121" t="s">
        <v>136</v>
      </c>
      <c r="C89" s="234">
        <v>2</v>
      </c>
      <c r="D89" s="290">
        <v>62.5</v>
      </c>
      <c r="E89" s="369">
        <v>66.37</v>
      </c>
      <c r="F89" s="224">
        <v>53</v>
      </c>
      <c r="G89" s="234">
        <v>2</v>
      </c>
      <c r="H89" s="290">
        <v>40.5</v>
      </c>
      <c r="I89" s="369">
        <v>64.44</v>
      </c>
      <c r="J89" s="224">
        <v>87</v>
      </c>
      <c r="K89" s="234">
        <v>4</v>
      </c>
      <c r="L89" s="290">
        <v>38.799999999999997</v>
      </c>
      <c r="M89" s="369">
        <v>85.03</v>
      </c>
      <c r="N89" s="224">
        <v>87</v>
      </c>
      <c r="O89" s="66">
        <f t="shared" si="1"/>
        <v>227</v>
      </c>
      <c r="P89" s="25"/>
    </row>
    <row r="90" spans="1:16" ht="15" customHeight="1" x14ac:dyDescent="0.25">
      <c r="A90" s="70">
        <v>14</v>
      </c>
      <c r="B90" s="121" t="s">
        <v>9</v>
      </c>
      <c r="C90" s="234">
        <v>4</v>
      </c>
      <c r="D90" s="290">
        <v>57.25</v>
      </c>
      <c r="E90" s="369">
        <v>66.37</v>
      </c>
      <c r="F90" s="224">
        <v>58</v>
      </c>
      <c r="G90" s="234">
        <v>1</v>
      </c>
      <c r="H90" s="290">
        <v>69</v>
      </c>
      <c r="I90" s="369">
        <v>64.44</v>
      </c>
      <c r="J90" s="224">
        <v>25</v>
      </c>
      <c r="K90" s="234">
        <v>1</v>
      </c>
      <c r="L90" s="290">
        <v>59</v>
      </c>
      <c r="M90" s="369">
        <v>85.03</v>
      </c>
      <c r="N90" s="224">
        <v>76</v>
      </c>
      <c r="O90" s="66">
        <f t="shared" si="1"/>
        <v>159</v>
      </c>
      <c r="P90" s="25"/>
    </row>
    <row r="91" spans="1:16" ht="15" customHeight="1" x14ac:dyDescent="0.25">
      <c r="A91" s="70">
        <v>15</v>
      </c>
      <c r="B91" s="121" t="s">
        <v>129</v>
      </c>
      <c r="C91" s="234">
        <v>5</v>
      </c>
      <c r="D91" s="290">
        <v>57.2</v>
      </c>
      <c r="E91" s="369">
        <v>66.37</v>
      </c>
      <c r="F91" s="224">
        <v>60</v>
      </c>
      <c r="G91" s="234">
        <v>1</v>
      </c>
      <c r="H91" s="290">
        <v>91</v>
      </c>
      <c r="I91" s="369">
        <v>64.44</v>
      </c>
      <c r="J91" s="224">
        <v>1</v>
      </c>
      <c r="K91" s="234">
        <v>5</v>
      </c>
      <c r="L91" s="290">
        <v>64</v>
      </c>
      <c r="M91" s="369">
        <v>85.03</v>
      </c>
      <c r="N91" s="224">
        <v>64</v>
      </c>
      <c r="O91" s="66">
        <f t="shared" si="1"/>
        <v>125</v>
      </c>
      <c r="P91" s="25"/>
    </row>
    <row r="92" spans="1:16" ht="15" customHeight="1" x14ac:dyDescent="0.25">
      <c r="A92" s="70">
        <v>16</v>
      </c>
      <c r="B92" s="121" t="s">
        <v>159</v>
      </c>
      <c r="C92" s="234">
        <v>2</v>
      </c>
      <c r="D92" s="290">
        <v>57</v>
      </c>
      <c r="E92" s="369">
        <v>66.37</v>
      </c>
      <c r="F92" s="224">
        <v>63</v>
      </c>
      <c r="G92" s="234">
        <v>4</v>
      </c>
      <c r="H92" s="290">
        <v>76</v>
      </c>
      <c r="I92" s="369">
        <v>64.44</v>
      </c>
      <c r="J92" s="224">
        <v>9</v>
      </c>
      <c r="K92" s="234">
        <v>2</v>
      </c>
      <c r="L92" s="290">
        <v>52.5</v>
      </c>
      <c r="M92" s="369">
        <v>85.03</v>
      </c>
      <c r="N92" s="224">
        <v>79</v>
      </c>
      <c r="O92" s="66">
        <f t="shared" si="1"/>
        <v>151</v>
      </c>
      <c r="P92" s="25"/>
    </row>
    <row r="93" spans="1:16" ht="15" customHeight="1" x14ac:dyDescent="0.25">
      <c r="A93" s="70">
        <v>17</v>
      </c>
      <c r="B93" s="121" t="s">
        <v>5</v>
      </c>
      <c r="C93" s="234">
        <v>4</v>
      </c>
      <c r="D93" s="290">
        <v>56.333333333333336</v>
      </c>
      <c r="E93" s="369">
        <v>66.37</v>
      </c>
      <c r="F93" s="224">
        <v>64</v>
      </c>
      <c r="G93" s="234">
        <v>2</v>
      </c>
      <c r="H93" s="290">
        <v>61.5</v>
      </c>
      <c r="I93" s="369">
        <v>64.44</v>
      </c>
      <c r="J93" s="224">
        <v>49</v>
      </c>
      <c r="K93" s="234">
        <v>3</v>
      </c>
      <c r="L93" s="290">
        <v>76.3</v>
      </c>
      <c r="M93" s="369">
        <v>85.03</v>
      </c>
      <c r="N93" s="224">
        <v>26</v>
      </c>
      <c r="O93" s="66">
        <f t="shared" si="1"/>
        <v>139</v>
      </c>
      <c r="P93" s="25"/>
    </row>
    <row r="94" spans="1:16" ht="15" customHeight="1" x14ac:dyDescent="0.25">
      <c r="A94" s="70">
        <v>18</v>
      </c>
      <c r="B94" s="121" t="s">
        <v>93</v>
      </c>
      <c r="C94" s="234">
        <v>18</v>
      </c>
      <c r="D94" s="290">
        <v>56.176470588235297</v>
      </c>
      <c r="E94" s="369">
        <v>66.37</v>
      </c>
      <c r="F94" s="224">
        <v>65</v>
      </c>
      <c r="G94" s="234">
        <v>12</v>
      </c>
      <c r="H94" s="290">
        <v>60</v>
      </c>
      <c r="I94" s="369">
        <v>64.44</v>
      </c>
      <c r="J94" s="224">
        <v>55</v>
      </c>
      <c r="K94" s="234">
        <v>25</v>
      </c>
      <c r="L94" s="290">
        <v>81</v>
      </c>
      <c r="M94" s="369">
        <v>85.03</v>
      </c>
      <c r="N94" s="224">
        <v>17</v>
      </c>
      <c r="O94" s="66">
        <f t="shared" si="1"/>
        <v>137</v>
      </c>
      <c r="P94" s="25"/>
    </row>
    <row r="95" spans="1:16" ht="15" customHeight="1" x14ac:dyDescent="0.25">
      <c r="A95" s="70">
        <v>19</v>
      </c>
      <c r="B95" s="129" t="s">
        <v>133</v>
      </c>
      <c r="C95" s="302">
        <v>2</v>
      </c>
      <c r="D95" s="303">
        <v>54</v>
      </c>
      <c r="E95" s="381">
        <v>66.37</v>
      </c>
      <c r="F95" s="232">
        <v>72</v>
      </c>
      <c r="G95" s="302">
        <v>1</v>
      </c>
      <c r="H95" s="303">
        <v>46</v>
      </c>
      <c r="I95" s="381">
        <v>64.44</v>
      </c>
      <c r="J95" s="232">
        <v>82</v>
      </c>
      <c r="K95" s="302">
        <v>3</v>
      </c>
      <c r="L95" s="303">
        <v>70.3</v>
      </c>
      <c r="M95" s="381">
        <v>85.03</v>
      </c>
      <c r="N95" s="232">
        <v>44</v>
      </c>
      <c r="O95" s="66">
        <f t="shared" si="1"/>
        <v>198</v>
      </c>
      <c r="P95" s="25"/>
    </row>
    <row r="96" spans="1:16" ht="15" customHeight="1" x14ac:dyDescent="0.25">
      <c r="A96" s="70">
        <v>20</v>
      </c>
      <c r="B96" s="121" t="s">
        <v>164</v>
      </c>
      <c r="C96" s="234">
        <v>5</v>
      </c>
      <c r="D96" s="290">
        <v>53.8</v>
      </c>
      <c r="E96" s="369">
        <v>66.37</v>
      </c>
      <c r="F96" s="224">
        <v>73</v>
      </c>
      <c r="G96" s="234">
        <v>5</v>
      </c>
      <c r="H96" s="290">
        <v>67</v>
      </c>
      <c r="I96" s="369">
        <v>64.44</v>
      </c>
      <c r="J96" s="224">
        <v>35</v>
      </c>
      <c r="K96" s="234">
        <v>2</v>
      </c>
      <c r="L96" s="290">
        <v>46</v>
      </c>
      <c r="M96" s="369">
        <v>85.03</v>
      </c>
      <c r="N96" s="224">
        <v>86</v>
      </c>
      <c r="O96" s="66">
        <f t="shared" si="1"/>
        <v>194</v>
      </c>
      <c r="P96" s="25"/>
    </row>
    <row r="97" spans="1:16" ht="15" customHeight="1" x14ac:dyDescent="0.25">
      <c r="A97" s="70">
        <v>21</v>
      </c>
      <c r="B97" s="121" t="s">
        <v>158</v>
      </c>
      <c r="C97" s="234">
        <v>3</v>
      </c>
      <c r="D97" s="290">
        <v>50.666666666666664</v>
      </c>
      <c r="E97" s="369">
        <v>66.37</v>
      </c>
      <c r="F97" s="224">
        <v>74</v>
      </c>
      <c r="G97" s="234">
        <v>4</v>
      </c>
      <c r="H97" s="290">
        <v>63.6</v>
      </c>
      <c r="I97" s="369">
        <v>64.44</v>
      </c>
      <c r="J97" s="224">
        <v>43</v>
      </c>
      <c r="K97" s="234">
        <v>6</v>
      </c>
      <c r="L97" s="290">
        <v>70</v>
      </c>
      <c r="M97" s="369">
        <v>85.03</v>
      </c>
      <c r="N97" s="224">
        <v>47</v>
      </c>
      <c r="O97" s="66">
        <f t="shared" si="1"/>
        <v>164</v>
      </c>
      <c r="P97" s="25"/>
    </row>
    <row r="98" spans="1:16" ht="15" customHeight="1" x14ac:dyDescent="0.25">
      <c r="A98" s="70">
        <v>22</v>
      </c>
      <c r="B98" s="156" t="s">
        <v>96</v>
      </c>
      <c r="C98" s="278">
        <v>5</v>
      </c>
      <c r="D98" s="113">
        <v>48.4</v>
      </c>
      <c r="E98" s="370">
        <v>66.37</v>
      </c>
      <c r="F98" s="228">
        <v>77</v>
      </c>
      <c r="G98" s="278">
        <v>10</v>
      </c>
      <c r="H98" s="113">
        <v>64.8</v>
      </c>
      <c r="I98" s="370">
        <v>64.44</v>
      </c>
      <c r="J98" s="228">
        <v>38</v>
      </c>
      <c r="K98" s="278">
        <v>4</v>
      </c>
      <c r="L98" s="113">
        <v>73.5</v>
      </c>
      <c r="M98" s="370">
        <v>85.03</v>
      </c>
      <c r="N98" s="228">
        <v>35</v>
      </c>
      <c r="O98" s="66">
        <f t="shared" si="1"/>
        <v>150</v>
      </c>
      <c r="P98" s="25"/>
    </row>
    <row r="99" spans="1:16" ht="15" customHeight="1" x14ac:dyDescent="0.25">
      <c r="A99" s="70">
        <v>23</v>
      </c>
      <c r="B99" s="693" t="s">
        <v>150</v>
      </c>
      <c r="C99" s="234">
        <v>2</v>
      </c>
      <c r="D99" s="290">
        <v>44</v>
      </c>
      <c r="E99" s="369">
        <v>66.37</v>
      </c>
      <c r="F99" s="224">
        <v>80</v>
      </c>
      <c r="G99" s="234"/>
      <c r="H99" s="290"/>
      <c r="I99" s="369">
        <v>64.44</v>
      </c>
      <c r="J99" s="224">
        <v>95</v>
      </c>
      <c r="K99" s="234"/>
      <c r="L99" s="290"/>
      <c r="M99" s="369">
        <v>85.03</v>
      </c>
      <c r="N99" s="224">
        <v>89</v>
      </c>
      <c r="O99" s="66">
        <f t="shared" si="1"/>
        <v>264</v>
      </c>
      <c r="P99" s="25"/>
    </row>
    <row r="100" spans="1:16" ht="15" customHeight="1" x14ac:dyDescent="0.25">
      <c r="A100" s="70">
        <v>24</v>
      </c>
      <c r="B100" s="121" t="s">
        <v>94</v>
      </c>
      <c r="C100" s="234">
        <v>4</v>
      </c>
      <c r="D100" s="290">
        <v>43</v>
      </c>
      <c r="E100" s="369">
        <v>66.37</v>
      </c>
      <c r="F100" s="224">
        <v>81</v>
      </c>
      <c r="G100" s="234">
        <v>6</v>
      </c>
      <c r="H100" s="290">
        <v>64</v>
      </c>
      <c r="I100" s="369">
        <v>64.44</v>
      </c>
      <c r="J100" s="224">
        <v>41</v>
      </c>
      <c r="K100" s="234">
        <v>5</v>
      </c>
      <c r="L100" s="290">
        <v>74.8</v>
      </c>
      <c r="M100" s="369">
        <v>85.03</v>
      </c>
      <c r="N100" s="224">
        <v>32</v>
      </c>
      <c r="O100" s="66">
        <f t="shared" si="1"/>
        <v>154</v>
      </c>
      <c r="P100" s="25"/>
    </row>
    <row r="101" spans="1:16" ht="15" customHeight="1" x14ac:dyDescent="0.25">
      <c r="A101" s="70">
        <v>25</v>
      </c>
      <c r="B101" s="129" t="s">
        <v>163</v>
      </c>
      <c r="C101" s="302">
        <v>3</v>
      </c>
      <c r="D101" s="303">
        <v>42</v>
      </c>
      <c r="E101" s="381">
        <v>66.37</v>
      </c>
      <c r="F101" s="232">
        <v>83</v>
      </c>
      <c r="G101" s="302">
        <v>4</v>
      </c>
      <c r="H101" s="303">
        <v>55.8</v>
      </c>
      <c r="I101" s="381">
        <v>64.44</v>
      </c>
      <c r="J101" s="232">
        <v>63</v>
      </c>
      <c r="K101" s="302">
        <v>4</v>
      </c>
      <c r="L101" s="303">
        <v>51.5</v>
      </c>
      <c r="M101" s="381">
        <v>85.03</v>
      </c>
      <c r="N101" s="232">
        <v>81</v>
      </c>
      <c r="O101" s="68">
        <f t="shared" si="1"/>
        <v>227</v>
      </c>
      <c r="P101" s="25"/>
    </row>
    <row r="102" spans="1:16" ht="15" customHeight="1" x14ac:dyDescent="0.25">
      <c r="A102" s="70">
        <v>26</v>
      </c>
      <c r="B102" s="121" t="s">
        <v>172</v>
      </c>
      <c r="C102" s="234"/>
      <c r="D102" s="290"/>
      <c r="E102" s="369">
        <v>66.37</v>
      </c>
      <c r="F102" s="224">
        <v>85</v>
      </c>
      <c r="G102" s="234">
        <v>1</v>
      </c>
      <c r="H102" s="290">
        <v>56</v>
      </c>
      <c r="I102" s="369">
        <v>64.44</v>
      </c>
      <c r="J102" s="224">
        <v>62</v>
      </c>
      <c r="K102" s="234">
        <v>4</v>
      </c>
      <c r="L102" s="290">
        <v>72.25</v>
      </c>
      <c r="M102" s="369">
        <v>85.03</v>
      </c>
      <c r="N102" s="224">
        <v>36</v>
      </c>
      <c r="O102" s="66">
        <f t="shared" si="1"/>
        <v>183</v>
      </c>
      <c r="P102" s="25"/>
    </row>
    <row r="103" spans="1:16" s="183" customFormat="1" ht="15" customHeight="1" x14ac:dyDescent="0.25">
      <c r="A103" s="70">
        <v>27</v>
      </c>
      <c r="B103" s="121" t="s">
        <v>130</v>
      </c>
      <c r="C103" s="234"/>
      <c r="D103" s="290"/>
      <c r="E103" s="369">
        <v>66.37</v>
      </c>
      <c r="F103" s="224">
        <v>85</v>
      </c>
      <c r="G103" s="234">
        <v>3</v>
      </c>
      <c r="H103" s="290">
        <v>60</v>
      </c>
      <c r="I103" s="369">
        <v>64.44</v>
      </c>
      <c r="J103" s="224">
        <v>54</v>
      </c>
      <c r="K103" s="234">
        <v>8</v>
      </c>
      <c r="L103" s="290">
        <v>59.4</v>
      </c>
      <c r="M103" s="369">
        <v>85.03</v>
      </c>
      <c r="N103" s="224">
        <v>74</v>
      </c>
      <c r="O103" s="66">
        <f t="shared" si="1"/>
        <v>213</v>
      </c>
      <c r="P103" s="25"/>
    </row>
    <row r="104" spans="1:16" s="183" customFormat="1" ht="15" customHeight="1" x14ac:dyDescent="0.25">
      <c r="A104" s="70">
        <v>28</v>
      </c>
      <c r="B104" s="121" t="s">
        <v>132</v>
      </c>
      <c r="C104" s="234"/>
      <c r="D104" s="290"/>
      <c r="E104" s="369">
        <v>66.37</v>
      </c>
      <c r="F104" s="224">
        <v>85</v>
      </c>
      <c r="G104" s="234">
        <v>1</v>
      </c>
      <c r="H104" s="290">
        <v>58</v>
      </c>
      <c r="I104" s="369">
        <v>64.44</v>
      </c>
      <c r="J104" s="224">
        <v>59</v>
      </c>
      <c r="K104" s="234">
        <v>2</v>
      </c>
      <c r="L104" s="290">
        <v>70.5</v>
      </c>
      <c r="M104" s="369">
        <v>85.03</v>
      </c>
      <c r="N104" s="224">
        <v>43</v>
      </c>
      <c r="O104" s="66">
        <f t="shared" si="1"/>
        <v>187</v>
      </c>
      <c r="P104" s="25"/>
    </row>
    <row r="105" spans="1:16" s="183" customFormat="1" ht="15" customHeight="1" thickBot="1" x14ac:dyDescent="0.3">
      <c r="A105" s="70">
        <v>29</v>
      </c>
      <c r="B105" s="121" t="s">
        <v>11</v>
      </c>
      <c r="C105" s="234"/>
      <c r="D105" s="290"/>
      <c r="E105" s="369">
        <v>66.37</v>
      </c>
      <c r="F105" s="224">
        <v>85</v>
      </c>
      <c r="G105" s="234">
        <v>3</v>
      </c>
      <c r="H105" s="290">
        <v>82</v>
      </c>
      <c r="I105" s="369">
        <v>64.44</v>
      </c>
      <c r="J105" s="224">
        <v>5</v>
      </c>
      <c r="K105" s="234">
        <v>1</v>
      </c>
      <c r="L105" s="290">
        <v>97</v>
      </c>
      <c r="M105" s="369">
        <v>85.03</v>
      </c>
      <c r="N105" s="224">
        <v>1</v>
      </c>
      <c r="O105" s="66">
        <f t="shared" si="1"/>
        <v>91</v>
      </c>
      <c r="P105" s="25"/>
    </row>
    <row r="106" spans="1:16" ht="15" customHeight="1" thickBot="1" x14ac:dyDescent="0.3">
      <c r="A106" s="147"/>
      <c r="B106" s="162" t="s">
        <v>91</v>
      </c>
      <c r="C106" s="252">
        <f>SUM(C107:C115)</f>
        <v>49</v>
      </c>
      <c r="D106" s="259">
        <f>AVERAGE(D107:D115)</f>
        <v>69.928571428571431</v>
      </c>
      <c r="E106" s="382">
        <v>66.37</v>
      </c>
      <c r="F106" s="165"/>
      <c r="G106" s="252">
        <f>SUM(G107:G115)</f>
        <v>63</v>
      </c>
      <c r="H106" s="259">
        <f>AVERAGE(H107:H115)</f>
        <v>66.217873176206524</v>
      </c>
      <c r="I106" s="382">
        <v>64.44</v>
      </c>
      <c r="J106" s="165"/>
      <c r="K106" s="252">
        <f>SUM(K107:K115)</f>
        <v>53</v>
      </c>
      <c r="L106" s="259">
        <f>AVERAGE(L107:L115)</f>
        <v>74.444012605042019</v>
      </c>
      <c r="M106" s="382">
        <v>85.03</v>
      </c>
      <c r="N106" s="165"/>
      <c r="O106" s="137"/>
      <c r="P106" s="25"/>
    </row>
    <row r="107" spans="1:16" ht="15" customHeight="1" x14ac:dyDescent="0.25">
      <c r="A107" s="69">
        <v>1</v>
      </c>
      <c r="B107" s="439" t="s">
        <v>53</v>
      </c>
      <c r="C107" s="437">
        <v>6</v>
      </c>
      <c r="D107" s="438">
        <v>84.8</v>
      </c>
      <c r="E107" s="440">
        <v>66.37</v>
      </c>
      <c r="F107" s="441">
        <v>5</v>
      </c>
      <c r="G107" s="437">
        <v>8</v>
      </c>
      <c r="H107" s="438">
        <v>80.125</v>
      </c>
      <c r="I107" s="440">
        <v>64.44</v>
      </c>
      <c r="J107" s="441">
        <v>6</v>
      </c>
      <c r="K107" s="437">
        <v>3</v>
      </c>
      <c r="L107" s="438">
        <v>82</v>
      </c>
      <c r="M107" s="440">
        <v>85.03</v>
      </c>
      <c r="N107" s="441">
        <v>13</v>
      </c>
      <c r="O107" s="72">
        <f t="shared" si="1"/>
        <v>24</v>
      </c>
      <c r="P107" s="25"/>
    </row>
    <row r="108" spans="1:16" ht="15" customHeight="1" x14ac:dyDescent="0.25">
      <c r="A108" s="70">
        <v>2</v>
      </c>
      <c r="B108" s="128" t="s">
        <v>35</v>
      </c>
      <c r="C108" s="286">
        <v>2</v>
      </c>
      <c r="D108" s="291">
        <v>79.5</v>
      </c>
      <c r="E108" s="371">
        <v>66.37</v>
      </c>
      <c r="F108" s="230">
        <v>12</v>
      </c>
      <c r="G108" s="286">
        <v>5</v>
      </c>
      <c r="H108" s="291">
        <v>69</v>
      </c>
      <c r="I108" s="371">
        <v>64.44</v>
      </c>
      <c r="J108" s="230">
        <v>26</v>
      </c>
      <c r="K108" s="286">
        <v>3</v>
      </c>
      <c r="L108" s="291">
        <v>71</v>
      </c>
      <c r="M108" s="371">
        <v>85.03</v>
      </c>
      <c r="N108" s="230">
        <v>41</v>
      </c>
      <c r="O108" s="66">
        <f t="shared" si="1"/>
        <v>79</v>
      </c>
      <c r="P108" s="25"/>
    </row>
    <row r="109" spans="1:16" ht="15" customHeight="1" x14ac:dyDescent="0.25">
      <c r="A109" s="70">
        <v>3</v>
      </c>
      <c r="B109" s="123" t="s">
        <v>58</v>
      </c>
      <c r="C109" s="283">
        <v>15</v>
      </c>
      <c r="D109" s="307">
        <v>73.7</v>
      </c>
      <c r="E109" s="383">
        <v>66.37</v>
      </c>
      <c r="F109" s="225">
        <v>24</v>
      </c>
      <c r="G109" s="283">
        <v>12</v>
      </c>
      <c r="H109" s="307">
        <v>76.333333333333329</v>
      </c>
      <c r="I109" s="383">
        <v>64.44</v>
      </c>
      <c r="J109" s="225">
        <v>8</v>
      </c>
      <c r="K109" s="283">
        <v>17</v>
      </c>
      <c r="L109" s="307">
        <v>67.82352941176471</v>
      </c>
      <c r="M109" s="383">
        <v>85.03</v>
      </c>
      <c r="N109" s="225">
        <v>55</v>
      </c>
      <c r="O109" s="68">
        <f t="shared" si="1"/>
        <v>87</v>
      </c>
      <c r="P109" s="25"/>
    </row>
    <row r="110" spans="1:16" ht="15" customHeight="1" x14ac:dyDescent="0.25">
      <c r="A110" s="70">
        <v>4</v>
      </c>
      <c r="B110" s="123" t="s">
        <v>52</v>
      </c>
      <c r="C110" s="283">
        <v>5</v>
      </c>
      <c r="D110" s="307">
        <v>71</v>
      </c>
      <c r="E110" s="383">
        <v>66.37</v>
      </c>
      <c r="F110" s="225">
        <v>30</v>
      </c>
      <c r="G110" s="283">
        <v>5</v>
      </c>
      <c r="H110" s="307">
        <v>54.222222222222221</v>
      </c>
      <c r="I110" s="383">
        <v>64.44</v>
      </c>
      <c r="J110" s="225">
        <v>64</v>
      </c>
      <c r="K110" s="283">
        <v>10</v>
      </c>
      <c r="L110" s="307">
        <v>80.3</v>
      </c>
      <c r="M110" s="383">
        <v>85.03</v>
      </c>
      <c r="N110" s="225">
        <v>18</v>
      </c>
      <c r="O110" s="68">
        <f t="shared" si="1"/>
        <v>112</v>
      </c>
      <c r="P110" s="25"/>
    </row>
    <row r="111" spans="1:16" ht="15" customHeight="1" x14ac:dyDescent="0.25">
      <c r="A111" s="70">
        <v>5</v>
      </c>
      <c r="B111" s="241" t="s">
        <v>108</v>
      </c>
      <c r="C111" s="305">
        <v>13</v>
      </c>
      <c r="D111" s="308">
        <v>69.5</v>
      </c>
      <c r="E111" s="384">
        <v>66.37</v>
      </c>
      <c r="F111" s="306">
        <v>36</v>
      </c>
      <c r="G111" s="305">
        <v>11</v>
      </c>
      <c r="H111" s="308">
        <v>52.363636363636367</v>
      </c>
      <c r="I111" s="384">
        <v>64.44</v>
      </c>
      <c r="J111" s="306">
        <v>70</v>
      </c>
      <c r="K111" s="305">
        <v>5</v>
      </c>
      <c r="L111" s="308">
        <v>78.599999999999994</v>
      </c>
      <c r="M111" s="384">
        <v>85.03</v>
      </c>
      <c r="N111" s="306">
        <v>22</v>
      </c>
      <c r="O111" s="66">
        <f t="shared" si="1"/>
        <v>128</v>
      </c>
      <c r="P111" s="25"/>
    </row>
    <row r="112" spans="1:16" ht="15" customHeight="1" x14ac:dyDescent="0.25">
      <c r="A112" s="70">
        <v>6</v>
      </c>
      <c r="B112" s="128" t="s">
        <v>95</v>
      </c>
      <c r="C112" s="286">
        <v>5</v>
      </c>
      <c r="D112" s="291">
        <v>65</v>
      </c>
      <c r="E112" s="371">
        <v>66.37</v>
      </c>
      <c r="F112" s="230">
        <v>49</v>
      </c>
      <c r="G112" s="286">
        <v>12</v>
      </c>
      <c r="H112" s="291">
        <v>74.916666666666671</v>
      </c>
      <c r="I112" s="371">
        <v>64.44</v>
      </c>
      <c r="J112" s="230">
        <v>13</v>
      </c>
      <c r="K112" s="286">
        <v>7</v>
      </c>
      <c r="L112" s="291">
        <v>83.428571428571431</v>
      </c>
      <c r="M112" s="371">
        <v>85.03</v>
      </c>
      <c r="N112" s="230">
        <v>10</v>
      </c>
      <c r="O112" s="66">
        <f t="shared" si="1"/>
        <v>72</v>
      </c>
      <c r="P112" s="25"/>
    </row>
    <row r="113" spans="1:16" ht="15" customHeight="1" x14ac:dyDescent="0.25">
      <c r="A113" s="70">
        <v>7</v>
      </c>
      <c r="B113" s="123" t="s">
        <v>173</v>
      </c>
      <c r="C113" s="283">
        <v>3</v>
      </c>
      <c r="D113" s="307">
        <v>46</v>
      </c>
      <c r="E113" s="383">
        <v>66.37</v>
      </c>
      <c r="F113" s="225">
        <v>79</v>
      </c>
      <c r="G113" s="283">
        <v>4</v>
      </c>
      <c r="H113" s="307">
        <v>48</v>
      </c>
      <c r="I113" s="383">
        <v>64.44</v>
      </c>
      <c r="J113" s="225">
        <v>76</v>
      </c>
      <c r="K113" s="283">
        <v>3</v>
      </c>
      <c r="L113" s="307">
        <v>61</v>
      </c>
      <c r="M113" s="383">
        <v>85.03</v>
      </c>
      <c r="N113" s="225">
        <v>72</v>
      </c>
      <c r="O113" s="66">
        <f t="shared" si="1"/>
        <v>227</v>
      </c>
      <c r="P113" s="25"/>
    </row>
    <row r="114" spans="1:16" ht="15" customHeight="1" x14ac:dyDescent="0.25">
      <c r="A114" s="146">
        <v>8</v>
      </c>
      <c r="B114" s="125" t="s">
        <v>54</v>
      </c>
      <c r="C114" s="283"/>
      <c r="D114" s="307"/>
      <c r="E114" s="383">
        <v>66.37</v>
      </c>
      <c r="F114" s="225">
        <v>85</v>
      </c>
      <c r="G114" s="283">
        <v>5</v>
      </c>
      <c r="H114" s="307">
        <v>68</v>
      </c>
      <c r="I114" s="383">
        <v>64.44</v>
      </c>
      <c r="J114" s="225">
        <v>32</v>
      </c>
      <c r="K114" s="283">
        <v>5</v>
      </c>
      <c r="L114" s="307">
        <v>71.400000000000006</v>
      </c>
      <c r="M114" s="383">
        <v>85.03</v>
      </c>
      <c r="N114" s="225">
        <v>40</v>
      </c>
      <c r="O114" s="80">
        <f t="shared" si="1"/>
        <v>157</v>
      </c>
      <c r="P114" s="25"/>
    </row>
    <row r="115" spans="1:16" s="183" customFormat="1" ht="15" customHeight="1" thickBot="1" x14ac:dyDescent="0.3">
      <c r="A115" s="71">
        <v>9</v>
      </c>
      <c r="B115" s="442" t="s">
        <v>140</v>
      </c>
      <c r="C115" s="420"/>
      <c r="D115" s="421"/>
      <c r="E115" s="443">
        <v>66.37</v>
      </c>
      <c r="F115" s="416">
        <v>85</v>
      </c>
      <c r="G115" s="420">
        <v>1</v>
      </c>
      <c r="H115" s="421">
        <v>73</v>
      </c>
      <c r="I115" s="443">
        <v>64.44</v>
      </c>
      <c r="J115" s="416">
        <v>15</v>
      </c>
      <c r="K115" s="420"/>
      <c r="L115" s="421"/>
      <c r="M115" s="443">
        <v>85.03</v>
      </c>
      <c r="N115" s="416">
        <v>89</v>
      </c>
      <c r="O115" s="67">
        <f t="shared" si="1"/>
        <v>189</v>
      </c>
      <c r="P115" s="25"/>
    </row>
    <row r="116" spans="1:16" ht="15" customHeight="1" x14ac:dyDescent="0.25">
      <c r="A116" s="256" t="s">
        <v>106</v>
      </c>
      <c r="B116" s="166"/>
      <c r="C116" s="166"/>
      <c r="D116" s="254">
        <f>AVERAGE(D6:D13,D15:D26,D28:D42,D44:D61,D63:D75,D77:D105,D107:D115)</f>
        <v>66.158934740562884</v>
      </c>
      <c r="E116" s="166"/>
      <c r="F116" s="166"/>
      <c r="G116" s="166"/>
      <c r="H116" s="254">
        <f>AVERAGE(H6:H13,H15:H26,H28:H42,H44:H61,H63:H75,H77:H105,H107:H115)</f>
        <v>60.599317644530409</v>
      </c>
      <c r="I116" s="166"/>
      <c r="J116" s="166"/>
      <c r="K116" s="166"/>
      <c r="L116" s="254">
        <f>AVERAGE(L6:L13,L15:L26,L28:L42,L44:L61,L63:L75,L77:L105,L107:L115)</f>
        <v>69.905602385582341</v>
      </c>
      <c r="M116" s="166"/>
      <c r="N116" s="166"/>
      <c r="O116" s="73"/>
    </row>
    <row r="117" spans="1:16" ht="15" customHeight="1" x14ac:dyDescent="0.25">
      <c r="A117" s="167" t="s">
        <v>107</v>
      </c>
      <c r="B117" s="167"/>
      <c r="C117" s="167"/>
      <c r="D117" s="309">
        <v>66.37</v>
      </c>
      <c r="E117" s="167"/>
      <c r="F117" s="167"/>
      <c r="G117" s="167"/>
      <c r="H117" s="309">
        <v>64.44</v>
      </c>
      <c r="I117" s="167"/>
      <c r="J117" s="167"/>
      <c r="K117" s="167"/>
      <c r="L117" s="309">
        <v>85.03</v>
      </c>
      <c r="M117" s="167"/>
      <c r="N117" s="167"/>
    </row>
    <row r="118" spans="1:16" ht="15" customHeight="1" x14ac:dyDescent="0.25"/>
    <row r="119" spans="1:16" ht="15" customHeight="1" x14ac:dyDescent="0.25"/>
    <row r="120" spans="1:16" ht="15" customHeight="1" x14ac:dyDescent="0.25"/>
    <row r="121" spans="1:16" ht="15" customHeight="1" x14ac:dyDescent="0.25"/>
    <row r="122" spans="1:16" ht="15" customHeight="1" x14ac:dyDescent="0.25"/>
    <row r="123" spans="1:16" ht="15" customHeight="1" x14ac:dyDescent="0.25"/>
    <row r="124" spans="1:16" ht="15" customHeight="1" x14ac:dyDescent="0.25"/>
    <row r="125" spans="1:16" ht="15" customHeight="1" x14ac:dyDescent="0.25"/>
    <row r="126" spans="1:16" ht="15" customHeight="1" x14ac:dyDescent="0.25"/>
    <row r="127" spans="1:16" ht="15" customHeight="1" x14ac:dyDescent="0.25"/>
    <row r="128" spans="1:1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6">
    <mergeCell ref="O2:O3"/>
    <mergeCell ref="A2:A3"/>
    <mergeCell ref="B2:B3"/>
    <mergeCell ref="K2:N2"/>
    <mergeCell ref="C2:F2"/>
    <mergeCell ref="G2:J2"/>
  </mergeCells>
  <conditionalFormatting sqref="L4:L117">
    <cfRule type="containsBlanks" dxfId="60" priority="1464">
      <formula>LEN(TRIM(L4))=0</formula>
    </cfRule>
    <cfRule type="cellIs" dxfId="59" priority="1465" operator="equal">
      <formula>$L$116</formula>
    </cfRule>
    <cfRule type="cellIs" dxfId="58" priority="1466" operator="lessThan">
      <formula>50</formula>
    </cfRule>
    <cfRule type="cellIs" dxfId="57" priority="1467" operator="between">
      <formula>$L$116</formula>
      <formula>50</formula>
    </cfRule>
    <cfRule type="cellIs" dxfId="56" priority="1468" operator="between">
      <formula>74.99</formula>
      <formula>$L$116</formula>
    </cfRule>
    <cfRule type="cellIs" dxfId="55" priority="1469" operator="greaterThanOrEqual">
      <formula>75</formula>
    </cfRule>
  </conditionalFormatting>
  <conditionalFormatting sqref="D4:D117">
    <cfRule type="containsBlanks" dxfId="54" priority="1476">
      <formula>LEN(TRIM(D4))=0</formula>
    </cfRule>
    <cfRule type="cellIs" dxfId="53" priority="1477" operator="equal">
      <formula>$D$116</formula>
    </cfRule>
    <cfRule type="cellIs" dxfId="52" priority="1478" operator="lessThan">
      <formula>50</formula>
    </cfRule>
    <cfRule type="cellIs" dxfId="51" priority="1479" operator="between">
      <formula>$D$116</formula>
      <formula>50</formula>
    </cfRule>
    <cfRule type="cellIs" dxfId="50" priority="1480" operator="between">
      <formula>74.99</formula>
      <formula>$D$116</formula>
    </cfRule>
    <cfRule type="cellIs" dxfId="49" priority="1481" operator="greaterThanOrEqual">
      <formula>75</formula>
    </cfRule>
  </conditionalFormatting>
  <conditionalFormatting sqref="H4:H117">
    <cfRule type="containsBlanks" dxfId="48" priority="1488">
      <formula>LEN(TRIM(H4))=0</formula>
    </cfRule>
    <cfRule type="cellIs" dxfId="47" priority="1489" operator="equal">
      <formula>$H$116</formula>
    </cfRule>
    <cfRule type="cellIs" dxfId="46" priority="1490" operator="lessThan">
      <formula>50</formula>
    </cfRule>
    <cfRule type="cellIs" dxfId="45" priority="1491" operator="between">
      <formula>$H$116</formula>
      <formula>50</formula>
    </cfRule>
    <cfRule type="cellIs" dxfId="44" priority="1492" operator="between">
      <formula>74.99</formula>
      <formula>$H$116</formula>
    </cfRule>
    <cfRule type="cellIs" dxfId="43" priority="1493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style="183" customWidth="1"/>
    <col min="3" max="3" width="31.7109375" style="183" customWidth="1"/>
    <col min="4" max="5" width="7.7109375" style="183" customWidth="1"/>
    <col min="6" max="6" width="18.7109375" style="183" customWidth="1"/>
    <col min="7" max="7" width="31.7109375" style="183" customWidth="1"/>
    <col min="8" max="9" width="7.7109375" style="183" customWidth="1"/>
    <col min="10" max="10" width="18.7109375" style="183" customWidth="1"/>
    <col min="11" max="11" width="31.7109375" style="183" customWidth="1"/>
    <col min="12" max="13" width="7.7109375" style="183" customWidth="1"/>
    <col min="14" max="16" width="0" style="7" hidden="1" customWidth="1"/>
    <col min="17" max="17" width="8.85546875" style="7"/>
  </cols>
  <sheetData>
    <row r="1" spans="1:19" x14ac:dyDescent="0.25">
      <c r="R1" s="119"/>
      <c r="S1" s="31" t="s">
        <v>75</v>
      </c>
    </row>
    <row r="2" spans="1:19" ht="15.6" customHeight="1" x14ac:dyDescent="0.25">
      <c r="C2" s="273" t="s">
        <v>70</v>
      </c>
      <c r="K2" s="273"/>
      <c r="L2" s="135"/>
      <c r="M2" s="135"/>
      <c r="R2" s="88"/>
      <c r="S2" s="31" t="s">
        <v>76</v>
      </c>
    </row>
    <row r="3" spans="1:19" s="1" customFormat="1" ht="15.75" thickBot="1" x14ac:dyDescent="0.3">
      <c r="N3" s="10"/>
      <c r="O3" s="10"/>
      <c r="P3" s="10"/>
      <c r="Q3" s="10"/>
      <c r="R3" s="457"/>
      <c r="S3" s="31" t="s">
        <v>77</v>
      </c>
    </row>
    <row r="4" spans="1:19" s="1" customFormat="1" ht="16.5" customHeight="1" thickBot="1" x14ac:dyDescent="0.3">
      <c r="A4" s="492" t="s">
        <v>34</v>
      </c>
      <c r="B4" s="494">
        <v>2023</v>
      </c>
      <c r="C4" s="494"/>
      <c r="D4" s="494"/>
      <c r="E4" s="495"/>
      <c r="F4" s="494">
        <v>2022</v>
      </c>
      <c r="G4" s="494"/>
      <c r="H4" s="494"/>
      <c r="I4" s="495"/>
      <c r="J4" s="494">
        <v>2021</v>
      </c>
      <c r="K4" s="494"/>
      <c r="L4" s="494"/>
      <c r="M4" s="495"/>
      <c r="N4" s="10"/>
      <c r="O4" s="10"/>
      <c r="P4" s="10"/>
      <c r="Q4" s="10"/>
      <c r="R4" s="89"/>
      <c r="S4" s="31" t="s">
        <v>78</v>
      </c>
    </row>
    <row r="5" spans="1:19" s="1" customFormat="1" ht="42" customHeight="1" thickBot="1" x14ac:dyDescent="0.3">
      <c r="A5" s="493"/>
      <c r="B5" s="57" t="s">
        <v>33</v>
      </c>
      <c r="C5" s="57" t="s">
        <v>80</v>
      </c>
      <c r="D5" s="58" t="s">
        <v>81</v>
      </c>
      <c r="E5" s="451" t="s">
        <v>82</v>
      </c>
      <c r="F5" s="57" t="s">
        <v>33</v>
      </c>
      <c r="G5" s="57" t="s">
        <v>80</v>
      </c>
      <c r="H5" s="58" t="s">
        <v>81</v>
      </c>
      <c r="I5" s="451" t="s">
        <v>82</v>
      </c>
      <c r="J5" s="57" t="s">
        <v>33</v>
      </c>
      <c r="K5" s="57" t="s">
        <v>80</v>
      </c>
      <c r="L5" s="58" t="s">
        <v>81</v>
      </c>
      <c r="M5" s="274" t="s">
        <v>82</v>
      </c>
      <c r="N5" s="10"/>
      <c r="O5" s="10"/>
      <c r="P5" s="10"/>
      <c r="Q5" s="10"/>
    </row>
    <row r="6" spans="1:19" ht="15" customHeight="1" x14ac:dyDescent="0.25">
      <c r="A6" s="37">
        <v>1</v>
      </c>
      <c r="B6" s="77" t="s">
        <v>12</v>
      </c>
      <c r="C6" s="77" t="s">
        <v>62</v>
      </c>
      <c r="D6" s="327">
        <v>66.37</v>
      </c>
      <c r="E6" s="332">
        <v>96</v>
      </c>
      <c r="F6" s="77" t="s">
        <v>1</v>
      </c>
      <c r="G6" s="77" t="s">
        <v>129</v>
      </c>
      <c r="H6" s="327">
        <v>64.44</v>
      </c>
      <c r="I6" s="332">
        <v>91</v>
      </c>
      <c r="J6" s="77" t="s">
        <v>1</v>
      </c>
      <c r="K6" s="77" t="s">
        <v>11</v>
      </c>
      <c r="L6" s="327">
        <v>85.03</v>
      </c>
      <c r="M6" s="332">
        <v>97</v>
      </c>
      <c r="N6" s="7" t="e">
        <f>#REF!*#REF!</f>
        <v>#REF!</v>
      </c>
      <c r="O6" s="7" t="e">
        <f>SUM(N6:N13)</f>
        <v>#REF!</v>
      </c>
      <c r="P6" s="7" t="e">
        <f>O6/SUM(#REF!)</f>
        <v>#REF!</v>
      </c>
    </row>
    <row r="7" spans="1:19" ht="15" customHeight="1" x14ac:dyDescent="0.25">
      <c r="A7" s="15">
        <v>2</v>
      </c>
      <c r="B7" s="76" t="s">
        <v>1</v>
      </c>
      <c r="C7" s="76" t="s">
        <v>112</v>
      </c>
      <c r="D7" s="328">
        <v>66.37</v>
      </c>
      <c r="E7" s="333">
        <v>96</v>
      </c>
      <c r="F7" s="76" t="s">
        <v>14</v>
      </c>
      <c r="G7" s="76" t="s">
        <v>48</v>
      </c>
      <c r="H7" s="328">
        <v>64.44</v>
      </c>
      <c r="I7" s="333">
        <v>87.4</v>
      </c>
      <c r="J7" s="76" t="s">
        <v>1</v>
      </c>
      <c r="K7" s="76" t="s">
        <v>112</v>
      </c>
      <c r="L7" s="328">
        <v>85.03</v>
      </c>
      <c r="M7" s="333">
        <v>97</v>
      </c>
      <c r="N7" s="7" t="e">
        <f>#REF!*#REF!</f>
        <v>#REF!</v>
      </c>
    </row>
    <row r="8" spans="1:19" ht="15" customHeight="1" x14ac:dyDescent="0.25">
      <c r="A8" s="15">
        <v>3</v>
      </c>
      <c r="B8" s="76" t="s">
        <v>14</v>
      </c>
      <c r="C8" s="76" t="s">
        <v>17</v>
      </c>
      <c r="D8" s="328">
        <v>66.37</v>
      </c>
      <c r="E8" s="333">
        <v>91</v>
      </c>
      <c r="F8" s="76" t="s">
        <v>1</v>
      </c>
      <c r="G8" s="76" t="s">
        <v>3</v>
      </c>
      <c r="H8" s="328">
        <v>64.44</v>
      </c>
      <c r="I8" s="333">
        <v>87</v>
      </c>
      <c r="J8" s="76" t="s">
        <v>12</v>
      </c>
      <c r="K8" s="76" t="s">
        <v>49</v>
      </c>
      <c r="L8" s="328">
        <v>85.03</v>
      </c>
      <c r="M8" s="333">
        <v>94.4</v>
      </c>
      <c r="N8" s="7" t="e">
        <f>#REF!*#REF!</f>
        <v>#REF!</v>
      </c>
    </row>
    <row r="9" spans="1:19" ht="15" customHeight="1" x14ac:dyDescent="0.25">
      <c r="A9" s="15">
        <v>4</v>
      </c>
      <c r="B9" s="76" t="s">
        <v>1</v>
      </c>
      <c r="C9" s="76" t="s">
        <v>137</v>
      </c>
      <c r="D9" s="328">
        <v>66.37</v>
      </c>
      <c r="E9" s="333">
        <v>91</v>
      </c>
      <c r="F9" s="76" t="s">
        <v>12</v>
      </c>
      <c r="G9" s="76" t="s">
        <v>135</v>
      </c>
      <c r="H9" s="328">
        <v>64.44</v>
      </c>
      <c r="I9" s="333">
        <v>82</v>
      </c>
      <c r="J9" s="76" t="s">
        <v>14</v>
      </c>
      <c r="K9" s="76" t="s">
        <v>60</v>
      </c>
      <c r="L9" s="328">
        <v>85.03</v>
      </c>
      <c r="M9" s="333">
        <v>91</v>
      </c>
      <c r="N9" s="7" t="e">
        <f>#REF!*#REF!</f>
        <v>#REF!</v>
      </c>
    </row>
    <row r="10" spans="1:19" ht="15" customHeight="1" x14ac:dyDescent="0.25">
      <c r="A10" s="15">
        <v>5</v>
      </c>
      <c r="B10" s="76" t="s">
        <v>0</v>
      </c>
      <c r="C10" s="76" t="s">
        <v>53</v>
      </c>
      <c r="D10" s="328">
        <v>66.37</v>
      </c>
      <c r="E10" s="333">
        <v>84.8</v>
      </c>
      <c r="F10" s="76" t="s">
        <v>1</v>
      </c>
      <c r="G10" s="76" t="s">
        <v>11</v>
      </c>
      <c r="H10" s="328">
        <v>64.44</v>
      </c>
      <c r="I10" s="333">
        <v>82</v>
      </c>
      <c r="J10" s="76" t="s">
        <v>1</v>
      </c>
      <c r="K10" s="76" t="s">
        <v>110</v>
      </c>
      <c r="L10" s="328">
        <v>85.03</v>
      </c>
      <c r="M10" s="333">
        <v>89</v>
      </c>
      <c r="N10" s="7" t="e">
        <f>#REF!*#REF!</f>
        <v>#REF!</v>
      </c>
    </row>
    <row r="11" spans="1:19" ht="15" customHeight="1" x14ac:dyDescent="0.25">
      <c r="A11" s="15">
        <v>6</v>
      </c>
      <c r="B11" s="76" t="s">
        <v>14</v>
      </c>
      <c r="C11" s="76" t="s">
        <v>60</v>
      </c>
      <c r="D11" s="328">
        <v>66.37</v>
      </c>
      <c r="E11" s="333">
        <v>84</v>
      </c>
      <c r="F11" s="76" t="s">
        <v>0</v>
      </c>
      <c r="G11" s="76" t="s">
        <v>53</v>
      </c>
      <c r="H11" s="328">
        <v>64.44</v>
      </c>
      <c r="I11" s="333">
        <v>80.125</v>
      </c>
      <c r="J11" s="76" t="s">
        <v>14</v>
      </c>
      <c r="K11" s="76" t="s">
        <v>125</v>
      </c>
      <c r="L11" s="328">
        <v>85.03</v>
      </c>
      <c r="M11" s="333">
        <v>87.7</v>
      </c>
      <c r="N11" s="7" t="e">
        <f>#REF!*#REF!</f>
        <v>#REF!</v>
      </c>
    </row>
    <row r="12" spans="1:19" ht="15" customHeight="1" x14ac:dyDescent="0.25">
      <c r="A12" s="15">
        <v>7</v>
      </c>
      <c r="B12" s="76" t="s">
        <v>31</v>
      </c>
      <c r="C12" s="76" t="s">
        <v>40</v>
      </c>
      <c r="D12" s="328">
        <v>66.37</v>
      </c>
      <c r="E12" s="333">
        <v>82</v>
      </c>
      <c r="F12" s="76" t="s">
        <v>1</v>
      </c>
      <c r="G12" s="76" t="s">
        <v>143</v>
      </c>
      <c r="H12" s="328">
        <v>64.44</v>
      </c>
      <c r="I12" s="333">
        <v>79</v>
      </c>
      <c r="J12" s="76" t="s">
        <v>1</v>
      </c>
      <c r="K12" s="76" t="s">
        <v>105</v>
      </c>
      <c r="L12" s="328">
        <v>85.03</v>
      </c>
      <c r="M12" s="333">
        <v>85</v>
      </c>
      <c r="N12" s="7" t="e">
        <f>#REF!*#REF!</f>
        <v>#REF!</v>
      </c>
    </row>
    <row r="13" spans="1:19" ht="15" customHeight="1" x14ac:dyDescent="0.25">
      <c r="A13" s="15">
        <v>8</v>
      </c>
      <c r="B13" s="76" t="s">
        <v>25</v>
      </c>
      <c r="C13" s="76" t="s">
        <v>26</v>
      </c>
      <c r="D13" s="328">
        <v>66.37</v>
      </c>
      <c r="E13" s="333">
        <v>82</v>
      </c>
      <c r="F13" s="76" t="s">
        <v>0</v>
      </c>
      <c r="G13" s="76" t="s">
        <v>58</v>
      </c>
      <c r="H13" s="328">
        <v>64.44</v>
      </c>
      <c r="I13" s="333">
        <v>76.333333333333329</v>
      </c>
      <c r="J13" s="76" t="s">
        <v>20</v>
      </c>
      <c r="K13" s="76" t="s">
        <v>37</v>
      </c>
      <c r="L13" s="328">
        <v>85.03</v>
      </c>
      <c r="M13" s="333">
        <v>84</v>
      </c>
      <c r="N13" s="7" t="e">
        <f>#REF!*#REF!</f>
        <v>#REF!</v>
      </c>
    </row>
    <row r="14" spans="1:19" ht="15" customHeight="1" x14ac:dyDescent="0.25">
      <c r="A14" s="15">
        <v>9</v>
      </c>
      <c r="B14" s="76" t="s">
        <v>25</v>
      </c>
      <c r="C14" s="76" t="s">
        <v>120</v>
      </c>
      <c r="D14" s="328">
        <v>66.37</v>
      </c>
      <c r="E14" s="333">
        <v>82</v>
      </c>
      <c r="F14" s="76" t="s">
        <v>1</v>
      </c>
      <c r="G14" s="76" t="s">
        <v>4</v>
      </c>
      <c r="H14" s="328">
        <v>64.44</v>
      </c>
      <c r="I14" s="333">
        <v>76</v>
      </c>
      <c r="J14" s="76" t="s">
        <v>14</v>
      </c>
      <c r="K14" s="76" t="s">
        <v>48</v>
      </c>
      <c r="L14" s="328">
        <v>85.03</v>
      </c>
      <c r="M14" s="333">
        <v>84</v>
      </c>
    </row>
    <row r="15" spans="1:19" ht="15" customHeight="1" thickBot="1" x14ac:dyDescent="0.3">
      <c r="A15" s="17">
        <v>10</v>
      </c>
      <c r="B15" s="78" t="s">
        <v>20</v>
      </c>
      <c r="C15" s="78" t="s">
        <v>98</v>
      </c>
      <c r="D15" s="329">
        <v>66.37</v>
      </c>
      <c r="E15" s="334">
        <v>80.8</v>
      </c>
      <c r="F15" s="78" t="s">
        <v>25</v>
      </c>
      <c r="G15" s="78" t="s">
        <v>120</v>
      </c>
      <c r="H15" s="329">
        <v>64.44</v>
      </c>
      <c r="I15" s="334">
        <v>75.8</v>
      </c>
      <c r="J15" s="78" t="s">
        <v>0</v>
      </c>
      <c r="K15" s="78" t="s">
        <v>95</v>
      </c>
      <c r="L15" s="329">
        <v>85.03</v>
      </c>
      <c r="M15" s="334">
        <v>83.428571428571431</v>
      </c>
      <c r="N15" s="7" t="e">
        <f>#REF!*#REF!</f>
        <v>#REF!</v>
      </c>
      <c r="O15" s="7" t="e">
        <f>SUM(N15:N28)</f>
        <v>#REF!</v>
      </c>
      <c r="P15" s="7" t="e">
        <f>O15/SUM(#REF!)</f>
        <v>#REF!</v>
      </c>
      <c r="Q15" s="16"/>
    </row>
    <row r="16" spans="1:19" ht="15" customHeight="1" x14ac:dyDescent="0.25">
      <c r="A16" s="15">
        <v>11</v>
      </c>
      <c r="B16" s="76" t="s">
        <v>1</v>
      </c>
      <c r="C16" s="76" t="s">
        <v>110</v>
      </c>
      <c r="D16" s="328">
        <v>66.37</v>
      </c>
      <c r="E16" s="333">
        <v>79.5</v>
      </c>
      <c r="F16" s="76" t="s">
        <v>14</v>
      </c>
      <c r="G16" s="76" t="s">
        <v>15</v>
      </c>
      <c r="H16" s="328">
        <v>64.44</v>
      </c>
      <c r="I16" s="333">
        <v>75</v>
      </c>
      <c r="J16" s="76" t="s">
        <v>14</v>
      </c>
      <c r="K16" s="76" t="s">
        <v>15</v>
      </c>
      <c r="L16" s="328">
        <v>85.03</v>
      </c>
      <c r="M16" s="333">
        <v>83</v>
      </c>
      <c r="N16" s="7" t="e">
        <f>#REF!*#REF!</f>
        <v>#REF!</v>
      </c>
    </row>
    <row r="17" spans="1:17" ht="15" customHeight="1" x14ac:dyDescent="0.25">
      <c r="A17" s="15">
        <v>12</v>
      </c>
      <c r="B17" s="76" t="s">
        <v>0</v>
      </c>
      <c r="C17" s="76" t="s">
        <v>35</v>
      </c>
      <c r="D17" s="328">
        <v>66.37</v>
      </c>
      <c r="E17" s="333">
        <v>79.5</v>
      </c>
      <c r="F17" s="76" t="s">
        <v>12</v>
      </c>
      <c r="G17" s="76" t="s">
        <v>126</v>
      </c>
      <c r="H17" s="328">
        <v>64.44</v>
      </c>
      <c r="I17" s="333">
        <v>75</v>
      </c>
      <c r="J17" s="76" t="s">
        <v>1</v>
      </c>
      <c r="K17" s="76" t="s">
        <v>3</v>
      </c>
      <c r="L17" s="328">
        <v>85.03</v>
      </c>
      <c r="M17" s="333">
        <v>82</v>
      </c>
      <c r="N17" s="7" t="e">
        <f>#REF!*#REF!</f>
        <v>#REF!</v>
      </c>
    </row>
    <row r="18" spans="1:17" ht="15" customHeight="1" x14ac:dyDescent="0.25">
      <c r="A18" s="15">
        <v>13</v>
      </c>
      <c r="B18" s="76" t="s">
        <v>1</v>
      </c>
      <c r="C18" s="76" t="s">
        <v>3</v>
      </c>
      <c r="D18" s="328">
        <v>66.37</v>
      </c>
      <c r="E18" s="333">
        <v>79</v>
      </c>
      <c r="F18" s="76" t="s">
        <v>0</v>
      </c>
      <c r="G18" s="76" t="s">
        <v>95</v>
      </c>
      <c r="H18" s="328">
        <v>64.44</v>
      </c>
      <c r="I18" s="333">
        <v>74.916666666666671</v>
      </c>
      <c r="J18" s="76" t="s">
        <v>0</v>
      </c>
      <c r="K18" s="76" t="s">
        <v>53</v>
      </c>
      <c r="L18" s="328">
        <v>85.03</v>
      </c>
      <c r="M18" s="333">
        <v>82</v>
      </c>
      <c r="N18" s="7" t="e">
        <f>#REF!*#REF!</f>
        <v>#REF!</v>
      </c>
    </row>
    <row r="19" spans="1:17" ht="15" customHeight="1" x14ac:dyDescent="0.25">
      <c r="A19" s="15">
        <v>14</v>
      </c>
      <c r="B19" s="76" t="s">
        <v>12</v>
      </c>
      <c r="C19" s="76" t="s">
        <v>61</v>
      </c>
      <c r="D19" s="328">
        <v>66.37</v>
      </c>
      <c r="E19" s="333">
        <v>78.3</v>
      </c>
      <c r="F19" s="76" t="s">
        <v>25</v>
      </c>
      <c r="G19" s="76" t="s">
        <v>27</v>
      </c>
      <c r="H19" s="328">
        <v>64.44</v>
      </c>
      <c r="I19" s="333">
        <v>73.7</v>
      </c>
      <c r="J19" s="76" t="s">
        <v>1</v>
      </c>
      <c r="K19" s="76" t="s">
        <v>92</v>
      </c>
      <c r="L19" s="328">
        <v>85.03</v>
      </c>
      <c r="M19" s="333">
        <v>82</v>
      </c>
      <c r="N19" s="7" t="e">
        <f>#REF!*#REF!</f>
        <v>#REF!</v>
      </c>
    </row>
    <row r="20" spans="1:17" ht="15" customHeight="1" x14ac:dyDescent="0.25">
      <c r="A20" s="15">
        <v>15</v>
      </c>
      <c r="B20" s="76" t="s">
        <v>31</v>
      </c>
      <c r="C20" s="76" t="s">
        <v>118</v>
      </c>
      <c r="D20" s="328">
        <v>66.37</v>
      </c>
      <c r="E20" s="333">
        <v>77.5</v>
      </c>
      <c r="F20" s="76" t="s">
        <v>0</v>
      </c>
      <c r="G20" s="76" t="s">
        <v>140</v>
      </c>
      <c r="H20" s="328">
        <v>64.44</v>
      </c>
      <c r="I20" s="333">
        <v>73</v>
      </c>
      <c r="J20" s="76" t="s">
        <v>14</v>
      </c>
      <c r="K20" s="76" t="s">
        <v>59</v>
      </c>
      <c r="L20" s="328">
        <v>85.03</v>
      </c>
      <c r="M20" s="333">
        <v>81.7</v>
      </c>
      <c r="N20" s="7" t="e">
        <f>#REF!*#REF!</f>
        <v>#REF!</v>
      </c>
    </row>
    <row r="21" spans="1:17" ht="15" customHeight="1" x14ac:dyDescent="0.25">
      <c r="A21" s="15">
        <v>16</v>
      </c>
      <c r="B21" s="76" t="s">
        <v>14</v>
      </c>
      <c r="C21" s="76" t="s">
        <v>16</v>
      </c>
      <c r="D21" s="328">
        <v>66.37</v>
      </c>
      <c r="E21" s="333">
        <v>77.3</v>
      </c>
      <c r="F21" s="76" t="s">
        <v>12</v>
      </c>
      <c r="G21" s="76" t="s">
        <v>13</v>
      </c>
      <c r="H21" s="328">
        <v>64.44</v>
      </c>
      <c r="I21" s="333">
        <v>72.599999999999994</v>
      </c>
      <c r="J21" s="76" t="s">
        <v>20</v>
      </c>
      <c r="K21" s="76" t="s">
        <v>39</v>
      </c>
      <c r="L21" s="328">
        <v>85.03</v>
      </c>
      <c r="M21" s="333">
        <v>81.3</v>
      </c>
      <c r="N21" s="7" t="e">
        <f>#REF!*#REF!</f>
        <v>#REF!</v>
      </c>
    </row>
    <row r="22" spans="1:17" ht="15" customHeight="1" x14ac:dyDescent="0.25">
      <c r="A22" s="15">
        <v>17</v>
      </c>
      <c r="B22" s="76" t="s">
        <v>14</v>
      </c>
      <c r="C22" s="76" t="s">
        <v>101</v>
      </c>
      <c r="D22" s="328">
        <v>66.37</v>
      </c>
      <c r="E22" s="333">
        <v>77.3</v>
      </c>
      <c r="F22" s="76" t="s">
        <v>1</v>
      </c>
      <c r="G22" s="76" t="s">
        <v>10</v>
      </c>
      <c r="H22" s="328">
        <v>64.44</v>
      </c>
      <c r="I22" s="333">
        <v>72</v>
      </c>
      <c r="J22" s="76" t="s">
        <v>1</v>
      </c>
      <c r="K22" s="76" t="s">
        <v>93</v>
      </c>
      <c r="L22" s="328">
        <v>85.03</v>
      </c>
      <c r="M22" s="333">
        <v>81</v>
      </c>
      <c r="N22" s="7" t="e">
        <f>#REF!*#REF!</f>
        <v>#REF!</v>
      </c>
    </row>
    <row r="23" spans="1:17" ht="15" customHeight="1" x14ac:dyDescent="0.25">
      <c r="A23" s="15">
        <v>18</v>
      </c>
      <c r="B23" s="76" t="s">
        <v>12</v>
      </c>
      <c r="C23" s="76" t="s">
        <v>127</v>
      </c>
      <c r="D23" s="328">
        <v>66.37</v>
      </c>
      <c r="E23" s="333">
        <v>77</v>
      </c>
      <c r="F23" s="76" t="s">
        <v>1</v>
      </c>
      <c r="G23" s="76" t="s">
        <v>138</v>
      </c>
      <c r="H23" s="328">
        <v>64.44</v>
      </c>
      <c r="I23" s="333">
        <v>72</v>
      </c>
      <c r="J23" s="76" t="s">
        <v>0</v>
      </c>
      <c r="K23" s="76" t="s">
        <v>52</v>
      </c>
      <c r="L23" s="328">
        <v>85.03</v>
      </c>
      <c r="M23" s="333">
        <v>80.3</v>
      </c>
      <c r="N23" s="7" t="e">
        <f>#REF!*#REF!</f>
        <v>#REF!</v>
      </c>
    </row>
    <row r="24" spans="1:17" ht="15" customHeight="1" x14ac:dyDescent="0.25">
      <c r="A24" s="15">
        <v>19</v>
      </c>
      <c r="B24" s="76" t="s">
        <v>25</v>
      </c>
      <c r="C24" s="76" t="s">
        <v>29</v>
      </c>
      <c r="D24" s="328">
        <v>66.37</v>
      </c>
      <c r="E24" s="333">
        <v>75.7</v>
      </c>
      <c r="F24" s="76" t="s">
        <v>20</v>
      </c>
      <c r="G24" s="76" t="s">
        <v>44</v>
      </c>
      <c r="H24" s="328">
        <v>64.44</v>
      </c>
      <c r="I24" s="333">
        <v>71.599999999999994</v>
      </c>
      <c r="J24" s="76" t="s">
        <v>14</v>
      </c>
      <c r="K24" s="76" t="s">
        <v>17</v>
      </c>
      <c r="L24" s="328">
        <v>85.03</v>
      </c>
      <c r="M24" s="333">
        <v>80</v>
      </c>
      <c r="N24" s="7" t="e">
        <f>#REF!*#REF!</f>
        <v>#REF!</v>
      </c>
    </row>
    <row r="25" spans="1:17" ht="15" customHeight="1" thickBot="1" x14ac:dyDescent="0.3">
      <c r="A25" s="39">
        <v>20</v>
      </c>
      <c r="B25" s="134" t="s">
        <v>14</v>
      </c>
      <c r="C25" s="134" t="s">
        <v>48</v>
      </c>
      <c r="D25" s="330">
        <v>66.37</v>
      </c>
      <c r="E25" s="335">
        <v>75.7</v>
      </c>
      <c r="F25" s="134" t="s">
        <v>12</v>
      </c>
      <c r="G25" s="134" t="s">
        <v>62</v>
      </c>
      <c r="H25" s="330">
        <v>64.44</v>
      </c>
      <c r="I25" s="335">
        <v>71.2</v>
      </c>
      <c r="J25" s="134" t="s">
        <v>31</v>
      </c>
      <c r="K25" s="134" t="s">
        <v>42</v>
      </c>
      <c r="L25" s="330">
        <v>85.03</v>
      </c>
      <c r="M25" s="335">
        <v>79</v>
      </c>
      <c r="N25" s="7" t="e">
        <f>#REF!*#REF!</f>
        <v>#REF!</v>
      </c>
    </row>
    <row r="26" spans="1:17" ht="15" customHeight="1" x14ac:dyDescent="0.25">
      <c r="A26" s="37">
        <v>21</v>
      </c>
      <c r="B26" s="77" t="s">
        <v>1</v>
      </c>
      <c r="C26" s="77" t="s">
        <v>138</v>
      </c>
      <c r="D26" s="327">
        <v>66.37</v>
      </c>
      <c r="E26" s="332">
        <v>75.333333333333329</v>
      </c>
      <c r="F26" s="77" t="s">
        <v>31</v>
      </c>
      <c r="G26" s="77" t="s">
        <v>116</v>
      </c>
      <c r="H26" s="327">
        <v>64.44</v>
      </c>
      <c r="I26" s="332">
        <v>71.125</v>
      </c>
      <c r="J26" s="77" t="s">
        <v>14</v>
      </c>
      <c r="K26" s="77" t="s">
        <v>47</v>
      </c>
      <c r="L26" s="327">
        <v>85.03</v>
      </c>
      <c r="M26" s="332">
        <v>79</v>
      </c>
    </row>
    <row r="27" spans="1:17" ht="15" customHeight="1" x14ac:dyDescent="0.25">
      <c r="A27" s="15">
        <v>22</v>
      </c>
      <c r="B27" s="76" t="s">
        <v>25</v>
      </c>
      <c r="C27" s="76" t="s">
        <v>145</v>
      </c>
      <c r="D27" s="328">
        <v>66.37</v>
      </c>
      <c r="E27" s="333">
        <v>75</v>
      </c>
      <c r="F27" s="76" t="s">
        <v>12</v>
      </c>
      <c r="G27" s="76" t="s">
        <v>142</v>
      </c>
      <c r="H27" s="328">
        <v>64.44</v>
      </c>
      <c r="I27" s="333">
        <v>71</v>
      </c>
      <c r="J27" s="76" t="s">
        <v>0</v>
      </c>
      <c r="K27" s="76" t="s">
        <v>108</v>
      </c>
      <c r="L27" s="328">
        <v>85.03</v>
      </c>
      <c r="M27" s="333">
        <v>78.599999999999994</v>
      </c>
      <c r="N27" s="7" t="e">
        <f>#REF!*#REF!</f>
        <v>#REF!</v>
      </c>
    </row>
    <row r="28" spans="1:17" ht="15" customHeight="1" x14ac:dyDescent="0.25">
      <c r="A28" s="15">
        <v>23</v>
      </c>
      <c r="B28" s="76" t="s">
        <v>20</v>
      </c>
      <c r="C28" s="76" t="s">
        <v>153</v>
      </c>
      <c r="D28" s="328">
        <v>66.37</v>
      </c>
      <c r="E28" s="333">
        <v>74.3</v>
      </c>
      <c r="F28" s="76" t="s">
        <v>14</v>
      </c>
      <c r="G28" s="76" t="s">
        <v>16</v>
      </c>
      <c r="H28" s="328">
        <v>64.44</v>
      </c>
      <c r="I28" s="333">
        <v>70.5</v>
      </c>
      <c r="J28" s="76" t="s">
        <v>14</v>
      </c>
      <c r="K28" s="76" t="s">
        <v>101</v>
      </c>
      <c r="L28" s="328">
        <v>85.03</v>
      </c>
      <c r="M28" s="333">
        <v>78.5</v>
      </c>
      <c r="N28" s="7" t="e">
        <f>#REF!*#REF!</f>
        <v>#REF!</v>
      </c>
    </row>
    <row r="29" spans="1:17" ht="15" customHeight="1" x14ac:dyDescent="0.25">
      <c r="A29" s="15">
        <v>24</v>
      </c>
      <c r="B29" s="76" t="s">
        <v>0</v>
      </c>
      <c r="C29" s="76" t="s">
        <v>58</v>
      </c>
      <c r="D29" s="328">
        <v>66.37</v>
      </c>
      <c r="E29" s="333">
        <v>73.7</v>
      </c>
      <c r="F29" s="76" t="s">
        <v>31</v>
      </c>
      <c r="G29" s="76" t="s">
        <v>41</v>
      </c>
      <c r="H29" s="328">
        <v>64.44</v>
      </c>
      <c r="I29" s="333">
        <v>69.25</v>
      </c>
      <c r="J29" s="76" t="s">
        <v>25</v>
      </c>
      <c r="K29" s="76" t="s">
        <v>26</v>
      </c>
      <c r="L29" s="328">
        <v>85.03</v>
      </c>
      <c r="M29" s="333">
        <v>78.3</v>
      </c>
      <c r="N29" s="7" t="e">
        <f>#REF!*#REF!</f>
        <v>#REF!</v>
      </c>
      <c r="O29" s="7" t="e">
        <f>SUM(N29:N47)</f>
        <v>#REF!</v>
      </c>
      <c r="P29" s="7" t="e">
        <f>O29/SUM(#REF!)</f>
        <v>#REF!</v>
      </c>
      <c r="Q29" s="16"/>
    </row>
    <row r="30" spans="1:17" ht="15" customHeight="1" x14ac:dyDescent="0.25">
      <c r="A30" s="15">
        <v>25</v>
      </c>
      <c r="B30" s="76" t="s">
        <v>31</v>
      </c>
      <c r="C30" s="76" t="s">
        <v>41</v>
      </c>
      <c r="D30" s="328">
        <v>66.37</v>
      </c>
      <c r="E30" s="333">
        <v>72.7</v>
      </c>
      <c r="F30" s="76" t="s">
        <v>1</v>
      </c>
      <c r="G30" s="76" t="s">
        <v>9</v>
      </c>
      <c r="H30" s="328">
        <v>64.44</v>
      </c>
      <c r="I30" s="333">
        <v>69</v>
      </c>
      <c r="J30" s="76" t="s">
        <v>20</v>
      </c>
      <c r="K30" s="76" t="s">
        <v>22</v>
      </c>
      <c r="L30" s="328">
        <v>85.03</v>
      </c>
      <c r="M30" s="333">
        <v>77</v>
      </c>
      <c r="N30" s="7" t="e">
        <f>#REF!*#REF!</f>
        <v>#REF!</v>
      </c>
    </row>
    <row r="31" spans="1:17" ht="15" customHeight="1" x14ac:dyDescent="0.25">
      <c r="A31" s="15">
        <v>26</v>
      </c>
      <c r="B31" s="76" t="s">
        <v>1</v>
      </c>
      <c r="C31" s="76" t="s">
        <v>160</v>
      </c>
      <c r="D31" s="328">
        <v>66.37</v>
      </c>
      <c r="E31" s="333">
        <v>72.5</v>
      </c>
      <c r="F31" s="76" t="s">
        <v>0</v>
      </c>
      <c r="G31" s="76" t="s">
        <v>35</v>
      </c>
      <c r="H31" s="328">
        <v>64.44</v>
      </c>
      <c r="I31" s="333">
        <v>69</v>
      </c>
      <c r="J31" s="76" t="s">
        <v>1</v>
      </c>
      <c r="K31" s="76" t="s">
        <v>5</v>
      </c>
      <c r="L31" s="328">
        <v>85.03</v>
      </c>
      <c r="M31" s="333">
        <v>76.3</v>
      </c>
      <c r="N31" s="7" t="e">
        <f>#REF!*#REF!</f>
        <v>#REF!</v>
      </c>
    </row>
    <row r="32" spans="1:17" ht="15" customHeight="1" x14ac:dyDescent="0.25">
      <c r="A32" s="15">
        <v>27</v>
      </c>
      <c r="B32" s="76" t="s">
        <v>20</v>
      </c>
      <c r="C32" s="76" t="s">
        <v>121</v>
      </c>
      <c r="D32" s="328">
        <v>66.37</v>
      </c>
      <c r="E32" s="333">
        <v>72</v>
      </c>
      <c r="F32" s="76" t="s">
        <v>31</v>
      </c>
      <c r="G32" s="76" t="s">
        <v>117</v>
      </c>
      <c r="H32" s="328">
        <v>64.44</v>
      </c>
      <c r="I32" s="333">
        <v>68</v>
      </c>
      <c r="J32" s="76" t="s">
        <v>12</v>
      </c>
      <c r="K32" s="76" t="s">
        <v>128</v>
      </c>
      <c r="L32" s="328">
        <v>85.03</v>
      </c>
      <c r="M32" s="333">
        <v>75.7</v>
      </c>
      <c r="N32" s="7" t="e">
        <f>#REF!*#REF!</f>
        <v>#REF!</v>
      </c>
    </row>
    <row r="33" spans="1:17" ht="15" customHeight="1" x14ac:dyDescent="0.25">
      <c r="A33" s="15">
        <v>28</v>
      </c>
      <c r="B33" s="76" t="s">
        <v>12</v>
      </c>
      <c r="C33" s="76" t="s">
        <v>135</v>
      </c>
      <c r="D33" s="328">
        <v>66.37</v>
      </c>
      <c r="E33" s="333">
        <v>72</v>
      </c>
      <c r="F33" s="76" t="s">
        <v>20</v>
      </c>
      <c r="G33" s="76" t="s">
        <v>38</v>
      </c>
      <c r="H33" s="328">
        <v>64.44</v>
      </c>
      <c r="I33" s="333">
        <v>68</v>
      </c>
      <c r="J33" s="76" t="s">
        <v>20</v>
      </c>
      <c r="K33" s="76" t="s">
        <v>23</v>
      </c>
      <c r="L33" s="328">
        <v>85.03</v>
      </c>
      <c r="M33" s="333">
        <v>75.3</v>
      </c>
      <c r="N33" s="7" t="e">
        <f>#REF!*#REF!</f>
        <v>#REF!</v>
      </c>
    </row>
    <row r="34" spans="1:17" ht="15" customHeight="1" x14ac:dyDescent="0.25">
      <c r="A34" s="15">
        <v>29</v>
      </c>
      <c r="B34" s="76" t="s">
        <v>1</v>
      </c>
      <c r="C34" s="76" t="s">
        <v>161</v>
      </c>
      <c r="D34" s="328">
        <v>66.37</v>
      </c>
      <c r="E34" s="333">
        <v>71.8</v>
      </c>
      <c r="F34" s="76" t="s">
        <v>14</v>
      </c>
      <c r="G34" s="76" t="s">
        <v>124</v>
      </c>
      <c r="H34" s="328">
        <v>64.44</v>
      </c>
      <c r="I34" s="333">
        <v>68</v>
      </c>
      <c r="J34" s="76" t="s">
        <v>25</v>
      </c>
      <c r="K34" s="76" t="s">
        <v>32</v>
      </c>
      <c r="L34" s="328">
        <v>85.03</v>
      </c>
      <c r="M34" s="333">
        <v>75.3</v>
      </c>
      <c r="N34" s="7" t="e">
        <f>#REF!*#REF!</f>
        <v>#REF!</v>
      </c>
    </row>
    <row r="35" spans="1:17" ht="15" customHeight="1" thickBot="1" x14ac:dyDescent="0.3">
      <c r="A35" s="17">
        <v>30</v>
      </c>
      <c r="B35" s="78" t="s">
        <v>0</v>
      </c>
      <c r="C35" s="78" t="s">
        <v>52</v>
      </c>
      <c r="D35" s="329">
        <v>66.37</v>
      </c>
      <c r="E35" s="334">
        <v>71</v>
      </c>
      <c r="F35" s="78" t="s">
        <v>12</v>
      </c>
      <c r="G35" s="78" t="s">
        <v>49</v>
      </c>
      <c r="H35" s="329">
        <v>64.44</v>
      </c>
      <c r="I35" s="334">
        <v>68</v>
      </c>
      <c r="J35" s="78" t="s">
        <v>12</v>
      </c>
      <c r="K35" s="78" t="s">
        <v>135</v>
      </c>
      <c r="L35" s="329">
        <v>85.03</v>
      </c>
      <c r="M35" s="334">
        <v>75</v>
      </c>
      <c r="N35" s="7" t="e">
        <f>#REF!*#REF!</f>
        <v>#REF!</v>
      </c>
    </row>
    <row r="36" spans="1:17" ht="15" customHeight="1" x14ac:dyDescent="0.25">
      <c r="A36" s="15">
        <v>31</v>
      </c>
      <c r="B36" s="76" t="s">
        <v>20</v>
      </c>
      <c r="C36" s="76" t="s">
        <v>152</v>
      </c>
      <c r="D36" s="328">
        <v>66.37</v>
      </c>
      <c r="E36" s="333">
        <v>70.5</v>
      </c>
      <c r="F36" s="76" t="s">
        <v>1</v>
      </c>
      <c r="G36" s="76" t="s">
        <v>7</v>
      </c>
      <c r="H36" s="328">
        <v>64.44</v>
      </c>
      <c r="I36" s="333">
        <v>68</v>
      </c>
      <c r="J36" s="76" t="s">
        <v>14</v>
      </c>
      <c r="K36" s="76" t="s">
        <v>18</v>
      </c>
      <c r="L36" s="328">
        <v>85.03</v>
      </c>
      <c r="M36" s="333">
        <v>74.8</v>
      </c>
      <c r="N36" s="7" t="e">
        <f>#REF!*#REF!</f>
        <v>#REF!</v>
      </c>
    </row>
    <row r="37" spans="1:17" ht="15" customHeight="1" x14ac:dyDescent="0.25">
      <c r="A37" s="15">
        <v>32</v>
      </c>
      <c r="B37" s="76" t="s">
        <v>1</v>
      </c>
      <c r="C37" s="76" t="s">
        <v>10</v>
      </c>
      <c r="D37" s="328">
        <v>66.37</v>
      </c>
      <c r="E37" s="333">
        <v>70.285714285714292</v>
      </c>
      <c r="F37" s="76" t="s">
        <v>0</v>
      </c>
      <c r="G37" s="76" t="s">
        <v>54</v>
      </c>
      <c r="H37" s="328">
        <v>64.44</v>
      </c>
      <c r="I37" s="333">
        <v>68</v>
      </c>
      <c r="J37" s="76" t="s">
        <v>1</v>
      </c>
      <c r="K37" s="76" t="s">
        <v>94</v>
      </c>
      <c r="L37" s="328">
        <v>85.03</v>
      </c>
      <c r="M37" s="333">
        <v>74.8</v>
      </c>
      <c r="N37" s="7" t="e">
        <f>#REF!*#REF!</f>
        <v>#REF!</v>
      </c>
    </row>
    <row r="38" spans="1:17" ht="15" customHeight="1" x14ac:dyDescent="0.25">
      <c r="A38" s="15">
        <v>33</v>
      </c>
      <c r="B38" s="76" t="s">
        <v>20</v>
      </c>
      <c r="C38" s="76" t="s">
        <v>44</v>
      </c>
      <c r="D38" s="328">
        <v>66.37</v>
      </c>
      <c r="E38" s="333">
        <v>70.2</v>
      </c>
      <c r="F38" s="76" t="s">
        <v>25</v>
      </c>
      <c r="G38" s="76" t="s">
        <v>30</v>
      </c>
      <c r="H38" s="328">
        <v>64.44</v>
      </c>
      <c r="I38" s="333">
        <v>67.3</v>
      </c>
      <c r="J38" s="76" t="s">
        <v>31</v>
      </c>
      <c r="K38" s="76" t="s">
        <v>116</v>
      </c>
      <c r="L38" s="328">
        <v>85.03</v>
      </c>
      <c r="M38" s="333">
        <v>74.090909090909093</v>
      </c>
      <c r="N38" s="7" t="e">
        <f>#REF!*#REF!</f>
        <v>#REF!</v>
      </c>
    </row>
    <row r="39" spans="1:17" ht="15" customHeight="1" x14ac:dyDescent="0.25">
      <c r="A39" s="15">
        <v>34</v>
      </c>
      <c r="B39" s="76" t="s">
        <v>14</v>
      </c>
      <c r="C39" s="76" t="s">
        <v>47</v>
      </c>
      <c r="D39" s="328">
        <v>66.37</v>
      </c>
      <c r="E39" s="333">
        <v>69.900000000000006</v>
      </c>
      <c r="F39" s="76" t="s">
        <v>14</v>
      </c>
      <c r="G39" s="76" t="s">
        <v>141</v>
      </c>
      <c r="H39" s="328">
        <v>64.44</v>
      </c>
      <c r="I39" s="333">
        <v>67</v>
      </c>
      <c r="J39" s="76" t="s">
        <v>20</v>
      </c>
      <c r="K39" s="76" t="s">
        <v>123</v>
      </c>
      <c r="L39" s="328">
        <v>85.03</v>
      </c>
      <c r="M39" s="333">
        <v>74</v>
      </c>
      <c r="N39" s="7" t="e">
        <f>#REF!*#REF!</f>
        <v>#REF!</v>
      </c>
    </row>
    <row r="40" spans="1:17" ht="15" customHeight="1" x14ac:dyDescent="0.25">
      <c r="A40" s="15">
        <v>35</v>
      </c>
      <c r="B40" s="76" t="s">
        <v>1</v>
      </c>
      <c r="C40" s="76" t="s">
        <v>105</v>
      </c>
      <c r="D40" s="328">
        <v>66.37</v>
      </c>
      <c r="E40" s="333">
        <v>69.5</v>
      </c>
      <c r="F40" s="76" t="s">
        <v>1</v>
      </c>
      <c r="G40" s="76" t="s">
        <v>6</v>
      </c>
      <c r="H40" s="328">
        <v>64.44</v>
      </c>
      <c r="I40" s="333">
        <v>67</v>
      </c>
      <c r="J40" s="76" t="s">
        <v>1</v>
      </c>
      <c r="K40" s="76" t="s">
        <v>96</v>
      </c>
      <c r="L40" s="328">
        <v>85.03</v>
      </c>
      <c r="M40" s="333">
        <v>73.5</v>
      </c>
      <c r="N40" s="7" t="e">
        <f>#REF!*#REF!</f>
        <v>#REF!</v>
      </c>
    </row>
    <row r="41" spans="1:17" ht="15" customHeight="1" x14ac:dyDescent="0.25">
      <c r="A41" s="15">
        <v>36</v>
      </c>
      <c r="B41" s="76" t="s">
        <v>0</v>
      </c>
      <c r="C41" s="76" t="s">
        <v>108</v>
      </c>
      <c r="D41" s="328">
        <v>66.37</v>
      </c>
      <c r="E41" s="333">
        <v>69.5</v>
      </c>
      <c r="F41" s="76" t="s">
        <v>14</v>
      </c>
      <c r="G41" s="76" t="s">
        <v>47</v>
      </c>
      <c r="H41" s="328">
        <v>64.44</v>
      </c>
      <c r="I41" s="333">
        <v>66.7</v>
      </c>
      <c r="J41" s="76" t="s">
        <v>1</v>
      </c>
      <c r="K41" s="76" t="s">
        <v>2</v>
      </c>
      <c r="L41" s="328">
        <v>85.03</v>
      </c>
      <c r="M41" s="333">
        <v>72.25</v>
      </c>
      <c r="N41" s="7" t="e">
        <f>#REF!*#REF!</f>
        <v>#REF!</v>
      </c>
    </row>
    <row r="42" spans="1:17" ht="15" customHeight="1" x14ac:dyDescent="0.25">
      <c r="A42" s="15">
        <v>37</v>
      </c>
      <c r="B42" s="76" t="s">
        <v>14</v>
      </c>
      <c r="C42" s="76" t="s">
        <v>100</v>
      </c>
      <c r="D42" s="328">
        <v>66.37</v>
      </c>
      <c r="E42" s="333">
        <v>68.5</v>
      </c>
      <c r="F42" s="76" t="s">
        <v>14</v>
      </c>
      <c r="G42" s="76" t="s">
        <v>60</v>
      </c>
      <c r="H42" s="328">
        <v>64.44</v>
      </c>
      <c r="I42" s="333">
        <v>65</v>
      </c>
      <c r="J42" s="76" t="s">
        <v>25</v>
      </c>
      <c r="K42" s="76" t="s">
        <v>30</v>
      </c>
      <c r="L42" s="328">
        <v>85.03</v>
      </c>
      <c r="M42" s="333">
        <v>72.2</v>
      </c>
      <c r="N42" s="7" t="e">
        <f>#REF!*#REF!</f>
        <v>#REF!</v>
      </c>
    </row>
    <row r="43" spans="1:17" ht="15" customHeight="1" x14ac:dyDescent="0.25">
      <c r="A43" s="15">
        <v>38</v>
      </c>
      <c r="B43" s="76" t="s">
        <v>14</v>
      </c>
      <c r="C43" s="76" t="s">
        <v>59</v>
      </c>
      <c r="D43" s="328">
        <v>66.37</v>
      </c>
      <c r="E43" s="333">
        <v>68.400000000000006</v>
      </c>
      <c r="F43" s="76" t="s">
        <v>1</v>
      </c>
      <c r="G43" s="76" t="s">
        <v>96</v>
      </c>
      <c r="H43" s="328">
        <v>64.44</v>
      </c>
      <c r="I43" s="333">
        <v>64.8</v>
      </c>
      <c r="J43" s="76" t="s">
        <v>25</v>
      </c>
      <c r="K43" s="76" t="s">
        <v>28</v>
      </c>
      <c r="L43" s="328">
        <v>85.03</v>
      </c>
      <c r="M43" s="333">
        <v>72</v>
      </c>
      <c r="N43" s="7" t="e">
        <f>#REF!*#REF!</f>
        <v>#REF!</v>
      </c>
    </row>
    <row r="44" spans="1:17" ht="15" customHeight="1" x14ac:dyDescent="0.25">
      <c r="A44" s="15">
        <v>39</v>
      </c>
      <c r="B44" s="76" t="s">
        <v>12</v>
      </c>
      <c r="C44" s="76" t="s">
        <v>126</v>
      </c>
      <c r="D44" s="328">
        <v>66.37</v>
      </c>
      <c r="E44" s="333">
        <v>68.2</v>
      </c>
      <c r="F44" s="76" t="s">
        <v>20</v>
      </c>
      <c r="G44" s="76" t="s">
        <v>39</v>
      </c>
      <c r="H44" s="328">
        <v>64.44</v>
      </c>
      <c r="I44" s="333">
        <v>64.3</v>
      </c>
      <c r="J44" s="76" t="s">
        <v>20</v>
      </c>
      <c r="K44" s="76" t="s">
        <v>166</v>
      </c>
      <c r="L44" s="328">
        <v>85.03</v>
      </c>
      <c r="M44" s="333">
        <v>71.8</v>
      </c>
      <c r="N44" s="7" t="e">
        <f>#REF!*#REF!</f>
        <v>#REF!</v>
      </c>
    </row>
    <row r="45" spans="1:17" ht="15" customHeight="1" thickBot="1" x14ac:dyDescent="0.3">
      <c r="A45" s="39">
        <v>40</v>
      </c>
      <c r="B45" s="134" t="s">
        <v>12</v>
      </c>
      <c r="C45" s="134" t="s">
        <v>151</v>
      </c>
      <c r="D45" s="330">
        <v>66.37</v>
      </c>
      <c r="E45" s="335">
        <v>68</v>
      </c>
      <c r="F45" s="134" t="s">
        <v>20</v>
      </c>
      <c r="G45" s="134" t="s">
        <v>22</v>
      </c>
      <c r="H45" s="330">
        <v>64.44</v>
      </c>
      <c r="I45" s="335">
        <v>64.3</v>
      </c>
      <c r="J45" s="134" t="s">
        <v>0</v>
      </c>
      <c r="K45" s="134" t="s">
        <v>54</v>
      </c>
      <c r="L45" s="330">
        <v>85.03</v>
      </c>
      <c r="M45" s="335">
        <v>71.400000000000006</v>
      </c>
      <c r="N45" s="7" t="e">
        <f>#REF!*#REF!</f>
        <v>#REF!</v>
      </c>
    </row>
    <row r="46" spans="1:17" ht="15" customHeight="1" x14ac:dyDescent="0.25">
      <c r="A46" s="37">
        <v>41</v>
      </c>
      <c r="B46" s="77" t="s">
        <v>12</v>
      </c>
      <c r="C46" s="77" t="s">
        <v>147</v>
      </c>
      <c r="D46" s="327">
        <v>66.37</v>
      </c>
      <c r="E46" s="332">
        <v>68</v>
      </c>
      <c r="F46" s="77" t="s">
        <v>1</v>
      </c>
      <c r="G46" s="77" t="s">
        <v>94</v>
      </c>
      <c r="H46" s="327">
        <v>64.44</v>
      </c>
      <c r="I46" s="332">
        <v>64</v>
      </c>
      <c r="J46" s="77" t="s">
        <v>0</v>
      </c>
      <c r="K46" s="77" t="s">
        <v>35</v>
      </c>
      <c r="L46" s="327">
        <v>85.03</v>
      </c>
      <c r="M46" s="332">
        <v>71</v>
      </c>
      <c r="N46" s="7" t="e">
        <f>#REF!*#REF!</f>
        <v>#REF!</v>
      </c>
    </row>
    <row r="47" spans="1:17" ht="15" customHeight="1" x14ac:dyDescent="0.25">
      <c r="A47" s="15">
        <v>42</v>
      </c>
      <c r="B47" s="76" t="s">
        <v>1</v>
      </c>
      <c r="C47" s="76" t="s">
        <v>162</v>
      </c>
      <c r="D47" s="328">
        <v>66.37</v>
      </c>
      <c r="E47" s="333">
        <v>67.625</v>
      </c>
      <c r="F47" s="76" t="s">
        <v>1</v>
      </c>
      <c r="G47" s="76" t="s">
        <v>92</v>
      </c>
      <c r="H47" s="328">
        <v>64.44</v>
      </c>
      <c r="I47" s="333">
        <v>64</v>
      </c>
      <c r="J47" s="76" t="s">
        <v>31</v>
      </c>
      <c r="K47" s="76" t="s">
        <v>43</v>
      </c>
      <c r="L47" s="328">
        <v>85.03</v>
      </c>
      <c r="M47" s="333">
        <v>70.7</v>
      </c>
      <c r="N47" s="7" t="e">
        <f>#REF!*#REF!</f>
        <v>#REF!</v>
      </c>
    </row>
    <row r="48" spans="1:17" ht="15" customHeight="1" x14ac:dyDescent="0.25">
      <c r="A48" s="15">
        <v>43</v>
      </c>
      <c r="B48" s="76" t="s">
        <v>14</v>
      </c>
      <c r="C48" s="76" t="s">
        <v>18</v>
      </c>
      <c r="D48" s="328">
        <v>66.37</v>
      </c>
      <c r="E48" s="333">
        <v>67.5</v>
      </c>
      <c r="F48" s="76" t="s">
        <v>1</v>
      </c>
      <c r="G48" s="76" t="s">
        <v>8</v>
      </c>
      <c r="H48" s="328">
        <v>64.44</v>
      </c>
      <c r="I48" s="333">
        <v>63.6</v>
      </c>
      <c r="J48" s="76" t="s">
        <v>1</v>
      </c>
      <c r="K48" s="76" t="s">
        <v>132</v>
      </c>
      <c r="L48" s="328">
        <v>85.03</v>
      </c>
      <c r="M48" s="333">
        <v>70.5</v>
      </c>
      <c r="N48" s="7" t="e">
        <f>#REF!*#REF!</f>
        <v>#REF!</v>
      </c>
      <c r="O48" s="7" t="e">
        <f>SUM(N48:N66)</f>
        <v>#REF!</v>
      </c>
      <c r="P48" s="7" t="e">
        <f>O48/SUM(#REF!)</f>
        <v>#REF!</v>
      </c>
      <c r="Q48" s="16"/>
    </row>
    <row r="49" spans="1:14" ht="15" customHeight="1" x14ac:dyDescent="0.25">
      <c r="A49" s="15">
        <v>44</v>
      </c>
      <c r="B49" s="76" t="s">
        <v>1</v>
      </c>
      <c r="C49" s="76" t="s">
        <v>92</v>
      </c>
      <c r="D49" s="328">
        <v>66.37</v>
      </c>
      <c r="E49" s="333">
        <v>67</v>
      </c>
      <c r="F49" s="76" t="s">
        <v>14</v>
      </c>
      <c r="G49" s="76" t="s">
        <v>125</v>
      </c>
      <c r="H49" s="328">
        <v>64.44</v>
      </c>
      <c r="I49" s="333">
        <v>63.5</v>
      </c>
      <c r="J49" s="76" t="s">
        <v>1</v>
      </c>
      <c r="K49" s="76" t="s">
        <v>133</v>
      </c>
      <c r="L49" s="328">
        <v>85.03</v>
      </c>
      <c r="M49" s="333">
        <v>70.3</v>
      </c>
      <c r="N49" s="7" t="e">
        <f>#REF!*#REF!</f>
        <v>#REF!</v>
      </c>
    </row>
    <row r="50" spans="1:14" ht="15" customHeight="1" x14ac:dyDescent="0.25">
      <c r="A50" s="15">
        <v>45</v>
      </c>
      <c r="B50" s="76" t="s">
        <v>14</v>
      </c>
      <c r="C50" s="76" t="s">
        <v>146</v>
      </c>
      <c r="D50" s="328">
        <v>66.37</v>
      </c>
      <c r="E50" s="333">
        <v>66</v>
      </c>
      <c r="F50" s="76" t="s">
        <v>31</v>
      </c>
      <c r="G50" s="76" t="s">
        <v>42</v>
      </c>
      <c r="H50" s="328">
        <v>64.44</v>
      </c>
      <c r="I50" s="333">
        <v>63</v>
      </c>
      <c r="J50" s="76" t="s">
        <v>20</v>
      </c>
      <c r="K50" s="76" t="s">
        <v>121</v>
      </c>
      <c r="L50" s="328">
        <v>85.03</v>
      </c>
      <c r="M50" s="333">
        <v>70.3</v>
      </c>
      <c r="N50" s="7" t="e">
        <f>#REF!*#REF!</f>
        <v>#REF!</v>
      </c>
    </row>
    <row r="51" spans="1:14" ht="15" customHeight="1" x14ac:dyDescent="0.25">
      <c r="A51" s="15">
        <v>46</v>
      </c>
      <c r="B51" s="76" t="s">
        <v>14</v>
      </c>
      <c r="C51" s="76" t="s">
        <v>46</v>
      </c>
      <c r="D51" s="328">
        <v>66.37</v>
      </c>
      <c r="E51" s="333">
        <v>66</v>
      </c>
      <c r="F51" s="76" t="s">
        <v>31</v>
      </c>
      <c r="G51" s="76" t="s">
        <v>97</v>
      </c>
      <c r="H51" s="328">
        <v>64.44</v>
      </c>
      <c r="I51" s="333">
        <v>62</v>
      </c>
      <c r="J51" s="76" t="s">
        <v>1</v>
      </c>
      <c r="K51" s="76" t="s">
        <v>138</v>
      </c>
      <c r="L51" s="328">
        <v>85.03</v>
      </c>
      <c r="M51" s="333">
        <v>70</v>
      </c>
      <c r="N51" s="7" t="e">
        <f>#REF!*#REF!</f>
        <v>#REF!</v>
      </c>
    </row>
    <row r="52" spans="1:14" ht="15" customHeight="1" x14ac:dyDescent="0.25">
      <c r="A52" s="15">
        <v>47</v>
      </c>
      <c r="B52" s="76" t="s">
        <v>31</v>
      </c>
      <c r="C52" s="76" t="s">
        <v>116</v>
      </c>
      <c r="D52" s="328">
        <v>66.37</v>
      </c>
      <c r="E52" s="333">
        <v>65.25</v>
      </c>
      <c r="F52" s="76" t="s">
        <v>14</v>
      </c>
      <c r="G52" s="76" t="s">
        <v>18</v>
      </c>
      <c r="H52" s="328">
        <v>64.44</v>
      </c>
      <c r="I52" s="333">
        <v>62</v>
      </c>
      <c r="J52" s="76" t="s">
        <v>1</v>
      </c>
      <c r="K52" s="76" t="s">
        <v>8</v>
      </c>
      <c r="L52" s="328">
        <v>85.03</v>
      </c>
      <c r="M52" s="333">
        <v>70</v>
      </c>
      <c r="N52" s="7" t="e">
        <f>#REF!*#REF!</f>
        <v>#REF!</v>
      </c>
    </row>
    <row r="53" spans="1:14" ht="15" customHeight="1" x14ac:dyDescent="0.25">
      <c r="A53" s="15">
        <v>48</v>
      </c>
      <c r="B53" s="76" t="s">
        <v>12</v>
      </c>
      <c r="C53" s="76" t="s">
        <v>49</v>
      </c>
      <c r="D53" s="328">
        <v>66.37</v>
      </c>
      <c r="E53" s="333">
        <v>65</v>
      </c>
      <c r="F53" s="76" t="s">
        <v>1</v>
      </c>
      <c r="G53" s="76" t="s">
        <v>105</v>
      </c>
      <c r="H53" s="328">
        <v>64.44</v>
      </c>
      <c r="I53" s="333">
        <v>62</v>
      </c>
      <c r="J53" s="76" t="s">
        <v>25</v>
      </c>
      <c r="K53" s="76" t="s">
        <v>29</v>
      </c>
      <c r="L53" s="328">
        <v>85.03</v>
      </c>
      <c r="M53" s="333">
        <v>69.5</v>
      </c>
      <c r="N53" s="7" t="e">
        <f>#REF!*#REF!</f>
        <v>#REF!</v>
      </c>
    </row>
    <row r="54" spans="1:14" ht="15" customHeight="1" x14ac:dyDescent="0.25">
      <c r="A54" s="15">
        <v>49</v>
      </c>
      <c r="B54" s="76" t="s">
        <v>0</v>
      </c>
      <c r="C54" s="76" t="s">
        <v>95</v>
      </c>
      <c r="D54" s="328">
        <v>66.37</v>
      </c>
      <c r="E54" s="333">
        <v>65</v>
      </c>
      <c r="F54" s="76" t="s">
        <v>1</v>
      </c>
      <c r="G54" s="76" t="s">
        <v>5</v>
      </c>
      <c r="H54" s="328">
        <v>64.44</v>
      </c>
      <c r="I54" s="333">
        <v>61.5</v>
      </c>
      <c r="J54" s="76" t="s">
        <v>12</v>
      </c>
      <c r="K54" s="76" t="s">
        <v>62</v>
      </c>
      <c r="L54" s="328">
        <v>85.03</v>
      </c>
      <c r="M54" s="333">
        <v>69.3</v>
      </c>
      <c r="N54" s="7" t="e">
        <f>#REF!*#REF!</f>
        <v>#REF!</v>
      </c>
    </row>
    <row r="55" spans="1:14" ht="15" customHeight="1" thickBot="1" x14ac:dyDescent="0.3">
      <c r="A55" s="17">
        <v>50</v>
      </c>
      <c r="B55" s="78" t="s">
        <v>25</v>
      </c>
      <c r="C55" s="78" t="s">
        <v>157</v>
      </c>
      <c r="D55" s="329">
        <v>66.37</v>
      </c>
      <c r="E55" s="334">
        <v>64.2</v>
      </c>
      <c r="F55" s="78" t="s">
        <v>25</v>
      </c>
      <c r="G55" s="78" t="s">
        <v>26</v>
      </c>
      <c r="H55" s="329">
        <v>64.44</v>
      </c>
      <c r="I55" s="334">
        <v>60.8</v>
      </c>
      <c r="J55" s="78" t="s">
        <v>14</v>
      </c>
      <c r="K55" s="78" t="s">
        <v>168</v>
      </c>
      <c r="L55" s="329">
        <v>85.03</v>
      </c>
      <c r="M55" s="334">
        <v>69</v>
      </c>
      <c r="N55" s="7" t="e">
        <f>#REF!*#REF!</f>
        <v>#REF!</v>
      </c>
    </row>
    <row r="56" spans="1:14" ht="15" customHeight="1" x14ac:dyDescent="0.25">
      <c r="A56" s="15">
        <v>51</v>
      </c>
      <c r="B56" s="76" t="s">
        <v>31</v>
      </c>
      <c r="C56" s="76" t="s">
        <v>42</v>
      </c>
      <c r="D56" s="328">
        <v>66.37</v>
      </c>
      <c r="E56" s="333">
        <v>64</v>
      </c>
      <c r="F56" s="76" t="s">
        <v>14</v>
      </c>
      <c r="G56" s="76" t="s">
        <v>17</v>
      </c>
      <c r="H56" s="328">
        <v>64.44</v>
      </c>
      <c r="I56" s="333">
        <v>60.3</v>
      </c>
      <c r="J56" s="76" t="s">
        <v>14</v>
      </c>
      <c r="K56" s="76" t="s">
        <v>124</v>
      </c>
      <c r="L56" s="328">
        <v>85.03</v>
      </c>
      <c r="M56" s="333">
        <v>68</v>
      </c>
      <c r="N56" s="7" t="e">
        <f>#REF!*#REF!</f>
        <v>#REF!</v>
      </c>
    </row>
    <row r="57" spans="1:14" ht="15" customHeight="1" x14ac:dyDescent="0.25">
      <c r="A57" s="15">
        <v>52</v>
      </c>
      <c r="B57" s="76" t="s">
        <v>1</v>
      </c>
      <c r="C57" s="76" t="s">
        <v>131</v>
      </c>
      <c r="D57" s="328">
        <v>66.37</v>
      </c>
      <c r="E57" s="333">
        <v>64</v>
      </c>
      <c r="F57" s="76" t="s">
        <v>14</v>
      </c>
      <c r="G57" s="76" t="s">
        <v>101</v>
      </c>
      <c r="H57" s="328">
        <v>64.44</v>
      </c>
      <c r="I57" s="333">
        <v>60</v>
      </c>
      <c r="J57" s="76" t="s">
        <v>25</v>
      </c>
      <c r="K57" s="76" t="s">
        <v>27</v>
      </c>
      <c r="L57" s="328">
        <v>85.03</v>
      </c>
      <c r="M57" s="333">
        <v>68</v>
      </c>
      <c r="N57" s="7" t="e">
        <f>#REF!*#REF!</f>
        <v>#REF!</v>
      </c>
    </row>
    <row r="58" spans="1:14" ht="15" customHeight="1" x14ac:dyDescent="0.25">
      <c r="A58" s="15">
        <v>53</v>
      </c>
      <c r="B58" s="76" t="s">
        <v>1</v>
      </c>
      <c r="C58" s="76" t="s">
        <v>136</v>
      </c>
      <c r="D58" s="328">
        <v>66.37</v>
      </c>
      <c r="E58" s="333">
        <v>62.5</v>
      </c>
      <c r="F58" s="76" t="s">
        <v>12</v>
      </c>
      <c r="G58" s="76" t="s">
        <v>61</v>
      </c>
      <c r="H58" s="328">
        <v>64.44</v>
      </c>
      <c r="I58" s="333">
        <v>60</v>
      </c>
      <c r="J58" s="76" t="s">
        <v>14</v>
      </c>
      <c r="K58" s="76" t="s">
        <v>16</v>
      </c>
      <c r="L58" s="328">
        <v>85.03</v>
      </c>
      <c r="M58" s="333">
        <v>68</v>
      </c>
    </row>
    <row r="59" spans="1:14" ht="15" customHeight="1" x14ac:dyDescent="0.25">
      <c r="A59" s="15">
        <v>54</v>
      </c>
      <c r="B59" s="76" t="s">
        <v>25</v>
      </c>
      <c r="C59" s="76" t="s">
        <v>155</v>
      </c>
      <c r="D59" s="328">
        <v>66.37</v>
      </c>
      <c r="E59" s="333">
        <v>61.33</v>
      </c>
      <c r="F59" s="76" t="s">
        <v>1</v>
      </c>
      <c r="G59" s="76" t="s">
        <v>130</v>
      </c>
      <c r="H59" s="328">
        <v>64.44</v>
      </c>
      <c r="I59" s="333">
        <v>60</v>
      </c>
      <c r="J59" s="76" t="s">
        <v>20</v>
      </c>
      <c r="K59" s="76" t="s">
        <v>98</v>
      </c>
      <c r="L59" s="328">
        <v>85.03</v>
      </c>
      <c r="M59" s="333">
        <v>68</v>
      </c>
    </row>
    <row r="60" spans="1:14" ht="15" customHeight="1" x14ac:dyDescent="0.25">
      <c r="A60" s="15">
        <v>55</v>
      </c>
      <c r="B60" s="76" t="s">
        <v>31</v>
      </c>
      <c r="C60" s="76" t="s">
        <v>117</v>
      </c>
      <c r="D60" s="328">
        <v>66.37</v>
      </c>
      <c r="E60" s="333">
        <v>60</v>
      </c>
      <c r="F60" s="76" t="s">
        <v>1</v>
      </c>
      <c r="G60" s="76" t="s">
        <v>93</v>
      </c>
      <c r="H60" s="328">
        <v>64.44</v>
      </c>
      <c r="I60" s="333">
        <v>60</v>
      </c>
      <c r="J60" s="76" t="s">
        <v>0</v>
      </c>
      <c r="K60" s="76" t="s">
        <v>58</v>
      </c>
      <c r="L60" s="328">
        <v>85.03</v>
      </c>
      <c r="M60" s="333">
        <v>67.82352941176471</v>
      </c>
      <c r="N60" s="7" t="e">
        <f>#REF!*#REF!</f>
        <v>#REF!</v>
      </c>
    </row>
    <row r="61" spans="1:14" ht="15" customHeight="1" x14ac:dyDescent="0.25">
      <c r="A61" s="15">
        <v>56</v>
      </c>
      <c r="B61" s="76" t="s">
        <v>20</v>
      </c>
      <c r="C61" s="76" t="s">
        <v>154</v>
      </c>
      <c r="D61" s="328">
        <v>66.37</v>
      </c>
      <c r="E61" s="333">
        <v>60</v>
      </c>
      <c r="F61" s="76" t="s">
        <v>14</v>
      </c>
      <c r="G61" s="76" t="s">
        <v>59</v>
      </c>
      <c r="H61" s="328">
        <v>64.44</v>
      </c>
      <c r="I61" s="333">
        <v>59.9</v>
      </c>
      <c r="J61" s="76" t="s">
        <v>31</v>
      </c>
      <c r="K61" s="76" t="s">
        <v>97</v>
      </c>
      <c r="L61" s="328">
        <v>85.03</v>
      </c>
      <c r="M61" s="333">
        <v>67</v>
      </c>
      <c r="N61" s="7" t="e">
        <f>#REF!*#REF!</f>
        <v>#REF!</v>
      </c>
    </row>
    <row r="62" spans="1:14" ht="15" customHeight="1" x14ac:dyDescent="0.25">
      <c r="A62" s="15">
        <v>57</v>
      </c>
      <c r="B62" s="76" t="s">
        <v>20</v>
      </c>
      <c r="C62" s="76" t="s">
        <v>38</v>
      </c>
      <c r="D62" s="328">
        <v>66.37</v>
      </c>
      <c r="E62" s="333">
        <v>59</v>
      </c>
      <c r="F62" s="76" t="s">
        <v>20</v>
      </c>
      <c r="G62" s="76" t="s">
        <v>19</v>
      </c>
      <c r="H62" s="328">
        <v>64.44</v>
      </c>
      <c r="I62" s="333">
        <v>58.6</v>
      </c>
      <c r="J62" s="76" t="s">
        <v>12</v>
      </c>
      <c r="K62" s="76" t="s">
        <v>61</v>
      </c>
      <c r="L62" s="328">
        <v>85.03</v>
      </c>
      <c r="M62" s="333">
        <v>67</v>
      </c>
      <c r="N62" s="7" t="e">
        <f>#REF!*#REF!</f>
        <v>#REF!</v>
      </c>
    </row>
    <row r="63" spans="1:14" ht="15" customHeight="1" x14ac:dyDescent="0.25">
      <c r="A63" s="15">
        <v>58</v>
      </c>
      <c r="B63" s="76" t="s">
        <v>1</v>
      </c>
      <c r="C63" s="76" t="s">
        <v>9</v>
      </c>
      <c r="D63" s="328">
        <v>66.37</v>
      </c>
      <c r="E63" s="333">
        <v>57.25</v>
      </c>
      <c r="F63" s="76" t="s">
        <v>1</v>
      </c>
      <c r="G63" s="76" t="s">
        <v>131</v>
      </c>
      <c r="H63" s="328">
        <v>64.44</v>
      </c>
      <c r="I63" s="333">
        <v>58</v>
      </c>
      <c r="J63" s="76" t="s">
        <v>1</v>
      </c>
      <c r="K63" s="76" t="s">
        <v>10</v>
      </c>
      <c r="L63" s="328">
        <v>85.03</v>
      </c>
      <c r="M63" s="333">
        <v>67</v>
      </c>
      <c r="N63" s="7" t="e">
        <f>#REF!*#REF!</f>
        <v>#REF!</v>
      </c>
    </row>
    <row r="64" spans="1:14" ht="15" customHeight="1" x14ac:dyDescent="0.25">
      <c r="A64" s="15">
        <v>59</v>
      </c>
      <c r="B64" s="76" t="s">
        <v>14</v>
      </c>
      <c r="C64" s="76" t="s">
        <v>124</v>
      </c>
      <c r="D64" s="328">
        <v>66.37</v>
      </c>
      <c r="E64" s="333">
        <v>57.2</v>
      </c>
      <c r="F64" s="76" t="s">
        <v>1</v>
      </c>
      <c r="G64" s="76" t="s">
        <v>132</v>
      </c>
      <c r="H64" s="328">
        <v>64.44</v>
      </c>
      <c r="I64" s="333">
        <v>58</v>
      </c>
      <c r="J64" s="76" t="s">
        <v>25</v>
      </c>
      <c r="K64" s="76" t="s">
        <v>120</v>
      </c>
      <c r="L64" s="328">
        <v>85.03</v>
      </c>
      <c r="M64" s="333">
        <v>66</v>
      </c>
      <c r="N64" s="7" t="e">
        <f>#REF!*#REF!</f>
        <v>#REF!</v>
      </c>
    </row>
    <row r="65" spans="1:17" ht="15" customHeight="1" thickBot="1" x14ac:dyDescent="0.3">
      <c r="A65" s="39">
        <v>60</v>
      </c>
      <c r="B65" s="134" t="s">
        <v>1</v>
      </c>
      <c r="C65" s="134" t="s">
        <v>129</v>
      </c>
      <c r="D65" s="330">
        <v>66.37</v>
      </c>
      <c r="E65" s="335">
        <v>57.2</v>
      </c>
      <c r="F65" s="134" t="s">
        <v>12</v>
      </c>
      <c r="G65" s="134" t="s">
        <v>50</v>
      </c>
      <c r="H65" s="330">
        <v>64.44</v>
      </c>
      <c r="I65" s="335">
        <v>57</v>
      </c>
      <c r="J65" s="134" t="s">
        <v>12</v>
      </c>
      <c r="K65" s="134" t="s">
        <v>127</v>
      </c>
      <c r="L65" s="330">
        <v>85.03</v>
      </c>
      <c r="M65" s="335">
        <v>65.5</v>
      </c>
      <c r="N65" s="7" t="e">
        <f>#REF!*#REF!</f>
        <v>#REF!</v>
      </c>
    </row>
    <row r="66" spans="1:17" ht="15" customHeight="1" x14ac:dyDescent="0.25">
      <c r="A66" s="37">
        <v>61</v>
      </c>
      <c r="B66" s="77" t="s">
        <v>25</v>
      </c>
      <c r="C66" s="77" t="s">
        <v>119</v>
      </c>
      <c r="D66" s="327">
        <v>66.37</v>
      </c>
      <c r="E66" s="332">
        <v>57</v>
      </c>
      <c r="F66" s="77" t="s">
        <v>20</v>
      </c>
      <c r="G66" s="77" t="s">
        <v>98</v>
      </c>
      <c r="H66" s="327">
        <v>64.44</v>
      </c>
      <c r="I66" s="332">
        <v>56</v>
      </c>
      <c r="J66" s="77" t="s">
        <v>20</v>
      </c>
      <c r="K66" s="77" t="s">
        <v>44</v>
      </c>
      <c r="L66" s="327">
        <v>85.03</v>
      </c>
      <c r="M66" s="332">
        <v>65.2</v>
      </c>
      <c r="N66" s="7" t="e">
        <f>#REF!*#REF!</f>
        <v>#REF!</v>
      </c>
      <c r="Q66" s="16"/>
    </row>
    <row r="67" spans="1:17" ht="15" customHeight="1" x14ac:dyDescent="0.25">
      <c r="A67" s="15">
        <v>62</v>
      </c>
      <c r="B67" s="76" t="s">
        <v>20</v>
      </c>
      <c r="C67" s="76" t="s">
        <v>39</v>
      </c>
      <c r="D67" s="328">
        <v>66.37</v>
      </c>
      <c r="E67" s="333">
        <v>57</v>
      </c>
      <c r="F67" s="76" t="s">
        <v>1</v>
      </c>
      <c r="G67" s="76" t="s">
        <v>2</v>
      </c>
      <c r="H67" s="328">
        <v>64.44</v>
      </c>
      <c r="I67" s="333">
        <v>56</v>
      </c>
      <c r="J67" s="76" t="s">
        <v>20</v>
      </c>
      <c r="K67" s="76" t="s">
        <v>165</v>
      </c>
      <c r="L67" s="328">
        <v>85.03</v>
      </c>
      <c r="M67" s="333">
        <v>65</v>
      </c>
      <c r="N67" s="7" t="e">
        <f>#REF!*#REF!</f>
        <v>#REF!</v>
      </c>
      <c r="O67" s="7" t="e">
        <f>SUM(N67:N82)</f>
        <v>#REF!</v>
      </c>
      <c r="P67" s="7" t="e">
        <f>O67/SUM(#REF!)</f>
        <v>#REF!</v>
      </c>
    </row>
    <row r="68" spans="1:17" ht="15" customHeight="1" x14ac:dyDescent="0.25">
      <c r="A68" s="15">
        <v>63</v>
      </c>
      <c r="B68" s="76" t="s">
        <v>1</v>
      </c>
      <c r="C68" s="76" t="s">
        <v>159</v>
      </c>
      <c r="D68" s="328">
        <v>66.37</v>
      </c>
      <c r="E68" s="333">
        <v>57</v>
      </c>
      <c r="F68" s="76" t="s">
        <v>1</v>
      </c>
      <c r="G68" s="76" t="s">
        <v>134</v>
      </c>
      <c r="H68" s="328">
        <v>64.44</v>
      </c>
      <c r="I68" s="333">
        <v>55.8</v>
      </c>
      <c r="J68" s="76" t="s">
        <v>20</v>
      </c>
      <c r="K68" s="76" t="s">
        <v>122</v>
      </c>
      <c r="L68" s="328">
        <v>85.03</v>
      </c>
      <c r="M68" s="333">
        <v>64.7</v>
      </c>
      <c r="N68" s="7" t="e">
        <f>#REF!*#REF!</f>
        <v>#REF!</v>
      </c>
    </row>
    <row r="69" spans="1:17" ht="15" customHeight="1" x14ac:dyDescent="0.25">
      <c r="A69" s="15">
        <v>64</v>
      </c>
      <c r="B69" s="76" t="s">
        <v>1</v>
      </c>
      <c r="C69" s="76" t="s">
        <v>5</v>
      </c>
      <c r="D69" s="328">
        <v>66.37</v>
      </c>
      <c r="E69" s="333">
        <v>56.333333333333336</v>
      </c>
      <c r="F69" s="76" t="s">
        <v>0</v>
      </c>
      <c r="G69" s="76" t="s">
        <v>52</v>
      </c>
      <c r="H69" s="328">
        <v>64.44</v>
      </c>
      <c r="I69" s="333">
        <v>54.222222222222221</v>
      </c>
      <c r="J69" s="76" t="s">
        <v>1</v>
      </c>
      <c r="K69" s="76" t="s">
        <v>129</v>
      </c>
      <c r="L69" s="328">
        <v>85.03</v>
      </c>
      <c r="M69" s="333">
        <v>64</v>
      </c>
      <c r="N69" s="7" t="e">
        <f>#REF!*#REF!</f>
        <v>#REF!</v>
      </c>
    </row>
    <row r="70" spans="1:17" ht="15" customHeight="1" x14ac:dyDescent="0.25">
      <c r="A70" s="15">
        <v>65</v>
      </c>
      <c r="B70" s="76" t="s">
        <v>1</v>
      </c>
      <c r="C70" s="76" t="s">
        <v>93</v>
      </c>
      <c r="D70" s="328">
        <v>66.37</v>
      </c>
      <c r="E70" s="333">
        <v>56.176470588235297</v>
      </c>
      <c r="F70" s="76" t="s">
        <v>25</v>
      </c>
      <c r="G70" s="76" t="s">
        <v>119</v>
      </c>
      <c r="H70" s="328">
        <v>64.44</v>
      </c>
      <c r="I70" s="333">
        <v>54</v>
      </c>
      <c r="J70" s="76" t="s">
        <v>12</v>
      </c>
      <c r="K70" s="76" t="s">
        <v>126</v>
      </c>
      <c r="L70" s="328">
        <v>85.03</v>
      </c>
      <c r="M70" s="333">
        <v>64</v>
      </c>
      <c r="N70" s="7" t="e">
        <f>#REF!*#REF!</f>
        <v>#REF!</v>
      </c>
    </row>
    <row r="71" spans="1:17" ht="15" customHeight="1" x14ac:dyDescent="0.25">
      <c r="A71" s="15">
        <v>66</v>
      </c>
      <c r="B71" s="76" t="s">
        <v>14</v>
      </c>
      <c r="C71" s="76" t="s">
        <v>125</v>
      </c>
      <c r="D71" s="328">
        <v>66.37</v>
      </c>
      <c r="E71" s="333">
        <v>56</v>
      </c>
      <c r="F71" s="76" t="s">
        <v>20</v>
      </c>
      <c r="G71" s="76" t="s">
        <v>122</v>
      </c>
      <c r="H71" s="328">
        <v>64.44</v>
      </c>
      <c r="I71" s="333">
        <v>54</v>
      </c>
      <c r="J71" s="76" t="s">
        <v>12</v>
      </c>
      <c r="K71" s="76" t="s">
        <v>13</v>
      </c>
      <c r="L71" s="328">
        <v>85.03</v>
      </c>
      <c r="M71" s="333">
        <v>63.3</v>
      </c>
      <c r="N71" s="7" t="e">
        <f>#REF!*#REF!</f>
        <v>#REF!</v>
      </c>
    </row>
    <row r="72" spans="1:17" ht="15" customHeight="1" x14ac:dyDescent="0.25">
      <c r="A72" s="15">
        <v>67</v>
      </c>
      <c r="B72" s="76" t="s">
        <v>25</v>
      </c>
      <c r="C72" s="76" t="s">
        <v>27</v>
      </c>
      <c r="D72" s="328">
        <v>66.37</v>
      </c>
      <c r="E72" s="333">
        <v>55.6</v>
      </c>
      <c r="F72" s="76" t="s">
        <v>14</v>
      </c>
      <c r="G72" s="76" t="s">
        <v>46</v>
      </c>
      <c r="H72" s="328">
        <v>64.44</v>
      </c>
      <c r="I72" s="333">
        <v>54</v>
      </c>
      <c r="J72" s="76" t="s">
        <v>25</v>
      </c>
      <c r="K72" s="76" t="s">
        <v>119</v>
      </c>
      <c r="L72" s="328">
        <v>85.03</v>
      </c>
      <c r="M72" s="333">
        <v>63</v>
      </c>
      <c r="N72" s="7" t="e">
        <f>#REF!*#REF!</f>
        <v>#REF!</v>
      </c>
    </row>
    <row r="73" spans="1:17" ht="15" customHeight="1" x14ac:dyDescent="0.25">
      <c r="A73" s="15">
        <v>68</v>
      </c>
      <c r="B73" s="76" t="s">
        <v>25</v>
      </c>
      <c r="C73" s="76" t="s">
        <v>28</v>
      </c>
      <c r="D73" s="328">
        <v>66.37</v>
      </c>
      <c r="E73" s="333">
        <v>55.6</v>
      </c>
      <c r="F73" s="76" t="s">
        <v>14</v>
      </c>
      <c r="G73" s="76" t="s">
        <v>45</v>
      </c>
      <c r="H73" s="328">
        <v>64.44</v>
      </c>
      <c r="I73" s="333">
        <v>53.3</v>
      </c>
      <c r="J73" s="76" t="s">
        <v>31</v>
      </c>
      <c r="K73" s="76" t="s">
        <v>41</v>
      </c>
      <c r="L73" s="328">
        <v>85.03</v>
      </c>
      <c r="M73" s="333">
        <v>62</v>
      </c>
      <c r="N73" s="7" t="e">
        <f>#REF!*#REF!</f>
        <v>#REF!</v>
      </c>
    </row>
    <row r="74" spans="1:17" ht="15" customHeight="1" x14ac:dyDescent="0.25">
      <c r="A74" s="15">
        <v>69</v>
      </c>
      <c r="B74" s="76" t="s">
        <v>20</v>
      </c>
      <c r="C74" s="76" t="s">
        <v>23</v>
      </c>
      <c r="D74" s="328">
        <v>66.37</v>
      </c>
      <c r="E74" s="333">
        <v>55.3</v>
      </c>
      <c r="F74" s="76" t="s">
        <v>14</v>
      </c>
      <c r="G74" s="76" t="s">
        <v>100</v>
      </c>
      <c r="H74" s="328">
        <v>64.44</v>
      </c>
      <c r="I74" s="333">
        <v>53</v>
      </c>
      <c r="J74" s="76" t="s">
        <v>20</v>
      </c>
      <c r="K74" s="76" t="s">
        <v>38</v>
      </c>
      <c r="L74" s="328">
        <v>85.03</v>
      </c>
      <c r="M74" s="333">
        <v>62</v>
      </c>
      <c r="N74" s="7" t="e">
        <f>#REF!*#REF!</f>
        <v>#REF!</v>
      </c>
    </row>
    <row r="75" spans="1:17" ht="15" customHeight="1" thickBot="1" x14ac:dyDescent="0.3">
      <c r="A75" s="17">
        <v>70</v>
      </c>
      <c r="B75" s="78" t="s">
        <v>12</v>
      </c>
      <c r="C75" s="78" t="s">
        <v>128</v>
      </c>
      <c r="D75" s="329">
        <v>66.37</v>
      </c>
      <c r="E75" s="334">
        <v>54.7</v>
      </c>
      <c r="F75" s="78" t="s">
        <v>0</v>
      </c>
      <c r="G75" s="78" t="s">
        <v>108</v>
      </c>
      <c r="H75" s="329">
        <v>64.44</v>
      </c>
      <c r="I75" s="334">
        <v>52.363636363636367</v>
      </c>
      <c r="J75" s="78" t="s">
        <v>12</v>
      </c>
      <c r="K75" s="78" t="s">
        <v>50</v>
      </c>
      <c r="L75" s="329">
        <v>85.03</v>
      </c>
      <c r="M75" s="334">
        <v>62</v>
      </c>
      <c r="N75" s="7" t="e">
        <f>#REF!*#REF!</f>
        <v>#REF!</v>
      </c>
    </row>
    <row r="76" spans="1:17" ht="15" customHeight="1" x14ac:dyDescent="0.25">
      <c r="A76" s="37">
        <v>71</v>
      </c>
      <c r="B76" s="77" t="s">
        <v>12</v>
      </c>
      <c r="C76" s="77" t="s">
        <v>149</v>
      </c>
      <c r="D76" s="327">
        <v>66.37</v>
      </c>
      <c r="E76" s="332">
        <v>54</v>
      </c>
      <c r="F76" s="77" t="s">
        <v>20</v>
      </c>
      <c r="G76" s="77" t="s">
        <v>121</v>
      </c>
      <c r="H76" s="327">
        <v>64.44</v>
      </c>
      <c r="I76" s="332">
        <v>51.8</v>
      </c>
      <c r="J76" s="77" t="s">
        <v>20</v>
      </c>
      <c r="K76" s="77" t="s">
        <v>19</v>
      </c>
      <c r="L76" s="327">
        <v>85.03</v>
      </c>
      <c r="M76" s="332">
        <v>61.7</v>
      </c>
      <c r="N76" s="7" t="e">
        <f>#REF!*#REF!</f>
        <v>#REF!</v>
      </c>
    </row>
    <row r="77" spans="1:17" ht="15" customHeight="1" x14ac:dyDescent="0.25">
      <c r="A77" s="15">
        <v>72</v>
      </c>
      <c r="B77" s="76" t="s">
        <v>1</v>
      </c>
      <c r="C77" s="76" t="s">
        <v>133</v>
      </c>
      <c r="D77" s="328">
        <v>66.37</v>
      </c>
      <c r="E77" s="333">
        <v>54</v>
      </c>
      <c r="F77" s="76" t="s">
        <v>1</v>
      </c>
      <c r="G77" s="76" t="s">
        <v>110</v>
      </c>
      <c r="H77" s="328">
        <v>64.44</v>
      </c>
      <c r="I77" s="333">
        <v>51.5</v>
      </c>
      <c r="J77" s="76" t="s">
        <v>0</v>
      </c>
      <c r="K77" s="76" t="s">
        <v>139</v>
      </c>
      <c r="L77" s="328">
        <v>85.03</v>
      </c>
      <c r="M77" s="333">
        <v>61</v>
      </c>
      <c r="N77" s="7" t="e">
        <f>#REF!*#REF!</f>
        <v>#REF!</v>
      </c>
    </row>
    <row r="78" spans="1:17" ht="15" customHeight="1" x14ac:dyDescent="0.25">
      <c r="A78" s="15">
        <v>73</v>
      </c>
      <c r="B78" s="76" t="s">
        <v>1</v>
      </c>
      <c r="C78" s="76" t="s">
        <v>164</v>
      </c>
      <c r="D78" s="328">
        <v>66.37</v>
      </c>
      <c r="E78" s="333">
        <v>53.8</v>
      </c>
      <c r="F78" s="76" t="s">
        <v>31</v>
      </c>
      <c r="G78" s="76" t="s">
        <v>40</v>
      </c>
      <c r="H78" s="328">
        <v>64.44</v>
      </c>
      <c r="I78" s="333">
        <v>50</v>
      </c>
      <c r="J78" s="76" t="s">
        <v>1</v>
      </c>
      <c r="K78" s="76" t="s">
        <v>137</v>
      </c>
      <c r="L78" s="328">
        <v>85.03</v>
      </c>
      <c r="M78" s="333">
        <v>60</v>
      </c>
      <c r="N78" s="7" t="e">
        <f>#REF!*#REF!</f>
        <v>#REF!</v>
      </c>
    </row>
    <row r="79" spans="1:17" ht="15" customHeight="1" x14ac:dyDescent="0.25">
      <c r="A79" s="15">
        <v>74</v>
      </c>
      <c r="B79" s="76" t="s">
        <v>1</v>
      </c>
      <c r="C79" s="76" t="s">
        <v>158</v>
      </c>
      <c r="D79" s="328">
        <v>66.37</v>
      </c>
      <c r="E79" s="333">
        <v>50.666666666666664</v>
      </c>
      <c r="F79" s="76" t="s">
        <v>25</v>
      </c>
      <c r="G79" s="76" t="s">
        <v>29</v>
      </c>
      <c r="H79" s="328">
        <v>64.44</v>
      </c>
      <c r="I79" s="333">
        <v>50</v>
      </c>
      <c r="J79" s="76" t="s">
        <v>1</v>
      </c>
      <c r="K79" s="76" t="s">
        <v>130</v>
      </c>
      <c r="L79" s="328">
        <v>85.03</v>
      </c>
      <c r="M79" s="333">
        <v>59.4</v>
      </c>
    </row>
    <row r="80" spans="1:17" ht="15" customHeight="1" x14ac:dyDescent="0.25">
      <c r="A80" s="15">
        <v>75</v>
      </c>
      <c r="B80" s="76" t="s">
        <v>12</v>
      </c>
      <c r="C80" s="76" t="s">
        <v>148</v>
      </c>
      <c r="D80" s="328">
        <v>66.37</v>
      </c>
      <c r="E80" s="333">
        <v>50</v>
      </c>
      <c r="F80" s="76" t="s">
        <v>20</v>
      </c>
      <c r="G80" s="76" t="s">
        <v>123</v>
      </c>
      <c r="H80" s="328">
        <v>64.44</v>
      </c>
      <c r="I80" s="333">
        <v>49</v>
      </c>
      <c r="J80" s="76" t="s">
        <v>31</v>
      </c>
      <c r="K80" s="76" t="s">
        <v>118</v>
      </c>
      <c r="L80" s="328">
        <v>85.03</v>
      </c>
      <c r="M80" s="333">
        <v>59</v>
      </c>
      <c r="N80" s="7" t="e">
        <f>#REF!*#REF!</f>
        <v>#REF!</v>
      </c>
    </row>
    <row r="81" spans="1:17" ht="15" customHeight="1" x14ac:dyDescent="0.25">
      <c r="A81" s="15">
        <v>76</v>
      </c>
      <c r="B81" s="76" t="s">
        <v>31</v>
      </c>
      <c r="C81" s="76" t="s">
        <v>43</v>
      </c>
      <c r="D81" s="328">
        <v>66.37</v>
      </c>
      <c r="E81" s="333">
        <v>49</v>
      </c>
      <c r="F81" s="76" t="s">
        <v>0</v>
      </c>
      <c r="G81" s="76" t="s">
        <v>139</v>
      </c>
      <c r="H81" s="328">
        <v>64.44</v>
      </c>
      <c r="I81" s="333">
        <v>48</v>
      </c>
      <c r="J81" s="76" t="s">
        <v>1</v>
      </c>
      <c r="K81" s="76" t="s">
        <v>9</v>
      </c>
      <c r="L81" s="328">
        <v>85.03</v>
      </c>
      <c r="M81" s="333">
        <v>59</v>
      </c>
      <c r="N81" s="7" t="e">
        <f>#REF!*#REF!</f>
        <v>#REF!</v>
      </c>
    </row>
    <row r="82" spans="1:17" ht="15" customHeight="1" x14ac:dyDescent="0.25">
      <c r="A82" s="15">
        <v>77</v>
      </c>
      <c r="B82" s="76" t="s">
        <v>1</v>
      </c>
      <c r="C82" s="76" t="s">
        <v>96</v>
      </c>
      <c r="D82" s="328">
        <v>66.37</v>
      </c>
      <c r="E82" s="333">
        <v>48.4</v>
      </c>
      <c r="F82" s="76" t="s">
        <v>31</v>
      </c>
      <c r="G82" s="76" t="s">
        <v>118</v>
      </c>
      <c r="H82" s="328">
        <v>64.44</v>
      </c>
      <c r="I82" s="333">
        <v>47</v>
      </c>
      <c r="J82" s="76" t="s">
        <v>31</v>
      </c>
      <c r="K82" s="76" t="s">
        <v>117</v>
      </c>
      <c r="L82" s="328">
        <v>85.03</v>
      </c>
      <c r="M82" s="333">
        <v>57</v>
      </c>
      <c r="N82" s="7" t="e">
        <f>#REF!*#REF!</f>
        <v>#REF!</v>
      </c>
      <c r="Q82" s="16"/>
    </row>
    <row r="83" spans="1:17" ht="15" customHeight="1" x14ac:dyDescent="0.25">
      <c r="A83" s="15">
        <v>78</v>
      </c>
      <c r="B83" s="76" t="s">
        <v>12</v>
      </c>
      <c r="C83" s="76" t="s">
        <v>144</v>
      </c>
      <c r="D83" s="328">
        <v>66.37</v>
      </c>
      <c r="E83" s="333">
        <v>48.3</v>
      </c>
      <c r="F83" s="76" t="s">
        <v>25</v>
      </c>
      <c r="G83" s="76" t="s">
        <v>28</v>
      </c>
      <c r="H83" s="328">
        <v>64.44</v>
      </c>
      <c r="I83" s="333">
        <v>47</v>
      </c>
      <c r="J83" s="76" t="s">
        <v>1</v>
      </c>
      <c r="K83" s="76" t="s">
        <v>131</v>
      </c>
      <c r="L83" s="328">
        <v>85.03</v>
      </c>
      <c r="M83" s="333">
        <v>56</v>
      </c>
      <c r="N83" s="7" t="e">
        <f>#REF!*#REF!</f>
        <v>#REF!</v>
      </c>
      <c r="O83" s="7" t="e">
        <f>SUM(N83:N99)</f>
        <v>#REF!</v>
      </c>
      <c r="P83" s="7" t="e">
        <f>O83/SUM(#REF!)</f>
        <v>#REF!</v>
      </c>
    </row>
    <row r="84" spans="1:17" ht="15" customHeight="1" x14ac:dyDescent="0.25">
      <c r="A84" s="15">
        <v>79</v>
      </c>
      <c r="B84" s="76" t="s">
        <v>0</v>
      </c>
      <c r="C84" s="76" t="s">
        <v>139</v>
      </c>
      <c r="D84" s="328">
        <v>66.37</v>
      </c>
      <c r="E84" s="333">
        <v>46</v>
      </c>
      <c r="F84" s="76" t="s">
        <v>25</v>
      </c>
      <c r="G84" s="76" t="s">
        <v>111</v>
      </c>
      <c r="H84" s="328">
        <v>64.44</v>
      </c>
      <c r="I84" s="333">
        <v>47</v>
      </c>
      <c r="J84" s="76" t="s">
        <v>1</v>
      </c>
      <c r="K84" s="76" t="s">
        <v>4</v>
      </c>
      <c r="L84" s="328">
        <v>85.03</v>
      </c>
      <c r="M84" s="333">
        <v>52.5</v>
      </c>
      <c r="N84" s="7" t="e">
        <f>#REF!*#REF!</f>
        <v>#REF!</v>
      </c>
    </row>
    <row r="85" spans="1:17" ht="15" customHeight="1" thickBot="1" x14ac:dyDescent="0.3">
      <c r="A85" s="17">
        <v>80</v>
      </c>
      <c r="B85" s="78" t="s">
        <v>1</v>
      </c>
      <c r="C85" s="78" t="s">
        <v>150</v>
      </c>
      <c r="D85" s="329">
        <v>66.37</v>
      </c>
      <c r="E85" s="334">
        <v>44</v>
      </c>
      <c r="F85" s="78" t="s">
        <v>1</v>
      </c>
      <c r="G85" s="78" t="s">
        <v>112</v>
      </c>
      <c r="H85" s="329">
        <v>64.44</v>
      </c>
      <c r="I85" s="334">
        <v>47</v>
      </c>
      <c r="J85" s="78" t="s">
        <v>1</v>
      </c>
      <c r="K85" s="78" t="s">
        <v>161</v>
      </c>
      <c r="L85" s="329">
        <v>85.03</v>
      </c>
      <c r="M85" s="334">
        <v>52</v>
      </c>
    </row>
    <row r="86" spans="1:17" ht="15" customHeight="1" x14ac:dyDescent="0.25">
      <c r="A86" s="15">
        <v>81</v>
      </c>
      <c r="B86" s="76" t="s">
        <v>1</v>
      </c>
      <c r="C86" s="76" t="s">
        <v>94</v>
      </c>
      <c r="D86" s="328">
        <v>66.37</v>
      </c>
      <c r="E86" s="333">
        <v>43</v>
      </c>
      <c r="F86" s="76" t="s">
        <v>12</v>
      </c>
      <c r="G86" s="76" t="s">
        <v>109</v>
      </c>
      <c r="H86" s="328">
        <v>64.44</v>
      </c>
      <c r="I86" s="333">
        <v>46</v>
      </c>
      <c r="J86" s="76" t="s">
        <v>1</v>
      </c>
      <c r="K86" s="76" t="s">
        <v>134</v>
      </c>
      <c r="L86" s="328">
        <v>85.03</v>
      </c>
      <c r="M86" s="333">
        <v>51.5</v>
      </c>
      <c r="N86" s="7" t="e">
        <f>#REF!*#REF!</f>
        <v>#REF!</v>
      </c>
    </row>
    <row r="87" spans="1:17" ht="15" customHeight="1" x14ac:dyDescent="0.25">
      <c r="A87" s="15">
        <v>82</v>
      </c>
      <c r="B87" s="76" t="s">
        <v>14</v>
      </c>
      <c r="C87" s="76" t="s">
        <v>15</v>
      </c>
      <c r="D87" s="328">
        <v>66.37</v>
      </c>
      <c r="E87" s="333">
        <v>42.7</v>
      </c>
      <c r="F87" s="76" t="s">
        <v>1</v>
      </c>
      <c r="G87" s="76" t="s">
        <v>133</v>
      </c>
      <c r="H87" s="328">
        <v>64.44</v>
      </c>
      <c r="I87" s="333">
        <v>46</v>
      </c>
      <c r="J87" s="76" t="s">
        <v>25</v>
      </c>
      <c r="K87" s="76" t="s">
        <v>24</v>
      </c>
      <c r="L87" s="328">
        <v>85.03</v>
      </c>
      <c r="M87" s="333">
        <v>49</v>
      </c>
      <c r="N87" s="7" t="e">
        <f>#REF!*#REF!</f>
        <v>#REF!</v>
      </c>
    </row>
    <row r="88" spans="1:17" ht="15" customHeight="1" x14ac:dyDescent="0.25">
      <c r="A88" s="15">
        <v>83</v>
      </c>
      <c r="B88" s="76" t="s">
        <v>1</v>
      </c>
      <c r="C88" s="76" t="s">
        <v>163</v>
      </c>
      <c r="D88" s="328">
        <v>66.37</v>
      </c>
      <c r="E88" s="333">
        <v>42</v>
      </c>
      <c r="F88" s="76" t="s">
        <v>25</v>
      </c>
      <c r="G88" s="76" t="s">
        <v>24</v>
      </c>
      <c r="H88" s="328">
        <v>64.44</v>
      </c>
      <c r="I88" s="333">
        <v>45</v>
      </c>
      <c r="J88" s="76" t="s">
        <v>20</v>
      </c>
      <c r="K88" s="76" t="s">
        <v>21</v>
      </c>
      <c r="L88" s="328">
        <v>85.03</v>
      </c>
      <c r="M88" s="333">
        <v>48</v>
      </c>
      <c r="N88" s="7" t="e">
        <f>#REF!*#REF!</f>
        <v>#REF!</v>
      </c>
    </row>
    <row r="89" spans="1:17" ht="15" customHeight="1" x14ac:dyDescent="0.25">
      <c r="A89" s="15">
        <v>84</v>
      </c>
      <c r="B89" s="76" t="s">
        <v>25</v>
      </c>
      <c r="C89" s="76" t="s">
        <v>156</v>
      </c>
      <c r="D89" s="328">
        <v>66.37</v>
      </c>
      <c r="E89" s="333">
        <v>37</v>
      </c>
      <c r="F89" s="76" t="s">
        <v>12</v>
      </c>
      <c r="G89" s="76" t="s">
        <v>51</v>
      </c>
      <c r="H89" s="328">
        <v>64.44</v>
      </c>
      <c r="I89" s="333">
        <v>44</v>
      </c>
      <c r="J89" s="76" t="s">
        <v>31</v>
      </c>
      <c r="K89" s="76" t="s">
        <v>40</v>
      </c>
      <c r="L89" s="328">
        <v>85.03</v>
      </c>
      <c r="M89" s="333">
        <v>47</v>
      </c>
      <c r="N89" s="7" t="e">
        <f>#REF!*#REF!</f>
        <v>#REF!</v>
      </c>
    </row>
    <row r="90" spans="1:17" ht="15" customHeight="1" x14ac:dyDescent="0.25">
      <c r="A90" s="15">
        <v>85</v>
      </c>
      <c r="B90" s="76" t="s">
        <v>31</v>
      </c>
      <c r="C90" s="76" t="s">
        <v>97</v>
      </c>
      <c r="D90" s="328">
        <v>66.37</v>
      </c>
      <c r="E90" s="333"/>
      <c r="F90" s="76" t="s">
        <v>25</v>
      </c>
      <c r="G90" s="76" t="s">
        <v>32</v>
      </c>
      <c r="H90" s="328">
        <v>64.44</v>
      </c>
      <c r="I90" s="333">
        <v>43</v>
      </c>
      <c r="J90" s="76" t="s">
        <v>14</v>
      </c>
      <c r="K90" s="76" t="s">
        <v>100</v>
      </c>
      <c r="L90" s="328">
        <v>85.03</v>
      </c>
      <c r="M90" s="333">
        <v>47</v>
      </c>
      <c r="N90" s="7" t="e">
        <f>#REF!*#REF!</f>
        <v>#REF!</v>
      </c>
    </row>
    <row r="91" spans="1:17" ht="15" customHeight="1" x14ac:dyDescent="0.25">
      <c r="A91" s="15">
        <v>86</v>
      </c>
      <c r="B91" s="76" t="s">
        <v>25</v>
      </c>
      <c r="C91" s="76" t="s">
        <v>30</v>
      </c>
      <c r="D91" s="328">
        <v>66.37</v>
      </c>
      <c r="E91" s="333"/>
      <c r="F91" s="76" t="s">
        <v>20</v>
      </c>
      <c r="G91" s="76" t="s">
        <v>37</v>
      </c>
      <c r="H91" s="328">
        <v>64.44</v>
      </c>
      <c r="I91" s="333">
        <v>42</v>
      </c>
      <c r="J91" s="76" t="s">
        <v>1</v>
      </c>
      <c r="K91" s="76" t="s">
        <v>6</v>
      </c>
      <c r="L91" s="328">
        <v>85.03</v>
      </c>
      <c r="M91" s="333">
        <v>46</v>
      </c>
      <c r="N91" s="7" t="e">
        <f>#REF!*#REF!</f>
        <v>#REF!</v>
      </c>
    </row>
    <row r="92" spans="1:17" ht="15" customHeight="1" x14ac:dyDescent="0.25">
      <c r="A92" s="15">
        <v>87</v>
      </c>
      <c r="B92" s="76" t="s">
        <v>25</v>
      </c>
      <c r="C92" s="76" t="s">
        <v>170</v>
      </c>
      <c r="D92" s="328">
        <v>66.37</v>
      </c>
      <c r="E92" s="333"/>
      <c r="F92" s="76" t="s">
        <v>1</v>
      </c>
      <c r="G92" s="76" t="s">
        <v>136</v>
      </c>
      <c r="H92" s="328">
        <v>64.44</v>
      </c>
      <c r="I92" s="333">
        <v>40.5</v>
      </c>
      <c r="J92" s="76" t="s">
        <v>1</v>
      </c>
      <c r="K92" s="76" t="s">
        <v>136</v>
      </c>
      <c r="L92" s="328">
        <v>85.03</v>
      </c>
      <c r="M92" s="333">
        <v>38.799999999999997</v>
      </c>
      <c r="N92" s="7" t="e">
        <f>#REF!*#REF!</f>
        <v>#REF!</v>
      </c>
    </row>
    <row r="93" spans="1:17" ht="15" customHeight="1" x14ac:dyDescent="0.25">
      <c r="A93" s="15">
        <v>88</v>
      </c>
      <c r="B93" s="76" t="s">
        <v>20</v>
      </c>
      <c r="C93" s="76" t="s">
        <v>21</v>
      </c>
      <c r="D93" s="328">
        <v>66.37</v>
      </c>
      <c r="E93" s="333"/>
      <c r="F93" s="76" t="s">
        <v>1</v>
      </c>
      <c r="G93" s="76" t="s">
        <v>137</v>
      </c>
      <c r="H93" s="328">
        <v>64.44</v>
      </c>
      <c r="I93" s="333">
        <v>40</v>
      </c>
      <c r="J93" s="76" t="s">
        <v>12</v>
      </c>
      <c r="K93" s="76" t="s">
        <v>51</v>
      </c>
      <c r="L93" s="328">
        <v>85.03</v>
      </c>
      <c r="M93" s="333">
        <v>34</v>
      </c>
      <c r="N93" s="7" t="e">
        <f>#REF!*#REF!</f>
        <v>#REF!</v>
      </c>
    </row>
    <row r="94" spans="1:17" ht="15" customHeight="1" x14ac:dyDescent="0.25">
      <c r="A94" s="15">
        <v>89</v>
      </c>
      <c r="B94" s="76" t="s">
        <v>20</v>
      </c>
      <c r="C94" s="33" t="s">
        <v>22</v>
      </c>
      <c r="D94" s="328">
        <v>66.37</v>
      </c>
      <c r="E94" s="333"/>
      <c r="F94" s="76" t="s">
        <v>12</v>
      </c>
      <c r="G94" s="33" t="s">
        <v>128</v>
      </c>
      <c r="H94" s="328">
        <v>64.44</v>
      </c>
      <c r="I94" s="333">
        <v>39</v>
      </c>
      <c r="J94" s="76"/>
      <c r="K94" s="33"/>
      <c r="L94" s="328"/>
      <c r="M94" s="333"/>
      <c r="N94" s="7" t="e">
        <f>#REF!*#REF!</f>
        <v>#REF!</v>
      </c>
    </row>
    <row r="95" spans="1:17" ht="15" customHeight="1" thickBot="1" x14ac:dyDescent="0.3">
      <c r="A95" s="18">
        <v>90</v>
      </c>
      <c r="B95" s="120" t="s">
        <v>20</v>
      </c>
      <c r="C95" s="120" t="s">
        <v>169</v>
      </c>
      <c r="D95" s="331">
        <v>66.37</v>
      </c>
      <c r="E95" s="336"/>
      <c r="F95" s="120" t="s">
        <v>12</v>
      </c>
      <c r="G95" s="120" t="s">
        <v>127</v>
      </c>
      <c r="H95" s="331">
        <v>64.44</v>
      </c>
      <c r="I95" s="336">
        <v>38</v>
      </c>
      <c r="J95" s="120"/>
      <c r="K95" s="120"/>
      <c r="L95" s="331"/>
      <c r="M95" s="336"/>
      <c r="N95" s="7" t="e">
        <f>#REF!*#REF!</f>
        <v>#REF!</v>
      </c>
    </row>
    <row r="96" spans="1:17" ht="15" customHeight="1" x14ac:dyDescent="0.25">
      <c r="A96" s="37">
        <v>91</v>
      </c>
      <c r="B96" s="77" t="s">
        <v>20</v>
      </c>
      <c r="C96" s="38" t="s">
        <v>122</v>
      </c>
      <c r="D96" s="327">
        <v>66.37</v>
      </c>
      <c r="E96" s="332"/>
      <c r="F96" s="37" t="s">
        <v>14</v>
      </c>
      <c r="G96" s="38" t="s">
        <v>36</v>
      </c>
      <c r="H96" s="327">
        <v>64.44</v>
      </c>
      <c r="I96" s="332">
        <v>36</v>
      </c>
      <c r="J96" s="37"/>
      <c r="K96" s="38"/>
      <c r="L96" s="327"/>
      <c r="M96" s="332"/>
      <c r="N96" s="7" t="e">
        <f>#REF!*#REF!</f>
        <v>#REF!</v>
      </c>
    </row>
    <row r="97" spans="1:17" ht="15" customHeight="1" x14ac:dyDescent="0.25">
      <c r="A97" s="15">
        <v>92</v>
      </c>
      <c r="B97" s="76" t="s">
        <v>20</v>
      </c>
      <c r="C97" s="76" t="s">
        <v>37</v>
      </c>
      <c r="D97" s="328">
        <v>66.37</v>
      </c>
      <c r="E97" s="333"/>
      <c r="F97" s="15" t="s">
        <v>20</v>
      </c>
      <c r="G97" s="76" t="s">
        <v>23</v>
      </c>
      <c r="H97" s="328">
        <v>64.44</v>
      </c>
      <c r="I97" s="333">
        <v>32.700000000000003</v>
      </c>
      <c r="J97" s="15"/>
      <c r="K97" s="76"/>
      <c r="L97" s="328"/>
      <c r="M97" s="333"/>
      <c r="N97" s="7" t="e">
        <f>#REF!*#REF!</f>
        <v>#REF!</v>
      </c>
    </row>
    <row r="98" spans="1:17" ht="15" customHeight="1" x14ac:dyDescent="0.25">
      <c r="A98" s="15">
        <v>93</v>
      </c>
      <c r="B98" s="76" t="s">
        <v>20</v>
      </c>
      <c r="C98" s="76" t="s">
        <v>123</v>
      </c>
      <c r="D98" s="328">
        <v>66.37</v>
      </c>
      <c r="E98" s="333"/>
      <c r="F98" s="15" t="s">
        <v>31</v>
      </c>
      <c r="G98" s="76" t="s">
        <v>43</v>
      </c>
      <c r="H98" s="328">
        <v>64.44</v>
      </c>
      <c r="I98" s="333">
        <v>32</v>
      </c>
      <c r="J98" s="15"/>
      <c r="K98" s="76"/>
      <c r="L98" s="328"/>
      <c r="M98" s="333"/>
      <c r="N98" s="7" t="e">
        <f>#REF!*#REF!</f>
        <v>#REF!</v>
      </c>
    </row>
    <row r="99" spans="1:17" ht="15" customHeight="1" x14ac:dyDescent="0.25">
      <c r="A99" s="39">
        <v>94</v>
      </c>
      <c r="B99" s="134" t="s">
        <v>14</v>
      </c>
      <c r="C99" s="134" t="s">
        <v>36</v>
      </c>
      <c r="D99" s="330">
        <v>66.37</v>
      </c>
      <c r="E99" s="335"/>
      <c r="F99" s="39" t="s">
        <v>20</v>
      </c>
      <c r="G99" s="134" t="s">
        <v>21</v>
      </c>
      <c r="H99" s="330">
        <v>64.44</v>
      </c>
      <c r="I99" s="335">
        <v>21</v>
      </c>
      <c r="J99" s="39"/>
      <c r="K99" s="134"/>
      <c r="L99" s="330"/>
      <c r="M99" s="335"/>
      <c r="N99" s="7" t="e">
        <f>#REF!*#REF!</f>
        <v>#REF!</v>
      </c>
    </row>
    <row r="100" spans="1:17" s="183" customFormat="1" ht="15" customHeight="1" x14ac:dyDescent="0.25">
      <c r="A100" s="14">
        <v>95</v>
      </c>
      <c r="B100" s="33" t="s">
        <v>14</v>
      </c>
      <c r="C100" s="33" t="s">
        <v>168</v>
      </c>
      <c r="D100" s="640">
        <v>66.37</v>
      </c>
      <c r="E100" s="713"/>
      <c r="F100" s="14" t="s">
        <v>20</v>
      </c>
      <c r="G100" s="33" t="s">
        <v>169</v>
      </c>
      <c r="H100" s="640">
        <v>64.44</v>
      </c>
      <c r="I100" s="713"/>
      <c r="J100" s="14"/>
      <c r="K100" s="33"/>
      <c r="L100" s="640"/>
      <c r="M100" s="713"/>
      <c r="N100" s="7"/>
      <c r="O100" s="7"/>
      <c r="P100" s="7"/>
      <c r="Q100" s="7"/>
    </row>
    <row r="101" spans="1:17" s="183" customFormat="1" ht="15" customHeight="1" x14ac:dyDescent="0.25">
      <c r="A101" s="14">
        <v>96</v>
      </c>
      <c r="B101" s="33" t="s">
        <v>14</v>
      </c>
      <c r="C101" s="33" t="s">
        <v>45</v>
      </c>
      <c r="D101" s="640">
        <v>66.37</v>
      </c>
      <c r="E101" s="713"/>
      <c r="F101" s="14" t="s">
        <v>20</v>
      </c>
      <c r="G101" s="33" t="s">
        <v>166</v>
      </c>
      <c r="H101" s="640">
        <v>64.44</v>
      </c>
      <c r="I101" s="713"/>
      <c r="J101" s="14"/>
      <c r="K101" s="33"/>
      <c r="L101" s="640"/>
      <c r="M101" s="713"/>
      <c r="N101" s="7"/>
      <c r="O101" s="7"/>
      <c r="P101" s="7"/>
      <c r="Q101" s="7"/>
    </row>
    <row r="102" spans="1:17" s="183" customFormat="1" ht="15" customHeight="1" x14ac:dyDescent="0.25">
      <c r="A102" s="14">
        <v>97</v>
      </c>
      <c r="B102" s="33" t="s">
        <v>14</v>
      </c>
      <c r="C102" s="33" t="s">
        <v>167</v>
      </c>
      <c r="D102" s="640">
        <v>66.37</v>
      </c>
      <c r="E102" s="713"/>
      <c r="F102" s="14" t="s">
        <v>14</v>
      </c>
      <c r="G102" s="33" t="s">
        <v>168</v>
      </c>
      <c r="H102" s="640">
        <v>64.44</v>
      </c>
      <c r="I102" s="713"/>
      <c r="J102" s="14"/>
      <c r="K102" s="33"/>
      <c r="L102" s="640"/>
      <c r="M102" s="713"/>
      <c r="N102" s="7"/>
      <c r="O102" s="7"/>
      <c r="P102" s="7"/>
      <c r="Q102" s="7"/>
    </row>
    <row r="103" spans="1:17" s="183" customFormat="1" ht="15" customHeight="1" x14ac:dyDescent="0.25">
      <c r="A103" s="14">
        <v>98</v>
      </c>
      <c r="B103" s="33" t="s">
        <v>12</v>
      </c>
      <c r="C103" s="33" t="s">
        <v>171</v>
      </c>
      <c r="D103" s="640">
        <v>66.37</v>
      </c>
      <c r="E103" s="713"/>
      <c r="F103" s="14" t="s">
        <v>1</v>
      </c>
      <c r="G103" s="33" t="s">
        <v>161</v>
      </c>
      <c r="H103" s="640">
        <v>64.44</v>
      </c>
      <c r="I103" s="713"/>
      <c r="J103" s="14"/>
      <c r="K103" s="33"/>
      <c r="L103" s="640"/>
      <c r="M103" s="713"/>
      <c r="N103" s="7"/>
      <c r="O103" s="7"/>
      <c r="P103" s="7"/>
      <c r="Q103" s="7"/>
    </row>
    <row r="104" spans="1:17" s="183" customFormat="1" ht="15" customHeight="1" x14ac:dyDescent="0.25">
      <c r="A104" s="14">
        <v>99</v>
      </c>
      <c r="B104" s="33" t="s">
        <v>1</v>
      </c>
      <c r="C104" s="33" t="s">
        <v>130</v>
      </c>
      <c r="D104" s="640">
        <v>66.37</v>
      </c>
      <c r="E104" s="713"/>
      <c r="F104" s="14"/>
      <c r="G104" s="33"/>
      <c r="H104" s="640"/>
      <c r="I104" s="713"/>
      <c r="J104" s="14"/>
      <c r="K104" s="33"/>
      <c r="L104" s="640"/>
      <c r="M104" s="713"/>
      <c r="N104" s="7"/>
      <c r="O104" s="7"/>
      <c r="P104" s="7"/>
      <c r="Q104" s="7"/>
    </row>
    <row r="105" spans="1:17" s="183" customFormat="1" ht="15" customHeight="1" thickBot="1" x14ac:dyDescent="0.3">
      <c r="A105" s="18">
        <v>100</v>
      </c>
      <c r="B105" s="714" t="s">
        <v>1</v>
      </c>
      <c r="C105" s="714" t="s">
        <v>11</v>
      </c>
      <c r="D105" s="715">
        <v>66.37</v>
      </c>
      <c r="E105" s="716"/>
      <c r="F105" s="18"/>
      <c r="G105" s="714"/>
      <c r="H105" s="715"/>
      <c r="I105" s="716"/>
      <c r="J105" s="18"/>
      <c r="K105" s="714"/>
      <c r="L105" s="715"/>
      <c r="M105" s="716"/>
      <c r="N105" s="7"/>
      <c r="O105" s="7"/>
      <c r="P105" s="7"/>
      <c r="Q105" s="7"/>
    </row>
    <row r="106" spans="1:17" s="183" customFormat="1" ht="15" customHeight="1" x14ac:dyDescent="0.25">
      <c r="A106" s="37">
        <v>101</v>
      </c>
      <c r="B106" s="38" t="s">
        <v>1</v>
      </c>
      <c r="C106" s="38" t="s">
        <v>172</v>
      </c>
      <c r="D106" s="717">
        <v>66.37</v>
      </c>
      <c r="E106" s="718"/>
      <c r="F106" s="37"/>
      <c r="G106" s="38"/>
      <c r="H106" s="717"/>
      <c r="I106" s="718"/>
      <c r="J106" s="37"/>
      <c r="K106" s="38"/>
      <c r="L106" s="717"/>
      <c r="M106" s="718"/>
      <c r="N106" s="7"/>
      <c r="O106" s="7"/>
      <c r="P106" s="7"/>
      <c r="Q106" s="7"/>
    </row>
    <row r="107" spans="1:17" s="183" customFormat="1" ht="15" customHeight="1" x14ac:dyDescent="0.25">
      <c r="A107" s="14">
        <v>102</v>
      </c>
      <c r="B107" s="33" t="s">
        <v>1</v>
      </c>
      <c r="C107" s="33" t="s">
        <v>132</v>
      </c>
      <c r="D107" s="640">
        <v>66.37</v>
      </c>
      <c r="E107" s="713"/>
      <c r="F107" s="14"/>
      <c r="G107" s="33"/>
      <c r="H107" s="640"/>
      <c r="I107" s="713"/>
      <c r="J107" s="14"/>
      <c r="K107" s="33"/>
      <c r="L107" s="640"/>
      <c r="M107" s="713"/>
      <c r="N107" s="7"/>
      <c r="O107" s="7"/>
      <c r="P107" s="7"/>
      <c r="Q107" s="7"/>
    </row>
    <row r="108" spans="1:17" s="183" customFormat="1" ht="15" customHeight="1" x14ac:dyDescent="0.25">
      <c r="A108" s="14">
        <v>103</v>
      </c>
      <c r="B108" s="33" t="s">
        <v>0</v>
      </c>
      <c r="C108" s="33" t="s">
        <v>54</v>
      </c>
      <c r="D108" s="640">
        <v>66.37</v>
      </c>
      <c r="E108" s="713"/>
      <c r="F108" s="14"/>
      <c r="G108" s="33"/>
      <c r="H108" s="640"/>
      <c r="I108" s="713"/>
      <c r="J108" s="14"/>
      <c r="K108" s="33"/>
      <c r="L108" s="640"/>
      <c r="M108" s="713"/>
      <c r="N108" s="7"/>
      <c r="O108" s="7"/>
      <c r="P108" s="7"/>
      <c r="Q108" s="7"/>
    </row>
    <row r="109" spans="1:17" s="183" customFormat="1" ht="15" customHeight="1" thickBot="1" x14ac:dyDescent="0.3">
      <c r="A109" s="18">
        <v>104</v>
      </c>
      <c r="B109" s="714" t="s">
        <v>0</v>
      </c>
      <c r="C109" s="714" t="s">
        <v>140</v>
      </c>
      <c r="D109" s="715">
        <v>66.37</v>
      </c>
      <c r="E109" s="716"/>
      <c r="F109" s="18"/>
      <c r="G109" s="714"/>
      <c r="H109" s="715"/>
      <c r="I109" s="716"/>
      <c r="J109" s="18"/>
      <c r="K109" s="714"/>
      <c r="L109" s="715"/>
      <c r="M109" s="716"/>
      <c r="N109" s="7"/>
      <c r="O109" s="7"/>
      <c r="P109" s="7"/>
      <c r="Q109" s="7"/>
    </row>
    <row r="110" spans="1:17" s="8" customFormat="1" x14ac:dyDescent="0.25">
      <c r="A110" s="12"/>
      <c r="B110" s="12"/>
      <c r="C110" s="326" t="s">
        <v>55</v>
      </c>
      <c r="D110" s="12"/>
      <c r="E110" s="56">
        <f>AVERAGE(E6:E99)</f>
        <v>66.158934740562884</v>
      </c>
      <c r="F110" s="12"/>
      <c r="G110" s="326"/>
      <c r="H110" s="12"/>
      <c r="I110" s="56">
        <f>AVERAGE(I6:I99)</f>
        <v>60.59931764453043</v>
      </c>
      <c r="J110" s="12"/>
      <c r="K110" s="326"/>
      <c r="L110" s="12"/>
      <c r="M110" s="56">
        <f>AVERAGE(M6:M99)</f>
        <v>69.905602385582341</v>
      </c>
      <c r="N110" s="9"/>
      <c r="O110" s="9"/>
      <c r="P110" s="9"/>
      <c r="Q110" s="9"/>
    </row>
    <row r="111" spans="1:17" s="8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9"/>
      <c r="P111" s="9"/>
      <c r="Q111" s="9"/>
    </row>
  </sheetData>
  <sortState ref="B113:C131">
    <sortCondition ref="B112"/>
  </sortState>
  <mergeCells count="4">
    <mergeCell ref="A4:A5"/>
    <mergeCell ref="J4:M4"/>
    <mergeCell ref="B4:E4"/>
    <mergeCell ref="F4:I4"/>
  </mergeCells>
  <conditionalFormatting sqref="M6:M94">
    <cfRule type="containsBlanks" dxfId="42" priority="12">
      <formula>LEN(TRIM(M6))=0</formula>
    </cfRule>
    <cfRule type="cellIs" dxfId="41" priority="13" operator="lessThan">
      <formula>50</formula>
    </cfRule>
    <cfRule type="cellIs" dxfId="40" priority="14" operator="between">
      <formula>$M$110</formula>
      <formula>50</formula>
    </cfRule>
    <cfRule type="cellIs" dxfId="39" priority="15" operator="between">
      <formula>74.99</formula>
      <formula>$M$110</formula>
    </cfRule>
    <cfRule type="cellIs" dxfId="38" priority="17" operator="greaterThanOrEqual">
      <formula>75</formula>
    </cfRule>
  </conditionalFormatting>
  <conditionalFormatting sqref="I6:I109">
    <cfRule type="containsBlanks" dxfId="37" priority="2">
      <formula>LEN(TRIM(I6))=0</formula>
    </cfRule>
    <cfRule type="cellIs" dxfId="36" priority="3" operator="lessThan">
      <formula>50</formula>
    </cfRule>
    <cfRule type="cellIs" dxfId="35" priority="4" operator="between">
      <formula>$I$110</formula>
      <formula>50</formula>
    </cfRule>
    <cfRule type="cellIs" dxfId="34" priority="5" operator="between">
      <formula>74.99</formula>
      <formula>$I$110</formula>
    </cfRule>
    <cfRule type="cellIs" dxfId="33" priority="16" operator="greaterThanOrEqual">
      <formula>75</formula>
    </cfRule>
  </conditionalFormatting>
  <conditionalFormatting sqref="E6:E109">
    <cfRule type="containsBlanks" dxfId="32" priority="7">
      <formula>LEN(TRIM(E6))=0</formula>
    </cfRule>
    <cfRule type="cellIs" dxfId="31" priority="8" operator="lessThan">
      <formula>50</formula>
    </cfRule>
    <cfRule type="cellIs" dxfId="30" priority="9" operator="between">
      <formula>$E$110</formula>
      <formula>50</formula>
    </cfRule>
    <cfRule type="cellIs" dxfId="29" priority="10" operator="between">
      <formula>74.99</formula>
      <formula>$E$110</formula>
    </cfRule>
    <cfRule type="cellIs" dxfId="28" priority="18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5.5703125" customWidth="1"/>
    <col min="2" max="2" width="17.7109375" customWidth="1"/>
    <col min="3" max="3" width="31.7109375" customWidth="1"/>
    <col min="4" max="12" width="7.7109375" style="183" customWidth="1"/>
    <col min="13" max="14" width="6.7109375" style="183" customWidth="1"/>
    <col min="15" max="15" width="6.7109375" style="2" customWidth="1"/>
    <col min="16" max="16" width="8.7109375" style="7" customWidth="1"/>
  </cols>
  <sheetData>
    <row r="1" spans="1:20" x14ac:dyDescent="0.25">
      <c r="R1" s="119"/>
      <c r="S1" s="31" t="s">
        <v>75</v>
      </c>
    </row>
    <row r="2" spans="1:20" ht="15.75" x14ac:dyDescent="0.25">
      <c r="C2" s="81" t="s">
        <v>70</v>
      </c>
      <c r="D2" s="452"/>
      <c r="E2" s="452"/>
      <c r="F2" s="452"/>
      <c r="G2" s="452"/>
      <c r="H2" s="452"/>
      <c r="I2" s="452"/>
      <c r="J2" s="275"/>
      <c r="K2" s="275"/>
      <c r="L2" s="275"/>
      <c r="M2" s="452"/>
      <c r="N2" s="452"/>
      <c r="O2" s="30"/>
      <c r="R2" s="88"/>
      <c r="S2" s="31" t="s">
        <v>76</v>
      </c>
    </row>
    <row r="3" spans="1:20" s="1" customFormat="1" ht="15.75" thickBot="1" x14ac:dyDescent="0.3">
      <c r="O3" s="3"/>
      <c r="P3" s="10"/>
      <c r="R3" s="457"/>
      <c r="S3" s="31" t="s">
        <v>77</v>
      </c>
    </row>
    <row r="4" spans="1:20" s="1" customFormat="1" ht="15.75" customHeight="1" thickBot="1" x14ac:dyDescent="0.3">
      <c r="A4" s="500" t="s">
        <v>34</v>
      </c>
      <c r="B4" s="498" t="s">
        <v>33</v>
      </c>
      <c r="C4" s="496" t="s">
        <v>63</v>
      </c>
      <c r="D4" s="504">
        <v>2023</v>
      </c>
      <c r="E4" s="505"/>
      <c r="F4" s="506"/>
      <c r="G4" s="504">
        <v>2022</v>
      </c>
      <c r="H4" s="505"/>
      <c r="I4" s="505"/>
      <c r="J4" s="504">
        <v>2021</v>
      </c>
      <c r="K4" s="505"/>
      <c r="L4" s="506"/>
      <c r="M4" s="507" t="s">
        <v>66</v>
      </c>
      <c r="N4" s="508"/>
      <c r="O4" s="509"/>
      <c r="P4" s="502" t="s">
        <v>67</v>
      </c>
      <c r="R4" s="89"/>
      <c r="S4" s="31" t="s">
        <v>78</v>
      </c>
    </row>
    <row r="5" spans="1:20" s="1" customFormat="1" ht="48" customHeight="1" thickBot="1" x14ac:dyDescent="0.3">
      <c r="A5" s="501"/>
      <c r="B5" s="499"/>
      <c r="C5" s="497"/>
      <c r="D5" s="223" t="s">
        <v>113</v>
      </c>
      <c r="E5" s="450" t="s">
        <v>104</v>
      </c>
      <c r="F5" s="449" t="s">
        <v>64</v>
      </c>
      <c r="G5" s="223" t="s">
        <v>113</v>
      </c>
      <c r="H5" s="450" t="s">
        <v>104</v>
      </c>
      <c r="I5" s="588" t="s">
        <v>64</v>
      </c>
      <c r="J5" s="223" t="s">
        <v>113</v>
      </c>
      <c r="K5" s="456" t="s">
        <v>104</v>
      </c>
      <c r="L5" s="455" t="s">
        <v>64</v>
      </c>
      <c r="M5" s="615">
        <v>2023</v>
      </c>
      <c r="N5" s="547">
        <v>2022</v>
      </c>
      <c r="O5" s="455">
        <v>2021</v>
      </c>
      <c r="P5" s="503"/>
    </row>
    <row r="6" spans="1:20" ht="15" customHeight="1" x14ac:dyDescent="0.25">
      <c r="A6" s="37">
        <v>1</v>
      </c>
      <c r="B6" s="60" t="s">
        <v>0</v>
      </c>
      <c r="C6" s="439" t="s">
        <v>53</v>
      </c>
      <c r="D6" s="423">
        <v>6</v>
      </c>
      <c r="E6" s="424">
        <v>84.8</v>
      </c>
      <c r="F6" s="425">
        <v>66.37</v>
      </c>
      <c r="G6" s="423">
        <v>8</v>
      </c>
      <c r="H6" s="424">
        <v>80.125</v>
      </c>
      <c r="I6" s="674">
        <v>64.44</v>
      </c>
      <c r="J6" s="740">
        <v>3</v>
      </c>
      <c r="K6" s="741">
        <v>82</v>
      </c>
      <c r="L6" s="425">
        <v>85.03</v>
      </c>
      <c r="M6" s="680">
        <v>5</v>
      </c>
      <c r="N6" s="561">
        <v>6</v>
      </c>
      <c r="O6" s="538">
        <v>13</v>
      </c>
      <c r="P6" s="263">
        <f>SUM(M6:O6)</f>
        <v>24</v>
      </c>
      <c r="Q6" s="1"/>
      <c r="R6" s="1"/>
      <c r="S6" s="1"/>
      <c r="T6" s="1"/>
    </row>
    <row r="7" spans="1:20" ht="15" customHeight="1" x14ac:dyDescent="0.25">
      <c r="A7" s="15">
        <v>2</v>
      </c>
      <c r="B7" s="26" t="s">
        <v>1</v>
      </c>
      <c r="C7" s="392" t="s">
        <v>3</v>
      </c>
      <c r="D7" s="297">
        <v>3</v>
      </c>
      <c r="E7" s="299">
        <v>79</v>
      </c>
      <c r="F7" s="417">
        <v>66.37</v>
      </c>
      <c r="G7" s="297">
        <v>1</v>
      </c>
      <c r="H7" s="299">
        <v>87</v>
      </c>
      <c r="I7" s="609">
        <v>64.44</v>
      </c>
      <c r="J7" s="297">
        <v>2</v>
      </c>
      <c r="K7" s="299">
        <v>82</v>
      </c>
      <c r="L7" s="417">
        <v>85.03</v>
      </c>
      <c r="M7" s="665">
        <v>13</v>
      </c>
      <c r="N7" s="668">
        <v>3</v>
      </c>
      <c r="O7" s="539">
        <v>12</v>
      </c>
      <c r="P7" s="239">
        <f>SUM(M7:O7)</f>
        <v>28</v>
      </c>
    </row>
    <row r="8" spans="1:20" ht="15" customHeight="1" x14ac:dyDescent="0.25">
      <c r="A8" s="15">
        <v>3</v>
      </c>
      <c r="B8" s="13" t="s">
        <v>14</v>
      </c>
      <c r="C8" s="123" t="s">
        <v>48</v>
      </c>
      <c r="D8" s="283">
        <v>15</v>
      </c>
      <c r="E8" s="307">
        <v>75.7</v>
      </c>
      <c r="F8" s="339">
        <v>66.37</v>
      </c>
      <c r="G8" s="283">
        <v>9</v>
      </c>
      <c r="H8" s="307">
        <v>87.4</v>
      </c>
      <c r="I8" s="599">
        <v>64.44</v>
      </c>
      <c r="J8" s="283">
        <v>14</v>
      </c>
      <c r="K8" s="307">
        <v>84</v>
      </c>
      <c r="L8" s="339">
        <v>85.03</v>
      </c>
      <c r="M8" s="624">
        <v>20</v>
      </c>
      <c r="N8" s="556">
        <v>2</v>
      </c>
      <c r="O8" s="539">
        <v>9</v>
      </c>
      <c r="P8" s="239">
        <f>SUM(M8:O8)</f>
        <v>31</v>
      </c>
    </row>
    <row r="9" spans="1:20" ht="15" customHeight="1" x14ac:dyDescent="0.25">
      <c r="A9" s="15">
        <v>4</v>
      </c>
      <c r="B9" s="26" t="s">
        <v>14</v>
      </c>
      <c r="C9" s="122" t="s">
        <v>60</v>
      </c>
      <c r="D9" s="234">
        <v>6</v>
      </c>
      <c r="E9" s="290">
        <v>84</v>
      </c>
      <c r="F9" s="340">
        <v>66.37</v>
      </c>
      <c r="G9" s="234">
        <v>8</v>
      </c>
      <c r="H9" s="290">
        <v>65</v>
      </c>
      <c r="I9" s="589">
        <v>64.44</v>
      </c>
      <c r="J9" s="234">
        <v>7</v>
      </c>
      <c r="K9" s="290">
        <v>91</v>
      </c>
      <c r="L9" s="340">
        <v>85.03</v>
      </c>
      <c r="M9" s="616">
        <v>6</v>
      </c>
      <c r="N9" s="548">
        <v>37</v>
      </c>
      <c r="O9" s="539">
        <v>4</v>
      </c>
      <c r="P9" s="239">
        <f>SUM(M9:O9)</f>
        <v>47</v>
      </c>
    </row>
    <row r="10" spans="1:20" ht="15" customHeight="1" x14ac:dyDescent="0.25">
      <c r="A10" s="15">
        <v>5</v>
      </c>
      <c r="B10" s="26" t="s">
        <v>12</v>
      </c>
      <c r="C10" s="122" t="s">
        <v>135</v>
      </c>
      <c r="D10" s="234">
        <v>4</v>
      </c>
      <c r="E10" s="290">
        <v>72</v>
      </c>
      <c r="F10" s="340">
        <v>66.37</v>
      </c>
      <c r="G10" s="234">
        <v>2</v>
      </c>
      <c r="H10" s="290">
        <v>82</v>
      </c>
      <c r="I10" s="589">
        <v>64.44</v>
      </c>
      <c r="J10" s="234">
        <v>4</v>
      </c>
      <c r="K10" s="290">
        <v>75</v>
      </c>
      <c r="L10" s="340">
        <v>85.03</v>
      </c>
      <c r="M10" s="616">
        <v>28</v>
      </c>
      <c r="N10" s="548">
        <v>4</v>
      </c>
      <c r="O10" s="539">
        <v>30</v>
      </c>
      <c r="P10" s="239">
        <f>SUM(M10:O10)</f>
        <v>62</v>
      </c>
    </row>
    <row r="11" spans="1:20" ht="15" customHeight="1" x14ac:dyDescent="0.25">
      <c r="A11" s="15">
        <v>6</v>
      </c>
      <c r="B11" s="13" t="s">
        <v>12</v>
      </c>
      <c r="C11" s="123" t="s">
        <v>62</v>
      </c>
      <c r="D11" s="283">
        <v>1</v>
      </c>
      <c r="E11" s="307">
        <v>96</v>
      </c>
      <c r="F11" s="339">
        <v>66.37</v>
      </c>
      <c r="G11" s="283">
        <v>6</v>
      </c>
      <c r="H11" s="307">
        <v>71.2</v>
      </c>
      <c r="I11" s="599">
        <v>64.44</v>
      </c>
      <c r="J11" s="283">
        <v>8</v>
      </c>
      <c r="K11" s="307">
        <v>69.3</v>
      </c>
      <c r="L11" s="339">
        <v>85.03</v>
      </c>
      <c r="M11" s="624">
        <v>1</v>
      </c>
      <c r="N11" s="556">
        <v>20</v>
      </c>
      <c r="O11" s="539">
        <v>49</v>
      </c>
      <c r="P11" s="239">
        <f>SUM(M11:O11)</f>
        <v>70</v>
      </c>
    </row>
    <row r="12" spans="1:20" ht="15" customHeight="1" x14ac:dyDescent="0.25">
      <c r="A12" s="15">
        <v>7</v>
      </c>
      <c r="B12" s="26" t="s">
        <v>0</v>
      </c>
      <c r="C12" s="122" t="s">
        <v>95</v>
      </c>
      <c r="D12" s="234">
        <v>5</v>
      </c>
      <c r="E12" s="290">
        <v>65</v>
      </c>
      <c r="F12" s="340">
        <v>66.37</v>
      </c>
      <c r="G12" s="234">
        <v>12</v>
      </c>
      <c r="H12" s="290">
        <v>74.916666666666671</v>
      </c>
      <c r="I12" s="589">
        <v>64.44</v>
      </c>
      <c r="J12" s="653">
        <v>7</v>
      </c>
      <c r="K12" s="659">
        <v>83.428571428571431</v>
      </c>
      <c r="L12" s="340">
        <v>85.03</v>
      </c>
      <c r="M12" s="616">
        <v>49</v>
      </c>
      <c r="N12" s="548">
        <v>13</v>
      </c>
      <c r="O12" s="539">
        <v>10</v>
      </c>
      <c r="P12" s="239">
        <f>SUM(M12:O12)</f>
        <v>72</v>
      </c>
    </row>
    <row r="13" spans="1:20" ht="15" customHeight="1" x14ac:dyDescent="0.25">
      <c r="A13" s="15">
        <v>8</v>
      </c>
      <c r="B13" s="26" t="s">
        <v>14</v>
      </c>
      <c r="C13" s="121" t="s">
        <v>17</v>
      </c>
      <c r="D13" s="234">
        <v>2</v>
      </c>
      <c r="E13" s="290">
        <v>91</v>
      </c>
      <c r="F13" s="340">
        <v>66.37</v>
      </c>
      <c r="G13" s="234">
        <v>4</v>
      </c>
      <c r="H13" s="290">
        <v>60.3</v>
      </c>
      <c r="I13" s="589">
        <v>64.44</v>
      </c>
      <c r="J13" s="234">
        <v>1</v>
      </c>
      <c r="K13" s="290">
        <v>80</v>
      </c>
      <c r="L13" s="340">
        <v>85.03</v>
      </c>
      <c r="M13" s="616">
        <v>3</v>
      </c>
      <c r="N13" s="548">
        <v>51</v>
      </c>
      <c r="O13" s="539">
        <v>19</v>
      </c>
      <c r="P13" s="239">
        <f>SUM(M13:O13)</f>
        <v>73</v>
      </c>
    </row>
    <row r="14" spans="1:20" ht="15" customHeight="1" x14ac:dyDescent="0.25">
      <c r="A14" s="15">
        <v>9</v>
      </c>
      <c r="B14" s="26" t="s">
        <v>25</v>
      </c>
      <c r="C14" s="156" t="s">
        <v>120</v>
      </c>
      <c r="D14" s="278">
        <v>2</v>
      </c>
      <c r="E14" s="113">
        <v>82</v>
      </c>
      <c r="F14" s="341">
        <v>66.37</v>
      </c>
      <c r="G14" s="278">
        <v>5</v>
      </c>
      <c r="H14" s="113">
        <v>75.8</v>
      </c>
      <c r="I14" s="592">
        <v>64.44</v>
      </c>
      <c r="J14" s="278">
        <v>1</v>
      </c>
      <c r="K14" s="113">
        <v>66</v>
      </c>
      <c r="L14" s="341">
        <v>85.03</v>
      </c>
      <c r="M14" s="629">
        <v>9</v>
      </c>
      <c r="N14" s="565">
        <v>10</v>
      </c>
      <c r="O14" s="539">
        <v>59</v>
      </c>
      <c r="P14" s="239">
        <f>SUM(M14:O14)</f>
        <v>78</v>
      </c>
    </row>
    <row r="15" spans="1:20" ht="15" customHeight="1" thickBot="1" x14ac:dyDescent="0.3">
      <c r="A15" s="17">
        <v>10</v>
      </c>
      <c r="B15" s="42" t="s">
        <v>0</v>
      </c>
      <c r="C15" s="418" t="s">
        <v>35</v>
      </c>
      <c r="D15" s="413">
        <v>2</v>
      </c>
      <c r="E15" s="414">
        <v>79.5</v>
      </c>
      <c r="F15" s="415">
        <v>66.37</v>
      </c>
      <c r="G15" s="413">
        <v>5</v>
      </c>
      <c r="H15" s="414">
        <v>69</v>
      </c>
      <c r="I15" s="595">
        <v>64.44</v>
      </c>
      <c r="J15" s="651">
        <v>3</v>
      </c>
      <c r="K15" s="655">
        <v>71</v>
      </c>
      <c r="L15" s="415">
        <v>85.03</v>
      </c>
      <c r="M15" s="681">
        <v>12</v>
      </c>
      <c r="N15" s="575">
        <v>26</v>
      </c>
      <c r="O15" s="540">
        <v>41</v>
      </c>
      <c r="P15" s="240">
        <f>SUM(M15:O15)</f>
        <v>79</v>
      </c>
    </row>
    <row r="16" spans="1:20" ht="15" customHeight="1" x14ac:dyDescent="0.25">
      <c r="A16" s="15">
        <v>11</v>
      </c>
      <c r="B16" s="43" t="s">
        <v>12</v>
      </c>
      <c r="C16" s="171" t="s">
        <v>49</v>
      </c>
      <c r="D16" s="235">
        <v>3</v>
      </c>
      <c r="E16" s="304">
        <v>65</v>
      </c>
      <c r="F16" s="343">
        <v>66.37</v>
      </c>
      <c r="G16" s="235">
        <v>3</v>
      </c>
      <c r="H16" s="304">
        <v>68</v>
      </c>
      <c r="I16" s="603">
        <v>64.44</v>
      </c>
      <c r="J16" s="235">
        <v>5</v>
      </c>
      <c r="K16" s="304">
        <v>94.4</v>
      </c>
      <c r="L16" s="343">
        <v>85.03</v>
      </c>
      <c r="M16" s="616">
        <v>48</v>
      </c>
      <c r="N16" s="548">
        <v>30</v>
      </c>
      <c r="O16" s="539">
        <v>3</v>
      </c>
      <c r="P16" s="263">
        <f>SUM(M16:O16)</f>
        <v>81</v>
      </c>
    </row>
    <row r="17" spans="1:16" ht="15" customHeight="1" x14ac:dyDescent="0.25">
      <c r="A17" s="15">
        <v>12</v>
      </c>
      <c r="B17" s="26" t="s">
        <v>25</v>
      </c>
      <c r="C17" s="522" t="s">
        <v>26</v>
      </c>
      <c r="D17" s="353">
        <v>3</v>
      </c>
      <c r="E17" s="358">
        <v>82</v>
      </c>
      <c r="F17" s="344">
        <v>66.37</v>
      </c>
      <c r="G17" s="353">
        <v>5</v>
      </c>
      <c r="H17" s="358">
        <v>60.8</v>
      </c>
      <c r="I17" s="606">
        <v>64.44</v>
      </c>
      <c r="J17" s="353">
        <v>3</v>
      </c>
      <c r="K17" s="358">
        <v>78.3</v>
      </c>
      <c r="L17" s="344">
        <v>85.03</v>
      </c>
      <c r="M17" s="619">
        <v>8</v>
      </c>
      <c r="N17" s="551">
        <v>50</v>
      </c>
      <c r="O17" s="539">
        <v>24</v>
      </c>
      <c r="P17" s="239">
        <f>SUM(M17:O17)</f>
        <v>82</v>
      </c>
    </row>
    <row r="18" spans="1:16" ht="15" customHeight="1" x14ac:dyDescent="0.25">
      <c r="A18" s="15">
        <v>13</v>
      </c>
      <c r="B18" s="19" t="s">
        <v>1</v>
      </c>
      <c r="C18" s="523" t="s">
        <v>112</v>
      </c>
      <c r="D18" s="276">
        <v>1</v>
      </c>
      <c r="E18" s="295">
        <v>96</v>
      </c>
      <c r="F18" s="342">
        <v>66.37</v>
      </c>
      <c r="G18" s="276">
        <v>7</v>
      </c>
      <c r="H18" s="295">
        <v>47</v>
      </c>
      <c r="I18" s="593">
        <v>64.44</v>
      </c>
      <c r="J18" s="276">
        <v>1</v>
      </c>
      <c r="K18" s="295">
        <v>97</v>
      </c>
      <c r="L18" s="342">
        <v>85.03</v>
      </c>
      <c r="M18" s="626">
        <v>2</v>
      </c>
      <c r="N18" s="558">
        <v>80</v>
      </c>
      <c r="O18" s="542">
        <v>2</v>
      </c>
      <c r="P18" s="239">
        <f>SUM(M18:O18)</f>
        <v>84</v>
      </c>
    </row>
    <row r="19" spans="1:16" ht="15" customHeight="1" x14ac:dyDescent="0.25">
      <c r="A19" s="15">
        <v>14</v>
      </c>
      <c r="B19" s="26" t="s">
        <v>1</v>
      </c>
      <c r="C19" s="121" t="s">
        <v>138</v>
      </c>
      <c r="D19" s="234">
        <v>3</v>
      </c>
      <c r="E19" s="290">
        <v>75.333333333333329</v>
      </c>
      <c r="F19" s="340">
        <v>66.37</v>
      </c>
      <c r="G19" s="234">
        <v>3</v>
      </c>
      <c r="H19" s="290">
        <v>72</v>
      </c>
      <c r="I19" s="589">
        <v>64.44</v>
      </c>
      <c r="J19" s="234">
        <v>2</v>
      </c>
      <c r="K19" s="290">
        <v>70</v>
      </c>
      <c r="L19" s="340">
        <v>85.03</v>
      </c>
      <c r="M19" s="620">
        <v>21</v>
      </c>
      <c r="N19" s="552">
        <v>18</v>
      </c>
      <c r="O19" s="542">
        <v>46</v>
      </c>
      <c r="P19" s="239">
        <f>SUM(M19:O19)</f>
        <v>85</v>
      </c>
    </row>
    <row r="20" spans="1:16" ht="15" customHeight="1" x14ac:dyDescent="0.25">
      <c r="A20" s="15">
        <v>15</v>
      </c>
      <c r="B20" s="26" t="s">
        <v>0</v>
      </c>
      <c r="C20" s="392" t="s">
        <v>58</v>
      </c>
      <c r="D20" s="234">
        <v>15</v>
      </c>
      <c r="E20" s="290">
        <v>73.7</v>
      </c>
      <c r="F20" s="340">
        <v>66.37</v>
      </c>
      <c r="G20" s="234">
        <v>12</v>
      </c>
      <c r="H20" s="290">
        <v>76.333333333333329</v>
      </c>
      <c r="I20" s="589">
        <v>64.44</v>
      </c>
      <c r="J20" s="652">
        <v>17</v>
      </c>
      <c r="K20" s="657">
        <v>67.82352941176471</v>
      </c>
      <c r="L20" s="340">
        <v>85.03</v>
      </c>
      <c r="M20" s="620">
        <v>24</v>
      </c>
      <c r="N20" s="552">
        <v>8</v>
      </c>
      <c r="O20" s="542">
        <v>55</v>
      </c>
      <c r="P20" s="239">
        <f>SUM(M20:O20)</f>
        <v>87</v>
      </c>
    </row>
    <row r="21" spans="1:16" ht="15" customHeight="1" x14ac:dyDescent="0.25">
      <c r="A21" s="15">
        <v>16</v>
      </c>
      <c r="B21" s="26" t="s">
        <v>1</v>
      </c>
      <c r="C21" s="121" t="s">
        <v>110</v>
      </c>
      <c r="D21" s="234">
        <v>2</v>
      </c>
      <c r="E21" s="290">
        <v>79.5</v>
      </c>
      <c r="F21" s="340">
        <v>66.37</v>
      </c>
      <c r="G21" s="234">
        <v>4</v>
      </c>
      <c r="H21" s="290">
        <v>51.5</v>
      </c>
      <c r="I21" s="589">
        <v>64.44</v>
      </c>
      <c r="J21" s="234">
        <v>3</v>
      </c>
      <c r="K21" s="290">
        <v>89</v>
      </c>
      <c r="L21" s="340">
        <v>85.03</v>
      </c>
      <c r="M21" s="616">
        <v>11</v>
      </c>
      <c r="N21" s="548">
        <v>72</v>
      </c>
      <c r="O21" s="539">
        <v>5</v>
      </c>
      <c r="P21" s="239">
        <f>SUM(M21:O21)</f>
        <v>88</v>
      </c>
    </row>
    <row r="22" spans="1:16" ht="15" customHeight="1" x14ac:dyDescent="0.25">
      <c r="A22" s="15">
        <v>17</v>
      </c>
      <c r="B22" s="26" t="s">
        <v>1</v>
      </c>
      <c r="C22" s="121" t="s">
        <v>105</v>
      </c>
      <c r="D22" s="234">
        <v>6</v>
      </c>
      <c r="E22" s="290">
        <v>69.5</v>
      </c>
      <c r="F22" s="340">
        <v>66.37</v>
      </c>
      <c r="G22" s="234">
        <v>3</v>
      </c>
      <c r="H22" s="290">
        <v>62</v>
      </c>
      <c r="I22" s="589">
        <v>64.44</v>
      </c>
      <c r="J22" s="234">
        <v>5</v>
      </c>
      <c r="K22" s="290">
        <v>85</v>
      </c>
      <c r="L22" s="340">
        <v>85.03</v>
      </c>
      <c r="M22" s="616">
        <v>35</v>
      </c>
      <c r="N22" s="548">
        <v>48</v>
      </c>
      <c r="O22" s="539">
        <v>7</v>
      </c>
      <c r="P22" s="239">
        <f>SUM(M22:O22)</f>
        <v>90</v>
      </c>
    </row>
    <row r="23" spans="1:16" ht="15" customHeight="1" x14ac:dyDescent="0.25">
      <c r="A23" s="15">
        <v>18</v>
      </c>
      <c r="B23" s="26" t="s">
        <v>14</v>
      </c>
      <c r="C23" s="222" t="s">
        <v>47</v>
      </c>
      <c r="D23" s="287">
        <v>32</v>
      </c>
      <c r="E23" s="301">
        <v>69.900000000000006</v>
      </c>
      <c r="F23" s="350">
        <v>66.37</v>
      </c>
      <c r="G23" s="287">
        <v>19</v>
      </c>
      <c r="H23" s="301">
        <v>66.7</v>
      </c>
      <c r="I23" s="601">
        <v>64.44</v>
      </c>
      <c r="J23" s="287">
        <v>16</v>
      </c>
      <c r="K23" s="301">
        <v>79</v>
      </c>
      <c r="L23" s="350">
        <v>85.03</v>
      </c>
      <c r="M23" s="747">
        <v>34</v>
      </c>
      <c r="N23" s="749">
        <v>36</v>
      </c>
      <c r="O23" s="542">
        <v>21</v>
      </c>
      <c r="P23" s="239">
        <f>SUM(M23:O23)</f>
        <v>91</v>
      </c>
    </row>
    <row r="24" spans="1:16" ht="15" customHeight="1" x14ac:dyDescent="0.25">
      <c r="A24" s="15">
        <v>19</v>
      </c>
      <c r="B24" s="26" t="s">
        <v>1</v>
      </c>
      <c r="C24" s="156" t="s">
        <v>11</v>
      </c>
      <c r="D24" s="278"/>
      <c r="E24" s="113"/>
      <c r="F24" s="341">
        <v>66.37</v>
      </c>
      <c r="G24" s="278">
        <v>3</v>
      </c>
      <c r="H24" s="113">
        <v>82</v>
      </c>
      <c r="I24" s="592">
        <v>64.44</v>
      </c>
      <c r="J24" s="278">
        <v>1</v>
      </c>
      <c r="K24" s="113">
        <v>97</v>
      </c>
      <c r="L24" s="341">
        <v>85.03</v>
      </c>
      <c r="M24" s="621">
        <v>85</v>
      </c>
      <c r="N24" s="553">
        <v>5</v>
      </c>
      <c r="O24" s="542">
        <v>1</v>
      </c>
      <c r="P24" s="239">
        <f>SUM(M24:O24)</f>
        <v>91</v>
      </c>
    </row>
    <row r="25" spans="1:16" ht="15" customHeight="1" thickBot="1" x14ac:dyDescent="0.3">
      <c r="A25" s="39">
        <v>20</v>
      </c>
      <c r="B25" s="42" t="s">
        <v>14</v>
      </c>
      <c r="C25" s="126" t="s">
        <v>16</v>
      </c>
      <c r="D25" s="354">
        <v>4</v>
      </c>
      <c r="E25" s="359">
        <v>77.3</v>
      </c>
      <c r="F25" s="346">
        <v>66.37</v>
      </c>
      <c r="G25" s="354">
        <v>4</v>
      </c>
      <c r="H25" s="359">
        <v>70.5</v>
      </c>
      <c r="I25" s="591">
        <v>64.44</v>
      </c>
      <c r="J25" s="354">
        <v>4</v>
      </c>
      <c r="K25" s="359">
        <v>68</v>
      </c>
      <c r="L25" s="346">
        <v>85.03</v>
      </c>
      <c r="M25" s="630">
        <v>16</v>
      </c>
      <c r="N25" s="586">
        <v>23</v>
      </c>
      <c r="O25" s="543">
        <v>53</v>
      </c>
      <c r="P25" s="264">
        <f>SUM(M25:O25)</f>
        <v>92</v>
      </c>
    </row>
    <row r="26" spans="1:16" ht="15" customHeight="1" x14ac:dyDescent="0.25">
      <c r="A26" s="37">
        <v>21</v>
      </c>
      <c r="B26" s="41" t="s">
        <v>14</v>
      </c>
      <c r="C26" s="397" t="s">
        <v>101</v>
      </c>
      <c r="D26" s="355">
        <v>3</v>
      </c>
      <c r="E26" s="360">
        <v>77.3</v>
      </c>
      <c r="F26" s="347">
        <v>66.37</v>
      </c>
      <c r="G26" s="355">
        <v>1</v>
      </c>
      <c r="H26" s="360">
        <v>60</v>
      </c>
      <c r="I26" s="596">
        <v>64.44</v>
      </c>
      <c r="J26" s="355">
        <v>6</v>
      </c>
      <c r="K26" s="360">
        <v>78.5</v>
      </c>
      <c r="L26" s="347">
        <v>85.03</v>
      </c>
      <c r="M26" s="616">
        <v>17</v>
      </c>
      <c r="N26" s="548">
        <v>52</v>
      </c>
      <c r="O26" s="539">
        <v>23</v>
      </c>
      <c r="P26" s="263">
        <f>SUM(M26:O26)</f>
        <v>92</v>
      </c>
    </row>
    <row r="27" spans="1:16" ht="15" customHeight="1" x14ac:dyDescent="0.25">
      <c r="A27" s="15">
        <v>22</v>
      </c>
      <c r="B27" s="26" t="s">
        <v>1</v>
      </c>
      <c r="C27" s="128" t="s">
        <v>92</v>
      </c>
      <c r="D27" s="286">
        <v>8</v>
      </c>
      <c r="E27" s="291">
        <v>67</v>
      </c>
      <c r="F27" s="351">
        <v>66.37</v>
      </c>
      <c r="G27" s="286">
        <v>15</v>
      </c>
      <c r="H27" s="291">
        <v>64</v>
      </c>
      <c r="I27" s="590">
        <v>64.44</v>
      </c>
      <c r="J27" s="286">
        <v>9</v>
      </c>
      <c r="K27" s="291">
        <v>82</v>
      </c>
      <c r="L27" s="351">
        <v>85.03</v>
      </c>
      <c r="M27" s="617">
        <v>44</v>
      </c>
      <c r="N27" s="549">
        <v>42</v>
      </c>
      <c r="O27" s="539">
        <v>14</v>
      </c>
      <c r="P27" s="239">
        <f>SUM(M27:O27)</f>
        <v>100</v>
      </c>
    </row>
    <row r="28" spans="1:16" ht="15" customHeight="1" x14ac:dyDescent="0.25">
      <c r="A28" s="15">
        <v>23</v>
      </c>
      <c r="B28" s="26" t="s">
        <v>31</v>
      </c>
      <c r="C28" s="392" t="s">
        <v>116</v>
      </c>
      <c r="D28" s="278">
        <v>8</v>
      </c>
      <c r="E28" s="113">
        <v>65.25</v>
      </c>
      <c r="F28" s="341">
        <v>66.37</v>
      </c>
      <c r="G28" s="278">
        <v>8</v>
      </c>
      <c r="H28" s="113">
        <v>71.125</v>
      </c>
      <c r="I28" s="592">
        <v>64.44</v>
      </c>
      <c r="J28" s="278">
        <v>11</v>
      </c>
      <c r="K28" s="113">
        <v>74.090909090909093</v>
      </c>
      <c r="L28" s="341">
        <v>85.03</v>
      </c>
      <c r="M28" s="629">
        <v>47</v>
      </c>
      <c r="N28" s="565">
        <v>21</v>
      </c>
      <c r="O28" s="539">
        <v>33</v>
      </c>
      <c r="P28" s="239">
        <f>SUM(M28:O28)</f>
        <v>101</v>
      </c>
    </row>
    <row r="29" spans="1:16" ht="15" customHeight="1" x14ac:dyDescent="0.25">
      <c r="A29" s="15">
        <v>24</v>
      </c>
      <c r="B29" s="26" t="s">
        <v>14</v>
      </c>
      <c r="C29" s="124" t="s">
        <v>15</v>
      </c>
      <c r="D29" s="399">
        <v>3</v>
      </c>
      <c r="E29" s="402">
        <v>42.7</v>
      </c>
      <c r="F29" s="405">
        <v>66.37</v>
      </c>
      <c r="G29" s="399">
        <v>4</v>
      </c>
      <c r="H29" s="402">
        <v>75</v>
      </c>
      <c r="I29" s="602">
        <v>64.44</v>
      </c>
      <c r="J29" s="399">
        <v>2</v>
      </c>
      <c r="K29" s="402">
        <v>83</v>
      </c>
      <c r="L29" s="405">
        <v>85.03</v>
      </c>
      <c r="M29" s="622">
        <v>82</v>
      </c>
      <c r="N29" s="554">
        <v>11</v>
      </c>
      <c r="O29" s="539">
        <v>11</v>
      </c>
      <c r="P29" s="239">
        <f>SUM(M29:O29)</f>
        <v>104</v>
      </c>
    </row>
    <row r="30" spans="1:16" ht="15" customHeight="1" x14ac:dyDescent="0.25">
      <c r="A30" s="15">
        <v>25</v>
      </c>
      <c r="B30" s="26" t="s">
        <v>1</v>
      </c>
      <c r="C30" s="121" t="s">
        <v>10</v>
      </c>
      <c r="D30" s="234">
        <v>7</v>
      </c>
      <c r="E30" s="290">
        <v>70.285714285714292</v>
      </c>
      <c r="F30" s="340">
        <v>66.37</v>
      </c>
      <c r="G30" s="234">
        <v>14</v>
      </c>
      <c r="H30" s="290">
        <v>72</v>
      </c>
      <c r="I30" s="589">
        <v>64.44</v>
      </c>
      <c r="J30" s="234">
        <v>10</v>
      </c>
      <c r="K30" s="290">
        <v>67</v>
      </c>
      <c r="L30" s="340">
        <v>85.03</v>
      </c>
      <c r="M30" s="616">
        <v>32</v>
      </c>
      <c r="N30" s="548">
        <v>17</v>
      </c>
      <c r="O30" s="539">
        <v>58</v>
      </c>
      <c r="P30" s="239">
        <f>SUM(M30:O30)</f>
        <v>107</v>
      </c>
    </row>
    <row r="31" spans="1:16" ht="15" customHeight="1" x14ac:dyDescent="0.25">
      <c r="A31" s="15">
        <v>26</v>
      </c>
      <c r="B31" s="26" t="s">
        <v>14</v>
      </c>
      <c r="C31" s="121" t="s">
        <v>59</v>
      </c>
      <c r="D31" s="234">
        <v>11</v>
      </c>
      <c r="E31" s="290">
        <v>68.400000000000006</v>
      </c>
      <c r="F31" s="340">
        <v>66.37</v>
      </c>
      <c r="G31" s="234">
        <v>14</v>
      </c>
      <c r="H31" s="290">
        <v>59.9</v>
      </c>
      <c r="I31" s="589">
        <v>64.44</v>
      </c>
      <c r="J31" s="234">
        <v>14</v>
      </c>
      <c r="K31" s="290">
        <v>81.7</v>
      </c>
      <c r="L31" s="340">
        <v>85.03</v>
      </c>
      <c r="M31" s="620">
        <v>38</v>
      </c>
      <c r="N31" s="552">
        <v>56</v>
      </c>
      <c r="O31" s="542">
        <v>15</v>
      </c>
      <c r="P31" s="239">
        <f>SUM(M31:O31)</f>
        <v>109</v>
      </c>
    </row>
    <row r="32" spans="1:16" ht="15" customHeight="1" x14ac:dyDescent="0.25">
      <c r="A32" s="15">
        <v>27</v>
      </c>
      <c r="B32" s="26" t="s">
        <v>0</v>
      </c>
      <c r="C32" s="156" t="s">
        <v>52</v>
      </c>
      <c r="D32" s="278">
        <v>5</v>
      </c>
      <c r="E32" s="113">
        <v>71</v>
      </c>
      <c r="F32" s="341">
        <v>66.37</v>
      </c>
      <c r="G32" s="278">
        <v>5</v>
      </c>
      <c r="H32" s="113">
        <v>54.222222222222221</v>
      </c>
      <c r="I32" s="592">
        <v>64.44</v>
      </c>
      <c r="J32" s="653">
        <v>10</v>
      </c>
      <c r="K32" s="657">
        <v>80.3</v>
      </c>
      <c r="L32" s="341">
        <v>85.03</v>
      </c>
      <c r="M32" s="629">
        <v>30</v>
      </c>
      <c r="N32" s="565">
        <v>64</v>
      </c>
      <c r="O32" s="539">
        <v>18</v>
      </c>
      <c r="P32" s="239">
        <f>SUM(M32:O32)</f>
        <v>112</v>
      </c>
    </row>
    <row r="33" spans="1:16" ht="15" customHeight="1" x14ac:dyDescent="0.25">
      <c r="A33" s="15">
        <v>28</v>
      </c>
      <c r="B33" s="26" t="s">
        <v>20</v>
      </c>
      <c r="C33" s="122" t="s">
        <v>44</v>
      </c>
      <c r="D33" s="234">
        <v>4</v>
      </c>
      <c r="E33" s="290">
        <v>70.2</v>
      </c>
      <c r="F33" s="340">
        <v>66.37</v>
      </c>
      <c r="G33" s="234">
        <v>7</v>
      </c>
      <c r="H33" s="290">
        <v>71.599999999999994</v>
      </c>
      <c r="I33" s="589">
        <v>64.44</v>
      </c>
      <c r="J33" s="234">
        <v>10</v>
      </c>
      <c r="K33" s="290">
        <v>65.2</v>
      </c>
      <c r="L33" s="340">
        <v>85.03</v>
      </c>
      <c r="M33" s="620">
        <v>33</v>
      </c>
      <c r="N33" s="552">
        <v>19</v>
      </c>
      <c r="O33" s="544">
        <v>61</v>
      </c>
      <c r="P33" s="239">
        <f>SUM(M33:O33)</f>
        <v>113</v>
      </c>
    </row>
    <row r="34" spans="1:16" ht="15" customHeight="1" x14ac:dyDescent="0.25">
      <c r="A34" s="15">
        <v>29</v>
      </c>
      <c r="B34" s="26" t="s">
        <v>12</v>
      </c>
      <c r="C34" s="122" t="s">
        <v>126</v>
      </c>
      <c r="D34" s="234">
        <v>13</v>
      </c>
      <c r="E34" s="290">
        <v>68.2</v>
      </c>
      <c r="F34" s="340">
        <v>66.37</v>
      </c>
      <c r="G34" s="234">
        <v>4</v>
      </c>
      <c r="H34" s="290">
        <v>75</v>
      </c>
      <c r="I34" s="589">
        <v>64.44</v>
      </c>
      <c r="J34" s="234">
        <v>11</v>
      </c>
      <c r="K34" s="290">
        <v>64</v>
      </c>
      <c r="L34" s="340">
        <v>85.03</v>
      </c>
      <c r="M34" s="620">
        <v>39</v>
      </c>
      <c r="N34" s="552">
        <v>12</v>
      </c>
      <c r="O34" s="542">
        <v>65</v>
      </c>
      <c r="P34" s="239">
        <f>SUM(M34:O34)</f>
        <v>116</v>
      </c>
    </row>
    <row r="35" spans="1:16" ht="15" customHeight="1" thickBot="1" x14ac:dyDescent="0.3">
      <c r="A35" s="17">
        <v>30</v>
      </c>
      <c r="B35" s="131" t="s">
        <v>31</v>
      </c>
      <c r="C35" s="525" t="s">
        <v>42</v>
      </c>
      <c r="D35" s="288">
        <v>9</v>
      </c>
      <c r="E35" s="361">
        <v>64</v>
      </c>
      <c r="F35" s="348">
        <v>66.37</v>
      </c>
      <c r="G35" s="288">
        <v>6</v>
      </c>
      <c r="H35" s="361">
        <v>63</v>
      </c>
      <c r="I35" s="646">
        <v>64.44</v>
      </c>
      <c r="J35" s="288">
        <v>10</v>
      </c>
      <c r="K35" s="361">
        <v>79</v>
      </c>
      <c r="L35" s="348">
        <v>85.03</v>
      </c>
      <c r="M35" s="661">
        <v>51</v>
      </c>
      <c r="N35" s="564">
        <v>45</v>
      </c>
      <c r="O35" s="540">
        <v>20</v>
      </c>
      <c r="P35" s="265">
        <f>SUM(M35:O35)</f>
        <v>116</v>
      </c>
    </row>
    <row r="36" spans="1:16" ht="15" customHeight="1" x14ac:dyDescent="0.25">
      <c r="A36" s="15">
        <v>31</v>
      </c>
      <c r="B36" s="41" t="s">
        <v>14</v>
      </c>
      <c r="C36" s="397" t="s">
        <v>125</v>
      </c>
      <c r="D36" s="355">
        <v>2</v>
      </c>
      <c r="E36" s="360">
        <v>56</v>
      </c>
      <c r="F36" s="347">
        <v>66.37</v>
      </c>
      <c r="G36" s="355">
        <v>4</v>
      </c>
      <c r="H36" s="360">
        <v>63.5</v>
      </c>
      <c r="I36" s="596">
        <v>64.44</v>
      </c>
      <c r="J36" s="355">
        <v>3</v>
      </c>
      <c r="K36" s="360">
        <v>87.7</v>
      </c>
      <c r="L36" s="347">
        <v>85.03</v>
      </c>
      <c r="M36" s="632">
        <v>66</v>
      </c>
      <c r="N36" s="560">
        <v>44</v>
      </c>
      <c r="O36" s="538">
        <v>6</v>
      </c>
      <c r="P36" s="263">
        <f>SUM(M36:O36)</f>
        <v>116</v>
      </c>
    </row>
    <row r="37" spans="1:16" ht="15" customHeight="1" x14ac:dyDescent="0.25">
      <c r="A37" s="15">
        <v>32</v>
      </c>
      <c r="B37" s="43" t="s">
        <v>31</v>
      </c>
      <c r="C37" s="392" t="s">
        <v>41</v>
      </c>
      <c r="D37" s="234">
        <v>7</v>
      </c>
      <c r="E37" s="290">
        <v>72.7</v>
      </c>
      <c r="F37" s="340">
        <v>66.37</v>
      </c>
      <c r="G37" s="234">
        <v>4</v>
      </c>
      <c r="H37" s="290">
        <v>69.25</v>
      </c>
      <c r="I37" s="589">
        <v>64.44</v>
      </c>
      <c r="J37" s="234">
        <v>2</v>
      </c>
      <c r="K37" s="290">
        <v>62</v>
      </c>
      <c r="L37" s="340">
        <v>85.03</v>
      </c>
      <c r="M37" s="616">
        <v>25</v>
      </c>
      <c r="N37" s="548">
        <v>24</v>
      </c>
      <c r="O37" s="539">
        <v>68</v>
      </c>
      <c r="P37" s="238">
        <f>SUM(M37:O37)</f>
        <v>117</v>
      </c>
    </row>
    <row r="38" spans="1:16" ht="15" customHeight="1" x14ac:dyDescent="0.25">
      <c r="A38" s="15">
        <v>33</v>
      </c>
      <c r="B38" s="26" t="s">
        <v>20</v>
      </c>
      <c r="C38" s="156" t="s">
        <v>39</v>
      </c>
      <c r="D38" s="278">
        <v>3</v>
      </c>
      <c r="E38" s="113">
        <v>57</v>
      </c>
      <c r="F38" s="341">
        <v>66.37</v>
      </c>
      <c r="G38" s="278">
        <v>3</v>
      </c>
      <c r="H38" s="113">
        <v>64.3</v>
      </c>
      <c r="I38" s="592">
        <v>64.44</v>
      </c>
      <c r="J38" s="278">
        <v>6</v>
      </c>
      <c r="K38" s="113">
        <v>81.3</v>
      </c>
      <c r="L38" s="341">
        <v>85.03</v>
      </c>
      <c r="M38" s="629">
        <v>62</v>
      </c>
      <c r="N38" s="565">
        <v>39</v>
      </c>
      <c r="O38" s="539">
        <v>16</v>
      </c>
      <c r="P38" s="239">
        <f>SUM(M38:O38)</f>
        <v>117</v>
      </c>
    </row>
    <row r="39" spans="1:16" ht="15" customHeight="1" x14ac:dyDescent="0.25">
      <c r="A39" s="15">
        <v>34</v>
      </c>
      <c r="B39" s="26" t="s">
        <v>14</v>
      </c>
      <c r="C39" s="122" t="s">
        <v>18</v>
      </c>
      <c r="D39" s="234">
        <v>2</v>
      </c>
      <c r="E39" s="290">
        <v>67.5</v>
      </c>
      <c r="F39" s="340">
        <v>66.37</v>
      </c>
      <c r="G39" s="234">
        <v>2</v>
      </c>
      <c r="H39" s="290">
        <v>62</v>
      </c>
      <c r="I39" s="589">
        <v>64.44</v>
      </c>
      <c r="J39" s="234">
        <v>4</v>
      </c>
      <c r="K39" s="290">
        <v>74.8</v>
      </c>
      <c r="L39" s="340">
        <v>85.03</v>
      </c>
      <c r="M39" s="616">
        <v>43</v>
      </c>
      <c r="N39" s="548">
        <v>47</v>
      </c>
      <c r="O39" s="539">
        <v>31</v>
      </c>
      <c r="P39" s="239">
        <f>SUM(M39:O39)</f>
        <v>121</v>
      </c>
    </row>
    <row r="40" spans="1:16" ht="15" customHeight="1" x14ac:dyDescent="0.25">
      <c r="A40" s="15">
        <v>35</v>
      </c>
      <c r="B40" s="26" t="s">
        <v>12</v>
      </c>
      <c r="C40" s="695" t="s">
        <v>151</v>
      </c>
      <c r="D40" s="293">
        <v>7</v>
      </c>
      <c r="E40" s="296">
        <v>68</v>
      </c>
      <c r="F40" s="345">
        <v>66.37</v>
      </c>
      <c r="G40" s="293">
        <v>6</v>
      </c>
      <c r="H40" s="296">
        <v>72.599999999999994</v>
      </c>
      <c r="I40" s="605">
        <v>64.44</v>
      </c>
      <c r="J40" s="293">
        <v>10</v>
      </c>
      <c r="K40" s="296">
        <v>63.3</v>
      </c>
      <c r="L40" s="345">
        <v>85.03</v>
      </c>
      <c r="M40" s="633">
        <v>40</v>
      </c>
      <c r="N40" s="562">
        <v>16</v>
      </c>
      <c r="O40" s="542">
        <v>66</v>
      </c>
      <c r="P40" s="239">
        <f>SUM(M40:O40)</f>
        <v>122</v>
      </c>
    </row>
    <row r="41" spans="1:16" ht="15" customHeight="1" x14ac:dyDescent="0.25">
      <c r="A41" s="15">
        <v>36</v>
      </c>
      <c r="B41" s="26" t="s">
        <v>12</v>
      </c>
      <c r="C41" s="394" t="s">
        <v>61</v>
      </c>
      <c r="D41" s="234">
        <v>4</v>
      </c>
      <c r="E41" s="290">
        <v>78.3</v>
      </c>
      <c r="F41" s="340">
        <v>66.37</v>
      </c>
      <c r="G41" s="234">
        <v>2</v>
      </c>
      <c r="H41" s="290">
        <v>60</v>
      </c>
      <c r="I41" s="589">
        <v>64.44</v>
      </c>
      <c r="J41" s="234">
        <v>4</v>
      </c>
      <c r="K41" s="290">
        <v>67</v>
      </c>
      <c r="L41" s="340">
        <v>85.03</v>
      </c>
      <c r="M41" s="616">
        <v>14</v>
      </c>
      <c r="N41" s="548">
        <v>53</v>
      </c>
      <c r="O41" s="539">
        <v>57</v>
      </c>
      <c r="P41" s="239">
        <f>SUM(M41:O41)</f>
        <v>124</v>
      </c>
    </row>
    <row r="42" spans="1:16" ht="15" customHeight="1" x14ac:dyDescent="0.25">
      <c r="A42" s="15">
        <v>37</v>
      </c>
      <c r="B42" s="26" t="s">
        <v>20</v>
      </c>
      <c r="C42" s="129" t="s">
        <v>98</v>
      </c>
      <c r="D42" s="302">
        <v>5</v>
      </c>
      <c r="E42" s="303">
        <v>80.8</v>
      </c>
      <c r="F42" s="531">
        <v>66.37</v>
      </c>
      <c r="G42" s="302">
        <v>1</v>
      </c>
      <c r="H42" s="303">
        <v>56</v>
      </c>
      <c r="I42" s="594">
        <v>64.44</v>
      </c>
      <c r="J42" s="302">
        <v>8</v>
      </c>
      <c r="K42" s="303">
        <v>68</v>
      </c>
      <c r="L42" s="531">
        <v>85.03</v>
      </c>
      <c r="M42" s="625">
        <v>10</v>
      </c>
      <c r="N42" s="557">
        <v>61</v>
      </c>
      <c r="O42" s="539">
        <v>54</v>
      </c>
      <c r="P42" s="239">
        <f>SUM(M42:O42)</f>
        <v>125</v>
      </c>
    </row>
    <row r="43" spans="1:16" ht="15" customHeight="1" x14ac:dyDescent="0.25">
      <c r="A43" s="15">
        <v>38</v>
      </c>
      <c r="B43" s="13" t="s">
        <v>1</v>
      </c>
      <c r="C43" s="123" t="s">
        <v>129</v>
      </c>
      <c r="D43" s="283">
        <v>5</v>
      </c>
      <c r="E43" s="307">
        <v>57.2</v>
      </c>
      <c r="F43" s="339">
        <v>66.37</v>
      </c>
      <c r="G43" s="283">
        <v>1</v>
      </c>
      <c r="H43" s="307">
        <v>91</v>
      </c>
      <c r="I43" s="599">
        <v>64.44</v>
      </c>
      <c r="J43" s="283">
        <v>5</v>
      </c>
      <c r="K43" s="307">
        <v>64</v>
      </c>
      <c r="L43" s="339">
        <v>85.03</v>
      </c>
      <c r="M43" s="635">
        <v>60</v>
      </c>
      <c r="N43" s="563">
        <v>1</v>
      </c>
      <c r="O43" s="542">
        <v>64</v>
      </c>
      <c r="P43" s="537">
        <f>SUM(M43:O43)</f>
        <v>125</v>
      </c>
    </row>
    <row r="44" spans="1:16" ht="15" customHeight="1" x14ac:dyDescent="0.25">
      <c r="A44" s="15">
        <v>39</v>
      </c>
      <c r="B44" s="26" t="s">
        <v>0</v>
      </c>
      <c r="C44" s="121" t="s">
        <v>108</v>
      </c>
      <c r="D44" s="235">
        <v>13</v>
      </c>
      <c r="E44" s="304">
        <v>69.5</v>
      </c>
      <c r="F44" s="343">
        <v>66.37</v>
      </c>
      <c r="G44" s="235">
        <v>11</v>
      </c>
      <c r="H44" s="304">
        <v>52.363636363636367</v>
      </c>
      <c r="I44" s="603">
        <v>64.44</v>
      </c>
      <c r="J44" s="676">
        <v>5</v>
      </c>
      <c r="K44" s="678">
        <v>78.599999999999994</v>
      </c>
      <c r="L44" s="343">
        <v>85.03</v>
      </c>
      <c r="M44" s="616">
        <v>36</v>
      </c>
      <c r="N44" s="548">
        <v>70</v>
      </c>
      <c r="O44" s="542">
        <v>22</v>
      </c>
      <c r="P44" s="239">
        <f>SUM(M44:O44)</f>
        <v>128</v>
      </c>
    </row>
    <row r="45" spans="1:16" ht="15" customHeight="1" thickBot="1" x14ac:dyDescent="0.3">
      <c r="A45" s="39">
        <v>40</v>
      </c>
      <c r="B45" s="42" t="s">
        <v>25</v>
      </c>
      <c r="C45" s="126" t="s">
        <v>27</v>
      </c>
      <c r="D45" s="354">
        <v>10</v>
      </c>
      <c r="E45" s="359">
        <v>55.6</v>
      </c>
      <c r="F45" s="346">
        <v>66.37</v>
      </c>
      <c r="G45" s="354">
        <v>9</v>
      </c>
      <c r="H45" s="359">
        <v>73.7</v>
      </c>
      <c r="I45" s="591">
        <v>64.44</v>
      </c>
      <c r="J45" s="354">
        <v>3</v>
      </c>
      <c r="K45" s="359">
        <v>68</v>
      </c>
      <c r="L45" s="346">
        <v>85.03</v>
      </c>
      <c r="M45" s="630">
        <v>67</v>
      </c>
      <c r="N45" s="586">
        <v>14</v>
      </c>
      <c r="O45" s="543">
        <v>52</v>
      </c>
      <c r="P45" s="264">
        <f>SUM(M45:O45)</f>
        <v>133</v>
      </c>
    </row>
    <row r="46" spans="1:16" ht="15" customHeight="1" x14ac:dyDescent="0.25">
      <c r="A46" s="37">
        <v>41</v>
      </c>
      <c r="B46" s="41" t="s">
        <v>1</v>
      </c>
      <c r="C46" s="579" t="s">
        <v>93</v>
      </c>
      <c r="D46" s="580">
        <v>18</v>
      </c>
      <c r="E46" s="581">
        <v>56.176470588235297</v>
      </c>
      <c r="F46" s="583">
        <v>66.37</v>
      </c>
      <c r="G46" s="580">
        <v>12</v>
      </c>
      <c r="H46" s="581">
        <v>60</v>
      </c>
      <c r="I46" s="600">
        <v>64.44</v>
      </c>
      <c r="J46" s="580">
        <v>25</v>
      </c>
      <c r="K46" s="581">
        <v>81</v>
      </c>
      <c r="L46" s="583">
        <v>85.03</v>
      </c>
      <c r="M46" s="628">
        <v>65</v>
      </c>
      <c r="N46" s="587">
        <v>55</v>
      </c>
      <c r="O46" s="538">
        <v>17</v>
      </c>
      <c r="P46" s="263">
        <f>SUM(M46:O46)</f>
        <v>137</v>
      </c>
    </row>
    <row r="47" spans="1:16" ht="15" customHeight="1" x14ac:dyDescent="0.25">
      <c r="A47" s="15">
        <v>42</v>
      </c>
      <c r="B47" s="43" t="s">
        <v>1</v>
      </c>
      <c r="C47" s="684" t="s">
        <v>162</v>
      </c>
      <c r="D47" s="235">
        <v>8</v>
      </c>
      <c r="E47" s="304">
        <v>67.625</v>
      </c>
      <c r="F47" s="343">
        <v>66.37</v>
      </c>
      <c r="G47" s="235">
        <v>5</v>
      </c>
      <c r="H47" s="304">
        <v>79</v>
      </c>
      <c r="I47" s="603">
        <v>64.44</v>
      </c>
      <c r="J47" s="235"/>
      <c r="K47" s="304"/>
      <c r="L47" s="343">
        <v>85.03</v>
      </c>
      <c r="M47" s="616">
        <v>42</v>
      </c>
      <c r="N47" s="548">
        <v>7</v>
      </c>
      <c r="O47" s="539">
        <v>89</v>
      </c>
      <c r="P47" s="238">
        <f>SUM(M47:O47)</f>
        <v>138</v>
      </c>
    </row>
    <row r="48" spans="1:16" ht="15" customHeight="1" x14ac:dyDescent="0.25">
      <c r="A48" s="15">
        <v>43</v>
      </c>
      <c r="B48" s="26" t="s">
        <v>14</v>
      </c>
      <c r="C48" s="122" t="s">
        <v>124</v>
      </c>
      <c r="D48" s="234">
        <v>4</v>
      </c>
      <c r="E48" s="290">
        <v>57.2</v>
      </c>
      <c r="F48" s="340">
        <v>66.37</v>
      </c>
      <c r="G48" s="234">
        <v>4</v>
      </c>
      <c r="H48" s="290">
        <v>68</v>
      </c>
      <c r="I48" s="589">
        <v>64.44</v>
      </c>
      <c r="J48" s="234">
        <v>1</v>
      </c>
      <c r="K48" s="290">
        <v>68</v>
      </c>
      <c r="L48" s="340">
        <v>85.03</v>
      </c>
      <c r="M48" s="620">
        <v>59</v>
      </c>
      <c r="N48" s="552">
        <v>29</v>
      </c>
      <c r="O48" s="542">
        <v>51</v>
      </c>
      <c r="P48" s="239">
        <f>SUM(M48:O48)</f>
        <v>139</v>
      </c>
    </row>
    <row r="49" spans="1:16" ht="15" customHeight="1" x14ac:dyDescent="0.25">
      <c r="A49" s="15">
        <v>44</v>
      </c>
      <c r="B49" s="26" t="s">
        <v>1</v>
      </c>
      <c r="C49" s="121" t="s">
        <v>5</v>
      </c>
      <c r="D49" s="235">
        <v>4</v>
      </c>
      <c r="E49" s="304">
        <v>56.333333333333336</v>
      </c>
      <c r="F49" s="343">
        <v>66.37</v>
      </c>
      <c r="G49" s="235">
        <v>2</v>
      </c>
      <c r="H49" s="304">
        <v>61.5</v>
      </c>
      <c r="I49" s="603">
        <v>64.44</v>
      </c>
      <c r="J49" s="706">
        <v>3</v>
      </c>
      <c r="K49" s="707">
        <v>76.3</v>
      </c>
      <c r="L49" s="343">
        <v>85.03</v>
      </c>
      <c r="M49" s="616">
        <v>64</v>
      </c>
      <c r="N49" s="548">
        <v>49</v>
      </c>
      <c r="O49" s="542">
        <v>26</v>
      </c>
      <c r="P49" s="239">
        <f>SUM(M49:O49)</f>
        <v>139</v>
      </c>
    </row>
    <row r="50" spans="1:16" ht="15" customHeight="1" x14ac:dyDescent="0.25">
      <c r="A50" s="15">
        <v>45</v>
      </c>
      <c r="B50" s="26" t="s">
        <v>25</v>
      </c>
      <c r="C50" s="121" t="s">
        <v>29</v>
      </c>
      <c r="D50" s="234">
        <v>3</v>
      </c>
      <c r="E50" s="290">
        <v>75.7</v>
      </c>
      <c r="F50" s="340">
        <v>66.37</v>
      </c>
      <c r="G50" s="234">
        <v>3</v>
      </c>
      <c r="H50" s="290">
        <v>50</v>
      </c>
      <c r="I50" s="589">
        <v>64.44</v>
      </c>
      <c r="J50" s="234">
        <v>2</v>
      </c>
      <c r="K50" s="290">
        <v>69.5</v>
      </c>
      <c r="L50" s="340">
        <v>85.03</v>
      </c>
      <c r="M50" s="620">
        <v>19</v>
      </c>
      <c r="N50" s="552">
        <v>74</v>
      </c>
      <c r="O50" s="542">
        <v>48</v>
      </c>
      <c r="P50" s="239">
        <f>SUM(M50:O50)</f>
        <v>141</v>
      </c>
    </row>
    <row r="51" spans="1:16" ht="15" customHeight="1" x14ac:dyDescent="0.25">
      <c r="A51" s="15">
        <v>46</v>
      </c>
      <c r="B51" s="101" t="s">
        <v>20</v>
      </c>
      <c r="C51" s="241" t="s">
        <v>121</v>
      </c>
      <c r="D51" s="305">
        <v>2</v>
      </c>
      <c r="E51" s="308">
        <v>72</v>
      </c>
      <c r="F51" s="530">
        <v>66.37</v>
      </c>
      <c r="G51" s="305">
        <v>4</v>
      </c>
      <c r="H51" s="308">
        <v>51.8</v>
      </c>
      <c r="I51" s="597">
        <v>64.44</v>
      </c>
      <c r="J51" s="305">
        <v>6</v>
      </c>
      <c r="K51" s="308">
        <v>70.3</v>
      </c>
      <c r="L51" s="530">
        <v>85.03</v>
      </c>
      <c r="M51" s="666">
        <v>27</v>
      </c>
      <c r="N51" s="576">
        <v>71</v>
      </c>
      <c r="O51" s="542">
        <v>45</v>
      </c>
      <c r="P51" s="239">
        <f>SUM(M51:O51)</f>
        <v>143</v>
      </c>
    </row>
    <row r="52" spans="1:16" ht="15" customHeight="1" x14ac:dyDescent="0.25">
      <c r="A52" s="15">
        <v>47</v>
      </c>
      <c r="B52" s="43" t="s">
        <v>1</v>
      </c>
      <c r="C52" s="692" t="s">
        <v>160</v>
      </c>
      <c r="D52" s="235">
        <v>2</v>
      </c>
      <c r="E52" s="304">
        <v>72.5</v>
      </c>
      <c r="F52" s="343">
        <v>66.37</v>
      </c>
      <c r="G52" s="235">
        <v>1</v>
      </c>
      <c r="H52" s="304">
        <v>68</v>
      </c>
      <c r="I52" s="603">
        <v>64.44</v>
      </c>
      <c r="J52" s="235"/>
      <c r="K52" s="304"/>
      <c r="L52" s="343">
        <v>85.03</v>
      </c>
      <c r="M52" s="616">
        <v>26</v>
      </c>
      <c r="N52" s="548">
        <v>31</v>
      </c>
      <c r="O52" s="539">
        <v>89</v>
      </c>
      <c r="P52" s="238">
        <f>SUM(M52:O52)</f>
        <v>146</v>
      </c>
    </row>
    <row r="53" spans="1:16" ht="15" customHeight="1" x14ac:dyDescent="0.25">
      <c r="A53" s="15">
        <v>48</v>
      </c>
      <c r="B53" s="26" t="s">
        <v>1</v>
      </c>
      <c r="C53" s="121" t="s">
        <v>96</v>
      </c>
      <c r="D53" s="234">
        <v>5</v>
      </c>
      <c r="E53" s="290">
        <v>48.4</v>
      </c>
      <c r="F53" s="340">
        <v>66.37</v>
      </c>
      <c r="G53" s="234">
        <v>10</v>
      </c>
      <c r="H53" s="290">
        <v>64.8</v>
      </c>
      <c r="I53" s="589">
        <v>64.44</v>
      </c>
      <c r="J53" s="234">
        <v>4</v>
      </c>
      <c r="K53" s="290">
        <v>73.5</v>
      </c>
      <c r="L53" s="340">
        <v>85.03</v>
      </c>
      <c r="M53" s="620">
        <v>77</v>
      </c>
      <c r="N53" s="552">
        <v>38</v>
      </c>
      <c r="O53" s="542">
        <v>35</v>
      </c>
      <c r="P53" s="239">
        <f>SUM(M53:O53)</f>
        <v>150</v>
      </c>
    </row>
    <row r="54" spans="1:16" ht="15" customHeight="1" x14ac:dyDescent="0.25">
      <c r="A54" s="15">
        <v>49</v>
      </c>
      <c r="B54" s="26" t="s">
        <v>20</v>
      </c>
      <c r="C54" s="122" t="s">
        <v>22</v>
      </c>
      <c r="D54" s="234"/>
      <c r="E54" s="290"/>
      <c r="F54" s="340">
        <v>66.37</v>
      </c>
      <c r="G54" s="234">
        <v>3</v>
      </c>
      <c r="H54" s="290">
        <v>64.3</v>
      </c>
      <c r="I54" s="589">
        <v>64.44</v>
      </c>
      <c r="J54" s="234">
        <v>3</v>
      </c>
      <c r="K54" s="290">
        <v>77</v>
      </c>
      <c r="L54" s="340">
        <v>85.03</v>
      </c>
      <c r="M54" s="620">
        <v>85</v>
      </c>
      <c r="N54" s="552">
        <v>40</v>
      </c>
      <c r="O54" s="542">
        <v>25</v>
      </c>
      <c r="P54" s="239">
        <f>SUM(M54:O54)</f>
        <v>150</v>
      </c>
    </row>
    <row r="55" spans="1:16" ht="15" customHeight="1" thickBot="1" x14ac:dyDescent="0.3">
      <c r="A55" s="17">
        <v>50</v>
      </c>
      <c r="B55" s="42" t="s">
        <v>1</v>
      </c>
      <c r="C55" s="728" t="s">
        <v>159</v>
      </c>
      <c r="D55" s="410">
        <v>2</v>
      </c>
      <c r="E55" s="411">
        <v>57</v>
      </c>
      <c r="F55" s="412">
        <v>66.37</v>
      </c>
      <c r="G55" s="410">
        <v>4</v>
      </c>
      <c r="H55" s="411">
        <v>76</v>
      </c>
      <c r="I55" s="675">
        <v>64.44</v>
      </c>
      <c r="J55" s="410">
        <v>2</v>
      </c>
      <c r="K55" s="411">
        <v>52.5</v>
      </c>
      <c r="L55" s="412">
        <v>85.03</v>
      </c>
      <c r="M55" s="682">
        <v>63</v>
      </c>
      <c r="N55" s="683">
        <v>9</v>
      </c>
      <c r="O55" s="543">
        <v>79</v>
      </c>
      <c r="P55" s="264">
        <f>SUM(M55:O55)</f>
        <v>151</v>
      </c>
    </row>
    <row r="56" spans="1:16" ht="15" customHeight="1" x14ac:dyDescent="0.25">
      <c r="A56" s="37">
        <v>51</v>
      </c>
      <c r="B56" s="41" t="s">
        <v>20</v>
      </c>
      <c r="C56" s="173" t="s">
        <v>38</v>
      </c>
      <c r="D56" s="355">
        <v>1</v>
      </c>
      <c r="E56" s="360">
        <v>59</v>
      </c>
      <c r="F56" s="347">
        <v>66.37</v>
      </c>
      <c r="G56" s="355">
        <v>1</v>
      </c>
      <c r="H56" s="360">
        <v>68</v>
      </c>
      <c r="I56" s="596">
        <v>64.44</v>
      </c>
      <c r="J56" s="355">
        <v>3</v>
      </c>
      <c r="K56" s="360">
        <v>62</v>
      </c>
      <c r="L56" s="347">
        <v>85.03</v>
      </c>
      <c r="M56" s="632">
        <v>57</v>
      </c>
      <c r="N56" s="560">
        <v>28</v>
      </c>
      <c r="O56" s="538">
        <v>69</v>
      </c>
      <c r="P56" s="263">
        <f>SUM(M56:O56)</f>
        <v>154</v>
      </c>
    </row>
    <row r="57" spans="1:16" ht="15" customHeight="1" x14ac:dyDescent="0.25">
      <c r="A57" s="15">
        <v>52</v>
      </c>
      <c r="B57" s="26" t="s">
        <v>1</v>
      </c>
      <c r="C57" s="122" t="s">
        <v>94</v>
      </c>
      <c r="D57" s="234">
        <v>4</v>
      </c>
      <c r="E57" s="290">
        <v>43</v>
      </c>
      <c r="F57" s="340">
        <v>66.37</v>
      </c>
      <c r="G57" s="234">
        <v>6</v>
      </c>
      <c r="H57" s="290">
        <v>64</v>
      </c>
      <c r="I57" s="589">
        <v>64.44</v>
      </c>
      <c r="J57" s="234">
        <v>5</v>
      </c>
      <c r="K57" s="290">
        <v>74.8</v>
      </c>
      <c r="L57" s="340">
        <v>85.03</v>
      </c>
      <c r="M57" s="620">
        <v>81</v>
      </c>
      <c r="N57" s="552">
        <v>41</v>
      </c>
      <c r="O57" s="542">
        <v>32</v>
      </c>
      <c r="P57" s="239">
        <f>SUM(M57:O57)</f>
        <v>154</v>
      </c>
    </row>
    <row r="58" spans="1:16" ht="15" customHeight="1" x14ac:dyDescent="0.25">
      <c r="A58" s="15">
        <v>53</v>
      </c>
      <c r="B58" s="43" t="s">
        <v>25</v>
      </c>
      <c r="C58" s="395" t="s">
        <v>30</v>
      </c>
      <c r="D58" s="235"/>
      <c r="E58" s="304"/>
      <c r="F58" s="343">
        <v>66.37</v>
      </c>
      <c r="G58" s="235">
        <v>3</v>
      </c>
      <c r="H58" s="304">
        <v>67.3</v>
      </c>
      <c r="I58" s="603">
        <v>64.44</v>
      </c>
      <c r="J58" s="235">
        <v>6</v>
      </c>
      <c r="K58" s="304">
        <v>72.2</v>
      </c>
      <c r="L58" s="343">
        <v>85.03</v>
      </c>
      <c r="M58" s="616">
        <v>85</v>
      </c>
      <c r="N58" s="548">
        <v>33</v>
      </c>
      <c r="O58" s="541">
        <v>37</v>
      </c>
      <c r="P58" s="238">
        <f>SUM(M58:O58)</f>
        <v>155</v>
      </c>
    </row>
    <row r="59" spans="1:16" ht="15" customHeight="1" x14ac:dyDescent="0.25">
      <c r="A59" s="15">
        <v>54</v>
      </c>
      <c r="B59" s="26" t="s">
        <v>20</v>
      </c>
      <c r="C59" s="124" t="s">
        <v>166</v>
      </c>
      <c r="D59" s="568">
        <v>8</v>
      </c>
      <c r="E59" s="569">
        <v>74.3</v>
      </c>
      <c r="F59" s="570">
        <v>66.37</v>
      </c>
      <c r="G59" s="568"/>
      <c r="H59" s="569"/>
      <c r="I59" s="688">
        <v>64.44</v>
      </c>
      <c r="J59" s="568">
        <v>4</v>
      </c>
      <c r="K59" s="569">
        <v>71.8</v>
      </c>
      <c r="L59" s="570">
        <v>85.03</v>
      </c>
      <c r="M59" s="689">
        <v>23</v>
      </c>
      <c r="N59" s="571">
        <v>95</v>
      </c>
      <c r="O59" s="542">
        <v>39</v>
      </c>
      <c r="P59" s="239">
        <f>SUM(M59:O59)</f>
        <v>157</v>
      </c>
    </row>
    <row r="60" spans="1:16" ht="15" customHeight="1" x14ac:dyDescent="0.25">
      <c r="A60" s="15">
        <v>55</v>
      </c>
      <c r="B60" s="26" t="s">
        <v>0</v>
      </c>
      <c r="C60" s="394" t="s">
        <v>54</v>
      </c>
      <c r="D60" s="234"/>
      <c r="E60" s="290"/>
      <c r="F60" s="340">
        <v>66.37</v>
      </c>
      <c r="G60" s="234">
        <v>5</v>
      </c>
      <c r="H60" s="290">
        <v>68</v>
      </c>
      <c r="I60" s="589">
        <v>64.44</v>
      </c>
      <c r="J60" s="653">
        <v>5</v>
      </c>
      <c r="K60" s="659">
        <v>71.400000000000006</v>
      </c>
      <c r="L60" s="340">
        <v>85.03</v>
      </c>
      <c r="M60" s="620">
        <v>85</v>
      </c>
      <c r="N60" s="552">
        <v>32</v>
      </c>
      <c r="O60" s="542">
        <v>40</v>
      </c>
      <c r="P60" s="239">
        <f>SUM(M60:O60)</f>
        <v>157</v>
      </c>
    </row>
    <row r="61" spans="1:16" ht="15" customHeight="1" x14ac:dyDescent="0.25">
      <c r="A61" s="15">
        <v>56</v>
      </c>
      <c r="B61" s="26" t="s">
        <v>31</v>
      </c>
      <c r="C61" s="121" t="s">
        <v>117</v>
      </c>
      <c r="D61" s="234">
        <v>3</v>
      </c>
      <c r="E61" s="290">
        <v>60</v>
      </c>
      <c r="F61" s="340">
        <v>66.37</v>
      </c>
      <c r="G61" s="234">
        <v>2</v>
      </c>
      <c r="H61" s="290">
        <v>68</v>
      </c>
      <c r="I61" s="589">
        <v>64.44</v>
      </c>
      <c r="J61" s="234">
        <v>1</v>
      </c>
      <c r="K61" s="290">
        <v>57</v>
      </c>
      <c r="L61" s="340">
        <v>85.03</v>
      </c>
      <c r="M61" s="620">
        <v>55</v>
      </c>
      <c r="N61" s="552">
        <v>27</v>
      </c>
      <c r="O61" s="542">
        <v>77</v>
      </c>
      <c r="P61" s="239">
        <f>SUM(M61:O61)</f>
        <v>159</v>
      </c>
    </row>
    <row r="62" spans="1:16" ht="15" customHeight="1" x14ac:dyDescent="0.25">
      <c r="A62" s="15">
        <v>57</v>
      </c>
      <c r="B62" s="26" t="s">
        <v>1</v>
      </c>
      <c r="C62" s="258" t="s">
        <v>9</v>
      </c>
      <c r="D62" s="314">
        <v>4</v>
      </c>
      <c r="E62" s="316">
        <v>57.25</v>
      </c>
      <c r="F62" s="409">
        <v>66.37</v>
      </c>
      <c r="G62" s="314">
        <v>1</v>
      </c>
      <c r="H62" s="316">
        <v>69</v>
      </c>
      <c r="I62" s="608">
        <v>64.44</v>
      </c>
      <c r="J62" s="314">
        <v>1</v>
      </c>
      <c r="K62" s="316">
        <v>59</v>
      </c>
      <c r="L62" s="409">
        <v>85.03</v>
      </c>
      <c r="M62" s="634">
        <v>58</v>
      </c>
      <c r="N62" s="585">
        <v>25</v>
      </c>
      <c r="O62" s="542">
        <v>76</v>
      </c>
      <c r="P62" s="239">
        <f>SUM(M62:O62)</f>
        <v>159</v>
      </c>
    </row>
    <row r="63" spans="1:16" ht="15" customHeight="1" x14ac:dyDescent="0.25">
      <c r="A63" s="15">
        <v>58</v>
      </c>
      <c r="B63" s="53" t="s">
        <v>31</v>
      </c>
      <c r="C63" s="171" t="s">
        <v>40</v>
      </c>
      <c r="D63" s="235">
        <v>6</v>
      </c>
      <c r="E63" s="304">
        <v>82</v>
      </c>
      <c r="F63" s="343">
        <v>66.37</v>
      </c>
      <c r="G63" s="235">
        <v>4</v>
      </c>
      <c r="H63" s="304">
        <v>50</v>
      </c>
      <c r="I63" s="603">
        <v>64.44</v>
      </c>
      <c r="J63" s="235">
        <v>3</v>
      </c>
      <c r="K63" s="304">
        <v>47</v>
      </c>
      <c r="L63" s="343">
        <v>85.03</v>
      </c>
      <c r="M63" s="616">
        <v>7</v>
      </c>
      <c r="N63" s="548">
        <v>73</v>
      </c>
      <c r="O63" s="539">
        <v>84</v>
      </c>
      <c r="P63" s="238">
        <f>SUM(M63:O63)</f>
        <v>164</v>
      </c>
    </row>
    <row r="64" spans="1:16" ht="15" customHeight="1" x14ac:dyDescent="0.25">
      <c r="A64" s="15">
        <v>59</v>
      </c>
      <c r="B64" s="26" t="s">
        <v>25</v>
      </c>
      <c r="C64" s="691" t="s">
        <v>157</v>
      </c>
      <c r="D64" s="276">
        <v>5</v>
      </c>
      <c r="E64" s="295">
        <v>64.2</v>
      </c>
      <c r="F64" s="342">
        <v>66.37</v>
      </c>
      <c r="G64" s="276">
        <v>1</v>
      </c>
      <c r="H64" s="295">
        <v>43</v>
      </c>
      <c r="I64" s="593">
        <v>64.44</v>
      </c>
      <c r="J64" s="276">
        <v>4</v>
      </c>
      <c r="K64" s="295">
        <v>75.3</v>
      </c>
      <c r="L64" s="342">
        <v>85.03</v>
      </c>
      <c r="M64" s="626">
        <v>50</v>
      </c>
      <c r="N64" s="558">
        <v>85</v>
      </c>
      <c r="O64" s="542">
        <v>29</v>
      </c>
      <c r="P64" s="239">
        <f>SUM(M64:O64)</f>
        <v>164</v>
      </c>
    </row>
    <row r="65" spans="1:16" ht="15" customHeight="1" thickBot="1" x14ac:dyDescent="0.3">
      <c r="A65" s="17">
        <v>60</v>
      </c>
      <c r="B65" s="131" t="s">
        <v>1</v>
      </c>
      <c r="C65" s="696" t="s">
        <v>158</v>
      </c>
      <c r="D65" s="526">
        <v>3</v>
      </c>
      <c r="E65" s="527">
        <v>50.666666666666664</v>
      </c>
      <c r="F65" s="529">
        <v>66.37</v>
      </c>
      <c r="G65" s="526">
        <v>4</v>
      </c>
      <c r="H65" s="527">
        <v>63.6</v>
      </c>
      <c r="I65" s="604">
        <v>64.44</v>
      </c>
      <c r="J65" s="526">
        <v>6</v>
      </c>
      <c r="K65" s="527">
        <v>70</v>
      </c>
      <c r="L65" s="529">
        <v>85.03</v>
      </c>
      <c r="M65" s="618">
        <v>74</v>
      </c>
      <c r="N65" s="550">
        <v>43</v>
      </c>
      <c r="O65" s="546">
        <v>47</v>
      </c>
      <c r="P65" s="265">
        <f>SUM(M65:O65)</f>
        <v>164</v>
      </c>
    </row>
    <row r="66" spans="1:16" ht="15" customHeight="1" x14ac:dyDescent="0.25">
      <c r="A66" s="15">
        <v>61</v>
      </c>
      <c r="B66" s="43" t="s">
        <v>1</v>
      </c>
      <c r="C66" s="220" t="s">
        <v>137</v>
      </c>
      <c r="D66" s="235">
        <v>1</v>
      </c>
      <c r="E66" s="304">
        <v>91</v>
      </c>
      <c r="F66" s="343">
        <v>66.37</v>
      </c>
      <c r="G66" s="235">
        <v>1</v>
      </c>
      <c r="H66" s="304">
        <v>40</v>
      </c>
      <c r="I66" s="603">
        <v>64.44</v>
      </c>
      <c r="J66" s="235">
        <v>3</v>
      </c>
      <c r="K66" s="304">
        <v>60</v>
      </c>
      <c r="L66" s="343">
        <v>85.03</v>
      </c>
      <c r="M66" s="616">
        <v>4</v>
      </c>
      <c r="N66" s="548">
        <v>88</v>
      </c>
      <c r="O66" s="539">
        <v>73</v>
      </c>
      <c r="P66" s="238">
        <f>SUM(M66:O66)</f>
        <v>165</v>
      </c>
    </row>
    <row r="67" spans="1:16" ht="15" customHeight="1" x14ac:dyDescent="0.25">
      <c r="A67" s="15">
        <v>62</v>
      </c>
      <c r="B67" s="26" t="s">
        <v>31</v>
      </c>
      <c r="C67" s="121" t="s">
        <v>118</v>
      </c>
      <c r="D67" s="234">
        <v>2</v>
      </c>
      <c r="E67" s="290">
        <v>77.5</v>
      </c>
      <c r="F67" s="340">
        <v>66.37</v>
      </c>
      <c r="G67" s="234">
        <v>1</v>
      </c>
      <c r="H67" s="290">
        <v>47</v>
      </c>
      <c r="I67" s="589">
        <v>64.44</v>
      </c>
      <c r="J67" s="234">
        <v>1</v>
      </c>
      <c r="K67" s="290">
        <v>59</v>
      </c>
      <c r="L67" s="340">
        <v>85.03</v>
      </c>
      <c r="M67" s="620">
        <v>15</v>
      </c>
      <c r="N67" s="552">
        <v>77</v>
      </c>
      <c r="O67" s="542">
        <v>75</v>
      </c>
      <c r="P67" s="239">
        <f>SUM(M67:O67)</f>
        <v>167</v>
      </c>
    </row>
    <row r="68" spans="1:16" ht="15" customHeight="1" x14ac:dyDescent="0.25">
      <c r="A68" s="15">
        <v>63</v>
      </c>
      <c r="B68" s="43" t="s">
        <v>12</v>
      </c>
      <c r="C68" s="642" t="s">
        <v>127</v>
      </c>
      <c r="D68" s="400">
        <v>3</v>
      </c>
      <c r="E68" s="403">
        <v>77</v>
      </c>
      <c r="F68" s="407">
        <v>66.37</v>
      </c>
      <c r="G68" s="400">
        <v>1</v>
      </c>
      <c r="H68" s="403">
        <v>38</v>
      </c>
      <c r="I68" s="650">
        <v>64.44</v>
      </c>
      <c r="J68" s="400">
        <v>2</v>
      </c>
      <c r="K68" s="403">
        <v>65.5</v>
      </c>
      <c r="L68" s="407">
        <v>85.03</v>
      </c>
      <c r="M68" s="625">
        <v>18</v>
      </c>
      <c r="N68" s="557">
        <v>90</v>
      </c>
      <c r="O68" s="539">
        <v>60</v>
      </c>
      <c r="P68" s="238">
        <f>SUM(M68:O68)</f>
        <v>168</v>
      </c>
    </row>
    <row r="69" spans="1:16" ht="15" customHeight="1" x14ac:dyDescent="0.25">
      <c r="A69" s="15">
        <v>64</v>
      </c>
      <c r="B69" s="26" t="s">
        <v>20</v>
      </c>
      <c r="C69" s="124" t="s">
        <v>37</v>
      </c>
      <c r="D69" s="276"/>
      <c r="E69" s="295"/>
      <c r="F69" s="342">
        <v>66.37</v>
      </c>
      <c r="G69" s="276">
        <v>1</v>
      </c>
      <c r="H69" s="295">
        <v>42</v>
      </c>
      <c r="I69" s="593">
        <v>64.44</v>
      </c>
      <c r="J69" s="276">
        <v>1</v>
      </c>
      <c r="K69" s="295">
        <v>84</v>
      </c>
      <c r="L69" s="342">
        <v>85.03</v>
      </c>
      <c r="M69" s="626">
        <v>85</v>
      </c>
      <c r="N69" s="558">
        <v>86</v>
      </c>
      <c r="O69" s="542">
        <v>8</v>
      </c>
      <c r="P69" s="239">
        <f>SUM(M69:O69)</f>
        <v>179</v>
      </c>
    </row>
    <row r="70" spans="1:16" ht="15" customHeight="1" x14ac:dyDescent="0.25">
      <c r="A70" s="15">
        <v>65</v>
      </c>
      <c r="B70" s="26" t="s">
        <v>1</v>
      </c>
      <c r="C70" s="693" t="s">
        <v>172</v>
      </c>
      <c r="D70" s="234"/>
      <c r="E70" s="290"/>
      <c r="F70" s="340">
        <v>66.37</v>
      </c>
      <c r="G70" s="234">
        <v>1</v>
      </c>
      <c r="H70" s="290">
        <v>56</v>
      </c>
      <c r="I70" s="589">
        <v>64.44</v>
      </c>
      <c r="J70" s="234">
        <v>4</v>
      </c>
      <c r="K70" s="290">
        <v>72.25</v>
      </c>
      <c r="L70" s="340">
        <v>85.03</v>
      </c>
      <c r="M70" s="620">
        <v>85</v>
      </c>
      <c r="N70" s="552">
        <v>62</v>
      </c>
      <c r="O70" s="542">
        <v>36</v>
      </c>
      <c r="P70" s="239">
        <f>SUM(M70:O70)</f>
        <v>183</v>
      </c>
    </row>
    <row r="71" spans="1:16" ht="15" customHeight="1" x14ac:dyDescent="0.25">
      <c r="A71" s="15">
        <v>66</v>
      </c>
      <c r="B71" s="26" t="s">
        <v>20</v>
      </c>
      <c r="C71" s="156" t="s">
        <v>19</v>
      </c>
      <c r="D71" s="278">
        <v>12</v>
      </c>
      <c r="E71" s="113">
        <v>60</v>
      </c>
      <c r="F71" s="341">
        <v>66.37</v>
      </c>
      <c r="G71" s="278">
        <v>7</v>
      </c>
      <c r="H71" s="113">
        <v>58.6</v>
      </c>
      <c r="I71" s="592">
        <v>64.44</v>
      </c>
      <c r="J71" s="278">
        <v>6</v>
      </c>
      <c r="K71" s="113">
        <v>61.7</v>
      </c>
      <c r="L71" s="341">
        <v>85.03</v>
      </c>
      <c r="M71" s="621">
        <v>56</v>
      </c>
      <c r="N71" s="553">
        <v>57</v>
      </c>
      <c r="O71" s="542">
        <v>71</v>
      </c>
      <c r="P71" s="239">
        <f>SUM(M71:O71)</f>
        <v>184</v>
      </c>
    </row>
    <row r="72" spans="1:16" ht="15" customHeight="1" x14ac:dyDescent="0.25">
      <c r="A72" s="15">
        <v>67</v>
      </c>
      <c r="B72" s="43" t="s">
        <v>25</v>
      </c>
      <c r="C72" s="221" t="s">
        <v>28</v>
      </c>
      <c r="D72" s="356">
        <v>3</v>
      </c>
      <c r="E72" s="362">
        <v>55.6</v>
      </c>
      <c r="F72" s="349">
        <v>66.37</v>
      </c>
      <c r="G72" s="356">
        <v>2</v>
      </c>
      <c r="H72" s="362">
        <v>47</v>
      </c>
      <c r="I72" s="598">
        <v>64.44</v>
      </c>
      <c r="J72" s="356">
        <v>1</v>
      </c>
      <c r="K72" s="362">
        <v>72</v>
      </c>
      <c r="L72" s="349">
        <v>85.03</v>
      </c>
      <c r="M72" s="617">
        <v>68</v>
      </c>
      <c r="N72" s="549">
        <v>78</v>
      </c>
      <c r="O72" s="539">
        <v>38</v>
      </c>
      <c r="P72" s="238">
        <f>SUM(M72:O72)</f>
        <v>184</v>
      </c>
    </row>
    <row r="73" spans="1:16" ht="15" customHeight="1" x14ac:dyDescent="0.25">
      <c r="A73" s="15">
        <v>68</v>
      </c>
      <c r="B73" s="26" t="s">
        <v>12</v>
      </c>
      <c r="C73" s="121" t="s">
        <v>128</v>
      </c>
      <c r="D73" s="234">
        <v>3</v>
      </c>
      <c r="E73" s="290">
        <v>54.7</v>
      </c>
      <c r="F73" s="340">
        <v>66.37</v>
      </c>
      <c r="G73" s="234">
        <v>2</v>
      </c>
      <c r="H73" s="290">
        <v>39</v>
      </c>
      <c r="I73" s="589">
        <v>64.44</v>
      </c>
      <c r="J73" s="234">
        <v>3</v>
      </c>
      <c r="K73" s="290">
        <v>75.7</v>
      </c>
      <c r="L73" s="340">
        <v>85.03</v>
      </c>
      <c r="M73" s="620">
        <v>70</v>
      </c>
      <c r="N73" s="552">
        <v>89</v>
      </c>
      <c r="O73" s="542">
        <v>27</v>
      </c>
      <c r="P73" s="239">
        <f>SUM(M73:O73)</f>
        <v>186</v>
      </c>
    </row>
    <row r="74" spans="1:16" ht="15" customHeight="1" x14ac:dyDescent="0.25">
      <c r="A74" s="15">
        <v>69</v>
      </c>
      <c r="B74" s="26" t="s">
        <v>31</v>
      </c>
      <c r="C74" s="122" t="s">
        <v>97</v>
      </c>
      <c r="D74" s="235"/>
      <c r="E74" s="304"/>
      <c r="F74" s="343">
        <v>66.37</v>
      </c>
      <c r="G74" s="235">
        <v>1</v>
      </c>
      <c r="H74" s="304">
        <v>62</v>
      </c>
      <c r="I74" s="603">
        <v>64.44</v>
      </c>
      <c r="J74" s="235">
        <v>2</v>
      </c>
      <c r="K74" s="304">
        <v>67</v>
      </c>
      <c r="L74" s="343">
        <v>85.03</v>
      </c>
      <c r="M74" s="616">
        <v>85</v>
      </c>
      <c r="N74" s="548">
        <v>46</v>
      </c>
      <c r="O74" s="542">
        <v>56</v>
      </c>
      <c r="P74" s="239">
        <f>SUM(M74:O74)</f>
        <v>187</v>
      </c>
    </row>
    <row r="75" spans="1:16" ht="15" customHeight="1" thickBot="1" x14ac:dyDescent="0.3">
      <c r="A75" s="39">
        <v>70</v>
      </c>
      <c r="B75" s="237" t="s">
        <v>1</v>
      </c>
      <c r="C75" s="719" t="s">
        <v>132</v>
      </c>
      <c r="D75" s="533"/>
      <c r="E75" s="535"/>
      <c r="F75" s="536">
        <v>66.37</v>
      </c>
      <c r="G75" s="533">
        <v>1</v>
      </c>
      <c r="H75" s="535">
        <v>58</v>
      </c>
      <c r="I75" s="705">
        <v>64.44</v>
      </c>
      <c r="J75" s="533">
        <v>2</v>
      </c>
      <c r="K75" s="535">
        <v>70.5</v>
      </c>
      <c r="L75" s="536">
        <v>85.03</v>
      </c>
      <c r="M75" s="708">
        <v>85</v>
      </c>
      <c r="N75" s="559">
        <v>59</v>
      </c>
      <c r="O75" s="545">
        <v>43</v>
      </c>
      <c r="P75" s="266">
        <f>SUM(M75:O75)</f>
        <v>187</v>
      </c>
    </row>
    <row r="76" spans="1:16" ht="15" customHeight="1" x14ac:dyDescent="0.25">
      <c r="A76" s="37">
        <v>71</v>
      </c>
      <c r="B76" s="41" t="s">
        <v>1</v>
      </c>
      <c r="C76" s="727" t="s">
        <v>131</v>
      </c>
      <c r="D76" s="732">
        <v>7</v>
      </c>
      <c r="E76" s="733">
        <v>64</v>
      </c>
      <c r="F76" s="735">
        <v>66.37</v>
      </c>
      <c r="G76" s="732">
        <v>5</v>
      </c>
      <c r="H76" s="733">
        <v>58</v>
      </c>
      <c r="I76" s="739">
        <v>64.44</v>
      </c>
      <c r="J76" s="732">
        <v>8</v>
      </c>
      <c r="K76" s="733">
        <v>56</v>
      </c>
      <c r="L76" s="735">
        <v>85.03</v>
      </c>
      <c r="M76" s="746">
        <v>52</v>
      </c>
      <c r="N76" s="748">
        <v>58</v>
      </c>
      <c r="O76" s="538">
        <v>78</v>
      </c>
      <c r="P76" s="263">
        <f>SUM(M76:O76)</f>
        <v>188</v>
      </c>
    </row>
    <row r="77" spans="1:16" ht="15" customHeight="1" x14ac:dyDescent="0.25">
      <c r="A77" s="15">
        <v>72</v>
      </c>
      <c r="B77" s="26" t="s">
        <v>20</v>
      </c>
      <c r="C77" s="121" t="s">
        <v>23</v>
      </c>
      <c r="D77" s="234">
        <v>3</v>
      </c>
      <c r="E77" s="290">
        <v>55.3</v>
      </c>
      <c r="F77" s="340">
        <v>66.37</v>
      </c>
      <c r="G77" s="234">
        <v>3</v>
      </c>
      <c r="H77" s="290">
        <v>32.700000000000003</v>
      </c>
      <c r="I77" s="589">
        <v>64.44</v>
      </c>
      <c r="J77" s="234">
        <v>3</v>
      </c>
      <c r="K77" s="290">
        <v>75.3</v>
      </c>
      <c r="L77" s="340">
        <v>85.03</v>
      </c>
      <c r="M77" s="620">
        <v>69</v>
      </c>
      <c r="N77" s="552">
        <v>92</v>
      </c>
      <c r="O77" s="542">
        <v>28</v>
      </c>
      <c r="P77" s="239">
        <f>SUM(M77:O77)</f>
        <v>189</v>
      </c>
    </row>
    <row r="78" spans="1:16" ht="15" customHeight="1" x14ac:dyDescent="0.25">
      <c r="A78" s="15">
        <v>73</v>
      </c>
      <c r="B78" s="43" t="s">
        <v>12</v>
      </c>
      <c r="C78" s="684" t="s">
        <v>144</v>
      </c>
      <c r="D78" s="235">
        <v>7</v>
      </c>
      <c r="E78" s="304">
        <v>48.3</v>
      </c>
      <c r="F78" s="343">
        <v>66.37</v>
      </c>
      <c r="G78" s="235">
        <v>5</v>
      </c>
      <c r="H78" s="304">
        <v>71</v>
      </c>
      <c r="I78" s="603">
        <v>64.44</v>
      </c>
      <c r="J78" s="235"/>
      <c r="K78" s="304"/>
      <c r="L78" s="343">
        <v>85.03</v>
      </c>
      <c r="M78" s="616">
        <v>78</v>
      </c>
      <c r="N78" s="548">
        <v>22</v>
      </c>
      <c r="O78" s="539">
        <v>89</v>
      </c>
      <c r="P78" s="238">
        <f>SUM(M78:O78)</f>
        <v>189</v>
      </c>
    </row>
    <row r="79" spans="1:16" ht="15" customHeight="1" x14ac:dyDescent="0.25">
      <c r="A79" s="15">
        <v>74</v>
      </c>
      <c r="B79" s="26" t="s">
        <v>0</v>
      </c>
      <c r="C79" s="124" t="s">
        <v>140</v>
      </c>
      <c r="D79" s="276"/>
      <c r="E79" s="295"/>
      <c r="F79" s="342">
        <v>66.37</v>
      </c>
      <c r="G79" s="276">
        <v>1</v>
      </c>
      <c r="H79" s="295">
        <v>73</v>
      </c>
      <c r="I79" s="593">
        <v>64.44</v>
      </c>
      <c r="J79" s="276"/>
      <c r="K79" s="295"/>
      <c r="L79" s="342">
        <v>85.03</v>
      </c>
      <c r="M79" s="626">
        <v>85</v>
      </c>
      <c r="N79" s="558">
        <v>15</v>
      </c>
      <c r="O79" s="542">
        <v>89</v>
      </c>
      <c r="P79" s="239">
        <f>SUM(M79:O79)</f>
        <v>189</v>
      </c>
    </row>
    <row r="80" spans="1:16" ht="15" customHeight="1" x14ac:dyDescent="0.25">
      <c r="A80" s="15">
        <v>75</v>
      </c>
      <c r="B80" s="26" t="s">
        <v>14</v>
      </c>
      <c r="C80" s="393" t="s">
        <v>100</v>
      </c>
      <c r="D80" s="286">
        <v>2</v>
      </c>
      <c r="E80" s="291">
        <v>68.5</v>
      </c>
      <c r="F80" s="351">
        <v>66.37</v>
      </c>
      <c r="G80" s="286">
        <v>3</v>
      </c>
      <c r="H80" s="291">
        <v>53</v>
      </c>
      <c r="I80" s="590">
        <v>64.44</v>
      </c>
      <c r="J80" s="286">
        <v>4</v>
      </c>
      <c r="K80" s="291">
        <v>47</v>
      </c>
      <c r="L80" s="351">
        <v>85.03</v>
      </c>
      <c r="M80" s="623">
        <v>37</v>
      </c>
      <c r="N80" s="555">
        <v>69</v>
      </c>
      <c r="O80" s="542">
        <v>85</v>
      </c>
      <c r="P80" s="239">
        <f>SUM(M80:O80)</f>
        <v>191</v>
      </c>
    </row>
    <row r="81" spans="1:16" ht="15" customHeight="1" x14ac:dyDescent="0.25">
      <c r="A81" s="15">
        <v>76</v>
      </c>
      <c r="B81" s="53" t="s">
        <v>25</v>
      </c>
      <c r="C81" s="641" t="s">
        <v>119</v>
      </c>
      <c r="D81" s="643">
        <v>3</v>
      </c>
      <c r="E81" s="644">
        <v>57</v>
      </c>
      <c r="F81" s="645">
        <v>66.37</v>
      </c>
      <c r="G81" s="643">
        <v>3</v>
      </c>
      <c r="H81" s="644">
        <v>54</v>
      </c>
      <c r="I81" s="649">
        <v>64.44</v>
      </c>
      <c r="J81" s="643">
        <v>1</v>
      </c>
      <c r="K81" s="644">
        <v>63</v>
      </c>
      <c r="L81" s="645">
        <v>85.03</v>
      </c>
      <c r="M81" s="664">
        <v>61</v>
      </c>
      <c r="N81" s="667">
        <v>65</v>
      </c>
      <c r="O81" s="539">
        <v>67</v>
      </c>
      <c r="P81" s="238">
        <f>SUM(M81:O81)</f>
        <v>193</v>
      </c>
    </row>
    <row r="82" spans="1:16" ht="15" customHeight="1" x14ac:dyDescent="0.25">
      <c r="A82" s="15">
        <v>77</v>
      </c>
      <c r="B82" s="26" t="s">
        <v>1</v>
      </c>
      <c r="C82" s="573" t="s">
        <v>164</v>
      </c>
      <c r="D82" s="278">
        <v>5</v>
      </c>
      <c r="E82" s="113">
        <v>53.8</v>
      </c>
      <c r="F82" s="341">
        <v>66.37</v>
      </c>
      <c r="G82" s="278">
        <v>5</v>
      </c>
      <c r="H82" s="113">
        <v>67</v>
      </c>
      <c r="I82" s="592">
        <v>64.44</v>
      </c>
      <c r="J82" s="278">
        <v>2</v>
      </c>
      <c r="K82" s="113">
        <v>46</v>
      </c>
      <c r="L82" s="341">
        <v>85.03</v>
      </c>
      <c r="M82" s="621">
        <v>73</v>
      </c>
      <c r="N82" s="553">
        <v>35</v>
      </c>
      <c r="O82" s="542">
        <v>86</v>
      </c>
      <c r="P82" s="239">
        <f>SUM(M82:O82)</f>
        <v>194</v>
      </c>
    </row>
    <row r="83" spans="1:16" ht="15" customHeight="1" x14ac:dyDescent="0.25">
      <c r="A83" s="15">
        <v>78</v>
      </c>
      <c r="B83" s="13" t="s">
        <v>20</v>
      </c>
      <c r="C83" s="125" t="s">
        <v>123</v>
      </c>
      <c r="D83" s="283"/>
      <c r="E83" s="307"/>
      <c r="F83" s="339">
        <v>66.37</v>
      </c>
      <c r="G83" s="283">
        <v>2</v>
      </c>
      <c r="H83" s="307">
        <v>49</v>
      </c>
      <c r="I83" s="599">
        <v>64.44</v>
      </c>
      <c r="J83" s="283">
        <v>2</v>
      </c>
      <c r="K83" s="307">
        <v>74</v>
      </c>
      <c r="L83" s="339">
        <v>85.03</v>
      </c>
      <c r="M83" s="635">
        <v>85</v>
      </c>
      <c r="N83" s="563">
        <v>75</v>
      </c>
      <c r="O83" s="542">
        <v>34</v>
      </c>
      <c r="P83" s="239">
        <f>SUM(M83:O83)</f>
        <v>194</v>
      </c>
    </row>
    <row r="84" spans="1:16" ht="15" customHeight="1" x14ac:dyDescent="0.25">
      <c r="A84" s="15">
        <v>79</v>
      </c>
      <c r="B84" s="26" t="s">
        <v>1</v>
      </c>
      <c r="C84" s="122" t="s">
        <v>133</v>
      </c>
      <c r="D84" s="234">
        <v>2</v>
      </c>
      <c r="E84" s="290">
        <v>54</v>
      </c>
      <c r="F84" s="340">
        <v>66.37</v>
      </c>
      <c r="G84" s="234">
        <v>1</v>
      </c>
      <c r="H84" s="290">
        <v>46</v>
      </c>
      <c r="I84" s="589">
        <v>64.44</v>
      </c>
      <c r="J84" s="234">
        <v>3</v>
      </c>
      <c r="K84" s="290">
        <v>70.3</v>
      </c>
      <c r="L84" s="340">
        <v>85.03</v>
      </c>
      <c r="M84" s="620">
        <v>72</v>
      </c>
      <c r="N84" s="552">
        <v>82</v>
      </c>
      <c r="O84" s="542">
        <v>44</v>
      </c>
      <c r="P84" s="239">
        <f>SUM(M84:O84)</f>
        <v>198</v>
      </c>
    </row>
    <row r="85" spans="1:16" ht="15" customHeight="1" thickBot="1" x14ac:dyDescent="0.3">
      <c r="A85" s="17">
        <v>80</v>
      </c>
      <c r="B85" s="131" t="s">
        <v>12</v>
      </c>
      <c r="C85" s="726" t="s">
        <v>149</v>
      </c>
      <c r="D85" s="357">
        <v>4</v>
      </c>
      <c r="E85" s="363">
        <v>54</v>
      </c>
      <c r="F85" s="352">
        <v>66.37</v>
      </c>
      <c r="G85" s="357">
        <v>1</v>
      </c>
      <c r="H85" s="363">
        <v>57</v>
      </c>
      <c r="I85" s="648">
        <v>64.44</v>
      </c>
      <c r="J85" s="357">
        <v>3</v>
      </c>
      <c r="K85" s="363">
        <v>62</v>
      </c>
      <c r="L85" s="352">
        <v>85.03</v>
      </c>
      <c r="M85" s="663">
        <v>71</v>
      </c>
      <c r="N85" s="578">
        <v>60</v>
      </c>
      <c r="O85" s="540">
        <v>70</v>
      </c>
      <c r="P85" s="265">
        <f>SUM(M85:O85)</f>
        <v>201</v>
      </c>
    </row>
    <row r="86" spans="1:16" ht="15" customHeight="1" x14ac:dyDescent="0.25">
      <c r="A86" s="37">
        <v>81</v>
      </c>
      <c r="B86" s="41" t="s">
        <v>14</v>
      </c>
      <c r="C86" s="397" t="s">
        <v>46</v>
      </c>
      <c r="D86" s="355">
        <v>1</v>
      </c>
      <c r="E86" s="360">
        <v>66</v>
      </c>
      <c r="F86" s="347">
        <v>66.37</v>
      </c>
      <c r="G86" s="355">
        <v>2</v>
      </c>
      <c r="H86" s="360">
        <v>54</v>
      </c>
      <c r="I86" s="596">
        <v>64.44</v>
      </c>
      <c r="J86" s="355"/>
      <c r="K86" s="360"/>
      <c r="L86" s="347">
        <v>85.03</v>
      </c>
      <c r="M86" s="632">
        <v>46</v>
      </c>
      <c r="N86" s="560">
        <v>67</v>
      </c>
      <c r="O86" s="538">
        <v>89</v>
      </c>
      <c r="P86" s="263">
        <f>SUM(M86:O86)</f>
        <v>202</v>
      </c>
    </row>
    <row r="87" spans="1:16" ht="15" customHeight="1" x14ac:dyDescent="0.25">
      <c r="A87" s="15">
        <v>82</v>
      </c>
      <c r="B87" s="26" t="s">
        <v>1</v>
      </c>
      <c r="C87" s="124" t="s">
        <v>161</v>
      </c>
      <c r="D87" s="276">
        <v>5</v>
      </c>
      <c r="E87" s="295">
        <v>71.8</v>
      </c>
      <c r="F87" s="342">
        <v>66.37</v>
      </c>
      <c r="G87" s="276"/>
      <c r="H87" s="295"/>
      <c r="I87" s="593">
        <v>64.44</v>
      </c>
      <c r="J87" s="276">
        <v>1</v>
      </c>
      <c r="K87" s="295">
        <v>52</v>
      </c>
      <c r="L87" s="342">
        <v>85.03</v>
      </c>
      <c r="M87" s="626">
        <v>29</v>
      </c>
      <c r="N87" s="558">
        <v>95</v>
      </c>
      <c r="O87" s="542">
        <v>80</v>
      </c>
      <c r="P87" s="239">
        <f>SUM(M87:O87)</f>
        <v>204</v>
      </c>
    </row>
    <row r="88" spans="1:16" ht="15" customHeight="1" x14ac:dyDescent="0.25">
      <c r="A88" s="15">
        <v>83</v>
      </c>
      <c r="B88" s="43" t="s">
        <v>25</v>
      </c>
      <c r="C88" s="398" t="s">
        <v>145</v>
      </c>
      <c r="D88" s="399">
        <v>1</v>
      </c>
      <c r="E88" s="402">
        <v>75</v>
      </c>
      <c r="F88" s="405">
        <v>66.37</v>
      </c>
      <c r="G88" s="399"/>
      <c r="H88" s="402"/>
      <c r="I88" s="602">
        <v>64.44</v>
      </c>
      <c r="J88" s="399"/>
      <c r="K88" s="402"/>
      <c r="L88" s="405">
        <v>85.03</v>
      </c>
      <c r="M88" s="622">
        <v>22</v>
      </c>
      <c r="N88" s="554">
        <v>95</v>
      </c>
      <c r="O88" s="539">
        <v>89</v>
      </c>
      <c r="P88" s="238">
        <f>SUM(M88:O88)</f>
        <v>206</v>
      </c>
    </row>
    <row r="89" spans="1:16" ht="15" customHeight="1" x14ac:dyDescent="0.25">
      <c r="A89" s="15">
        <v>84</v>
      </c>
      <c r="B89" s="26" t="s">
        <v>14</v>
      </c>
      <c r="C89" s="573" t="s">
        <v>167</v>
      </c>
      <c r="D89" s="235"/>
      <c r="E89" s="304"/>
      <c r="F89" s="343">
        <v>66.37</v>
      </c>
      <c r="G89" s="235">
        <v>2</v>
      </c>
      <c r="H89" s="304">
        <v>67</v>
      </c>
      <c r="I89" s="603">
        <v>64.44</v>
      </c>
      <c r="J89" s="235"/>
      <c r="K89" s="304"/>
      <c r="L89" s="343">
        <v>85.03</v>
      </c>
      <c r="M89" s="616">
        <v>85</v>
      </c>
      <c r="N89" s="548">
        <v>34</v>
      </c>
      <c r="O89" s="542">
        <v>89</v>
      </c>
      <c r="P89" s="239">
        <f>SUM(M89:O89)</f>
        <v>208</v>
      </c>
    </row>
    <row r="90" spans="1:16" ht="15" customHeight="1" x14ac:dyDescent="0.25">
      <c r="A90" s="15">
        <v>85</v>
      </c>
      <c r="B90" s="26" t="s">
        <v>31</v>
      </c>
      <c r="C90" s="393" t="s">
        <v>43</v>
      </c>
      <c r="D90" s="286">
        <v>5</v>
      </c>
      <c r="E90" s="291">
        <v>49</v>
      </c>
      <c r="F90" s="351">
        <v>66.37</v>
      </c>
      <c r="G90" s="286">
        <v>1</v>
      </c>
      <c r="H90" s="291">
        <v>32</v>
      </c>
      <c r="I90" s="590">
        <v>64.44</v>
      </c>
      <c r="J90" s="286">
        <v>3</v>
      </c>
      <c r="K90" s="291">
        <v>70.7</v>
      </c>
      <c r="L90" s="351">
        <v>85.03</v>
      </c>
      <c r="M90" s="623">
        <v>76</v>
      </c>
      <c r="N90" s="555">
        <v>93</v>
      </c>
      <c r="O90" s="542">
        <v>42</v>
      </c>
      <c r="P90" s="239">
        <f>SUM(M90:O90)</f>
        <v>211</v>
      </c>
    </row>
    <row r="91" spans="1:16" ht="15" customHeight="1" x14ac:dyDescent="0.25">
      <c r="A91" s="15">
        <v>86</v>
      </c>
      <c r="B91" s="43" t="s">
        <v>1</v>
      </c>
      <c r="C91" s="532" t="s">
        <v>130</v>
      </c>
      <c r="D91" s="289"/>
      <c r="E91" s="236"/>
      <c r="F91" s="406">
        <v>66.37</v>
      </c>
      <c r="G91" s="289">
        <v>3</v>
      </c>
      <c r="H91" s="236">
        <v>60</v>
      </c>
      <c r="I91" s="607">
        <v>64.44</v>
      </c>
      <c r="J91" s="278">
        <v>8</v>
      </c>
      <c r="K91" s="113">
        <v>59.4</v>
      </c>
      <c r="L91" s="406">
        <v>85.03</v>
      </c>
      <c r="M91" s="629">
        <v>85</v>
      </c>
      <c r="N91" s="565">
        <v>54</v>
      </c>
      <c r="O91" s="539">
        <v>74</v>
      </c>
      <c r="P91" s="238">
        <f>SUM(M91:O91)</f>
        <v>213</v>
      </c>
    </row>
    <row r="92" spans="1:16" ht="15" customHeight="1" x14ac:dyDescent="0.25">
      <c r="A92" s="15">
        <v>87</v>
      </c>
      <c r="B92" s="26" t="s">
        <v>20</v>
      </c>
      <c r="C92" s="128" t="s">
        <v>122</v>
      </c>
      <c r="D92" s="286"/>
      <c r="E92" s="291"/>
      <c r="F92" s="351">
        <v>66.37</v>
      </c>
      <c r="G92" s="286">
        <v>2</v>
      </c>
      <c r="H92" s="291">
        <v>54</v>
      </c>
      <c r="I92" s="590">
        <v>64.44</v>
      </c>
      <c r="J92" s="670">
        <v>3</v>
      </c>
      <c r="K92" s="291">
        <v>64.7</v>
      </c>
      <c r="L92" s="351">
        <v>85.03</v>
      </c>
      <c r="M92" s="623">
        <v>85</v>
      </c>
      <c r="N92" s="555">
        <v>66</v>
      </c>
      <c r="O92" s="542">
        <v>63</v>
      </c>
      <c r="P92" s="239">
        <f>SUM(M92:O92)</f>
        <v>214</v>
      </c>
    </row>
    <row r="93" spans="1:16" ht="15" customHeight="1" x14ac:dyDescent="0.25">
      <c r="A93" s="15">
        <v>88</v>
      </c>
      <c r="B93" s="26" t="s">
        <v>20</v>
      </c>
      <c r="C93" s="124" t="s">
        <v>152</v>
      </c>
      <c r="D93" s="276">
        <v>6</v>
      </c>
      <c r="E93" s="295">
        <v>70.5</v>
      </c>
      <c r="F93" s="342">
        <v>66.37</v>
      </c>
      <c r="G93" s="276"/>
      <c r="H93" s="295"/>
      <c r="I93" s="593">
        <v>64.44</v>
      </c>
      <c r="J93" s="611"/>
      <c r="K93" s="295"/>
      <c r="L93" s="342">
        <v>85.03</v>
      </c>
      <c r="M93" s="626">
        <v>31</v>
      </c>
      <c r="N93" s="558">
        <v>95</v>
      </c>
      <c r="O93" s="542">
        <v>89</v>
      </c>
      <c r="P93" s="239">
        <f>SUM(M93:O93)</f>
        <v>215</v>
      </c>
    </row>
    <row r="94" spans="1:16" ht="15" customHeight="1" x14ac:dyDescent="0.25">
      <c r="A94" s="15">
        <v>89</v>
      </c>
      <c r="B94" s="26" t="s">
        <v>25</v>
      </c>
      <c r="C94" s="573" t="s">
        <v>155</v>
      </c>
      <c r="D94" s="234">
        <v>3</v>
      </c>
      <c r="E94" s="290">
        <v>61.33</v>
      </c>
      <c r="F94" s="340">
        <v>66.37</v>
      </c>
      <c r="G94" s="234">
        <v>1</v>
      </c>
      <c r="H94" s="290">
        <v>45</v>
      </c>
      <c r="I94" s="589">
        <v>64.44</v>
      </c>
      <c r="J94" s="654">
        <v>1</v>
      </c>
      <c r="K94" s="290">
        <v>49</v>
      </c>
      <c r="L94" s="340">
        <v>85.03</v>
      </c>
      <c r="M94" s="620">
        <v>54</v>
      </c>
      <c r="N94" s="552">
        <v>83</v>
      </c>
      <c r="O94" s="542">
        <v>82</v>
      </c>
      <c r="P94" s="239">
        <f>SUM(M94:O94)</f>
        <v>219</v>
      </c>
    </row>
    <row r="95" spans="1:16" ht="15" customHeight="1" thickBot="1" x14ac:dyDescent="0.3">
      <c r="A95" s="17">
        <v>90</v>
      </c>
      <c r="B95" s="131" t="s">
        <v>12</v>
      </c>
      <c r="C95" s="524" t="s">
        <v>147</v>
      </c>
      <c r="D95" s="401">
        <v>1</v>
      </c>
      <c r="E95" s="404">
        <v>68</v>
      </c>
      <c r="F95" s="408">
        <v>66.37</v>
      </c>
      <c r="G95" s="401"/>
      <c r="H95" s="404"/>
      <c r="I95" s="647">
        <v>64.44</v>
      </c>
      <c r="J95" s="686"/>
      <c r="K95" s="569"/>
      <c r="L95" s="582">
        <v>85.03</v>
      </c>
      <c r="M95" s="627">
        <v>41</v>
      </c>
      <c r="N95" s="584">
        <v>95</v>
      </c>
      <c r="O95" s="545">
        <v>89</v>
      </c>
      <c r="P95" s="266">
        <f>SUM(M95:O95)</f>
        <v>225</v>
      </c>
    </row>
    <row r="96" spans="1:16" ht="15" customHeight="1" x14ac:dyDescent="0.25">
      <c r="A96" s="37">
        <v>91</v>
      </c>
      <c r="B96" s="41" t="s">
        <v>1</v>
      </c>
      <c r="C96" s="720" t="s">
        <v>136</v>
      </c>
      <c r="D96" s="364">
        <v>2</v>
      </c>
      <c r="E96" s="365">
        <v>62.5</v>
      </c>
      <c r="F96" s="366">
        <v>66.37</v>
      </c>
      <c r="G96" s="364">
        <v>2</v>
      </c>
      <c r="H96" s="365">
        <v>40.5</v>
      </c>
      <c r="I96" s="366">
        <v>64.44</v>
      </c>
      <c r="J96" s="677">
        <v>4</v>
      </c>
      <c r="K96" s="679">
        <v>38.799999999999997</v>
      </c>
      <c r="L96" s="366">
        <v>85.03</v>
      </c>
      <c r="M96" s="631">
        <v>53</v>
      </c>
      <c r="N96" s="574">
        <v>87</v>
      </c>
      <c r="O96" s="538">
        <v>87</v>
      </c>
      <c r="P96" s="263">
        <f>SUM(M96:O96)</f>
        <v>227</v>
      </c>
    </row>
    <row r="97" spans="1:16" ht="15" customHeight="1" x14ac:dyDescent="0.25">
      <c r="A97" s="15">
        <v>92</v>
      </c>
      <c r="B97" s="26" t="s">
        <v>0</v>
      </c>
      <c r="C97" s="698" t="s">
        <v>173</v>
      </c>
      <c r="D97" s="234">
        <v>3</v>
      </c>
      <c r="E97" s="290">
        <v>46</v>
      </c>
      <c r="F97" s="340">
        <v>66.37</v>
      </c>
      <c r="G97" s="234">
        <v>4</v>
      </c>
      <c r="H97" s="290">
        <v>48</v>
      </c>
      <c r="I97" s="340">
        <v>64.44</v>
      </c>
      <c r="J97" s="690">
        <v>3</v>
      </c>
      <c r="K97" s="659">
        <v>61</v>
      </c>
      <c r="L97" s="340">
        <v>85.03</v>
      </c>
      <c r="M97" s="620">
        <v>79</v>
      </c>
      <c r="N97" s="552">
        <v>76</v>
      </c>
      <c r="O97" s="542">
        <v>72</v>
      </c>
      <c r="P97" s="239">
        <f>SUM(M97:O97)</f>
        <v>227</v>
      </c>
    </row>
    <row r="98" spans="1:16" ht="15" customHeight="1" x14ac:dyDescent="0.25">
      <c r="A98" s="15">
        <v>93</v>
      </c>
      <c r="B98" s="43" t="s">
        <v>1</v>
      </c>
      <c r="C98" s="729" t="s">
        <v>163</v>
      </c>
      <c r="D98" s="235">
        <v>3</v>
      </c>
      <c r="E98" s="304">
        <v>42</v>
      </c>
      <c r="F98" s="343">
        <v>66.37</v>
      </c>
      <c r="G98" s="235">
        <v>4</v>
      </c>
      <c r="H98" s="304">
        <v>55.8</v>
      </c>
      <c r="I98" s="343">
        <v>64.44</v>
      </c>
      <c r="J98" s="654">
        <v>4</v>
      </c>
      <c r="K98" s="290">
        <v>51.5</v>
      </c>
      <c r="L98" s="343">
        <v>85.03</v>
      </c>
      <c r="M98" s="616">
        <v>83</v>
      </c>
      <c r="N98" s="548">
        <v>63</v>
      </c>
      <c r="O98" s="539">
        <v>81</v>
      </c>
      <c r="P98" s="238">
        <f>SUM(M98:O98)</f>
        <v>227</v>
      </c>
    </row>
    <row r="99" spans="1:16" ht="15" customHeight="1" x14ac:dyDescent="0.25">
      <c r="A99" s="39">
        <v>94</v>
      </c>
      <c r="B99" s="567" t="s">
        <v>14</v>
      </c>
      <c r="C99" s="725" t="s">
        <v>146</v>
      </c>
      <c r="D99" s="568">
        <v>7</v>
      </c>
      <c r="E99" s="569">
        <v>66</v>
      </c>
      <c r="F99" s="570">
        <v>66.37</v>
      </c>
      <c r="G99" s="568"/>
      <c r="H99" s="569"/>
      <c r="I99" s="570">
        <v>64.44</v>
      </c>
      <c r="J99" s="611"/>
      <c r="K99" s="295"/>
      <c r="L99" s="570">
        <v>85.03</v>
      </c>
      <c r="M99" s="689">
        <v>45</v>
      </c>
      <c r="N99" s="571">
        <v>95</v>
      </c>
      <c r="O99" s="572">
        <v>89</v>
      </c>
      <c r="P99" s="240">
        <f>SUM(M99:O99)</f>
        <v>229</v>
      </c>
    </row>
    <row r="100" spans="1:16" s="183" customFormat="1" ht="15" customHeight="1" x14ac:dyDescent="0.25">
      <c r="A100" s="14">
        <v>95</v>
      </c>
      <c r="B100" s="26" t="s">
        <v>14</v>
      </c>
      <c r="C100" s="700" t="s">
        <v>168</v>
      </c>
      <c r="D100" s="611"/>
      <c r="E100" s="295"/>
      <c r="F100" s="612">
        <v>66.37</v>
      </c>
      <c r="G100" s="611"/>
      <c r="H100" s="295"/>
      <c r="I100" s="612">
        <v>64.44</v>
      </c>
      <c r="J100" s="611">
        <v>1</v>
      </c>
      <c r="K100" s="295">
        <v>69</v>
      </c>
      <c r="L100" s="342">
        <v>85.03</v>
      </c>
      <c r="M100" s="637">
        <v>85</v>
      </c>
      <c r="N100" s="558">
        <v>95</v>
      </c>
      <c r="O100" s="636">
        <v>50</v>
      </c>
      <c r="P100" s="239">
        <f>SUM(M100:O100)</f>
        <v>230</v>
      </c>
    </row>
    <row r="101" spans="1:16" s="183" customFormat="1" ht="15" customHeight="1" x14ac:dyDescent="0.25">
      <c r="A101" s="14">
        <v>96</v>
      </c>
      <c r="B101" s="26" t="s">
        <v>20</v>
      </c>
      <c r="C101" s="723" t="s">
        <v>169</v>
      </c>
      <c r="D101" s="611"/>
      <c r="E101" s="295"/>
      <c r="F101" s="612">
        <v>66.37</v>
      </c>
      <c r="G101" s="611"/>
      <c r="H101" s="295"/>
      <c r="I101" s="612">
        <v>64.44</v>
      </c>
      <c r="J101" s="669">
        <v>1</v>
      </c>
      <c r="K101" s="402">
        <v>65</v>
      </c>
      <c r="L101" s="612">
        <v>85.03</v>
      </c>
      <c r="M101" s="637">
        <v>85</v>
      </c>
      <c r="N101" s="558">
        <v>95</v>
      </c>
      <c r="O101" s="636">
        <v>62</v>
      </c>
      <c r="P101" s="239">
        <f>SUM(M101:O101)</f>
        <v>242</v>
      </c>
    </row>
    <row r="102" spans="1:16" s="183" customFormat="1" ht="15" customHeight="1" x14ac:dyDescent="0.25">
      <c r="A102" s="14">
        <v>97</v>
      </c>
      <c r="B102" s="26" t="s">
        <v>14</v>
      </c>
      <c r="C102" s="699" t="s">
        <v>45</v>
      </c>
      <c r="D102" s="654"/>
      <c r="E102" s="290"/>
      <c r="F102" s="656">
        <v>66.37</v>
      </c>
      <c r="G102" s="654">
        <v>3</v>
      </c>
      <c r="H102" s="290">
        <v>53.3</v>
      </c>
      <c r="I102" s="656">
        <v>64.44</v>
      </c>
      <c r="J102" s="654"/>
      <c r="K102" s="290"/>
      <c r="L102" s="656">
        <v>85.03</v>
      </c>
      <c r="M102" s="662">
        <v>85</v>
      </c>
      <c r="N102" s="552">
        <v>68</v>
      </c>
      <c r="O102" s="636">
        <v>89</v>
      </c>
      <c r="P102" s="239">
        <f>SUM(M102:O102)</f>
        <v>242</v>
      </c>
    </row>
    <row r="103" spans="1:16" s="183" customFormat="1" ht="15" customHeight="1" x14ac:dyDescent="0.25">
      <c r="A103" s="14">
        <v>98</v>
      </c>
      <c r="B103" s="26" t="s">
        <v>12</v>
      </c>
      <c r="C103" s="698" t="s">
        <v>148</v>
      </c>
      <c r="D103" s="654">
        <v>1</v>
      </c>
      <c r="E103" s="290">
        <v>50</v>
      </c>
      <c r="F103" s="656">
        <v>66.37</v>
      </c>
      <c r="G103" s="654">
        <v>1</v>
      </c>
      <c r="H103" s="290">
        <v>44</v>
      </c>
      <c r="I103" s="656">
        <v>64.44</v>
      </c>
      <c r="J103" s="654">
        <v>2</v>
      </c>
      <c r="K103" s="290">
        <v>34</v>
      </c>
      <c r="L103" s="656">
        <v>85.03</v>
      </c>
      <c r="M103" s="662">
        <v>75</v>
      </c>
      <c r="N103" s="552">
        <v>84</v>
      </c>
      <c r="O103" s="636">
        <v>88</v>
      </c>
      <c r="P103" s="239">
        <f>SUM(M103:O103)</f>
        <v>247</v>
      </c>
    </row>
    <row r="104" spans="1:16" s="183" customFormat="1" ht="15" customHeight="1" x14ac:dyDescent="0.25">
      <c r="A104" s="14">
        <v>99</v>
      </c>
      <c r="B104" s="26" t="s">
        <v>25</v>
      </c>
      <c r="C104" s="722" t="s">
        <v>170</v>
      </c>
      <c r="D104" s="671"/>
      <c r="E104" s="291"/>
      <c r="F104" s="658">
        <v>66.37</v>
      </c>
      <c r="G104" s="671">
        <v>1</v>
      </c>
      <c r="H104" s="291">
        <v>47</v>
      </c>
      <c r="I104" s="658">
        <v>64.44</v>
      </c>
      <c r="J104" s="671"/>
      <c r="K104" s="291"/>
      <c r="L104" s="658">
        <v>85.03</v>
      </c>
      <c r="M104" s="687">
        <v>85</v>
      </c>
      <c r="N104" s="555">
        <v>79</v>
      </c>
      <c r="O104" s="636">
        <v>89</v>
      </c>
      <c r="P104" s="239">
        <f>SUM(M104:O104)</f>
        <v>253</v>
      </c>
    </row>
    <row r="105" spans="1:16" s="183" customFormat="1" ht="15" customHeight="1" thickBot="1" x14ac:dyDescent="0.3">
      <c r="A105" s="18">
        <v>100</v>
      </c>
      <c r="B105" s="42" t="s">
        <v>12</v>
      </c>
      <c r="C105" s="721" t="s">
        <v>171</v>
      </c>
      <c r="D105" s="731"/>
      <c r="E105" s="359"/>
      <c r="F105" s="660">
        <v>66.37</v>
      </c>
      <c r="G105" s="731">
        <v>1</v>
      </c>
      <c r="H105" s="359">
        <v>46</v>
      </c>
      <c r="I105" s="660">
        <v>64.44</v>
      </c>
      <c r="J105" s="731"/>
      <c r="K105" s="359"/>
      <c r="L105" s="660">
        <v>85.03</v>
      </c>
      <c r="M105" s="744">
        <v>85</v>
      </c>
      <c r="N105" s="586">
        <v>81</v>
      </c>
      <c r="O105" s="639">
        <v>89</v>
      </c>
      <c r="P105" s="264">
        <f>SUM(M105:O105)</f>
        <v>255</v>
      </c>
    </row>
    <row r="106" spans="1:16" s="183" customFormat="1" ht="15" customHeight="1" x14ac:dyDescent="0.25">
      <c r="A106" s="37">
        <v>101</v>
      </c>
      <c r="B106" s="41" t="s">
        <v>20</v>
      </c>
      <c r="C106" s="704" t="s">
        <v>21</v>
      </c>
      <c r="D106" s="730"/>
      <c r="E106" s="528"/>
      <c r="F106" s="734">
        <v>66.37</v>
      </c>
      <c r="G106" s="736">
        <v>1</v>
      </c>
      <c r="H106" s="528">
        <v>21</v>
      </c>
      <c r="I106" s="738">
        <v>64.44</v>
      </c>
      <c r="J106" s="730">
        <v>1</v>
      </c>
      <c r="K106" s="528">
        <v>48</v>
      </c>
      <c r="L106" s="734">
        <v>85.03</v>
      </c>
      <c r="M106" s="743">
        <v>85</v>
      </c>
      <c r="N106" s="577">
        <v>94</v>
      </c>
      <c r="O106" s="710">
        <v>83</v>
      </c>
      <c r="P106" s="263">
        <f>SUM(M106:O106)</f>
        <v>262</v>
      </c>
    </row>
    <row r="107" spans="1:16" s="183" customFormat="1" ht="15" customHeight="1" x14ac:dyDescent="0.25">
      <c r="A107" s="14">
        <v>102</v>
      </c>
      <c r="B107" s="26" t="s">
        <v>1</v>
      </c>
      <c r="C107" s="723" t="s">
        <v>150</v>
      </c>
      <c r="D107" s="611">
        <v>2</v>
      </c>
      <c r="E107" s="295">
        <v>44</v>
      </c>
      <c r="F107" s="612">
        <v>66.37</v>
      </c>
      <c r="G107" s="697"/>
      <c r="H107" s="295"/>
      <c r="I107" s="610">
        <v>64.44</v>
      </c>
      <c r="J107" s="611"/>
      <c r="K107" s="295"/>
      <c r="L107" s="612">
        <v>85.03</v>
      </c>
      <c r="M107" s="637">
        <v>80</v>
      </c>
      <c r="N107" s="558">
        <v>95</v>
      </c>
      <c r="O107" s="636">
        <v>89</v>
      </c>
      <c r="P107" s="239">
        <f>SUM(M107:O107)</f>
        <v>264</v>
      </c>
    </row>
    <row r="108" spans="1:16" s="183" customFormat="1" ht="15" customHeight="1" x14ac:dyDescent="0.25">
      <c r="A108" s="14">
        <v>103</v>
      </c>
      <c r="B108" s="26" t="s">
        <v>14</v>
      </c>
      <c r="C108" s="724" t="s">
        <v>36</v>
      </c>
      <c r="D108" s="671"/>
      <c r="E108" s="291"/>
      <c r="F108" s="658">
        <v>66.37</v>
      </c>
      <c r="G108" s="737">
        <v>1</v>
      </c>
      <c r="H108" s="291">
        <v>36</v>
      </c>
      <c r="I108" s="685">
        <v>64.44</v>
      </c>
      <c r="J108" s="672"/>
      <c r="K108" s="673"/>
      <c r="L108" s="742">
        <v>85.03</v>
      </c>
      <c r="M108" s="745">
        <v>85</v>
      </c>
      <c r="N108" s="709">
        <v>91</v>
      </c>
      <c r="O108" s="702">
        <v>89</v>
      </c>
      <c r="P108" s="239">
        <f>SUM(M108:O108)</f>
        <v>265</v>
      </c>
    </row>
    <row r="109" spans="1:16" s="183" customFormat="1" ht="15" customHeight="1" thickBot="1" x14ac:dyDescent="0.3">
      <c r="A109" s="18">
        <v>104</v>
      </c>
      <c r="B109" s="42" t="s">
        <v>25</v>
      </c>
      <c r="C109" s="701" t="s">
        <v>156</v>
      </c>
      <c r="D109" s="613">
        <v>1</v>
      </c>
      <c r="E109" s="534">
        <v>37</v>
      </c>
      <c r="F109" s="614">
        <v>66.37</v>
      </c>
      <c r="G109" s="712"/>
      <c r="H109" s="534"/>
      <c r="I109" s="711">
        <v>64.44</v>
      </c>
      <c r="J109" s="613"/>
      <c r="K109" s="534"/>
      <c r="L109" s="614">
        <v>85.03</v>
      </c>
      <c r="M109" s="638">
        <v>84</v>
      </c>
      <c r="N109" s="566">
        <v>95</v>
      </c>
      <c r="O109" s="639">
        <v>89</v>
      </c>
      <c r="P109" s="264">
        <f>SUM(M109:O109)</f>
        <v>268</v>
      </c>
    </row>
    <row r="110" spans="1:16" ht="15" customHeight="1" x14ac:dyDescent="0.25">
      <c r="C110" s="34" t="s">
        <v>55</v>
      </c>
      <c r="D110" s="34"/>
      <c r="E110" s="133">
        <f>AVERAGE(E6:E109)</f>
        <v>66.158934740562898</v>
      </c>
      <c r="F110" s="34"/>
      <c r="G110" s="34"/>
      <c r="H110" s="133">
        <f>AVERAGE(H6:H109)</f>
        <v>60.599317644530423</v>
      </c>
      <c r="I110" s="34"/>
      <c r="J110" s="34"/>
      <c r="K110" s="133">
        <f>AVERAGE(K6:K109)</f>
        <v>69.905602385582327</v>
      </c>
      <c r="L110" s="34"/>
      <c r="M110" s="34"/>
      <c r="N110" s="34"/>
    </row>
    <row r="111" spans="1:16" x14ac:dyDescent="0.25">
      <c r="C111" s="35" t="s">
        <v>79</v>
      </c>
      <c r="D111" s="35"/>
      <c r="E111" s="337">
        <v>66.37</v>
      </c>
      <c r="F111" s="35"/>
      <c r="G111" s="35"/>
      <c r="H111" s="337">
        <v>64.44</v>
      </c>
      <c r="I111" s="35"/>
      <c r="J111" s="35"/>
      <c r="K111" s="337">
        <v>85.03</v>
      </c>
      <c r="L111" s="35"/>
      <c r="M111" s="35"/>
      <c r="N111" s="35"/>
      <c r="O111" s="36"/>
    </row>
  </sheetData>
  <sortState ref="A7:AN122">
    <sortCondition ref="P6"/>
  </sortState>
  <mergeCells count="8">
    <mergeCell ref="C4:C5"/>
    <mergeCell ref="B4:B5"/>
    <mergeCell ref="A4:A5"/>
    <mergeCell ref="P4:P5"/>
    <mergeCell ref="J4:L4"/>
    <mergeCell ref="D4:F4"/>
    <mergeCell ref="G4:I4"/>
    <mergeCell ref="M4:O4"/>
  </mergeCells>
  <conditionalFormatting sqref="E6:E111">
    <cfRule type="cellIs" dxfId="27" priority="774" operator="equal">
      <formula>$E$110</formula>
    </cfRule>
    <cfRule type="containsBlanks" dxfId="26" priority="775">
      <formula>LEN(TRIM(E6))=0</formula>
    </cfRule>
    <cfRule type="cellIs" dxfId="25" priority="776" operator="lessThan">
      <formula>50</formula>
    </cfRule>
    <cfRule type="cellIs" dxfId="24" priority="777" operator="between">
      <formula>$E$110</formula>
      <formula>50</formula>
    </cfRule>
    <cfRule type="cellIs" dxfId="23" priority="778" operator="between">
      <formula>74.99</formula>
      <formula>$E$110</formula>
    </cfRule>
    <cfRule type="cellIs" dxfId="22" priority="779" operator="greaterThanOrEqual">
      <formula>75</formula>
    </cfRule>
  </conditionalFormatting>
  <conditionalFormatting sqref="H6:H111">
    <cfRule type="cellIs" dxfId="21" priority="786" operator="equal">
      <formula>$H$110</formula>
    </cfRule>
    <cfRule type="containsBlanks" dxfId="20" priority="787">
      <formula>LEN(TRIM(H6))=0</formula>
    </cfRule>
    <cfRule type="cellIs" dxfId="19" priority="788" operator="lessThan">
      <formula>50</formula>
    </cfRule>
    <cfRule type="cellIs" dxfId="18" priority="789" operator="between">
      <formula>$H$110</formula>
      <formula>50</formula>
    </cfRule>
    <cfRule type="cellIs" dxfId="17" priority="790" operator="between">
      <formula>74.99</formula>
      <formula>$H$110</formula>
    </cfRule>
    <cfRule type="cellIs" dxfId="16" priority="791" operator="greaterThanOrEqual">
      <formula>75</formula>
    </cfRule>
  </conditionalFormatting>
  <conditionalFormatting sqref="K6:K111">
    <cfRule type="cellIs" dxfId="15" priority="798" stopIfTrue="1" operator="equal">
      <formula>$K$110</formula>
    </cfRule>
    <cfRule type="containsBlanks" dxfId="14" priority="799" stopIfTrue="1">
      <formula>LEN(TRIM(K6))=0</formula>
    </cfRule>
    <cfRule type="cellIs" dxfId="13" priority="800" stopIfTrue="1" operator="lessThan">
      <formula>50</formula>
    </cfRule>
    <cfRule type="cellIs" dxfId="12" priority="801" stopIfTrue="1" operator="between">
      <formula>$K$110</formula>
      <formula>50</formula>
    </cfRule>
    <cfRule type="cellIs" dxfId="11" priority="802" stopIfTrue="1" operator="between">
      <formula>$K$110</formula>
      <formula>74.99</formula>
    </cfRule>
    <cfRule type="cellIs" dxfId="10" priority="803" stopIfTrue="1" operator="greaterThanOrEqual">
      <formula>75</formula>
    </cfRule>
  </conditionalFormatting>
  <pageMargins left="0.62992125984251968" right="0.11811023622047244" top="0.15748031496062992" bottom="0.15748031496062992" header="0.31496062992125984" footer="0.31496062992125984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zoomScale="90" zoomScaleNormal="90" workbookViewId="0">
      <selection activeCell="C5" sqref="C5"/>
    </sheetView>
  </sheetViews>
  <sheetFormatPr defaultRowHeight="15" x14ac:dyDescent="0.25"/>
  <cols>
    <col min="1" max="1" width="5.7109375" customWidth="1"/>
    <col min="2" max="2" width="18.7109375" style="4" customWidth="1"/>
    <col min="3" max="3" width="31.7109375" style="4" customWidth="1"/>
    <col min="4" max="5" width="8.7109375" style="4" customWidth="1"/>
    <col min="6" max="6" width="0" hidden="1" customWidth="1"/>
    <col min="7" max="7" width="6.7109375" customWidth="1"/>
    <col min="8" max="8" width="9.7109375" customWidth="1"/>
  </cols>
  <sheetData>
    <row r="1" spans="1:9" x14ac:dyDescent="0.25">
      <c r="H1" s="87"/>
      <c r="I1" s="31" t="s">
        <v>75</v>
      </c>
    </row>
    <row r="2" spans="1:9" ht="15.75" x14ac:dyDescent="0.25">
      <c r="A2" s="27"/>
      <c r="B2" s="28"/>
      <c r="C2" s="512" t="s">
        <v>70</v>
      </c>
      <c r="D2" s="512"/>
      <c r="E2" s="29">
        <v>2023</v>
      </c>
      <c r="F2" s="27"/>
      <c r="G2" s="27"/>
      <c r="H2" s="88"/>
      <c r="I2" s="31" t="s">
        <v>76</v>
      </c>
    </row>
    <row r="3" spans="1:9" x14ac:dyDescent="0.25">
      <c r="A3" s="27"/>
      <c r="B3" s="28"/>
      <c r="C3" s="28"/>
      <c r="D3" s="28"/>
      <c r="E3" s="28"/>
      <c r="F3" s="27"/>
      <c r="G3" s="27"/>
      <c r="H3" s="457"/>
      <c r="I3" s="31" t="s">
        <v>77</v>
      </c>
    </row>
    <row r="4" spans="1:9" ht="15.6" customHeight="1" thickBot="1" x14ac:dyDescent="0.3">
      <c r="F4" s="27"/>
      <c r="G4" s="27"/>
      <c r="H4" s="89"/>
      <c r="I4" s="31" t="s">
        <v>78</v>
      </c>
    </row>
    <row r="5" spans="1:9" ht="30" customHeight="1" thickBot="1" x14ac:dyDescent="0.3">
      <c r="A5" s="32" t="s">
        <v>34</v>
      </c>
      <c r="B5" s="85" t="s">
        <v>33</v>
      </c>
      <c r="C5" s="85" t="s">
        <v>63</v>
      </c>
      <c r="D5" s="59" t="s">
        <v>56</v>
      </c>
      <c r="E5" s="86" t="s">
        <v>102</v>
      </c>
      <c r="F5" s="27"/>
      <c r="G5" s="27"/>
      <c r="H5" s="27"/>
      <c r="I5" s="5"/>
    </row>
    <row r="6" spans="1:9" ht="15" customHeight="1" thickBot="1" x14ac:dyDescent="0.3">
      <c r="A6" s="84"/>
      <c r="B6" s="510" t="s">
        <v>99</v>
      </c>
      <c r="C6" s="511"/>
      <c r="D6" s="103">
        <f>SUM(D7:D90)</f>
        <v>424</v>
      </c>
      <c r="E6" s="117">
        <f>AVERAGE(E7:E90)</f>
        <v>66.158934740562884</v>
      </c>
      <c r="F6" s="27"/>
      <c r="G6" s="27"/>
      <c r="H6" s="27"/>
      <c r="I6" s="5"/>
    </row>
    <row r="7" spans="1:9" ht="15" customHeight="1" x14ac:dyDescent="0.25">
      <c r="A7" s="37">
        <v>1</v>
      </c>
      <c r="B7" s="272" t="s">
        <v>12</v>
      </c>
      <c r="C7" s="474" t="s">
        <v>62</v>
      </c>
      <c r="D7" s="480">
        <v>1</v>
      </c>
      <c r="E7" s="434">
        <v>96</v>
      </c>
      <c r="F7" s="27"/>
      <c r="G7" s="27"/>
      <c r="H7" s="27"/>
      <c r="I7" s="5"/>
    </row>
    <row r="8" spans="1:9" ht="15" customHeight="1" x14ac:dyDescent="0.25">
      <c r="A8" s="15">
        <v>2</v>
      </c>
      <c r="B8" s="45" t="s">
        <v>1</v>
      </c>
      <c r="C8" s="19" t="s">
        <v>112</v>
      </c>
      <c r="D8" s="203">
        <v>1</v>
      </c>
      <c r="E8" s="204">
        <v>96</v>
      </c>
      <c r="F8" s="27">
        <f t="shared" ref="F8:F24" si="0">E8*D8</f>
        <v>96</v>
      </c>
      <c r="G8" s="27"/>
      <c r="H8" s="27"/>
      <c r="I8" s="5"/>
    </row>
    <row r="9" spans="1:9" ht="15" customHeight="1" x14ac:dyDescent="0.25">
      <c r="A9" s="15">
        <v>3</v>
      </c>
      <c r="B9" s="45" t="s">
        <v>14</v>
      </c>
      <c r="C9" s="20" t="s">
        <v>17</v>
      </c>
      <c r="D9" s="203">
        <v>2</v>
      </c>
      <c r="E9" s="204">
        <v>91</v>
      </c>
      <c r="F9" s="27">
        <f t="shared" si="0"/>
        <v>182</v>
      </c>
      <c r="G9" s="27"/>
      <c r="H9" s="27"/>
      <c r="I9" s="5"/>
    </row>
    <row r="10" spans="1:9" ht="15" customHeight="1" x14ac:dyDescent="0.25">
      <c r="A10" s="15">
        <v>4</v>
      </c>
      <c r="B10" s="45" t="s">
        <v>1</v>
      </c>
      <c r="C10" s="19" t="s">
        <v>137</v>
      </c>
      <c r="D10" s="203">
        <v>1</v>
      </c>
      <c r="E10" s="204">
        <v>91</v>
      </c>
      <c r="F10" s="27">
        <f t="shared" si="0"/>
        <v>91</v>
      </c>
      <c r="G10" s="27"/>
      <c r="H10" s="27"/>
      <c r="I10" s="5"/>
    </row>
    <row r="11" spans="1:9" ht="15" customHeight="1" x14ac:dyDescent="0.25">
      <c r="A11" s="15">
        <v>5</v>
      </c>
      <c r="B11" s="45" t="s">
        <v>0</v>
      </c>
      <c r="C11" s="19" t="s">
        <v>53</v>
      </c>
      <c r="D11" s="203">
        <v>6</v>
      </c>
      <c r="E11" s="204">
        <v>84.8</v>
      </c>
      <c r="F11" s="27">
        <f t="shared" si="0"/>
        <v>508.79999999999995</v>
      </c>
      <c r="G11" s="27"/>
      <c r="H11" s="27"/>
      <c r="I11" s="5"/>
    </row>
    <row r="12" spans="1:9" ht="15" customHeight="1" x14ac:dyDescent="0.25">
      <c r="A12" s="15">
        <v>6</v>
      </c>
      <c r="B12" s="102" t="s">
        <v>14</v>
      </c>
      <c r="C12" s="19" t="s">
        <v>60</v>
      </c>
      <c r="D12" s="208">
        <v>6</v>
      </c>
      <c r="E12" s="204">
        <v>84</v>
      </c>
      <c r="F12" s="27">
        <f t="shared" si="0"/>
        <v>504</v>
      </c>
      <c r="G12" s="27"/>
      <c r="H12" s="27"/>
      <c r="I12" s="5"/>
    </row>
    <row r="13" spans="1:9" s="183" customFormat="1" ht="15" customHeight="1" x14ac:dyDescent="0.25">
      <c r="A13" s="15">
        <v>7</v>
      </c>
      <c r="B13" s="45" t="s">
        <v>31</v>
      </c>
      <c r="C13" s="101" t="s">
        <v>40</v>
      </c>
      <c r="D13" s="208">
        <v>6</v>
      </c>
      <c r="E13" s="107">
        <v>82</v>
      </c>
      <c r="F13" s="27"/>
      <c r="G13" s="27"/>
      <c r="H13" s="27"/>
      <c r="I13" s="5"/>
    </row>
    <row r="14" spans="1:9" ht="15" customHeight="1" x14ac:dyDescent="0.25">
      <c r="A14" s="15">
        <v>8</v>
      </c>
      <c r="B14" s="45" t="s">
        <v>25</v>
      </c>
      <c r="C14" s="465" t="s">
        <v>26</v>
      </c>
      <c r="D14" s="469">
        <v>3</v>
      </c>
      <c r="E14" s="470">
        <v>82</v>
      </c>
      <c r="F14" s="27">
        <f t="shared" si="0"/>
        <v>246</v>
      </c>
      <c r="G14" s="27"/>
      <c r="H14" s="27"/>
      <c r="I14" s="5"/>
    </row>
    <row r="15" spans="1:9" ht="15" customHeight="1" x14ac:dyDescent="0.25">
      <c r="A15" s="15">
        <v>9</v>
      </c>
      <c r="B15" s="45" t="s">
        <v>25</v>
      </c>
      <c r="C15" s="20" t="s">
        <v>120</v>
      </c>
      <c r="D15" s="19">
        <v>2</v>
      </c>
      <c r="E15" s="47">
        <v>82</v>
      </c>
      <c r="F15" s="27">
        <f t="shared" si="0"/>
        <v>164</v>
      </c>
      <c r="G15" s="27"/>
      <c r="H15" s="27"/>
      <c r="I15" s="5"/>
    </row>
    <row r="16" spans="1:9" ht="15" customHeight="1" thickBot="1" x14ac:dyDescent="0.3">
      <c r="A16" s="18">
        <v>10</v>
      </c>
      <c r="B16" s="62" t="s">
        <v>20</v>
      </c>
      <c r="C16" s="476" t="s">
        <v>98</v>
      </c>
      <c r="D16" s="433">
        <v>5</v>
      </c>
      <c r="E16" s="49">
        <v>80.8</v>
      </c>
      <c r="F16" s="27">
        <f t="shared" si="0"/>
        <v>404</v>
      </c>
      <c r="G16" s="27"/>
      <c r="H16" s="27"/>
      <c r="I16" s="5"/>
    </row>
    <row r="17" spans="1:9" ht="15" customHeight="1" x14ac:dyDescent="0.25">
      <c r="A17" s="37">
        <v>11</v>
      </c>
      <c r="B17" s="61" t="s">
        <v>1</v>
      </c>
      <c r="C17" s="51" t="s">
        <v>110</v>
      </c>
      <c r="D17" s="205">
        <v>2</v>
      </c>
      <c r="E17" s="206">
        <v>79.5</v>
      </c>
      <c r="F17" s="27">
        <f t="shared" si="0"/>
        <v>159</v>
      </c>
      <c r="G17" s="27"/>
      <c r="H17" s="27"/>
      <c r="I17" s="5"/>
    </row>
    <row r="18" spans="1:9" ht="15" customHeight="1" x14ac:dyDescent="0.25">
      <c r="A18" s="14">
        <v>12</v>
      </c>
      <c r="B18" s="45" t="s">
        <v>0</v>
      </c>
      <c r="C18" s="396" t="s">
        <v>35</v>
      </c>
      <c r="D18" s="203">
        <v>2</v>
      </c>
      <c r="E18" s="209">
        <v>79.5</v>
      </c>
      <c r="F18" s="27">
        <f t="shared" si="0"/>
        <v>159</v>
      </c>
      <c r="G18" s="27"/>
      <c r="H18" s="27"/>
      <c r="I18" s="5"/>
    </row>
    <row r="19" spans="1:9" ht="15" customHeight="1" x14ac:dyDescent="0.25">
      <c r="A19" s="14">
        <v>13</v>
      </c>
      <c r="B19" s="45" t="s">
        <v>1</v>
      </c>
      <c r="C19" s="101" t="s">
        <v>3</v>
      </c>
      <c r="D19" s="190">
        <v>3</v>
      </c>
      <c r="E19" s="204">
        <v>79</v>
      </c>
      <c r="F19" s="27">
        <f t="shared" si="0"/>
        <v>237</v>
      </c>
      <c r="G19" s="27"/>
      <c r="H19" s="27"/>
      <c r="I19" s="5"/>
    </row>
    <row r="20" spans="1:9" ht="15" customHeight="1" x14ac:dyDescent="0.25">
      <c r="A20" s="14">
        <v>14</v>
      </c>
      <c r="B20" s="45" t="s">
        <v>12</v>
      </c>
      <c r="C20" s="102" t="s">
        <v>61</v>
      </c>
      <c r="D20" s="203">
        <v>4</v>
      </c>
      <c r="E20" s="204">
        <v>78.3</v>
      </c>
      <c r="F20" s="27">
        <f t="shared" si="0"/>
        <v>313.2</v>
      </c>
      <c r="G20" s="27"/>
      <c r="H20" s="27"/>
      <c r="I20" s="5"/>
    </row>
    <row r="21" spans="1:9" ht="15" customHeight="1" x14ac:dyDescent="0.25">
      <c r="A21" s="14">
        <v>15</v>
      </c>
      <c r="B21" s="45" t="s">
        <v>31</v>
      </c>
      <c r="C21" s="102" t="s">
        <v>118</v>
      </c>
      <c r="D21" s="208">
        <v>2</v>
      </c>
      <c r="E21" s="107">
        <v>77.5</v>
      </c>
      <c r="F21" s="27">
        <f t="shared" si="0"/>
        <v>155</v>
      </c>
      <c r="G21" s="27"/>
      <c r="H21" s="27"/>
      <c r="I21" s="5"/>
    </row>
    <row r="22" spans="1:9" s="183" customFormat="1" ht="15" customHeight="1" x14ac:dyDescent="0.25">
      <c r="A22" s="14">
        <v>16</v>
      </c>
      <c r="B22" s="45" t="s">
        <v>14</v>
      </c>
      <c r="C22" s="102" t="s">
        <v>16</v>
      </c>
      <c r="D22" s="203">
        <v>4</v>
      </c>
      <c r="E22" s="204">
        <v>77.3</v>
      </c>
      <c r="F22" s="27"/>
      <c r="G22" s="27"/>
      <c r="H22" s="27"/>
      <c r="I22" s="5"/>
    </row>
    <row r="23" spans="1:9" s="183" customFormat="1" ht="15" customHeight="1" x14ac:dyDescent="0.25">
      <c r="A23" s="14">
        <v>17</v>
      </c>
      <c r="B23" s="45" t="s">
        <v>14</v>
      </c>
      <c r="C23" s="19" t="s">
        <v>101</v>
      </c>
      <c r="D23" s="19">
        <v>3</v>
      </c>
      <c r="E23" s="47">
        <v>77.3</v>
      </c>
      <c r="F23" s="27"/>
      <c r="G23" s="27"/>
      <c r="H23" s="27"/>
      <c r="I23" s="5"/>
    </row>
    <row r="24" spans="1:9" ht="15" customHeight="1" x14ac:dyDescent="0.25">
      <c r="A24" s="14">
        <v>18</v>
      </c>
      <c r="B24" s="45" t="s">
        <v>12</v>
      </c>
      <c r="C24" s="20" t="s">
        <v>127</v>
      </c>
      <c r="D24" s="203">
        <v>3</v>
      </c>
      <c r="E24" s="204">
        <v>77</v>
      </c>
      <c r="F24" s="27">
        <f t="shared" si="0"/>
        <v>231</v>
      </c>
      <c r="G24" s="27"/>
      <c r="H24" s="27"/>
      <c r="I24" s="5"/>
    </row>
    <row r="25" spans="1:9" ht="15" customHeight="1" x14ac:dyDescent="0.25">
      <c r="A25" s="14">
        <v>19</v>
      </c>
      <c r="B25" s="45" t="s">
        <v>25</v>
      </c>
      <c r="C25" s="20" t="s">
        <v>29</v>
      </c>
      <c r="D25" s="19">
        <v>3</v>
      </c>
      <c r="E25" s="47">
        <v>75.7</v>
      </c>
      <c r="F25" s="27"/>
      <c r="G25" s="27"/>
      <c r="H25" s="27"/>
      <c r="I25" s="5"/>
    </row>
    <row r="26" spans="1:9" ht="15" customHeight="1" thickBot="1" x14ac:dyDescent="0.3">
      <c r="A26" s="18">
        <v>20</v>
      </c>
      <c r="B26" s="62" t="s">
        <v>14</v>
      </c>
      <c r="C26" s="478" t="s">
        <v>48</v>
      </c>
      <c r="D26" s="199">
        <v>15</v>
      </c>
      <c r="E26" s="200">
        <v>75.7</v>
      </c>
      <c r="F26" s="27">
        <f>E26*D26</f>
        <v>1135.5</v>
      </c>
      <c r="G26" s="27"/>
      <c r="H26" s="27"/>
      <c r="I26" s="5"/>
    </row>
    <row r="27" spans="1:9" ht="15" customHeight="1" x14ac:dyDescent="0.25">
      <c r="A27" s="37">
        <v>21</v>
      </c>
      <c r="B27" s="61" t="s">
        <v>1</v>
      </c>
      <c r="C27" s="132" t="s">
        <v>138</v>
      </c>
      <c r="D27" s="187">
        <v>3</v>
      </c>
      <c r="E27" s="206">
        <v>75.333333333333329</v>
      </c>
      <c r="F27" s="27">
        <f>E27*D27</f>
        <v>226</v>
      </c>
      <c r="G27" s="27"/>
      <c r="H27" s="27"/>
      <c r="I27" s="5"/>
    </row>
    <row r="28" spans="1:9" ht="15" customHeight="1" x14ac:dyDescent="0.25">
      <c r="A28" s="14">
        <v>22</v>
      </c>
      <c r="B28" s="102" t="s">
        <v>25</v>
      </c>
      <c r="C28" s="22" t="s">
        <v>145</v>
      </c>
      <c r="D28" s="19">
        <v>1</v>
      </c>
      <c r="E28" s="47">
        <v>75</v>
      </c>
      <c r="F28" s="27">
        <f>E29*D29</f>
        <v>594.4</v>
      </c>
      <c r="G28" s="27"/>
      <c r="H28" s="27"/>
      <c r="I28" s="5"/>
    </row>
    <row r="29" spans="1:9" ht="15" customHeight="1" x14ac:dyDescent="0.25">
      <c r="A29" s="14">
        <v>23</v>
      </c>
      <c r="B29" s="45" t="s">
        <v>20</v>
      </c>
      <c r="C29" s="19" t="s">
        <v>153</v>
      </c>
      <c r="D29" s="203">
        <v>8</v>
      </c>
      <c r="E29" s="204">
        <v>74.3</v>
      </c>
      <c r="F29" s="27"/>
      <c r="G29" s="27"/>
      <c r="H29" s="27"/>
      <c r="I29" s="5"/>
    </row>
    <row r="30" spans="1:9" ht="15" customHeight="1" x14ac:dyDescent="0.25">
      <c r="A30" s="14">
        <v>24</v>
      </c>
      <c r="B30" s="45" t="s">
        <v>0</v>
      </c>
      <c r="C30" s="396" t="s">
        <v>58</v>
      </c>
      <c r="D30" s="203">
        <v>15</v>
      </c>
      <c r="E30" s="204">
        <v>73.7</v>
      </c>
      <c r="F30" s="27">
        <f>E30*D30</f>
        <v>1105.5</v>
      </c>
      <c r="G30" s="27"/>
      <c r="H30" s="27"/>
      <c r="I30" s="5"/>
    </row>
    <row r="31" spans="1:9" ht="15" customHeight="1" x14ac:dyDescent="0.25">
      <c r="A31" s="14">
        <v>25</v>
      </c>
      <c r="B31" s="45" t="s">
        <v>31</v>
      </c>
      <c r="C31" s="20" t="s">
        <v>41</v>
      </c>
      <c r="D31" s="208">
        <v>7</v>
      </c>
      <c r="E31" s="106">
        <v>72.7</v>
      </c>
      <c r="F31" s="27"/>
      <c r="G31" s="27"/>
      <c r="H31" s="27"/>
      <c r="I31" s="5"/>
    </row>
    <row r="32" spans="1:9" ht="15" customHeight="1" x14ac:dyDescent="0.25">
      <c r="A32" s="14">
        <v>26</v>
      </c>
      <c r="B32" s="45" t="s">
        <v>1</v>
      </c>
      <c r="C32" s="101" t="s">
        <v>160</v>
      </c>
      <c r="D32" s="190">
        <v>2</v>
      </c>
      <c r="E32" s="204">
        <v>72.5</v>
      </c>
      <c r="F32" s="27">
        <f>E32*D32</f>
        <v>145</v>
      </c>
      <c r="G32" s="27"/>
      <c r="H32" s="27"/>
      <c r="I32" s="5"/>
    </row>
    <row r="33" spans="1:9" ht="15" customHeight="1" x14ac:dyDescent="0.25">
      <c r="A33" s="14">
        <v>27</v>
      </c>
      <c r="B33" s="45" t="s">
        <v>20</v>
      </c>
      <c r="C33" s="102" t="s">
        <v>121</v>
      </c>
      <c r="D33" s="203">
        <v>2</v>
      </c>
      <c r="E33" s="204">
        <v>72</v>
      </c>
      <c r="F33" s="27">
        <f>E33*D33</f>
        <v>144</v>
      </c>
      <c r="G33" s="27"/>
      <c r="H33" s="27"/>
      <c r="I33" s="5"/>
    </row>
    <row r="34" spans="1:9" ht="15" customHeight="1" x14ac:dyDescent="0.25">
      <c r="A34" s="14">
        <v>28</v>
      </c>
      <c r="B34" s="45" t="s">
        <v>12</v>
      </c>
      <c r="C34" s="20" t="s">
        <v>135</v>
      </c>
      <c r="D34" s="203">
        <v>4</v>
      </c>
      <c r="E34" s="204">
        <v>72</v>
      </c>
      <c r="F34" s="27">
        <f>E34*D34</f>
        <v>288</v>
      </c>
      <c r="G34" s="27"/>
      <c r="H34" s="27"/>
      <c r="I34" s="5"/>
    </row>
    <row r="35" spans="1:9" ht="15" customHeight="1" x14ac:dyDescent="0.25">
      <c r="A35" s="14">
        <v>29</v>
      </c>
      <c r="B35" s="45" t="s">
        <v>1</v>
      </c>
      <c r="C35" s="396" t="s">
        <v>161</v>
      </c>
      <c r="D35" s="190">
        <v>5</v>
      </c>
      <c r="E35" s="204">
        <v>71.8</v>
      </c>
      <c r="F35" s="27"/>
      <c r="G35" s="27"/>
      <c r="H35" s="27"/>
      <c r="I35" s="5"/>
    </row>
    <row r="36" spans="1:9" ht="15" customHeight="1" thickBot="1" x14ac:dyDescent="0.3">
      <c r="A36" s="17">
        <v>30</v>
      </c>
      <c r="B36" s="466" t="s">
        <v>0</v>
      </c>
      <c r="C36" s="53" t="s">
        <v>52</v>
      </c>
      <c r="D36" s="201">
        <v>5</v>
      </c>
      <c r="E36" s="202">
        <v>71</v>
      </c>
      <c r="F36" s="27">
        <f>E35*D35</f>
        <v>359</v>
      </c>
      <c r="G36" s="27"/>
      <c r="H36" s="27"/>
      <c r="I36" s="5"/>
    </row>
    <row r="37" spans="1:9" ht="15" customHeight="1" x14ac:dyDescent="0.25">
      <c r="A37" s="37">
        <v>31</v>
      </c>
      <c r="B37" s="61" t="s">
        <v>20</v>
      </c>
      <c r="C37" s="132" t="s">
        <v>152</v>
      </c>
      <c r="D37" s="205">
        <v>6</v>
      </c>
      <c r="E37" s="206">
        <v>70.5</v>
      </c>
      <c r="F37" s="27">
        <f t="shared" ref="F37:F42" si="1">E37*D37</f>
        <v>423</v>
      </c>
      <c r="G37" s="27"/>
      <c r="H37" s="27"/>
      <c r="I37" s="5"/>
    </row>
    <row r="38" spans="1:9" ht="15" customHeight="1" x14ac:dyDescent="0.25">
      <c r="A38" s="14">
        <v>32</v>
      </c>
      <c r="B38" s="45" t="s">
        <v>1</v>
      </c>
      <c r="C38" s="430" t="s">
        <v>10</v>
      </c>
      <c r="D38" s="432">
        <v>7</v>
      </c>
      <c r="E38" s="218">
        <v>70.285714285714292</v>
      </c>
      <c r="F38" s="27">
        <f t="shared" si="1"/>
        <v>492.00000000000006</v>
      </c>
      <c r="G38" s="27"/>
      <c r="H38" s="27"/>
      <c r="I38" s="5"/>
    </row>
    <row r="39" spans="1:9" ht="15" customHeight="1" x14ac:dyDescent="0.25">
      <c r="A39" s="14">
        <v>33</v>
      </c>
      <c r="B39" s="45" t="s">
        <v>20</v>
      </c>
      <c r="C39" s="22" t="s">
        <v>44</v>
      </c>
      <c r="D39" s="19">
        <v>4</v>
      </c>
      <c r="E39" s="47">
        <v>70.2</v>
      </c>
      <c r="F39" s="27">
        <f t="shared" si="1"/>
        <v>280.8</v>
      </c>
      <c r="G39" s="27"/>
      <c r="H39" s="27"/>
      <c r="I39" s="5"/>
    </row>
    <row r="40" spans="1:9" ht="15" customHeight="1" x14ac:dyDescent="0.25">
      <c r="A40" s="14">
        <v>34</v>
      </c>
      <c r="B40" s="45" t="s">
        <v>14</v>
      </c>
      <c r="C40" s="102" t="s">
        <v>47</v>
      </c>
      <c r="D40" s="208">
        <v>32</v>
      </c>
      <c r="E40" s="47">
        <v>69.900000000000006</v>
      </c>
      <c r="F40" s="27">
        <f t="shared" si="1"/>
        <v>2236.8000000000002</v>
      </c>
      <c r="G40" s="27"/>
      <c r="H40" s="27"/>
      <c r="I40" s="5"/>
    </row>
    <row r="41" spans="1:9" s="183" customFormat="1" ht="15" customHeight="1" x14ac:dyDescent="0.25">
      <c r="A41" s="14">
        <v>35</v>
      </c>
      <c r="B41" s="45" t="s">
        <v>1</v>
      </c>
      <c r="C41" s="19" t="s">
        <v>105</v>
      </c>
      <c r="D41" s="190">
        <v>6</v>
      </c>
      <c r="E41" s="204">
        <v>69.5</v>
      </c>
      <c r="F41" s="27"/>
      <c r="G41" s="27"/>
      <c r="H41" s="27"/>
      <c r="I41" s="5"/>
    </row>
    <row r="42" spans="1:9" ht="15" customHeight="1" x14ac:dyDescent="0.25">
      <c r="A42" s="14">
        <v>36</v>
      </c>
      <c r="B42" s="45" t="s">
        <v>0</v>
      </c>
      <c r="C42" s="19" t="s">
        <v>108</v>
      </c>
      <c r="D42" s="201">
        <v>13</v>
      </c>
      <c r="E42" s="75">
        <v>69.5</v>
      </c>
      <c r="F42" s="27">
        <f t="shared" si="1"/>
        <v>903.5</v>
      </c>
      <c r="G42" s="27"/>
      <c r="H42" s="27"/>
      <c r="I42" s="5"/>
    </row>
    <row r="43" spans="1:9" ht="15" customHeight="1" x14ac:dyDescent="0.25">
      <c r="A43" s="14">
        <v>37</v>
      </c>
      <c r="B43" s="45" t="s">
        <v>14</v>
      </c>
      <c r="C43" s="6" t="s">
        <v>100</v>
      </c>
      <c r="D43" s="190">
        <v>2</v>
      </c>
      <c r="E43" s="204">
        <v>68.5</v>
      </c>
      <c r="F43" s="27"/>
      <c r="G43" s="27"/>
      <c r="H43" s="27"/>
      <c r="I43" s="5"/>
    </row>
    <row r="44" spans="1:9" ht="15" customHeight="1" x14ac:dyDescent="0.25">
      <c r="A44" s="14">
        <v>38</v>
      </c>
      <c r="B44" s="45" t="s">
        <v>14</v>
      </c>
      <c r="C44" s="19" t="s">
        <v>59</v>
      </c>
      <c r="D44" s="208">
        <v>11</v>
      </c>
      <c r="E44" s="47">
        <v>68.400000000000006</v>
      </c>
      <c r="F44" s="27">
        <f t="shared" ref="F44:F51" si="2">E44*D44</f>
        <v>752.40000000000009</v>
      </c>
      <c r="G44" s="27"/>
      <c r="H44" s="27"/>
      <c r="I44" s="5"/>
    </row>
    <row r="45" spans="1:9" s="183" customFormat="1" ht="15" customHeight="1" x14ac:dyDescent="0.25">
      <c r="A45" s="14">
        <v>39</v>
      </c>
      <c r="B45" s="45" t="s">
        <v>12</v>
      </c>
      <c r="C45" s="20" t="s">
        <v>126</v>
      </c>
      <c r="D45" s="203">
        <v>13</v>
      </c>
      <c r="E45" s="204">
        <v>68.2</v>
      </c>
      <c r="F45" s="27"/>
      <c r="G45" s="27"/>
      <c r="H45" s="27"/>
      <c r="I45" s="5"/>
    </row>
    <row r="46" spans="1:9" ht="15" customHeight="1" thickBot="1" x14ac:dyDescent="0.3">
      <c r="A46" s="18">
        <v>40</v>
      </c>
      <c r="B46" s="62" t="s">
        <v>12</v>
      </c>
      <c r="C46" s="52" t="s">
        <v>151</v>
      </c>
      <c r="D46" s="199">
        <v>7</v>
      </c>
      <c r="E46" s="200">
        <v>68</v>
      </c>
      <c r="F46" s="27">
        <f t="shared" si="2"/>
        <v>476</v>
      </c>
      <c r="G46" s="27"/>
      <c r="H46" s="27"/>
      <c r="I46" s="5"/>
    </row>
    <row r="47" spans="1:9" ht="15" customHeight="1" x14ac:dyDescent="0.25">
      <c r="A47" s="37">
        <v>41</v>
      </c>
      <c r="B47" s="464" t="s">
        <v>12</v>
      </c>
      <c r="C47" s="51" t="s">
        <v>147</v>
      </c>
      <c r="D47" s="205">
        <v>1</v>
      </c>
      <c r="E47" s="206">
        <v>68</v>
      </c>
      <c r="F47" s="27">
        <f t="shared" si="2"/>
        <v>68</v>
      </c>
      <c r="G47" s="27"/>
      <c r="H47" s="27"/>
      <c r="I47" s="5"/>
    </row>
    <row r="48" spans="1:9" ht="15" customHeight="1" x14ac:dyDescent="0.25">
      <c r="A48" s="14">
        <v>42</v>
      </c>
      <c r="B48" s="45" t="s">
        <v>1</v>
      </c>
      <c r="C48" s="19" t="s">
        <v>162</v>
      </c>
      <c r="D48" s="203">
        <v>8</v>
      </c>
      <c r="E48" s="204">
        <v>67.625</v>
      </c>
      <c r="F48" s="27">
        <f t="shared" si="2"/>
        <v>541</v>
      </c>
      <c r="G48" s="27"/>
      <c r="H48" s="27"/>
      <c r="I48" s="5"/>
    </row>
    <row r="49" spans="1:9" ht="15" customHeight="1" x14ac:dyDescent="0.25">
      <c r="A49" s="14">
        <v>43</v>
      </c>
      <c r="B49" s="45" t="s">
        <v>14</v>
      </c>
      <c r="C49" s="102" t="s">
        <v>18</v>
      </c>
      <c r="D49" s="203">
        <v>2</v>
      </c>
      <c r="E49" s="204">
        <v>67.5</v>
      </c>
      <c r="F49" s="27">
        <f t="shared" si="2"/>
        <v>135</v>
      </c>
      <c r="G49" s="27"/>
      <c r="H49" s="27"/>
      <c r="I49" s="5"/>
    </row>
    <row r="50" spans="1:9" ht="15" customHeight="1" x14ac:dyDescent="0.25">
      <c r="A50" s="14">
        <v>44</v>
      </c>
      <c r="B50" s="45" t="s">
        <v>1</v>
      </c>
      <c r="C50" s="19" t="s">
        <v>92</v>
      </c>
      <c r="D50" s="197">
        <v>8</v>
      </c>
      <c r="E50" s="198">
        <v>67</v>
      </c>
      <c r="F50" s="27">
        <f t="shared" si="2"/>
        <v>536</v>
      </c>
      <c r="G50" s="27"/>
      <c r="H50" s="27"/>
      <c r="I50" s="5"/>
    </row>
    <row r="51" spans="1:9" ht="15" customHeight="1" x14ac:dyDescent="0.25">
      <c r="A51" s="14">
        <v>45</v>
      </c>
      <c r="B51" s="45" t="s">
        <v>14</v>
      </c>
      <c r="C51" s="20" t="s">
        <v>146</v>
      </c>
      <c r="D51" s="203">
        <v>7</v>
      </c>
      <c r="E51" s="204">
        <v>66</v>
      </c>
      <c r="F51" s="27">
        <f t="shared" si="2"/>
        <v>462</v>
      </c>
      <c r="G51" s="27"/>
      <c r="H51" s="27"/>
      <c r="I51" s="5"/>
    </row>
    <row r="52" spans="1:9" ht="15" customHeight="1" x14ac:dyDescent="0.25">
      <c r="A52" s="14">
        <v>46</v>
      </c>
      <c r="B52" s="45" t="s">
        <v>14</v>
      </c>
      <c r="C52" s="102" t="s">
        <v>46</v>
      </c>
      <c r="D52" s="203">
        <v>1</v>
      </c>
      <c r="E52" s="204">
        <v>66</v>
      </c>
      <c r="F52" s="27"/>
      <c r="G52" s="27"/>
      <c r="H52" s="27"/>
      <c r="I52" s="5"/>
    </row>
    <row r="53" spans="1:9" ht="15" customHeight="1" x14ac:dyDescent="0.25">
      <c r="A53" s="14">
        <v>47</v>
      </c>
      <c r="B53" s="45" t="s">
        <v>31</v>
      </c>
      <c r="C53" s="20" t="s">
        <v>116</v>
      </c>
      <c r="D53" s="208">
        <v>8</v>
      </c>
      <c r="E53" s="106">
        <v>65.25</v>
      </c>
      <c r="F53" s="27">
        <f>E53*D53</f>
        <v>522</v>
      </c>
      <c r="G53" s="27"/>
      <c r="H53" s="27"/>
      <c r="I53" s="5"/>
    </row>
    <row r="54" spans="1:9" ht="15" customHeight="1" x14ac:dyDescent="0.25">
      <c r="A54" s="14">
        <v>48</v>
      </c>
      <c r="B54" s="45" t="s">
        <v>12</v>
      </c>
      <c r="C54" s="20" t="s">
        <v>49</v>
      </c>
      <c r="D54" s="203">
        <v>3</v>
      </c>
      <c r="E54" s="204">
        <v>65</v>
      </c>
      <c r="F54" s="27"/>
      <c r="G54" s="27"/>
      <c r="H54" s="27"/>
      <c r="I54" s="5"/>
    </row>
    <row r="55" spans="1:9" ht="15" customHeight="1" x14ac:dyDescent="0.25">
      <c r="A55" s="14">
        <v>49</v>
      </c>
      <c r="B55" s="45" t="s">
        <v>0</v>
      </c>
      <c r="C55" s="19" t="s">
        <v>95</v>
      </c>
      <c r="D55" s="203">
        <v>5</v>
      </c>
      <c r="E55" s="47">
        <v>65</v>
      </c>
      <c r="F55" s="27">
        <f t="shared" ref="F55:F63" si="3">E55*D55</f>
        <v>325</v>
      </c>
      <c r="G55" s="27"/>
      <c r="H55" s="27"/>
      <c r="I55" s="5"/>
    </row>
    <row r="56" spans="1:9" ht="15" customHeight="1" thickBot="1" x14ac:dyDescent="0.3">
      <c r="A56" s="18">
        <v>50</v>
      </c>
      <c r="B56" s="62" t="s">
        <v>25</v>
      </c>
      <c r="C56" s="115" t="s">
        <v>157</v>
      </c>
      <c r="D56" s="433">
        <v>5</v>
      </c>
      <c r="E56" s="473">
        <v>64.2</v>
      </c>
      <c r="F56" s="27">
        <f t="shared" si="3"/>
        <v>321</v>
      </c>
      <c r="G56" s="27"/>
      <c r="H56" s="27"/>
      <c r="I56" s="5"/>
    </row>
    <row r="57" spans="1:9" ht="15" customHeight="1" x14ac:dyDescent="0.25">
      <c r="A57" s="37">
        <v>51</v>
      </c>
      <c r="B57" s="61" t="s">
        <v>31</v>
      </c>
      <c r="C57" s="479" t="s">
        <v>42</v>
      </c>
      <c r="D57" s="431">
        <v>9</v>
      </c>
      <c r="E57" s="471">
        <v>64</v>
      </c>
      <c r="F57" s="27">
        <f t="shared" si="3"/>
        <v>576</v>
      </c>
      <c r="G57" s="27"/>
      <c r="H57" s="27"/>
      <c r="I57" s="5"/>
    </row>
    <row r="58" spans="1:9" ht="15" customHeight="1" x14ac:dyDescent="0.25">
      <c r="A58" s="14">
        <v>52</v>
      </c>
      <c r="B58" s="45" t="s">
        <v>1</v>
      </c>
      <c r="C58" s="19" t="s">
        <v>131</v>
      </c>
      <c r="D58" s="203">
        <v>7</v>
      </c>
      <c r="E58" s="204">
        <v>64</v>
      </c>
      <c r="F58" s="27">
        <f t="shared" si="3"/>
        <v>448</v>
      </c>
      <c r="G58" s="27"/>
      <c r="H58" s="27"/>
      <c r="I58" s="5"/>
    </row>
    <row r="59" spans="1:9" ht="15" customHeight="1" x14ac:dyDescent="0.25">
      <c r="A59" s="14">
        <v>53</v>
      </c>
      <c r="B59" s="45" t="s">
        <v>1</v>
      </c>
      <c r="C59" s="396" t="s">
        <v>136</v>
      </c>
      <c r="D59" s="203">
        <v>2</v>
      </c>
      <c r="E59" s="204">
        <v>62.5</v>
      </c>
      <c r="F59" s="27">
        <f t="shared" si="3"/>
        <v>125</v>
      </c>
      <c r="G59" s="27"/>
      <c r="H59" s="27"/>
      <c r="I59" s="5"/>
    </row>
    <row r="60" spans="1:9" ht="15" customHeight="1" x14ac:dyDescent="0.25">
      <c r="A60" s="14">
        <v>54</v>
      </c>
      <c r="B60" s="45" t="s">
        <v>25</v>
      </c>
      <c r="C60" s="19" t="s">
        <v>155</v>
      </c>
      <c r="D60" s="19">
        <v>3</v>
      </c>
      <c r="E60" s="47">
        <v>61.33</v>
      </c>
      <c r="F60" s="27">
        <f t="shared" si="3"/>
        <v>183.99</v>
      </c>
      <c r="G60" s="27"/>
      <c r="H60" s="27"/>
      <c r="I60" s="5"/>
    </row>
    <row r="61" spans="1:9" ht="15" customHeight="1" x14ac:dyDescent="0.25">
      <c r="A61" s="14">
        <v>55</v>
      </c>
      <c r="B61" s="45" t="s">
        <v>31</v>
      </c>
      <c r="C61" s="20" t="s">
        <v>117</v>
      </c>
      <c r="D61" s="208">
        <v>3</v>
      </c>
      <c r="E61" s="106">
        <v>60</v>
      </c>
      <c r="F61" s="27">
        <f t="shared" si="3"/>
        <v>180</v>
      </c>
      <c r="G61" s="27"/>
      <c r="H61" s="27"/>
      <c r="I61" s="5"/>
    </row>
    <row r="62" spans="1:9" ht="15" customHeight="1" x14ac:dyDescent="0.25">
      <c r="A62" s="14">
        <v>56</v>
      </c>
      <c r="B62" s="45" t="s">
        <v>20</v>
      </c>
      <c r="C62" s="694" t="s">
        <v>19</v>
      </c>
      <c r="D62" s="19">
        <v>12</v>
      </c>
      <c r="E62" s="204">
        <v>60</v>
      </c>
      <c r="F62" s="27">
        <f t="shared" si="3"/>
        <v>720</v>
      </c>
      <c r="G62" s="27"/>
      <c r="H62" s="27"/>
      <c r="I62" s="5"/>
    </row>
    <row r="63" spans="1:9" ht="15" customHeight="1" x14ac:dyDescent="0.25">
      <c r="A63" s="14">
        <v>57</v>
      </c>
      <c r="B63" s="45" t="s">
        <v>20</v>
      </c>
      <c r="C63" s="19" t="s">
        <v>38</v>
      </c>
      <c r="D63" s="101">
        <v>1</v>
      </c>
      <c r="E63" s="114">
        <v>59</v>
      </c>
      <c r="F63" s="27">
        <f t="shared" si="3"/>
        <v>59</v>
      </c>
      <c r="G63" s="27"/>
      <c r="H63" s="27"/>
      <c r="I63" s="5"/>
    </row>
    <row r="64" spans="1:9" ht="15" customHeight="1" x14ac:dyDescent="0.25">
      <c r="A64" s="14">
        <v>58</v>
      </c>
      <c r="B64" s="45" t="s">
        <v>1</v>
      </c>
      <c r="C64" s="467" t="s">
        <v>9</v>
      </c>
      <c r="D64" s="201">
        <v>4</v>
      </c>
      <c r="E64" s="202">
        <v>57.25</v>
      </c>
      <c r="F64" s="27"/>
      <c r="G64" s="27"/>
      <c r="H64" s="27"/>
      <c r="I64" s="5"/>
    </row>
    <row r="65" spans="1:9" ht="15" customHeight="1" x14ac:dyDescent="0.25">
      <c r="A65" s="14">
        <v>59</v>
      </c>
      <c r="B65" s="45" t="s">
        <v>14</v>
      </c>
      <c r="C65" s="20" t="s">
        <v>124</v>
      </c>
      <c r="D65" s="203">
        <v>4</v>
      </c>
      <c r="E65" s="204">
        <v>57.2</v>
      </c>
      <c r="F65" s="27">
        <f>E65*D65</f>
        <v>228.8</v>
      </c>
      <c r="G65" s="27"/>
      <c r="H65" s="27"/>
      <c r="I65" s="5"/>
    </row>
    <row r="66" spans="1:9" ht="15" customHeight="1" thickBot="1" x14ac:dyDescent="0.3">
      <c r="A66" s="18">
        <v>60</v>
      </c>
      <c r="B66" s="62" t="s">
        <v>1</v>
      </c>
      <c r="C66" s="468" t="s">
        <v>129</v>
      </c>
      <c r="D66" s="481">
        <v>5</v>
      </c>
      <c r="E66" s="482">
        <v>57.2</v>
      </c>
      <c r="F66" s="27">
        <f>E66*D66</f>
        <v>286</v>
      </c>
      <c r="G66" s="27"/>
      <c r="H66" s="27"/>
      <c r="I66" s="5"/>
    </row>
    <row r="67" spans="1:9" ht="15" customHeight="1" x14ac:dyDescent="0.25">
      <c r="A67" s="37">
        <v>61</v>
      </c>
      <c r="B67" s="61" t="s">
        <v>25</v>
      </c>
      <c r="C67" s="51" t="s">
        <v>119</v>
      </c>
      <c r="D67" s="44">
        <v>3</v>
      </c>
      <c r="E67" s="471">
        <v>57</v>
      </c>
      <c r="F67" s="27"/>
      <c r="G67" s="27"/>
      <c r="H67" s="27"/>
      <c r="I67" s="5"/>
    </row>
    <row r="68" spans="1:9" ht="15" customHeight="1" x14ac:dyDescent="0.25">
      <c r="A68" s="14">
        <v>62</v>
      </c>
      <c r="B68" s="45" t="s">
        <v>20</v>
      </c>
      <c r="C68" s="213" t="s">
        <v>39</v>
      </c>
      <c r="D68" s="429">
        <v>3</v>
      </c>
      <c r="E68" s="215">
        <v>57</v>
      </c>
      <c r="F68" s="27">
        <f t="shared" ref="F68:F74" si="4">E68*D68</f>
        <v>171</v>
      </c>
      <c r="G68" s="27"/>
      <c r="H68" s="27"/>
      <c r="I68" s="5"/>
    </row>
    <row r="69" spans="1:9" ht="15" customHeight="1" x14ac:dyDescent="0.25">
      <c r="A69" s="14">
        <v>63</v>
      </c>
      <c r="B69" s="45" t="s">
        <v>1</v>
      </c>
      <c r="C69" s="102" t="s">
        <v>159</v>
      </c>
      <c r="D69" s="203">
        <v>2</v>
      </c>
      <c r="E69" s="204">
        <v>57</v>
      </c>
      <c r="F69" s="27">
        <f t="shared" si="4"/>
        <v>114</v>
      </c>
      <c r="G69" s="27"/>
      <c r="H69" s="27"/>
      <c r="I69" s="5"/>
    </row>
    <row r="70" spans="1:9" ht="15" customHeight="1" x14ac:dyDescent="0.25">
      <c r="A70" s="14">
        <v>64</v>
      </c>
      <c r="B70" s="45" t="s">
        <v>1</v>
      </c>
      <c r="C70" s="216" t="s">
        <v>5</v>
      </c>
      <c r="D70" s="203">
        <v>4</v>
      </c>
      <c r="E70" s="204">
        <v>56.333333333333336</v>
      </c>
      <c r="F70" s="27">
        <f t="shared" si="4"/>
        <v>225.33333333333334</v>
      </c>
      <c r="G70" s="27"/>
      <c r="H70" s="27"/>
      <c r="I70" s="5"/>
    </row>
    <row r="71" spans="1:9" ht="15" customHeight="1" x14ac:dyDescent="0.25">
      <c r="A71" s="14">
        <v>65</v>
      </c>
      <c r="B71" s="45" t="s">
        <v>1</v>
      </c>
      <c r="C71" s="101" t="s">
        <v>93</v>
      </c>
      <c r="D71" s="203">
        <v>18</v>
      </c>
      <c r="E71" s="204">
        <v>56.176470588235297</v>
      </c>
      <c r="F71" s="27">
        <f t="shared" si="4"/>
        <v>1011.1764705882354</v>
      </c>
      <c r="G71" s="27"/>
      <c r="H71" s="27"/>
      <c r="I71" s="5"/>
    </row>
    <row r="72" spans="1:9" ht="15" customHeight="1" x14ac:dyDescent="0.25">
      <c r="A72" s="14">
        <v>66</v>
      </c>
      <c r="B72" s="45" t="s">
        <v>14</v>
      </c>
      <c r="C72" s="20" t="s">
        <v>125</v>
      </c>
      <c r="D72" s="203">
        <v>2</v>
      </c>
      <c r="E72" s="202">
        <v>56</v>
      </c>
      <c r="F72" s="27">
        <f t="shared" si="4"/>
        <v>112</v>
      </c>
      <c r="G72" s="27"/>
      <c r="H72" s="27"/>
      <c r="I72" s="5"/>
    </row>
    <row r="73" spans="1:9" s="183" customFormat="1" ht="15" customHeight="1" x14ac:dyDescent="0.25">
      <c r="A73" s="14">
        <v>67</v>
      </c>
      <c r="B73" s="45" t="s">
        <v>25</v>
      </c>
      <c r="C73" s="20" t="s">
        <v>27</v>
      </c>
      <c r="D73" s="208">
        <v>10</v>
      </c>
      <c r="E73" s="106">
        <v>55.6</v>
      </c>
      <c r="F73" s="27"/>
      <c r="G73" s="27"/>
      <c r="H73" s="27"/>
      <c r="I73" s="5"/>
    </row>
    <row r="74" spans="1:9" ht="15" customHeight="1" x14ac:dyDescent="0.25">
      <c r="A74" s="14">
        <v>68</v>
      </c>
      <c r="B74" s="45" t="s">
        <v>25</v>
      </c>
      <c r="C74" s="109" t="s">
        <v>28</v>
      </c>
      <c r="D74" s="208">
        <v>3</v>
      </c>
      <c r="E74" s="47">
        <v>55.6</v>
      </c>
      <c r="F74" s="27">
        <f t="shared" si="4"/>
        <v>166.8</v>
      </c>
      <c r="G74" s="27"/>
      <c r="H74" s="27"/>
      <c r="I74" s="5"/>
    </row>
    <row r="75" spans="1:9" ht="15" customHeight="1" x14ac:dyDescent="0.25">
      <c r="A75" s="14">
        <v>69</v>
      </c>
      <c r="B75" s="210" t="s">
        <v>20</v>
      </c>
      <c r="C75" s="6" t="s">
        <v>23</v>
      </c>
      <c r="D75" s="217">
        <v>3</v>
      </c>
      <c r="E75" s="218">
        <v>55.3</v>
      </c>
      <c r="F75" s="27"/>
      <c r="G75" s="27"/>
      <c r="H75" s="27"/>
      <c r="I75" s="5"/>
    </row>
    <row r="76" spans="1:9" ht="15" customHeight="1" thickBot="1" x14ac:dyDescent="0.3">
      <c r="A76" s="18">
        <v>70</v>
      </c>
      <c r="B76" s="62" t="s">
        <v>12</v>
      </c>
      <c r="C76" s="477" t="s">
        <v>128</v>
      </c>
      <c r="D76" s="481">
        <v>3</v>
      </c>
      <c r="E76" s="482">
        <v>54.7</v>
      </c>
      <c r="F76" s="27">
        <f>E76*D76</f>
        <v>164.10000000000002</v>
      </c>
      <c r="G76" s="27"/>
      <c r="H76" s="27"/>
      <c r="I76" s="5"/>
    </row>
    <row r="77" spans="1:9" ht="15" customHeight="1" x14ac:dyDescent="0.25">
      <c r="A77" s="37">
        <v>71</v>
      </c>
      <c r="B77" s="61" t="s">
        <v>12</v>
      </c>
      <c r="C77" s="51" t="s">
        <v>149</v>
      </c>
      <c r="D77" s="205">
        <v>4</v>
      </c>
      <c r="E77" s="206">
        <v>54</v>
      </c>
      <c r="F77" s="27">
        <f>E77*D77</f>
        <v>216</v>
      </c>
      <c r="G77" s="27"/>
      <c r="H77" s="27"/>
      <c r="I77" s="5"/>
    </row>
    <row r="78" spans="1:9" ht="15" customHeight="1" x14ac:dyDescent="0.25">
      <c r="A78" s="14">
        <v>72</v>
      </c>
      <c r="B78" s="102" t="s">
        <v>1</v>
      </c>
      <c r="C78" s="20" t="s">
        <v>133</v>
      </c>
      <c r="D78" s="203">
        <v>2</v>
      </c>
      <c r="E78" s="204">
        <v>54</v>
      </c>
      <c r="F78" s="27">
        <f>E78*D78</f>
        <v>108</v>
      </c>
      <c r="G78" s="27"/>
      <c r="H78" s="27"/>
      <c r="I78" s="5"/>
    </row>
    <row r="79" spans="1:9" ht="15" customHeight="1" x14ac:dyDescent="0.25">
      <c r="A79" s="14">
        <v>73</v>
      </c>
      <c r="B79" s="45" t="s">
        <v>1</v>
      </c>
      <c r="C79" s="465" t="s">
        <v>164</v>
      </c>
      <c r="D79" s="217">
        <v>5</v>
      </c>
      <c r="E79" s="218">
        <v>53.8</v>
      </c>
      <c r="F79" s="27">
        <f>E79*D79</f>
        <v>269</v>
      </c>
      <c r="G79" s="27"/>
      <c r="H79" s="27"/>
      <c r="I79" s="5"/>
    </row>
    <row r="80" spans="1:9" ht="15" customHeight="1" x14ac:dyDescent="0.25">
      <c r="A80" s="14">
        <v>74</v>
      </c>
      <c r="B80" s="45" t="s">
        <v>1</v>
      </c>
      <c r="C80" s="19" t="s">
        <v>158</v>
      </c>
      <c r="D80" s="203">
        <v>3</v>
      </c>
      <c r="E80" s="204">
        <v>50.666666666666664</v>
      </c>
      <c r="F80" s="27">
        <f>E80*D80</f>
        <v>152</v>
      </c>
      <c r="G80" s="27"/>
      <c r="H80" s="27"/>
      <c r="I80" s="5"/>
    </row>
    <row r="81" spans="1:9" ht="15" customHeight="1" x14ac:dyDescent="0.25">
      <c r="A81" s="14">
        <v>75</v>
      </c>
      <c r="B81" s="45" t="s">
        <v>12</v>
      </c>
      <c r="C81" s="111" t="s">
        <v>148</v>
      </c>
      <c r="D81" s="203">
        <v>1</v>
      </c>
      <c r="E81" s="204">
        <v>50</v>
      </c>
      <c r="F81" s="27"/>
      <c r="G81" s="27"/>
      <c r="H81" s="27"/>
      <c r="I81" s="5"/>
    </row>
    <row r="82" spans="1:9" ht="15" customHeight="1" x14ac:dyDescent="0.25">
      <c r="A82" s="14">
        <v>76</v>
      </c>
      <c r="B82" s="102" t="s">
        <v>31</v>
      </c>
      <c r="C82" s="20" t="s">
        <v>43</v>
      </c>
      <c r="D82" s="208">
        <v>5</v>
      </c>
      <c r="E82" s="106">
        <v>49</v>
      </c>
      <c r="F82" s="27">
        <f t="shared" ref="F82:F90" si="5">E82*D82</f>
        <v>245</v>
      </c>
      <c r="G82" s="27"/>
      <c r="H82" s="27"/>
      <c r="I82" s="5"/>
    </row>
    <row r="83" spans="1:9" ht="15" customHeight="1" x14ac:dyDescent="0.25">
      <c r="A83" s="14">
        <v>77</v>
      </c>
      <c r="B83" s="45" t="s">
        <v>1</v>
      </c>
      <c r="C83" s="19" t="s">
        <v>96</v>
      </c>
      <c r="D83" s="203">
        <v>5</v>
      </c>
      <c r="E83" s="204">
        <v>48.4</v>
      </c>
      <c r="F83" s="27">
        <f t="shared" si="5"/>
        <v>242</v>
      </c>
      <c r="G83" s="27"/>
      <c r="H83" s="27"/>
      <c r="I83" s="5"/>
    </row>
    <row r="84" spans="1:9" ht="15" customHeight="1" x14ac:dyDescent="0.25">
      <c r="A84" s="14">
        <v>78</v>
      </c>
      <c r="B84" s="45" t="s">
        <v>12</v>
      </c>
      <c r="C84" s="19" t="s">
        <v>144</v>
      </c>
      <c r="D84" s="203">
        <v>7</v>
      </c>
      <c r="E84" s="204">
        <v>48.3</v>
      </c>
      <c r="F84" s="27">
        <f t="shared" si="5"/>
        <v>338.09999999999997</v>
      </c>
      <c r="G84" s="27"/>
      <c r="H84" s="27"/>
      <c r="I84" s="5"/>
    </row>
    <row r="85" spans="1:9" ht="15" customHeight="1" x14ac:dyDescent="0.25">
      <c r="A85" s="14">
        <v>79</v>
      </c>
      <c r="B85" s="45" t="s">
        <v>0</v>
      </c>
      <c r="C85" s="694" t="s">
        <v>173</v>
      </c>
      <c r="D85" s="203">
        <v>3</v>
      </c>
      <c r="E85" s="47">
        <v>46</v>
      </c>
      <c r="F85" s="27">
        <f t="shared" si="5"/>
        <v>138</v>
      </c>
      <c r="G85" s="27"/>
      <c r="H85" s="27"/>
      <c r="I85" s="5"/>
    </row>
    <row r="86" spans="1:9" ht="15" customHeight="1" thickBot="1" x14ac:dyDescent="0.3">
      <c r="A86" s="18">
        <v>80</v>
      </c>
      <c r="B86" s="62" t="s">
        <v>1</v>
      </c>
      <c r="C86" s="703" t="s">
        <v>150</v>
      </c>
      <c r="D86" s="199">
        <v>2</v>
      </c>
      <c r="E86" s="219">
        <v>44</v>
      </c>
      <c r="F86" s="27">
        <f t="shared" si="5"/>
        <v>88</v>
      </c>
      <c r="G86" s="27"/>
      <c r="H86" s="27"/>
      <c r="I86" s="5"/>
    </row>
    <row r="87" spans="1:9" ht="15" customHeight="1" x14ac:dyDescent="0.25">
      <c r="A87" s="37">
        <v>81</v>
      </c>
      <c r="B87" s="61" t="s">
        <v>1</v>
      </c>
      <c r="C87" s="472" t="s">
        <v>94</v>
      </c>
      <c r="D87" s="205">
        <v>4</v>
      </c>
      <c r="E87" s="206">
        <v>43</v>
      </c>
      <c r="F87" s="27">
        <f t="shared" si="5"/>
        <v>172</v>
      </c>
      <c r="G87" s="27"/>
      <c r="H87" s="27"/>
      <c r="I87" s="5"/>
    </row>
    <row r="88" spans="1:9" ht="15" customHeight="1" x14ac:dyDescent="0.25">
      <c r="A88" s="14">
        <v>82</v>
      </c>
      <c r="B88" s="45" t="s">
        <v>14</v>
      </c>
      <c r="C88" s="20" t="s">
        <v>15</v>
      </c>
      <c r="D88" s="203">
        <v>3</v>
      </c>
      <c r="E88" s="204">
        <v>42.7</v>
      </c>
      <c r="F88" s="27">
        <f t="shared" si="5"/>
        <v>128.10000000000002</v>
      </c>
      <c r="G88" s="27"/>
      <c r="H88" s="27"/>
      <c r="I88" s="5"/>
    </row>
    <row r="89" spans="1:9" ht="15" customHeight="1" x14ac:dyDescent="0.25">
      <c r="A89" s="14">
        <v>83</v>
      </c>
      <c r="B89" s="45" t="s">
        <v>1</v>
      </c>
      <c r="C89" s="19" t="s">
        <v>163</v>
      </c>
      <c r="D89" s="203">
        <v>3</v>
      </c>
      <c r="E89" s="204">
        <v>42</v>
      </c>
      <c r="F89" s="27">
        <f t="shared" si="5"/>
        <v>126</v>
      </c>
      <c r="G89" s="27"/>
      <c r="H89" s="27"/>
      <c r="I89" s="5"/>
    </row>
    <row r="90" spans="1:9" ht="15" customHeight="1" thickBot="1" x14ac:dyDescent="0.3">
      <c r="A90" s="18">
        <v>84</v>
      </c>
      <c r="B90" s="62" t="s">
        <v>25</v>
      </c>
      <c r="C90" s="475" t="s">
        <v>156</v>
      </c>
      <c r="D90" s="433">
        <v>1</v>
      </c>
      <c r="E90" s="49">
        <v>37</v>
      </c>
      <c r="F90" s="27">
        <f t="shared" si="5"/>
        <v>37</v>
      </c>
      <c r="G90" s="27"/>
      <c r="H90" s="27"/>
      <c r="I90" s="5"/>
    </row>
    <row r="91" spans="1:9" x14ac:dyDescent="0.25">
      <c r="A91" s="74"/>
      <c r="B91" s="24"/>
      <c r="C91" s="24"/>
      <c r="D91" s="116" t="s">
        <v>103</v>
      </c>
      <c r="E91" s="50">
        <f>AVERAGE(E7:E90)</f>
        <v>66.158934740562884</v>
      </c>
      <c r="F91" s="27"/>
      <c r="G91" s="27"/>
      <c r="H91" s="27"/>
      <c r="I91" s="5"/>
    </row>
    <row r="92" spans="1:9" x14ac:dyDescent="0.25">
      <c r="A92" s="74"/>
      <c r="B92" s="28"/>
      <c r="C92" s="28"/>
      <c r="D92" s="118" t="s">
        <v>74</v>
      </c>
      <c r="E92" s="325">
        <v>66.37</v>
      </c>
      <c r="F92" s="23"/>
      <c r="G92" s="23"/>
      <c r="H92" s="27"/>
      <c r="I92" s="5"/>
    </row>
  </sheetData>
  <sortState ref="A34:F38">
    <sortCondition descending="1" ref="D33"/>
  </sortState>
  <mergeCells count="2">
    <mergeCell ref="B6:C6"/>
    <mergeCell ref="C2:D2"/>
  </mergeCells>
  <conditionalFormatting sqref="E6:E92">
    <cfRule type="cellIs" dxfId="9" priority="769" stopIfTrue="1" operator="equal">
      <formula>$E$91</formula>
    </cfRule>
    <cfRule type="cellIs" dxfId="8" priority="770" stopIfTrue="1" operator="lessThan">
      <formula>50</formula>
    </cfRule>
    <cfRule type="cellIs" dxfId="7" priority="771" stopIfTrue="1" operator="between">
      <formula>$E$91</formula>
      <formula>50</formula>
    </cfRule>
    <cfRule type="cellIs" dxfId="6" priority="772" stopIfTrue="1" operator="between">
      <formula>74.99</formula>
      <formula>$E$91</formula>
    </cfRule>
    <cfRule type="cellIs" dxfId="5" priority="773" stopIfTrue="1" operator="greaterThanOrEqual">
      <formula>75</formula>
    </cfRule>
  </conditionalFormatting>
  <pageMargins left="0" right="0" top="0" bottom="0" header="0.31496062992125984" footer="0.31496062992125984"/>
  <pageSetup paperSize="9" scale="54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8.7109375" style="4" customWidth="1"/>
    <col min="3" max="3" width="31.42578125" style="4" customWidth="1"/>
    <col min="4" max="4" width="8.7109375" style="4" customWidth="1"/>
    <col min="5" max="9" width="6.7109375" style="4" customWidth="1"/>
    <col min="10" max="10" width="8.5703125" style="4" customWidth="1"/>
    <col min="11" max="11" width="0" hidden="1" customWidth="1"/>
    <col min="12" max="12" width="6.5703125" customWidth="1"/>
    <col min="13" max="13" width="9.7109375" customWidth="1"/>
  </cols>
  <sheetData>
    <row r="1" spans="1:14" x14ac:dyDescent="0.25">
      <c r="M1" s="87"/>
      <c r="N1" s="31" t="s">
        <v>75</v>
      </c>
    </row>
    <row r="2" spans="1:14" ht="15.75" x14ac:dyDescent="0.25">
      <c r="A2" s="27"/>
      <c r="B2" s="28"/>
      <c r="C2" s="182" t="s">
        <v>70</v>
      </c>
      <c r="D2" s="30"/>
      <c r="E2" s="30"/>
      <c r="F2" s="30"/>
      <c r="G2" s="30"/>
      <c r="H2" s="30"/>
      <c r="I2" s="30"/>
      <c r="J2" s="29">
        <v>2023</v>
      </c>
      <c r="K2" s="27"/>
      <c r="L2" s="27"/>
      <c r="M2" s="88"/>
      <c r="N2" s="31" t="s">
        <v>76</v>
      </c>
    </row>
    <row r="3" spans="1:14" ht="15.75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7"/>
      <c r="L3" s="27"/>
      <c r="M3" s="457"/>
      <c r="N3" s="31" t="s">
        <v>77</v>
      </c>
    </row>
    <row r="4" spans="1:14" ht="15.6" customHeight="1" x14ac:dyDescent="0.25">
      <c r="A4" s="492" t="s">
        <v>34</v>
      </c>
      <c r="B4" s="498" t="s">
        <v>68</v>
      </c>
      <c r="C4" s="498" t="s">
        <v>63</v>
      </c>
      <c r="D4" s="520" t="s">
        <v>56</v>
      </c>
      <c r="E4" s="516" t="s">
        <v>72</v>
      </c>
      <c r="F4" s="517"/>
      <c r="G4" s="517"/>
      <c r="H4" s="517"/>
      <c r="I4" s="517"/>
      <c r="J4" s="518" t="s">
        <v>84</v>
      </c>
      <c r="K4" s="27"/>
      <c r="L4" s="27"/>
      <c r="M4" s="89"/>
      <c r="N4" s="31" t="s">
        <v>78</v>
      </c>
    </row>
    <row r="5" spans="1:14" ht="33" customHeight="1" thickBot="1" x14ac:dyDescent="0.3">
      <c r="A5" s="493"/>
      <c r="B5" s="499"/>
      <c r="C5" s="499"/>
      <c r="D5" s="521"/>
      <c r="E5" s="454" t="s">
        <v>71</v>
      </c>
      <c r="F5" s="453" t="s">
        <v>114</v>
      </c>
      <c r="G5" s="184" t="s">
        <v>115</v>
      </c>
      <c r="H5" s="55" t="s">
        <v>57</v>
      </c>
      <c r="I5" s="55">
        <v>100</v>
      </c>
      <c r="J5" s="519"/>
      <c r="K5" s="27"/>
      <c r="L5" s="27"/>
      <c r="M5" s="27"/>
      <c r="N5" s="5"/>
    </row>
    <row r="6" spans="1:14" ht="15" customHeight="1" thickBot="1" x14ac:dyDescent="0.3">
      <c r="A6" s="84"/>
      <c r="B6" s="514" t="s">
        <v>99</v>
      </c>
      <c r="C6" s="515"/>
      <c r="D6" s="103">
        <f t="shared" ref="D6:I6" si="0">D7+D15+D26+D36+D51+D64+D90</f>
        <v>424</v>
      </c>
      <c r="E6" s="104">
        <f t="shared" si="0"/>
        <v>9</v>
      </c>
      <c r="F6" s="103">
        <f t="shared" si="0"/>
        <v>240</v>
      </c>
      <c r="G6" s="103">
        <f t="shared" si="0"/>
        <v>53</v>
      </c>
      <c r="H6" s="103">
        <f t="shared" si="0"/>
        <v>109</v>
      </c>
      <c r="I6" s="105">
        <f t="shared" si="0"/>
        <v>13</v>
      </c>
      <c r="J6" s="117">
        <v>66.37</v>
      </c>
      <c r="K6" s="27"/>
      <c r="L6" s="27"/>
      <c r="M6" s="27"/>
      <c r="N6" s="5"/>
    </row>
    <row r="7" spans="1:14" ht="15" customHeight="1" thickBot="1" x14ac:dyDescent="0.3">
      <c r="A7" s="32"/>
      <c r="B7" s="91" t="s">
        <v>85</v>
      </c>
      <c r="C7" s="93"/>
      <c r="D7" s="92">
        <f t="shared" ref="D7:I7" si="1">SUM(D8:D14)</f>
        <v>40</v>
      </c>
      <c r="E7" s="90">
        <f t="shared" si="1"/>
        <v>0</v>
      </c>
      <c r="F7" s="91">
        <f t="shared" si="1"/>
        <v>24</v>
      </c>
      <c r="G7" s="91">
        <f t="shared" si="1"/>
        <v>3</v>
      </c>
      <c r="H7" s="91">
        <f t="shared" si="1"/>
        <v>13</v>
      </c>
      <c r="I7" s="92">
        <f t="shared" si="1"/>
        <v>0</v>
      </c>
      <c r="J7" s="108">
        <f>AVERAGE(J8:J14)</f>
        <v>67.207142857142856</v>
      </c>
      <c r="K7" s="27"/>
      <c r="L7" s="27"/>
      <c r="M7" s="27"/>
      <c r="N7" s="5"/>
    </row>
    <row r="8" spans="1:14" ht="15" customHeight="1" x14ac:dyDescent="0.25">
      <c r="A8" s="37">
        <v>1</v>
      </c>
      <c r="B8" s="46">
        <v>10002</v>
      </c>
      <c r="C8" s="318" t="s">
        <v>116</v>
      </c>
      <c r="D8" s="268">
        <v>8</v>
      </c>
      <c r="E8" s="187"/>
      <c r="F8" s="187">
        <v>6</v>
      </c>
      <c r="G8" s="187"/>
      <c r="H8" s="188">
        <v>2</v>
      </c>
      <c r="I8" s="187"/>
      <c r="J8" s="189">
        <v>65.25</v>
      </c>
      <c r="K8" s="27">
        <f>J11*D11</f>
        <v>508.90000000000003</v>
      </c>
      <c r="L8" s="27"/>
      <c r="M8" s="27"/>
      <c r="N8" s="5"/>
    </row>
    <row r="9" spans="1:14" ht="15" customHeight="1" x14ac:dyDescent="0.25">
      <c r="A9" s="14">
        <v>2</v>
      </c>
      <c r="B9" s="21">
        <v>10090</v>
      </c>
      <c r="C9" s="20" t="s">
        <v>42</v>
      </c>
      <c r="D9" s="268">
        <v>9</v>
      </c>
      <c r="E9" s="190"/>
      <c r="F9" s="190">
        <v>5</v>
      </c>
      <c r="G9" s="190"/>
      <c r="H9" s="191">
        <v>4</v>
      </c>
      <c r="I9" s="191"/>
      <c r="J9" s="114">
        <v>64</v>
      </c>
      <c r="K9" s="27">
        <f>J8*D8</f>
        <v>522</v>
      </c>
      <c r="L9" s="27"/>
      <c r="M9" s="27"/>
      <c r="N9" s="5"/>
    </row>
    <row r="10" spans="1:14" ht="15" customHeight="1" x14ac:dyDescent="0.25">
      <c r="A10" s="14">
        <v>3</v>
      </c>
      <c r="B10" s="21">
        <v>10004</v>
      </c>
      <c r="C10" s="20" t="s">
        <v>40</v>
      </c>
      <c r="D10" s="269">
        <v>6</v>
      </c>
      <c r="E10" s="190"/>
      <c r="F10" s="190">
        <v>2</v>
      </c>
      <c r="G10" s="190"/>
      <c r="H10" s="191">
        <v>4</v>
      </c>
      <c r="I10" s="190"/>
      <c r="J10" s="114">
        <v>82</v>
      </c>
      <c r="K10" s="27">
        <f>J10*D10</f>
        <v>492</v>
      </c>
      <c r="L10" s="27"/>
      <c r="M10" s="27"/>
      <c r="N10" s="5"/>
    </row>
    <row r="11" spans="1:14" ht="15" customHeight="1" x14ac:dyDescent="0.25">
      <c r="A11" s="14">
        <v>4</v>
      </c>
      <c r="B11" s="83">
        <v>10001</v>
      </c>
      <c r="C11" s="54" t="s">
        <v>41</v>
      </c>
      <c r="D11" s="269">
        <v>7</v>
      </c>
      <c r="E11" s="190"/>
      <c r="F11" s="190">
        <v>4</v>
      </c>
      <c r="G11" s="190">
        <v>1</v>
      </c>
      <c r="H11" s="192">
        <v>2</v>
      </c>
      <c r="I11" s="190"/>
      <c r="J11" s="110">
        <v>72.7</v>
      </c>
      <c r="K11" s="27">
        <f>J9*D9</f>
        <v>576</v>
      </c>
      <c r="L11" s="27"/>
      <c r="M11" s="27"/>
      <c r="N11" s="5"/>
    </row>
    <row r="12" spans="1:14" s="183" customFormat="1" ht="15" customHeight="1" x14ac:dyDescent="0.25">
      <c r="A12" s="14">
        <v>5</v>
      </c>
      <c r="B12" s="83">
        <v>10120</v>
      </c>
      <c r="C12" s="320" t="s">
        <v>118</v>
      </c>
      <c r="D12" s="269">
        <v>2</v>
      </c>
      <c r="E12" s="190"/>
      <c r="F12" s="190"/>
      <c r="G12" s="190">
        <v>1</v>
      </c>
      <c r="H12" s="192">
        <v>1</v>
      </c>
      <c r="I12" s="190"/>
      <c r="J12" s="110">
        <v>77.5</v>
      </c>
      <c r="K12" s="27"/>
      <c r="L12" s="27"/>
      <c r="M12" s="27"/>
      <c r="N12" s="5"/>
    </row>
    <row r="13" spans="1:14" s="183" customFormat="1" ht="15" customHeight="1" x14ac:dyDescent="0.25">
      <c r="A13" s="14">
        <v>6</v>
      </c>
      <c r="B13" s="21">
        <v>10190</v>
      </c>
      <c r="C13" s="319" t="s">
        <v>117</v>
      </c>
      <c r="D13" s="269">
        <v>3</v>
      </c>
      <c r="E13" s="190"/>
      <c r="F13" s="190">
        <v>2</v>
      </c>
      <c r="G13" s="190">
        <v>1</v>
      </c>
      <c r="H13" s="190"/>
      <c r="I13" s="191"/>
      <c r="J13" s="193">
        <v>60</v>
      </c>
      <c r="K13" s="27"/>
      <c r="L13" s="27"/>
      <c r="M13" s="27"/>
      <c r="N13" s="5"/>
    </row>
    <row r="14" spans="1:14" ht="15" customHeight="1" thickBot="1" x14ac:dyDescent="0.3">
      <c r="A14" s="14">
        <v>7</v>
      </c>
      <c r="B14" s="21">
        <v>10320</v>
      </c>
      <c r="C14" s="186" t="s">
        <v>43</v>
      </c>
      <c r="D14" s="270">
        <v>5</v>
      </c>
      <c r="E14" s="194"/>
      <c r="F14" s="194">
        <v>5</v>
      </c>
      <c r="G14" s="194"/>
      <c r="H14" s="194"/>
      <c r="I14" s="194"/>
      <c r="J14" s="196">
        <v>49</v>
      </c>
      <c r="K14" s="27" t="e">
        <f>#REF!*#REF!</f>
        <v>#REF!</v>
      </c>
      <c r="L14" s="27"/>
      <c r="M14" s="27"/>
      <c r="N14" s="5"/>
    </row>
    <row r="15" spans="1:14" ht="15" customHeight="1" thickBot="1" x14ac:dyDescent="0.3">
      <c r="A15" s="94"/>
      <c r="B15" s="95" t="s">
        <v>86</v>
      </c>
      <c r="C15" s="96"/>
      <c r="D15" s="95">
        <f t="shared" ref="D15:I15" si="2">SUM(D16:D25)</f>
        <v>34</v>
      </c>
      <c r="E15" s="95">
        <f t="shared" si="2"/>
        <v>2</v>
      </c>
      <c r="F15" s="95">
        <f t="shared" si="2"/>
        <v>18</v>
      </c>
      <c r="G15" s="95">
        <f t="shared" si="2"/>
        <v>7</v>
      </c>
      <c r="H15" s="95">
        <f t="shared" si="2"/>
        <v>7</v>
      </c>
      <c r="I15" s="95">
        <f t="shared" si="2"/>
        <v>0</v>
      </c>
      <c r="J15" s="97">
        <f>AVERAGE(J16:J25)</f>
        <v>64.542999999999992</v>
      </c>
      <c r="K15" s="27"/>
      <c r="L15" s="27"/>
      <c r="M15" s="27"/>
      <c r="N15" s="5"/>
    </row>
    <row r="16" spans="1:14" ht="15" customHeight="1" x14ac:dyDescent="0.25">
      <c r="A16" s="37">
        <v>1</v>
      </c>
      <c r="B16" s="46">
        <v>20040</v>
      </c>
      <c r="C16" s="51" t="s">
        <v>27</v>
      </c>
      <c r="D16" s="205">
        <v>10</v>
      </c>
      <c r="E16" s="205">
        <v>1</v>
      </c>
      <c r="F16" s="205">
        <v>6</v>
      </c>
      <c r="G16" s="205">
        <v>2</v>
      </c>
      <c r="H16" s="205">
        <v>1</v>
      </c>
      <c r="I16" s="205"/>
      <c r="J16" s="206">
        <v>55.6</v>
      </c>
      <c r="K16" s="27">
        <f>J16*D16</f>
        <v>556</v>
      </c>
      <c r="L16" s="27"/>
      <c r="M16" s="27"/>
      <c r="N16" s="5"/>
    </row>
    <row r="17" spans="1:14" ht="15" customHeight="1" x14ac:dyDescent="0.25">
      <c r="A17" s="14">
        <v>2</v>
      </c>
      <c r="B17" s="21">
        <v>20061</v>
      </c>
      <c r="C17" s="20" t="s">
        <v>26</v>
      </c>
      <c r="D17" s="203">
        <v>3</v>
      </c>
      <c r="E17" s="203"/>
      <c r="F17" s="203"/>
      <c r="G17" s="203">
        <v>1</v>
      </c>
      <c r="H17" s="203">
        <v>2</v>
      </c>
      <c r="I17" s="203"/>
      <c r="J17" s="204">
        <v>82</v>
      </c>
      <c r="K17" s="27">
        <f>J17*D17</f>
        <v>246</v>
      </c>
      <c r="L17" s="27"/>
      <c r="M17" s="27"/>
      <c r="N17" s="5"/>
    </row>
    <row r="18" spans="1:14" s="183" customFormat="1" ht="15" customHeight="1" x14ac:dyDescent="0.25">
      <c r="A18" s="14">
        <v>3</v>
      </c>
      <c r="B18" s="21">
        <v>21020</v>
      </c>
      <c r="C18" s="20" t="s">
        <v>28</v>
      </c>
      <c r="D18" s="203">
        <v>3</v>
      </c>
      <c r="E18" s="203">
        <v>1</v>
      </c>
      <c r="F18" s="203">
        <v>1</v>
      </c>
      <c r="G18" s="203"/>
      <c r="H18" s="203">
        <v>1</v>
      </c>
      <c r="I18" s="203"/>
      <c r="J18" s="204">
        <v>55.6</v>
      </c>
      <c r="K18" s="27"/>
      <c r="L18" s="27"/>
      <c r="M18" s="27"/>
      <c r="N18" s="5"/>
    </row>
    <row r="19" spans="1:14" s="183" customFormat="1" ht="15" customHeight="1" x14ac:dyDescent="0.25">
      <c r="A19" s="14">
        <v>4</v>
      </c>
      <c r="B19" s="21">
        <v>20060</v>
      </c>
      <c r="C19" s="22" t="s">
        <v>29</v>
      </c>
      <c r="D19" s="203">
        <v>3</v>
      </c>
      <c r="E19" s="203"/>
      <c r="F19" s="203">
        <v>1</v>
      </c>
      <c r="G19" s="203">
        <v>1</v>
      </c>
      <c r="H19" s="203">
        <v>1</v>
      </c>
      <c r="I19" s="203"/>
      <c r="J19" s="204">
        <v>75.7</v>
      </c>
      <c r="K19" s="27"/>
      <c r="L19" s="27"/>
      <c r="M19" s="27"/>
      <c r="N19" s="5"/>
    </row>
    <row r="20" spans="1:14" ht="15" customHeight="1" x14ac:dyDescent="0.25">
      <c r="A20" s="14">
        <v>5</v>
      </c>
      <c r="B20" s="21">
        <v>20080</v>
      </c>
      <c r="C20" s="22" t="s">
        <v>119</v>
      </c>
      <c r="D20" s="190">
        <v>3</v>
      </c>
      <c r="E20" s="190"/>
      <c r="F20" s="190">
        <v>2</v>
      </c>
      <c r="G20" s="203">
        <v>1</v>
      </c>
      <c r="H20" s="203"/>
      <c r="I20" s="203"/>
      <c r="J20" s="204">
        <v>57</v>
      </c>
      <c r="K20" s="27">
        <f>J20*D20</f>
        <v>171</v>
      </c>
      <c r="L20" s="27"/>
      <c r="M20" s="27"/>
      <c r="N20" s="5"/>
    </row>
    <row r="21" spans="1:14" s="183" customFormat="1" ht="15" customHeight="1" x14ac:dyDescent="0.25">
      <c r="A21" s="14">
        <v>6</v>
      </c>
      <c r="B21" s="21">
        <v>20460</v>
      </c>
      <c r="C21" s="459" t="s">
        <v>157</v>
      </c>
      <c r="D21" s="190">
        <v>5</v>
      </c>
      <c r="E21" s="190"/>
      <c r="F21" s="190">
        <v>4</v>
      </c>
      <c r="G21" s="203"/>
      <c r="H21" s="203">
        <v>1</v>
      </c>
      <c r="I21" s="203"/>
      <c r="J21" s="204">
        <v>64.2</v>
      </c>
      <c r="K21" s="27"/>
      <c r="L21" s="27"/>
      <c r="M21" s="27"/>
      <c r="N21" s="5"/>
    </row>
    <row r="22" spans="1:14" s="183" customFormat="1" ht="15" customHeight="1" x14ac:dyDescent="0.25">
      <c r="A22" s="40">
        <v>7</v>
      </c>
      <c r="B22" s="82">
        <v>20550</v>
      </c>
      <c r="C22" s="458" t="s">
        <v>156</v>
      </c>
      <c r="D22" s="197">
        <v>1</v>
      </c>
      <c r="E22" s="197"/>
      <c r="F22" s="197">
        <v>1</v>
      </c>
      <c r="G22" s="197"/>
      <c r="H22" s="197"/>
      <c r="I22" s="197"/>
      <c r="J22" s="198">
        <v>37</v>
      </c>
      <c r="K22" s="27"/>
      <c r="L22" s="27"/>
      <c r="M22" s="27"/>
      <c r="N22" s="5"/>
    </row>
    <row r="23" spans="1:14" s="183" customFormat="1" ht="15" customHeight="1" x14ac:dyDescent="0.25">
      <c r="A23" s="40">
        <v>8</v>
      </c>
      <c r="B23" s="82">
        <v>20630</v>
      </c>
      <c r="C23" s="458" t="s">
        <v>145</v>
      </c>
      <c r="D23" s="197">
        <v>1</v>
      </c>
      <c r="E23" s="197"/>
      <c r="F23" s="197"/>
      <c r="G23" s="197">
        <v>1</v>
      </c>
      <c r="H23" s="197"/>
      <c r="I23" s="197"/>
      <c r="J23" s="198">
        <v>75</v>
      </c>
      <c r="K23" s="27"/>
      <c r="L23" s="27"/>
      <c r="M23" s="27"/>
      <c r="N23" s="5"/>
    </row>
    <row r="24" spans="1:14" s="183" customFormat="1" ht="15" customHeight="1" x14ac:dyDescent="0.25">
      <c r="A24" s="40">
        <v>9</v>
      </c>
      <c r="B24" s="82">
        <v>20900</v>
      </c>
      <c r="C24" s="458" t="s">
        <v>120</v>
      </c>
      <c r="D24" s="197">
        <v>2</v>
      </c>
      <c r="E24" s="197"/>
      <c r="F24" s="197">
        <v>1</v>
      </c>
      <c r="G24" s="197"/>
      <c r="H24" s="197">
        <v>1</v>
      </c>
      <c r="I24" s="197"/>
      <c r="J24" s="198">
        <v>82</v>
      </c>
      <c r="K24" s="27"/>
      <c r="L24" s="27"/>
      <c r="M24" s="27"/>
      <c r="N24" s="5"/>
    </row>
    <row r="25" spans="1:14" ht="15" customHeight="1" thickBot="1" x14ac:dyDescent="0.3">
      <c r="A25" s="18">
        <v>10</v>
      </c>
      <c r="B25" s="48">
        <v>21350</v>
      </c>
      <c r="C25" s="460" t="s">
        <v>155</v>
      </c>
      <c r="D25" s="199">
        <v>3</v>
      </c>
      <c r="E25" s="199"/>
      <c r="F25" s="199">
        <v>2</v>
      </c>
      <c r="G25" s="199">
        <v>1</v>
      </c>
      <c r="H25" s="199">
        <v>0</v>
      </c>
      <c r="I25" s="199"/>
      <c r="J25" s="200">
        <v>61.33</v>
      </c>
      <c r="K25" s="27">
        <f>J25*D25</f>
        <v>183.99</v>
      </c>
      <c r="L25" s="27"/>
      <c r="M25" s="27"/>
      <c r="N25" s="5"/>
    </row>
    <row r="26" spans="1:14" ht="15" customHeight="1" thickBot="1" x14ac:dyDescent="0.3">
      <c r="A26" s="94"/>
      <c r="B26" s="95" t="s">
        <v>87</v>
      </c>
      <c r="C26" s="95"/>
      <c r="D26" s="95">
        <f t="shared" ref="D26:I26" si="3">SUM(D27:D35)</f>
        <v>44</v>
      </c>
      <c r="E26" s="95">
        <f t="shared" si="3"/>
        <v>0</v>
      </c>
      <c r="F26" s="95">
        <f t="shared" si="3"/>
        <v>28</v>
      </c>
      <c r="G26" s="95">
        <f t="shared" si="3"/>
        <v>5</v>
      </c>
      <c r="H26" s="95">
        <f t="shared" si="3"/>
        <v>11</v>
      </c>
      <c r="I26" s="95">
        <f t="shared" si="3"/>
        <v>0</v>
      </c>
      <c r="J26" s="97">
        <f>AVERAGE(J27:J35)</f>
        <v>66.566666666666663</v>
      </c>
      <c r="K26" s="27"/>
      <c r="L26" s="27"/>
      <c r="M26" s="27"/>
      <c r="N26" s="5"/>
    </row>
    <row r="27" spans="1:14" ht="15" customHeight="1" x14ac:dyDescent="0.25">
      <c r="A27" s="37">
        <v>1</v>
      </c>
      <c r="B27" s="83">
        <v>30070</v>
      </c>
      <c r="C27" s="53" t="s">
        <v>44</v>
      </c>
      <c r="D27" s="192">
        <v>4</v>
      </c>
      <c r="E27" s="192"/>
      <c r="F27" s="192">
        <v>2</v>
      </c>
      <c r="G27" s="192"/>
      <c r="H27" s="201">
        <v>2</v>
      </c>
      <c r="I27" s="201"/>
      <c r="J27" s="110">
        <v>70.2</v>
      </c>
      <c r="K27" s="27"/>
      <c r="L27" s="27"/>
      <c r="M27" s="27"/>
      <c r="N27" s="5"/>
    </row>
    <row r="28" spans="1:14" ht="15" customHeight="1" x14ac:dyDescent="0.25">
      <c r="A28" s="15">
        <v>2</v>
      </c>
      <c r="B28" s="21">
        <v>30480</v>
      </c>
      <c r="C28" s="102" t="s">
        <v>98</v>
      </c>
      <c r="D28" s="190">
        <v>5</v>
      </c>
      <c r="E28" s="190"/>
      <c r="F28" s="190">
        <v>1</v>
      </c>
      <c r="G28" s="190">
        <v>1</v>
      </c>
      <c r="H28" s="203">
        <v>3</v>
      </c>
      <c r="I28" s="203"/>
      <c r="J28" s="204">
        <v>80.8</v>
      </c>
      <c r="K28" s="27">
        <f>J27*D27</f>
        <v>280.8</v>
      </c>
      <c r="L28" s="27"/>
      <c r="M28" s="27"/>
      <c r="N28" s="5"/>
    </row>
    <row r="29" spans="1:14" ht="15" customHeight="1" x14ac:dyDescent="0.25">
      <c r="A29" s="14">
        <v>3</v>
      </c>
      <c r="B29" s="82">
        <v>30460</v>
      </c>
      <c r="C29" s="211" t="s">
        <v>39</v>
      </c>
      <c r="D29" s="212">
        <v>3</v>
      </c>
      <c r="E29" s="212"/>
      <c r="F29" s="212">
        <v>3</v>
      </c>
      <c r="G29" s="212"/>
      <c r="H29" s="197"/>
      <c r="I29" s="197"/>
      <c r="J29" s="198">
        <v>57</v>
      </c>
      <c r="K29" s="27" t="e">
        <f>#REF!*#REF!</f>
        <v>#REF!</v>
      </c>
      <c r="L29" s="27"/>
      <c r="M29" s="27"/>
      <c r="N29" s="5"/>
    </row>
    <row r="30" spans="1:14" ht="15" customHeight="1" x14ac:dyDescent="0.25">
      <c r="A30" s="14">
        <v>4</v>
      </c>
      <c r="B30" s="112">
        <v>30030</v>
      </c>
      <c r="C30" s="323" t="s">
        <v>121</v>
      </c>
      <c r="D30" s="214">
        <v>2</v>
      </c>
      <c r="E30" s="214"/>
      <c r="F30" s="214">
        <v>1</v>
      </c>
      <c r="G30" s="462"/>
      <c r="H30" s="462">
        <v>1</v>
      </c>
      <c r="I30" s="462"/>
      <c r="J30" s="215">
        <v>72</v>
      </c>
      <c r="K30" s="27" t="e">
        <f>#REF!*#REF!</f>
        <v>#REF!</v>
      </c>
      <c r="L30" s="27"/>
      <c r="M30" s="27"/>
      <c r="N30" s="5"/>
    </row>
    <row r="31" spans="1:14" ht="15" customHeight="1" x14ac:dyDescent="0.25">
      <c r="A31" s="14">
        <v>5</v>
      </c>
      <c r="B31" s="21">
        <v>31000</v>
      </c>
      <c r="C31" s="19" t="s">
        <v>38</v>
      </c>
      <c r="D31" s="203">
        <v>1</v>
      </c>
      <c r="E31" s="203"/>
      <c r="F31" s="203">
        <v>1</v>
      </c>
      <c r="G31" s="203"/>
      <c r="H31" s="203"/>
      <c r="I31" s="203"/>
      <c r="J31" s="204">
        <v>59</v>
      </c>
      <c r="K31" s="27">
        <f>J29*D29</f>
        <v>171</v>
      </c>
      <c r="L31" s="27"/>
      <c r="M31" s="27"/>
      <c r="N31" s="5"/>
    </row>
    <row r="32" spans="1:14" ht="15" customHeight="1" x14ac:dyDescent="0.25">
      <c r="A32" s="14">
        <v>6</v>
      </c>
      <c r="B32" s="21">
        <v>30640</v>
      </c>
      <c r="C32" s="461" t="s">
        <v>153</v>
      </c>
      <c r="D32" s="190">
        <v>8</v>
      </c>
      <c r="E32" s="190"/>
      <c r="F32" s="190">
        <v>4</v>
      </c>
      <c r="G32" s="190">
        <v>2</v>
      </c>
      <c r="H32" s="203">
        <v>2</v>
      </c>
      <c r="I32" s="203"/>
      <c r="J32" s="204">
        <v>74.3</v>
      </c>
      <c r="K32" s="27"/>
      <c r="L32" s="27"/>
      <c r="M32" s="27"/>
      <c r="N32" s="5"/>
    </row>
    <row r="33" spans="1:14" ht="15" customHeight="1" x14ac:dyDescent="0.25">
      <c r="A33" s="14">
        <v>7</v>
      </c>
      <c r="B33" s="21">
        <v>30650</v>
      </c>
      <c r="C33" s="461" t="s">
        <v>152</v>
      </c>
      <c r="D33" s="203">
        <v>6</v>
      </c>
      <c r="E33" s="203"/>
      <c r="F33" s="203">
        <v>3</v>
      </c>
      <c r="G33" s="203">
        <v>2</v>
      </c>
      <c r="H33" s="203">
        <v>1</v>
      </c>
      <c r="I33" s="203"/>
      <c r="J33" s="204">
        <v>70.5</v>
      </c>
      <c r="K33" s="27">
        <f>J28*D28</f>
        <v>404</v>
      </c>
      <c r="L33" s="27"/>
      <c r="M33" s="27"/>
      <c r="N33" s="5"/>
    </row>
    <row r="34" spans="1:14" s="183" customFormat="1" ht="15" customHeight="1" x14ac:dyDescent="0.25">
      <c r="A34" s="14">
        <v>8</v>
      </c>
      <c r="B34" s="21">
        <v>30940</v>
      </c>
      <c r="C34" s="461" t="s">
        <v>154</v>
      </c>
      <c r="D34" s="203">
        <v>12</v>
      </c>
      <c r="E34" s="203"/>
      <c r="F34" s="203">
        <v>10</v>
      </c>
      <c r="G34" s="203"/>
      <c r="H34" s="203">
        <v>2</v>
      </c>
      <c r="I34" s="203"/>
      <c r="J34" s="204">
        <v>60</v>
      </c>
      <c r="K34" s="27"/>
      <c r="L34" s="27"/>
      <c r="M34" s="27"/>
      <c r="N34" s="5"/>
    </row>
    <row r="35" spans="1:14" ht="15" customHeight="1" thickBot="1" x14ac:dyDescent="0.3">
      <c r="A35" s="14">
        <v>9</v>
      </c>
      <c r="B35" s="21">
        <v>31480</v>
      </c>
      <c r="C35" s="319" t="s">
        <v>23</v>
      </c>
      <c r="D35" s="203">
        <v>3</v>
      </c>
      <c r="E35" s="203"/>
      <c r="F35" s="203">
        <v>3</v>
      </c>
      <c r="G35" s="203"/>
      <c r="H35" s="203"/>
      <c r="I35" s="203"/>
      <c r="J35" s="204">
        <v>55.3</v>
      </c>
      <c r="K35" s="27">
        <f>J33*D33</f>
        <v>423</v>
      </c>
      <c r="L35" s="27"/>
      <c r="M35" s="27"/>
      <c r="N35" s="5"/>
    </row>
    <row r="36" spans="1:14" ht="15" customHeight="1" thickBot="1" x14ac:dyDescent="0.3">
      <c r="A36" s="100"/>
      <c r="B36" s="95" t="s">
        <v>88</v>
      </c>
      <c r="C36" s="95"/>
      <c r="D36" s="95">
        <f t="shared" ref="D36:I36" si="4">SUM(D37:D50)</f>
        <v>94</v>
      </c>
      <c r="E36" s="95">
        <f t="shared" si="4"/>
        <v>2</v>
      </c>
      <c r="F36" s="95">
        <f t="shared" si="4"/>
        <v>45</v>
      </c>
      <c r="G36" s="95">
        <f t="shared" si="4"/>
        <v>11</v>
      </c>
      <c r="H36" s="95">
        <f t="shared" si="4"/>
        <v>30</v>
      </c>
      <c r="I36" s="95">
        <f t="shared" si="4"/>
        <v>6</v>
      </c>
      <c r="J36" s="97">
        <f>AVERAGE(J37:J50)</f>
        <v>69.107142857142861</v>
      </c>
      <c r="K36" s="27"/>
      <c r="L36" s="27"/>
      <c r="M36" s="27"/>
      <c r="N36" s="5"/>
    </row>
    <row r="37" spans="1:14" ht="15" customHeight="1" x14ac:dyDescent="0.25">
      <c r="A37" s="15">
        <v>1</v>
      </c>
      <c r="B37" s="83">
        <v>40010</v>
      </c>
      <c r="C37" s="54" t="s">
        <v>47</v>
      </c>
      <c r="D37" s="201">
        <v>32</v>
      </c>
      <c r="E37" s="201">
        <v>1</v>
      </c>
      <c r="F37" s="201">
        <v>14</v>
      </c>
      <c r="G37" s="201">
        <v>3</v>
      </c>
      <c r="H37" s="201">
        <v>12</v>
      </c>
      <c r="I37" s="201">
        <v>2</v>
      </c>
      <c r="J37" s="202">
        <v>69.900000000000006</v>
      </c>
      <c r="K37" s="27">
        <f>J37*D37</f>
        <v>2236.8000000000002</v>
      </c>
      <c r="L37" s="27"/>
      <c r="M37" s="27"/>
      <c r="N37" s="5"/>
    </row>
    <row r="38" spans="1:14" s="183" customFormat="1" ht="15" customHeight="1" x14ac:dyDescent="0.25">
      <c r="A38" s="15">
        <v>2</v>
      </c>
      <c r="B38" s="21">
        <v>40030</v>
      </c>
      <c r="C38" s="281" t="s">
        <v>60</v>
      </c>
      <c r="D38" s="203">
        <v>6</v>
      </c>
      <c r="E38" s="203"/>
      <c r="F38" s="203">
        <v>1</v>
      </c>
      <c r="G38" s="203">
        <v>1</v>
      </c>
      <c r="H38" s="203">
        <v>3</v>
      </c>
      <c r="I38" s="203">
        <v>1</v>
      </c>
      <c r="J38" s="204">
        <v>84</v>
      </c>
      <c r="K38" s="27"/>
      <c r="L38" s="27"/>
      <c r="M38" s="27"/>
      <c r="N38" s="5"/>
    </row>
    <row r="39" spans="1:14" s="183" customFormat="1" ht="15" customHeight="1" x14ac:dyDescent="0.25">
      <c r="A39" s="15">
        <v>3</v>
      </c>
      <c r="B39" s="21">
        <v>40410</v>
      </c>
      <c r="C39" s="20" t="s">
        <v>48</v>
      </c>
      <c r="D39" s="203">
        <v>15</v>
      </c>
      <c r="E39" s="203"/>
      <c r="F39" s="203">
        <v>8</v>
      </c>
      <c r="G39" s="203"/>
      <c r="H39" s="203">
        <v>5</v>
      </c>
      <c r="I39" s="203">
        <v>2</v>
      </c>
      <c r="J39" s="204">
        <v>75.7</v>
      </c>
      <c r="K39" s="27"/>
      <c r="L39" s="27"/>
      <c r="M39" s="27"/>
      <c r="N39" s="5"/>
    </row>
    <row r="40" spans="1:14" ht="15" customHeight="1" x14ac:dyDescent="0.25">
      <c r="A40" s="14">
        <v>4</v>
      </c>
      <c r="B40" s="21">
        <v>40011</v>
      </c>
      <c r="C40" s="20" t="s">
        <v>59</v>
      </c>
      <c r="D40" s="203">
        <v>11</v>
      </c>
      <c r="E40" s="203"/>
      <c r="F40" s="203">
        <v>6</v>
      </c>
      <c r="G40" s="203">
        <v>3</v>
      </c>
      <c r="H40" s="203">
        <v>2</v>
      </c>
      <c r="I40" s="203"/>
      <c r="J40" s="204">
        <v>68.400000000000006</v>
      </c>
      <c r="K40" s="27">
        <f>J40*D40</f>
        <v>752.40000000000009</v>
      </c>
      <c r="L40" s="27"/>
      <c r="M40" s="27"/>
      <c r="N40" s="5"/>
    </row>
    <row r="41" spans="1:14" ht="15" customHeight="1" x14ac:dyDescent="0.25">
      <c r="A41" s="14">
        <v>5</v>
      </c>
      <c r="B41" s="21">
        <v>40080</v>
      </c>
      <c r="C41" s="20" t="s">
        <v>16</v>
      </c>
      <c r="D41" s="203">
        <v>4</v>
      </c>
      <c r="E41" s="203"/>
      <c r="F41" s="203"/>
      <c r="G41" s="203">
        <v>3</v>
      </c>
      <c r="H41" s="203">
        <v>1</v>
      </c>
      <c r="I41" s="203"/>
      <c r="J41" s="204">
        <v>77.3</v>
      </c>
      <c r="K41" s="27">
        <f>J43*D43</f>
        <v>112</v>
      </c>
      <c r="L41" s="27"/>
      <c r="M41" s="27"/>
      <c r="N41" s="5"/>
    </row>
    <row r="42" spans="1:14" s="183" customFormat="1" ht="15" customHeight="1" x14ac:dyDescent="0.25">
      <c r="A42" s="14">
        <v>6</v>
      </c>
      <c r="B42" s="21">
        <v>40100</v>
      </c>
      <c r="C42" s="210" t="s">
        <v>15</v>
      </c>
      <c r="D42" s="203">
        <v>3</v>
      </c>
      <c r="E42" s="203">
        <v>1</v>
      </c>
      <c r="F42" s="203">
        <v>1</v>
      </c>
      <c r="G42" s="203"/>
      <c r="H42" s="203">
        <v>1</v>
      </c>
      <c r="I42" s="203"/>
      <c r="J42" s="204">
        <v>42.7</v>
      </c>
      <c r="K42" s="27"/>
      <c r="L42" s="27"/>
      <c r="M42" s="27"/>
      <c r="N42" s="5"/>
    </row>
    <row r="43" spans="1:14" ht="15" customHeight="1" x14ac:dyDescent="0.25">
      <c r="A43" s="14">
        <v>7</v>
      </c>
      <c r="B43" s="21">
        <v>40020</v>
      </c>
      <c r="C43" s="324" t="s">
        <v>125</v>
      </c>
      <c r="D43" s="203">
        <v>2</v>
      </c>
      <c r="E43" s="203"/>
      <c r="F43" s="203">
        <v>2</v>
      </c>
      <c r="G43" s="203"/>
      <c r="H43" s="203"/>
      <c r="I43" s="203"/>
      <c r="J43" s="204">
        <v>56</v>
      </c>
      <c r="K43" s="27">
        <f>J38*D38</f>
        <v>504</v>
      </c>
      <c r="L43" s="27"/>
      <c r="M43" s="27"/>
      <c r="N43" s="5"/>
    </row>
    <row r="44" spans="1:14" ht="15" customHeight="1" x14ac:dyDescent="0.25">
      <c r="A44" s="14">
        <v>8</v>
      </c>
      <c r="B44" s="21">
        <v>40031</v>
      </c>
      <c r="C44" s="20" t="s">
        <v>18</v>
      </c>
      <c r="D44" s="203">
        <v>2</v>
      </c>
      <c r="E44" s="203"/>
      <c r="F44" s="203">
        <v>1</v>
      </c>
      <c r="G44" s="203"/>
      <c r="H44" s="203">
        <v>1</v>
      </c>
      <c r="I44" s="203"/>
      <c r="J44" s="204">
        <v>67.5</v>
      </c>
      <c r="K44" s="27">
        <f>J44*D44</f>
        <v>135</v>
      </c>
      <c r="L44" s="27"/>
      <c r="M44" s="27"/>
      <c r="N44" s="5"/>
    </row>
    <row r="45" spans="1:14" ht="15" customHeight="1" x14ac:dyDescent="0.25">
      <c r="A45" s="14">
        <v>8</v>
      </c>
      <c r="B45" s="21">
        <v>40210</v>
      </c>
      <c r="C45" s="463" t="s">
        <v>146</v>
      </c>
      <c r="D45" s="203">
        <v>7</v>
      </c>
      <c r="E45" s="203"/>
      <c r="F45" s="203">
        <v>5</v>
      </c>
      <c r="G45" s="203">
        <v>1</v>
      </c>
      <c r="H45" s="203">
        <v>1</v>
      </c>
      <c r="I45" s="203"/>
      <c r="J45" s="204">
        <v>66</v>
      </c>
      <c r="K45" s="27">
        <f>J45*D45</f>
        <v>462</v>
      </c>
      <c r="L45" s="27"/>
      <c r="M45" s="27"/>
      <c r="N45" s="5"/>
    </row>
    <row r="46" spans="1:14" ht="15" customHeight="1" x14ac:dyDescent="0.25">
      <c r="A46" s="14">
        <v>9</v>
      </c>
      <c r="B46" s="21">
        <v>40720</v>
      </c>
      <c r="C46" s="111" t="s">
        <v>101</v>
      </c>
      <c r="D46" s="203">
        <v>3</v>
      </c>
      <c r="E46" s="203"/>
      <c r="F46" s="203">
        <v>1</v>
      </c>
      <c r="G46" s="203"/>
      <c r="H46" s="203">
        <v>2</v>
      </c>
      <c r="I46" s="203"/>
      <c r="J46" s="204">
        <v>77.3</v>
      </c>
      <c r="K46" s="27">
        <f>J39*D39</f>
        <v>1135.5</v>
      </c>
      <c r="L46" s="27"/>
      <c r="M46" s="27"/>
      <c r="N46" s="5"/>
    </row>
    <row r="47" spans="1:14" ht="15" customHeight="1" x14ac:dyDescent="0.25">
      <c r="A47" s="14">
        <v>10</v>
      </c>
      <c r="B47" s="21">
        <v>40820</v>
      </c>
      <c r="C47" s="324" t="s">
        <v>124</v>
      </c>
      <c r="D47" s="203">
        <v>4</v>
      </c>
      <c r="E47" s="203"/>
      <c r="F47" s="203">
        <v>4</v>
      </c>
      <c r="G47" s="203"/>
      <c r="H47" s="203"/>
      <c r="I47" s="203"/>
      <c r="J47" s="204">
        <v>57.2</v>
      </c>
      <c r="K47" s="27">
        <f>J46*D46</f>
        <v>231.89999999999998</v>
      </c>
      <c r="L47" s="27"/>
      <c r="M47" s="27"/>
      <c r="N47" s="5"/>
    </row>
    <row r="48" spans="1:14" s="183" customFormat="1" ht="15" customHeight="1" x14ac:dyDescent="0.25">
      <c r="A48" s="14">
        <v>11</v>
      </c>
      <c r="B48" s="21">
        <v>40950</v>
      </c>
      <c r="C48" s="428" t="s">
        <v>46</v>
      </c>
      <c r="D48" s="203">
        <v>1</v>
      </c>
      <c r="E48" s="203"/>
      <c r="F48" s="203">
        <v>1</v>
      </c>
      <c r="G48" s="203"/>
      <c r="H48" s="203"/>
      <c r="I48" s="203"/>
      <c r="J48" s="204">
        <v>66</v>
      </c>
      <c r="K48" s="27"/>
      <c r="L48" s="27"/>
      <c r="M48" s="27"/>
      <c r="N48" s="5"/>
    </row>
    <row r="49" spans="1:14" ht="15" customHeight="1" x14ac:dyDescent="0.25">
      <c r="A49" s="14">
        <v>12</v>
      </c>
      <c r="B49" s="21">
        <v>40990</v>
      </c>
      <c r="C49" s="20" t="s">
        <v>17</v>
      </c>
      <c r="D49" s="203">
        <v>2</v>
      </c>
      <c r="E49" s="203"/>
      <c r="F49" s="203"/>
      <c r="G49" s="203"/>
      <c r="H49" s="203">
        <v>1</v>
      </c>
      <c r="I49" s="203">
        <v>1</v>
      </c>
      <c r="J49" s="204">
        <v>91</v>
      </c>
      <c r="K49" s="27"/>
      <c r="L49" s="27"/>
      <c r="M49" s="27"/>
      <c r="N49" s="5"/>
    </row>
    <row r="50" spans="1:14" ht="15" customHeight="1" thickBot="1" x14ac:dyDescent="0.3">
      <c r="A50" s="40">
        <v>13</v>
      </c>
      <c r="B50" s="83">
        <v>40133</v>
      </c>
      <c r="C50" s="267" t="s">
        <v>100</v>
      </c>
      <c r="D50" s="201">
        <v>2</v>
      </c>
      <c r="E50" s="201"/>
      <c r="F50" s="201">
        <v>1</v>
      </c>
      <c r="G50" s="201"/>
      <c r="H50" s="201">
        <v>1</v>
      </c>
      <c r="I50" s="201"/>
      <c r="J50" s="202">
        <v>68.5</v>
      </c>
      <c r="K50" s="27">
        <f>J49*D49</f>
        <v>182</v>
      </c>
      <c r="L50" s="27"/>
      <c r="M50" s="27"/>
      <c r="N50" s="5"/>
    </row>
    <row r="51" spans="1:14" ht="15" customHeight="1" thickBot="1" x14ac:dyDescent="0.3">
      <c r="A51" s="94"/>
      <c r="B51" s="95" t="s">
        <v>89</v>
      </c>
      <c r="C51" s="95"/>
      <c r="D51" s="95">
        <f t="shared" ref="D51:I51" si="5">SUM(D52:D63)</f>
        <v>51</v>
      </c>
      <c r="E51" s="95">
        <f t="shared" si="5"/>
        <v>1</v>
      </c>
      <c r="F51" s="95">
        <f t="shared" si="5"/>
        <v>29</v>
      </c>
      <c r="G51" s="95">
        <f t="shared" si="5"/>
        <v>8</v>
      </c>
      <c r="H51" s="95">
        <f t="shared" si="5"/>
        <v>12</v>
      </c>
      <c r="I51" s="95">
        <f t="shared" si="5"/>
        <v>1</v>
      </c>
      <c r="J51" s="97">
        <f>AVERAGE(J52:J63)</f>
        <v>66.625</v>
      </c>
      <c r="K51" s="27"/>
      <c r="L51" s="27"/>
      <c r="M51" s="27"/>
      <c r="N51" s="5"/>
    </row>
    <row r="52" spans="1:14" ht="15" customHeight="1" x14ac:dyDescent="0.25">
      <c r="A52" s="15">
        <v>1</v>
      </c>
      <c r="B52" s="21">
        <v>50040</v>
      </c>
      <c r="C52" s="20" t="s">
        <v>49</v>
      </c>
      <c r="D52" s="203">
        <v>3</v>
      </c>
      <c r="E52" s="203"/>
      <c r="F52" s="203">
        <v>1</v>
      </c>
      <c r="G52" s="203">
        <v>2</v>
      </c>
      <c r="H52" s="203"/>
      <c r="I52" s="203"/>
      <c r="J52" s="204">
        <v>65</v>
      </c>
      <c r="K52" s="27">
        <v>3</v>
      </c>
      <c r="L52" s="27"/>
      <c r="M52" s="27"/>
      <c r="N52" s="5"/>
    </row>
    <row r="53" spans="1:14" ht="15" customHeight="1" x14ac:dyDescent="0.25">
      <c r="A53" s="14">
        <v>2</v>
      </c>
      <c r="B53" s="21">
        <v>50003</v>
      </c>
      <c r="C53" s="20" t="s">
        <v>61</v>
      </c>
      <c r="D53" s="203">
        <v>4</v>
      </c>
      <c r="E53" s="203"/>
      <c r="F53" s="203">
        <v>1</v>
      </c>
      <c r="G53" s="203">
        <v>1</v>
      </c>
      <c r="H53" s="203">
        <v>2</v>
      </c>
      <c r="I53" s="203"/>
      <c r="J53" s="204">
        <v>78.3</v>
      </c>
      <c r="K53" s="27">
        <f t="shared" ref="K53:K59" si="6">J53*D53</f>
        <v>313.2</v>
      </c>
      <c r="L53" s="27"/>
      <c r="M53" s="27"/>
      <c r="N53" s="5"/>
    </row>
    <row r="54" spans="1:14" ht="15" customHeight="1" x14ac:dyDescent="0.25">
      <c r="A54" s="14">
        <v>3</v>
      </c>
      <c r="B54" s="21">
        <v>50060</v>
      </c>
      <c r="C54" s="463" t="s">
        <v>151</v>
      </c>
      <c r="D54" s="203">
        <v>7</v>
      </c>
      <c r="E54" s="203"/>
      <c r="F54" s="203">
        <v>4</v>
      </c>
      <c r="G54" s="203"/>
      <c r="H54" s="203">
        <v>3</v>
      </c>
      <c r="I54" s="203"/>
      <c r="J54" s="204">
        <v>68</v>
      </c>
      <c r="K54" s="27">
        <f t="shared" si="6"/>
        <v>476</v>
      </c>
      <c r="L54" s="27"/>
      <c r="M54" s="27"/>
      <c r="N54" s="5"/>
    </row>
    <row r="55" spans="1:14" ht="15" customHeight="1" x14ac:dyDescent="0.25">
      <c r="A55" s="14">
        <v>4</v>
      </c>
      <c r="B55" s="21">
        <v>50170</v>
      </c>
      <c r="C55" s="463" t="s">
        <v>147</v>
      </c>
      <c r="D55" s="203">
        <v>1</v>
      </c>
      <c r="E55" s="203"/>
      <c r="F55" s="203">
        <v>1</v>
      </c>
      <c r="G55" s="203"/>
      <c r="H55" s="203"/>
      <c r="I55" s="203"/>
      <c r="J55" s="204">
        <v>68</v>
      </c>
      <c r="K55" s="27">
        <f t="shared" si="6"/>
        <v>68</v>
      </c>
      <c r="L55" s="27"/>
      <c r="M55" s="27"/>
      <c r="N55" s="5"/>
    </row>
    <row r="56" spans="1:14" ht="15" customHeight="1" x14ac:dyDescent="0.25">
      <c r="A56" s="14">
        <v>5</v>
      </c>
      <c r="B56" s="21">
        <v>50230</v>
      </c>
      <c r="C56" s="463" t="s">
        <v>62</v>
      </c>
      <c r="D56" s="203">
        <v>1</v>
      </c>
      <c r="E56" s="203"/>
      <c r="F56" s="203"/>
      <c r="G56" s="203"/>
      <c r="H56" s="203">
        <v>1</v>
      </c>
      <c r="I56" s="203"/>
      <c r="J56" s="204">
        <v>96</v>
      </c>
      <c r="K56" s="27">
        <f t="shared" si="6"/>
        <v>96</v>
      </c>
      <c r="L56" s="27"/>
      <c r="M56" s="27"/>
      <c r="N56" s="5"/>
    </row>
    <row r="57" spans="1:14" ht="15" customHeight="1" x14ac:dyDescent="0.25">
      <c r="A57" s="14">
        <v>6</v>
      </c>
      <c r="B57" s="21">
        <v>50340</v>
      </c>
      <c r="C57" s="463" t="s">
        <v>148</v>
      </c>
      <c r="D57" s="203">
        <v>1</v>
      </c>
      <c r="E57" s="203"/>
      <c r="F57" s="203">
        <v>1</v>
      </c>
      <c r="G57" s="203"/>
      <c r="H57" s="203"/>
      <c r="I57" s="203"/>
      <c r="J57" s="204">
        <v>50</v>
      </c>
      <c r="K57" s="27">
        <f t="shared" si="6"/>
        <v>50</v>
      </c>
      <c r="L57" s="27"/>
      <c r="M57" s="27"/>
      <c r="N57" s="5"/>
    </row>
    <row r="58" spans="1:14" ht="15" customHeight="1" x14ac:dyDescent="0.25">
      <c r="A58" s="14">
        <v>7</v>
      </c>
      <c r="B58" s="21">
        <v>50420</v>
      </c>
      <c r="C58" s="463" t="s">
        <v>135</v>
      </c>
      <c r="D58" s="203">
        <v>4</v>
      </c>
      <c r="E58" s="203"/>
      <c r="F58" s="203">
        <v>1</v>
      </c>
      <c r="G58" s="203">
        <v>2</v>
      </c>
      <c r="H58" s="203">
        <v>1</v>
      </c>
      <c r="I58" s="203"/>
      <c r="J58" s="204">
        <v>72</v>
      </c>
      <c r="K58" s="27">
        <f t="shared" si="6"/>
        <v>288</v>
      </c>
      <c r="L58" s="27"/>
      <c r="M58" s="27"/>
      <c r="N58" s="5"/>
    </row>
    <row r="59" spans="1:14" ht="15" customHeight="1" x14ac:dyDescent="0.25">
      <c r="A59" s="14">
        <v>8</v>
      </c>
      <c r="B59" s="21">
        <v>50450</v>
      </c>
      <c r="C59" s="463" t="s">
        <v>149</v>
      </c>
      <c r="D59" s="203">
        <v>4</v>
      </c>
      <c r="E59" s="203"/>
      <c r="F59" s="203">
        <v>4</v>
      </c>
      <c r="G59" s="203"/>
      <c r="H59" s="203"/>
      <c r="I59" s="203"/>
      <c r="J59" s="204">
        <v>54</v>
      </c>
      <c r="K59" s="27">
        <f t="shared" si="6"/>
        <v>216</v>
      </c>
      <c r="L59" s="27"/>
      <c r="M59" s="27"/>
      <c r="N59" s="5"/>
    </row>
    <row r="60" spans="1:14" s="183" customFormat="1" ht="15" customHeight="1" x14ac:dyDescent="0.25">
      <c r="A60" s="14">
        <v>9</v>
      </c>
      <c r="B60" s="21">
        <v>50760</v>
      </c>
      <c r="C60" s="463" t="s">
        <v>126</v>
      </c>
      <c r="D60" s="203">
        <v>13</v>
      </c>
      <c r="E60" s="203"/>
      <c r="F60" s="203">
        <v>8</v>
      </c>
      <c r="G60" s="203">
        <v>1</v>
      </c>
      <c r="H60" s="203">
        <v>4</v>
      </c>
      <c r="I60" s="203"/>
      <c r="J60" s="204">
        <v>68.2</v>
      </c>
      <c r="K60" s="27"/>
      <c r="L60" s="27"/>
      <c r="M60" s="27"/>
      <c r="N60" s="5"/>
    </row>
    <row r="61" spans="1:14" ht="15" customHeight="1" x14ac:dyDescent="0.25">
      <c r="A61" s="14">
        <v>10</v>
      </c>
      <c r="B61" s="21">
        <v>50930</v>
      </c>
      <c r="C61" s="324" t="s">
        <v>127</v>
      </c>
      <c r="D61" s="203">
        <v>3</v>
      </c>
      <c r="E61" s="203"/>
      <c r="F61" s="203">
        <v>1</v>
      </c>
      <c r="G61" s="203">
        <v>1</v>
      </c>
      <c r="H61" s="203">
        <v>1</v>
      </c>
      <c r="I61" s="203"/>
      <c r="J61" s="204">
        <v>77</v>
      </c>
      <c r="K61" s="27"/>
      <c r="L61" s="27"/>
      <c r="M61" s="27"/>
      <c r="N61" s="5"/>
    </row>
    <row r="62" spans="1:14" s="183" customFormat="1" ht="15" customHeight="1" x14ac:dyDescent="0.25">
      <c r="A62" s="14">
        <v>11</v>
      </c>
      <c r="B62" s="21">
        <v>51370</v>
      </c>
      <c r="C62" s="324" t="s">
        <v>128</v>
      </c>
      <c r="D62" s="203">
        <v>3</v>
      </c>
      <c r="E62" s="203"/>
      <c r="F62" s="203">
        <v>2</v>
      </c>
      <c r="G62" s="203">
        <v>1</v>
      </c>
      <c r="H62" s="203"/>
      <c r="I62" s="203"/>
      <c r="J62" s="204">
        <v>54.7</v>
      </c>
      <c r="K62" s="27"/>
      <c r="L62" s="27"/>
      <c r="M62" s="27"/>
      <c r="N62" s="5"/>
    </row>
    <row r="63" spans="1:14" ht="15" customHeight="1" thickBot="1" x14ac:dyDescent="0.3">
      <c r="A63" s="14">
        <v>12</v>
      </c>
      <c r="B63" s="21">
        <v>51400</v>
      </c>
      <c r="C63" s="427" t="s">
        <v>144</v>
      </c>
      <c r="D63" s="203">
        <v>7</v>
      </c>
      <c r="E63" s="203">
        <v>1</v>
      </c>
      <c r="F63" s="203">
        <v>5</v>
      </c>
      <c r="G63" s="203"/>
      <c r="H63" s="203"/>
      <c r="I63" s="203">
        <v>1</v>
      </c>
      <c r="J63" s="204">
        <v>48.3</v>
      </c>
      <c r="K63" s="27">
        <f>J63*D63</f>
        <v>338.09999999999997</v>
      </c>
      <c r="L63" s="27"/>
      <c r="M63" s="27"/>
      <c r="N63" s="5"/>
    </row>
    <row r="64" spans="1:14" ht="15" customHeight="1" thickBot="1" x14ac:dyDescent="0.3">
      <c r="A64" s="94"/>
      <c r="B64" s="95" t="s">
        <v>90</v>
      </c>
      <c r="C64" s="95"/>
      <c r="D64" s="95">
        <f t="shared" ref="D64:I64" si="7">SUM(D65:D89)</f>
        <v>112</v>
      </c>
      <c r="E64" s="95">
        <f t="shared" si="7"/>
        <v>4</v>
      </c>
      <c r="F64" s="95">
        <f t="shared" si="7"/>
        <v>71</v>
      </c>
      <c r="G64" s="95">
        <f t="shared" si="7"/>
        <v>11</v>
      </c>
      <c r="H64" s="95">
        <f t="shared" si="7"/>
        <v>22</v>
      </c>
      <c r="I64" s="95">
        <f t="shared" si="7"/>
        <v>4</v>
      </c>
      <c r="J64" s="97">
        <f>AVERAGE(J65:J89)</f>
        <v>63.434820728291307</v>
      </c>
      <c r="K64" s="27"/>
      <c r="L64" s="27"/>
      <c r="M64" s="27"/>
      <c r="N64" s="5"/>
    </row>
    <row r="65" spans="1:14" ht="15" customHeight="1" x14ac:dyDescent="0.25">
      <c r="A65" s="14">
        <v>1</v>
      </c>
      <c r="B65" s="21">
        <v>60010</v>
      </c>
      <c r="C65" s="319" t="s">
        <v>129</v>
      </c>
      <c r="D65" s="190">
        <v>5</v>
      </c>
      <c r="E65" s="190"/>
      <c r="F65" s="190">
        <v>4</v>
      </c>
      <c r="G65" s="203"/>
      <c r="H65" s="203">
        <v>1</v>
      </c>
      <c r="I65" s="203"/>
      <c r="J65" s="204">
        <v>57.2</v>
      </c>
      <c r="K65" s="27">
        <f>J65*D65</f>
        <v>286</v>
      </c>
      <c r="L65" s="27"/>
      <c r="M65" s="27"/>
      <c r="N65" s="5"/>
    </row>
    <row r="66" spans="1:14" ht="15" customHeight="1" x14ac:dyDescent="0.25">
      <c r="A66" s="14">
        <v>2</v>
      </c>
      <c r="B66" s="21">
        <v>60020</v>
      </c>
      <c r="C66" s="461" t="s">
        <v>150</v>
      </c>
      <c r="D66" s="203">
        <v>2</v>
      </c>
      <c r="E66" s="203"/>
      <c r="F66" s="203">
        <v>2</v>
      </c>
      <c r="G66" s="203"/>
      <c r="H66" s="203"/>
      <c r="I66" s="203"/>
      <c r="J66" s="204">
        <v>44</v>
      </c>
      <c r="K66" s="27">
        <f>J66*D66</f>
        <v>88</v>
      </c>
      <c r="L66" s="27"/>
      <c r="M66" s="27"/>
      <c r="N66" s="5"/>
    </row>
    <row r="67" spans="1:14" ht="15" customHeight="1" x14ac:dyDescent="0.25">
      <c r="A67" s="14">
        <v>3</v>
      </c>
      <c r="B67" s="21">
        <v>60050</v>
      </c>
      <c r="C67" s="461" t="s">
        <v>164</v>
      </c>
      <c r="D67" s="203">
        <v>5</v>
      </c>
      <c r="E67" s="203">
        <v>1</v>
      </c>
      <c r="F67" s="203">
        <v>2</v>
      </c>
      <c r="G67" s="203">
        <v>1</v>
      </c>
      <c r="H67" s="203">
        <v>1</v>
      </c>
      <c r="I67" s="203"/>
      <c r="J67" s="204">
        <v>53.8</v>
      </c>
      <c r="K67" s="27">
        <f>J67*D67</f>
        <v>269</v>
      </c>
      <c r="L67" s="27"/>
      <c r="M67" s="27"/>
      <c r="N67" s="5"/>
    </row>
    <row r="68" spans="1:14" ht="15" customHeight="1" x14ac:dyDescent="0.25">
      <c r="A68" s="14">
        <v>4</v>
      </c>
      <c r="B68" s="21">
        <v>60180</v>
      </c>
      <c r="C68" s="101" t="s">
        <v>158</v>
      </c>
      <c r="D68" s="203">
        <v>3</v>
      </c>
      <c r="E68" s="203"/>
      <c r="F68" s="203">
        <v>3</v>
      </c>
      <c r="G68" s="203"/>
      <c r="H68" s="203"/>
      <c r="I68" s="203"/>
      <c r="J68" s="204">
        <v>50.666666666666664</v>
      </c>
      <c r="K68" s="27"/>
      <c r="L68" s="27"/>
      <c r="M68" s="27"/>
      <c r="N68" s="5"/>
    </row>
    <row r="69" spans="1:14" ht="15" customHeight="1" x14ac:dyDescent="0.25">
      <c r="A69" s="14">
        <v>5</v>
      </c>
      <c r="B69" s="21">
        <v>60240</v>
      </c>
      <c r="C69" s="461" t="s">
        <v>131</v>
      </c>
      <c r="D69" s="203">
        <v>7</v>
      </c>
      <c r="E69" s="203"/>
      <c r="F69" s="203">
        <v>5</v>
      </c>
      <c r="G69" s="203">
        <v>1</v>
      </c>
      <c r="H69" s="203">
        <v>1</v>
      </c>
      <c r="I69" s="203"/>
      <c r="J69" s="204">
        <v>64</v>
      </c>
      <c r="K69" s="27">
        <f>J69*D69</f>
        <v>448</v>
      </c>
      <c r="L69" s="27"/>
      <c r="M69" s="27"/>
      <c r="N69" s="5"/>
    </row>
    <row r="70" spans="1:14" s="183" customFormat="1" ht="15" customHeight="1" x14ac:dyDescent="0.25">
      <c r="A70" s="14">
        <v>6</v>
      </c>
      <c r="B70" s="21">
        <v>60001</v>
      </c>
      <c r="C70" s="319" t="s">
        <v>159</v>
      </c>
      <c r="D70" s="203">
        <v>2</v>
      </c>
      <c r="E70" s="203"/>
      <c r="F70" s="203">
        <v>2</v>
      </c>
      <c r="G70" s="203"/>
      <c r="H70" s="203"/>
      <c r="I70" s="203"/>
      <c r="J70" s="204">
        <v>57</v>
      </c>
      <c r="K70" s="27"/>
      <c r="L70" s="27"/>
      <c r="M70" s="27"/>
      <c r="N70" s="5"/>
    </row>
    <row r="71" spans="1:14" s="183" customFormat="1" ht="15" customHeight="1" x14ac:dyDescent="0.25">
      <c r="A71" s="14">
        <v>7</v>
      </c>
      <c r="B71" s="21">
        <v>60910</v>
      </c>
      <c r="C71" s="461" t="s">
        <v>161</v>
      </c>
      <c r="D71" s="203">
        <v>5</v>
      </c>
      <c r="E71" s="203"/>
      <c r="F71" s="203">
        <v>2</v>
      </c>
      <c r="G71" s="203">
        <v>2</v>
      </c>
      <c r="H71" s="203"/>
      <c r="I71" s="203">
        <v>1</v>
      </c>
      <c r="J71" s="204">
        <v>71.8</v>
      </c>
      <c r="K71" s="27"/>
      <c r="L71" s="27"/>
      <c r="M71" s="27"/>
      <c r="N71" s="5"/>
    </row>
    <row r="72" spans="1:14" ht="15" customHeight="1" x14ac:dyDescent="0.25">
      <c r="A72" s="14">
        <v>8</v>
      </c>
      <c r="B72" s="21">
        <v>60980</v>
      </c>
      <c r="C72" s="461" t="s">
        <v>5</v>
      </c>
      <c r="D72" s="203">
        <v>4</v>
      </c>
      <c r="E72" s="203"/>
      <c r="F72" s="203">
        <v>4</v>
      </c>
      <c r="G72" s="203"/>
      <c r="H72" s="203"/>
      <c r="I72" s="203"/>
      <c r="J72" s="204">
        <v>56.333333333333336</v>
      </c>
      <c r="K72" s="27">
        <f>J72*D72</f>
        <v>225.33333333333334</v>
      </c>
      <c r="L72" s="27"/>
      <c r="M72" s="27"/>
      <c r="N72" s="5"/>
    </row>
    <row r="73" spans="1:14" ht="15" customHeight="1" x14ac:dyDescent="0.25">
      <c r="A73" s="14">
        <v>9</v>
      </c>
      <c r="B73" s="21">
        <v>61080</v>
      </c>
      <c r="C73" s="461" t="s">
        <v>133</v>
      </c>
      <c r="D73" s="203">
        <v>2</v>
      </c>
      <c r="E73" s="203"/>
      <c r="F73" s="203">
        <v>2</v>
      </c>
      <c r="G73" s="203"/>
      <c r="H73" s="203"/>
      <c r="I73" s="203"/>
      <c r="J73" s="204">
        <v>54</v>
      </c>
      <c r="K73" s="27" t="e">
        <f>#REF!*#REF!</f>
        <v>#REF!</v>
      </c>
      <c r="L73" s="27"/>
      <c r="M73" s="27"/>
      <c r="N73" s="5"/>
    </row>
    <row r="74" spans="1:14" ht="15" customHeight="1" x14ac:dyDescent="0.25">
      <c r="A74" s="14">
        <v>10</v>
      </c>
      <c r="B74" s="83">
        <v>61150</v>
      </c>
      <c r="C74" s="53" t="s">
        <v>160</v>
      </c>
      <c r="D74" s="190">
        <v>2</v>
      </c>
      <c r="E74" s="190"/>
      <c r="F74" s="190">
        <v>1</v>
      </c>
      <c r="G74" s="201"/>
      <c r="H74" s="201">
        <v>1</v>
      </c>
      <c r="I74" s="201"/>
      <c r="J74" s="202">
        <v>72.5</v>
      </c>
      <c r="K74" s="27">
        <f>J73*D73</f>
        <v>108</v>
      </c>
      <c r="L74" s="27"/>
      <c r="M74" s="27"/>
      <c r="N74" s="5"/>
    </row>
    <row r="75" spans="1:14" ht="15" customHeight="1" x14ac:dyDescent="0.25">
      <c r="A75" s="14">
        <v>11</v>
      </c>
      <c r="B75" s="21">
        <v>61210</v>
      </c>
      <c r="C75" s="19" t="s">
        <v>136</v>
      </c>
      <c r="D75" s="203">
        <v>2</v>
      </c>
      <c r="E75" s="203"/>
      <c r="F75" s="203">
        <v>1</v>
      </c>
      <c r="G75" s="203"/>
      <c r="H75" s="203">
        <v>1</v>
      </c>
      <c r="I75" s="203"/>
      <c r="J75" s="204">
        <v>62.5</v>
      </c>
      <c r="K75" s="27">
        <f>J75*D75</f>
        <v>125</v>
      </c>
      <c r="L75" s="27"/>
      <c r="M75" s="27"/>
      <c r="N75" s="5"/>
    </row>
    <row r="76" spans="1:14" ht="15" customHeight="1" x14ac:dyDescent="0.25">
      <c r="A76" s="14">
        <v>12</v>
      </c>
      <c r="B76" s="21">
        <v>61290</v>
      </c>
      <c r="C76" s="461" t="s">
        <v>9</v>
      </c>
      <c r="D76" s="203">
        <v>4</v>
      </c>
      <c r="E76" s="203"/>
      <c r="F76" s="203">
        <v>3</v>
      </c>
      <c r="G76" s="203">
        <v>1</v>
      </c>
      <c r="H76" s="203"/>
      <c r="I76" s="203"/>
      <c r="J76" s="204">
        <v>57.25</v>
      </c>
      <c r="K76" s="27"/>
      <c r="L76" s="27"/>
      <c r="M76" s="27"/>
      <c r="N76" s="5"/>
    </row>
    <row r="77" spans="1:14" s="183" customFormat="1" ht="15" customHeight="1" x14ac:dyDescent="0.25">
      <c r="A77" s="14">
        <v>13</v>
      </c>
      <c r="B77" s="21">
        <v>61390</v>
      </c>
      <c r="C77" s="427" t="s">
        <v>137</v>
      </c>
      <c r="D77" s="203">
        <v>1</v>
      </c>
      <c r="E77" s="203"/>
      <c r="F77" s="203"/>
      <c r="G77" s="203"/>
      <c r="H77" s="203">
        <v>1</v>
      </c>
      <c r="I77" s="203"/>
      <c r="J77" s="204">
        <v>91</v>
      </c>
      <c r="K77" s="27"/>
      <c r="L77" s="27"/>
      <c r="M77" s="27"/>
      <c r="N77" s="5"/>
    </row>
    <row r="78" spans="1:14" ht="15" customHeight="1" x14ac:dyDescent="0.25">
      <c r="A78" s="14">
        <v>14</v>
      </c>
      <c r="B78" s="21">
        <v>61430</v>
      </c>
      <c r="C78" s="396" t="s">
        <v>110</v>
      </c>
      <c r="D78" s="203">
        <v>2</v>
      </c>
      <c r="E78" s="203"/>
      <c r="F78" s="203"/>
      <c r="G78" s="203">
        <v>1</v>
      </c>
      <c r="H78" s="203">
        <v>1</v>
      </c>
      <c r="I78" s="203"/>
      <c r="J78" s="204">
        <v>79.5</v>
      </c>
      <c r="K78" s="27">
        <f t="shared" ref="K78:K89" si="8">J78*D78</f>
        <v>159</v>
      </c>
      <c r="L78" s="27"/>
      <c r="M78" s="27"/>
      <c r="N78" s="5"/>
    </row>
    <row r="79" spans="1:14" ht="15" customHeight="1" x14ac:dyDescent="0.25">
      <c r="A79" s="14">
        <v>15</v>
      </c>
      <c r="B79" s="21">
        <v>61410</v>
      </c>
      <c r="C79" s="19" t="s">
        <v>96</v>
      </c>
      <c r="D79" s="203">
        <v>5</v>
      </c>
      <c r="E79" s="203"/>
      <c r="F79" s="203">
        <v>5</v>
      </c>
      <c r="G79" s="203"/>
      <c r="H79" s="203"/>
      <c r="I79" s="203"/>
      <c r="J79" s="204">
        <v>48.4</v>
      </c>
      <c r="K79" s="27">
        <f t="shared" si="8"/>
        <v>242</v>
      </c>
      <c r="L79" s="27"/>
      <c r="M79" s="27"/>
      <c r="N79" s="5"/>
    </row>
    <row r="80" spans="1:14" ht="15" customHeight="1" x14ac:dyDescent="0.25">
      <c r="A80" s="14">
        <v>16</v>
      </c>
      <c r="B80" s="21">
        <v>61440</v>
      </c>
      <c r="C80" s="396" t="s">
        <v>112</v>
      </c>
      <c r="D80" s="203">
        <v>1</v>
      </c>
      <c r="E80" s="203"/>
      <c r="F80" s="203"/>
      <c r="G80" s="203"/>
      <c r="H80" s="203">
        <v>1</v>
      </c>
      <c r="I80" s="203"/>
      <c r="J80" s="204">
        <v>96</v>
      </c>
      <c r="K80" s="27">
        <f t="shared" si="8"/>
        <v>96</v>
      </c>
      <c r="L80" s="27"/>
      <c r="M80" s="27"/>
      <c r="N80" s="5"/>
    </row>
    <row r="81" spans="1:14" ht="15" customHeight="1" x14ac:dyDescent="0.25">
      <c r="A81" s="14">
        <v>17</v>
      </c>
      <c r="B81" s="21">
        <v>61450</v>
      </c>
      <c r="C81" s="101" t="s">
        <v>94</v>
      </c>
      <c r="D81" s="203">
        <v>4</v>
      </c>
      <c r="E81" s="203"/>
      <c r="F81" s="203">
        <v>4</v>
      </c>
      <c r="G81" s="203"/>
      <c r="H81" s="203"/>
      <c r="I81" s="203"/>
      <c r="J81" s="204">
        <v>43</v>
      </c>
      <c r="K81" s="27">
        <f t="shared" si="8"/>
        <v>172</v>
      </c>
      <c r="L81" s="27"/>
      <c r="M81" s="27"/>
      <c r="N81" s="5"/>
    </row>
    <row r="82" spans="1:14" ht="15" customHeight="1" x14ac:dyDescent="0.25">
      <c r="A82" s="14">
        <v>18</v>
      </c>
      <c r="B82" s="21">
        <v>61470</v>
      </c>
      <c r="C82" s="101" t="s">
        <v>3</v>
      </c>
      <c r="D82" s="203">
        <v>3</v>
      </c>
      <c r="E82" s="203"/>
      <c r="F82" s="203"/>
      <c r="G82" s="203">
        <v>2</v>
      </c>
      <c r="H82" s="203">
        <v>1</v>
      </c>
      <c r="I82" s="203"/>
      <c r="J82" s="209">
        <v>79</v>
      </c>
      <c r="K82" s="27">
        <f t="shared" si="8"/>
        <v>237</v>
      </c>
      <c r="L82" s="27"/>
      <c r="M82" s="27"/>
      <c r="N82" s="5"/>
    </row>
    <row r="83" spans="1:14" ht="15" customHeight="1" x14ac:dyDescent="0.25">
      <c r="A83" s="14">
        <v>19</v>
      </c>
      <c r="B83" s="21">
        <v>61490</v>
      </c>
      <c r="C83" s="216" t="s">
        <v>92</v>
      </c>
      <c r="D83" s="203">
        <v>8</v>
      </c>
      <c r="E83" s="203"/>
      <c r="F83" s="203">
        <v>5</v>
      </c>
      <c r="G83" s="203"/>
      <c r="H83" s="203">
        <v>3</v>
      </c>
      <c r="I83" s="203"/>
      <c r="J83" s="204">
        <v>67</v>
      </c>
      <c r="K83" s="27">
        <f t="shared" si="8"/>
        <v>536</v>
      </c>
      <c r="L83" s="27"/>
      <c r="M83" s="27"/>
      <c r="N83" s="5"/>
    </row>
    <row r="84" spans="1:14" ht="15" customHeight="1" x14ac:dyDescent="0.25">
      <c r="A84" s="14">
        <v>20</v>
      </c>
      <c r="B84" s="21">
        <v>61500</v>
      </c>
      <c r="C84" s="101" t="s">
        <v>93</v>
      </c>
      <c r="D84" s="203">
        <v>18</v>
      </c>
      <c r="E84" s="203">
        <v>1</v>
      </c>
      <c r="F84" s="203">
        <v>14</v>
      </c>
      <c r="G84" s="203"/>
      <c r="H84" s="203">
        <v>3</v>
      </c>
      <c r="I84" s="203"/>
      <c r="J84" s="204">
        <v>56.176470588235297</v>
      </c>
      <c r="K84" s="27">
        <f t="shared" si="8"/>
        <v>1011.1764705882354</v>
      </c>
      <c r="L84" s="27"/>
      <c r="M84" s="27"/>
      <c r="N84" s="5"/>
    </row>
    <row r="85" spans="1:14" ht="15" customHeight="1" x14ac:dyDescent="0.25">
      <c r="A85" s="14">
        <v>21</v>
      </c>
      <c r="B85" s="21">
        <v>61510</v>
      </c>
      <c r="C85" s="271" t="s">
        <v>10</v>
      </c>
      <c r="D85" s="203">
        <v>7</v>
      </c>
      <c r="E85" s="203">
        <v>1</v>
      </c>
      <c r="F85" s="203">
        <v>3</v>
      </c>
      <c r="G85" s="203"/>
      <c r="H85" s="203">
        <v>2</v>
      </c>
      <c r="I85" s="203">
        <v>1</v>
      </c>
      <c r="J85" s="204">
        <v>70.285714285714292</v>
      </c>
      <c r="K85" s="27">
        <f t="shared" si="8"/>
        <v>492.00000000000006</v>
      </c>
      <c r="L85" s="27"/>
      <c r="M85" s="27"/>
      <c r="N85" s="5"/>
    </row>
    <row r="86" spans="1:14" ht="15" customHeight="1" x14ac:dyDescent="0.25">
      <c r="A86" s="14">
        <v>22</v>
      </c>
      <c r="B86" s="21">
        <v>61520</v>
      </c>
      <c r="C86" s="101" t="s">
        <v>105</v>
      </c>
      <c r="D86" s="203">
        <v>6</v>
      </c>
      <c r="E86" s="203">
        <v>1</v>
      </c>
      <c r="F86" s="203">
        <v>1</v>
      </c>
      <c r="G86" s="203">
        <v>1</v>
      </c>
      <c r="H86" s="203">
        <v>2</v>
      </c>
      <c r="I86" s="203">
        <v>1</v>
      </c>
      <c r="J86" s="204">
        <v>69.5</v>
      </c>
      <c r="K86" s="27">
        <f t="shared" si="8"/>
        <v>417</v>
      </c>
      <c r="L86" s="27"/>
      <c r="M86" s="27"/>
      <c r="N86" s="5"/>
    </row>
    <row r="87" spans="1:14" ht="15" customHeight="1" x14ac:dyDescent="0.25">
      <c r="A87" s="14">
        <v>23</v>
      </c>
      <c r="B87" s="21">
        <v>61540</v>
      </c>
      <c r="C87" s="19" t="s">
        <v>138</v>
      </c>
      <c r="D87" s="203">
        <v>3</v>
      </c>
      <c r="E87" s="203"/>
      <c r="F87" s="203">
        <v>1</v>
      </c>
      <c r="G87" s="203">
        <v>1</v>
      </c>
      <c r="H87" s="203">
        <v>1</v>
      </c>
      <c r="I87" s="203"/>
      <c r="J87" s="204">
        <v>75.333333333333329</v>
      </c>
      <c r="K87" s="27">
        <f t="shared" si="8"/>
        <v>226</v>
      </c>
      <c r="L87" s="27"/>
      <c r="M87" s="27"/>
      <c r="N87" s="5"/>
    </row>
    <row r="88" spans="1:14" ht="15" customHeight="1" x14ac:dyDescent="0.25">
      <c r="A88" s="14">
        <v>24</v>
      </c>
      <c r="B88" s="21">
        <v>61560</v>
      </c>
      <c r="C88" s="461" t="s">
        <v>163</v>
      </c>
      <c r="D88" s="190">
        <v>3</v>
      </c>
      <c r="E88" s="190"/>
      <c r="F88" s="190">
        <v>3</v>
      </c>
      <c r="G88" s="190"/>
      <c r="H88" s="203"/>
      <c r="I88" s="203"/>
      <c r="J88" s="204">
        <v>42</v>
      </c>
      <c r="K88" s="27">
        <f t="shared" si="8"/>
        <v>126</v>
      </c>
      <c r="L88" s="27"/>
      <c r="M88" s="27"/>
      <c r="N88" s="5"/>
    </row>
    <row r="89" spans="1:14" ht="15" customHeight="1" thickBot="1" x14ac:dyDescent="0.3">
      <c r="A89" s="14">
        <v>25</v>
      </c>
      <c r="B89" s="21">
        <v>61570</v>
      </c>
      <c r="C89" s="461" t="s">
        <v>162</v>
      </c>
      <c r="D89" s="190">
        <v>8</v>
      </c>
      <c r="E89" s="190"/>
      <c r="F89" s="190">
        <v>4</v>
      </c>
      <c r="G89" s="190">
        <v>1</v>
      </c>
      <c r="H89" s="203">
        <v>2</v>
      </c>
      <c r="I89" s="203">
        <v>1</v>
      </c>
      <c r="J89" s="204">
        <v>67.625</v>
      </c>
      <c r="K89" s="27">
        <f t="shared" si="8"/>
        <v>541</v>
      </c>
      <c r="L89" s="27"/>
      <c r="M89" s="27"/>
      <c r="N89" s="5"/>
    </row>
    <row r="90" spans="1:14" ht="15" customHeight="1" thickBot="1" x14ac:dyDescent="0.3">
      <c r="A90" s="100"/>
      <c r="B90" s="95" t="s">
        <v>91</v>
      </c>
      <c r="C90" s="98"/>
      <c r="D90" s="98">
        <f t="shared" ref="D90:I90" si="9">SUM(D91:D97)</f>
        <v>49</v>
      </c>
      <c r="E90" s="98">
        <f t="shared" si="9"/>
        <v>0</v>
      </c>
      <c r="F90" s="98">
        <f t="shared" si="9"/>
        <v>25</v>
      </c>
      <c r="G90" s="98">
        <f t="shared" si="9"/>
        <v>8</v>
      </c>
      <c r="H90" s="98">
        <f t="shared" si="9"/>
        <v>14</v>
      </c>
      <c r="I90" s="98">
        <f t="shared" si="9"/>
        <v>2</v>
      </c>
      <c r="J90" s="99">
        <f>AVERAGE(J91:J97)</f>
        <v>69.928571428571431</v>
      </c>
      <c r="K90" s="27"/>
      <c r="L90" s="27"/>
      <c r="M90" s="27"/>
      <c r="N90" s="5"/>
    </row>
    <row r="91" spans="1:14" ht="15" customHeight="1" x14ac:dyDescent="0.25">
      <c r="A91" s="37">
        <v>1</v>
      </c>
      <c r="B91" s="46">
        <v>70020</v>
      </c>
      <c r="C91" s="44" t="s">
        <v>53</v>
      </c>
      <c r="D91" s="205">
        <v>6</v>
      </c>
      <c r="E91" s="205"/>
      <c r="F91" s="205">
        <v>2</v>
      </c>
      <c r="G91" s="205"/>
      <c r="H91" s="205">
        <v>2</v>
      </c>
      <c r="I91" s="205">
        <v>2</v>
      </c>
      <c r="J91" s="206">
        <v>84.8</v>
      </c>
      <c r="K91" s="27">
        <f>J91*D91</f>
        <v>508.79999999999995</v>
      </c>
      <c r="L91" s="27"/>
      <c r="M91" s="27"/>
      <c r="N91" s="5"/>
    </row>
    <row r="92" spans="1:14" ht="15" customHeight="1" x14ac:dyDescent="0.25">
      <c r="A92" s="14">
        <v>2</v>
      </c>
      <c r="B92" s="21">
        <v>70110</v>
      </c>
      <c r="C92" s="19" t="s">
        <v>58</v>
      </c>
      <c r="D92" s="203">
        <v>15</v>
      </c>
      <c r="E92" s="203"/>
      <c r="F92" s="203">
        <v>6</v>
      </c>
      <c r="G92" s="203">
        <v>4</v>
      </c>
      <c r="H92" s="203">
        <v>5</v>
      </c>
      <c r="I92" s="203"/>
      <c r="J92" s="204">
        <v>73.7</v>
      </c>
      <c r="K92" s="27">
        <f>J93*D93</f>
        <v>355</v>
      </c>
      <c r="L92" s="27"/>
      <c r="M92" s="27"/>
      <c r="N92" s="5"/>
    </row>
    <row r="93" spans="1:14" ht="15" customHeight="1" x14ac:dyDescent="0.25">
      <c r="A93" s="14">
        <v>3</v>
      </c>
      <c r="B93" s="21">
        <v>70021</v>
      </c>
      <c r="C93" s="19" t="s">
        <v>52</v>
      </c>
      <c r="D93" s="203">
        <v>5</v>
      </c>
      <c r="E93" s="203"/>
      <c r="F93" s="203">
        <v>2</v>
      </c>
      <c r="G93" s="203">
        <v>1</v>
      </c>
      <c r="H93" s="203">
        <v>2</v>
      </c>
      <c r="I93" s="203"/>
      <c r="J93" s="204">
        <v>71</v>
      </c>
      <c r="K93" s="27">
        <f>J94*D94</f>
        <v>159</v>
      </c>
      <c r="L93" s="27"/>
      <c r="M93" s="27"/>
      <c r="N93" s="5"/>
    </row>
    <row r="94" spans="1:14" ht="15" customHeight="1" x14ac:dyDescent="0.25">
      <c r="A94" s="14">
        <v>4</v>
      </c>
      <c r="B94" s="21">
        <v>70040</v>
      </c>
      <c r="C94" s="19" t="s">
        <v>35</v>
      </c>
      <c r="D94" s="203">
        <v>2</v>
      </c>
      <c r="E94" s="203"/>
      <c r="F94" s="203">
        <v>1</v>
      </c>
      <c r="G94" s="203"/>
      <c r="H94" s="203">
        <v>1</v>
      </c>
      <c r="I94" s="203"/>
      <c r="J94" s="204">
        <v>79.5</v>
      </c>
      <c r="K94" s="27" t="e">
        <f>#REF!*#REF!</f>
        <v>#REF!</v>
      </c>
      <c r="L94" s="27"/>
      <c r="M94" s="27"/>
      <c r="N94" s="5"/>
    </row>
    <row r="95" spans="1:14" ht="15" customHeight="1" x14ac:dyDescent="0.25">
      <c r="A95" s="14">
        <v>5</v>
      </c>
      <c r="B95" s="21">
        <v>70100</v>
      </c>
      <c r="C95" s="102" t="s">
        <v>95</v>
      </c>
      <c r="D95" s="203">
        <v>5</v>
      </c>
      <c r="E95" s="203"/>
      <c r="F95" s="203">
        <v>4</v>
      </c>
      <c r="G95" s="203"/>
      <c r="H95" s="203">
        <v>1</v>
      </c>
      <c r="I95" s="203"/>
      <c r="J95" s="204">
        <v>65</v>
      </c>
      <c r="K95" s="27">
        <f>J95*D95</f>
        <v>325</v>
      </c>
      <c r="L95" s="27"/>
      <c r="M95" s="27"/>
      <c r="N95" s="5"/>
    </row>
    <row r="96" spans="1:14" s="183" customFormat="1" ht="15" customHeight="1" x14ac:dyDescent="0.25">
      <c r="A96" s="39">
        <v>6</v>
      </c>
      <c r="B96" s="207">
        <v>10880</v>
      </c>
      <c r="C96" s="426" t="s">
        <v>108</v>
      </c>
      <c r="D96" s="321">
        <v>13</v>
      </c>
      <c r="E96" s="321"/>
      <c r="F96" s="321">
        <v>7</v>
      </c>
      <c r="G96" s="321">
        <v>3</v>
      </c>
      <c r="H96" s="321">
        <v>3</v>
      </c>
      <c r="I96" s="321"/>
      <c r="J96" s="322">
        <v>69.5</v>
      </c>
      <c r="K96" s="27"/>
      <c r="L96" s="27"/>
      <c r="M96" s="27"/>
      <c r="N96" s="5"/>
    </row>
    <row r="97" spans="1:14" ht="15" customHeight="1" thickBot="1" x14ac:dyDescent="0.3">
      <c r="A97" s="18">
        <v>7</v>
      </c>
      <c r="B97" s="48">
        <v>10890</v>
      </c>
      <c r="C97" s="419" t="s">
        <v>139</v>
      </c>
      <c r="D97" s="195">
        <v>3</v>
      </c>
      <c r="E97" s="195"/>
      <c r="F97" s="195">
        <v>3</v>
      </c>
      <c r="G97" s="199"/>
      <c r="H97" s="199"/>
      <c r="I97" s="199"/>
      <c r="J97" s="200">
        <v>46</v>
      </c>
      <c r="K97" s="27"/>
      <c r="L97" s="27"/>
      <c r="M97" s="27"/>
      <c r="N97" s="5"/>
    </row>
    <row r="98" spans="1:14" x14ac:dyDescent="0.25">
      <c r="A98" s="74"/>
      <c r="B98" s="28"/>
      <c r="C98" s="28"/>
      <c r="D98" s="513" t="s">
        <v>73</v>
      </c>
      <c r="E98" s="513"/>
      <c r="F98" s="513"/>
      <c r="G98" s="513"/>
      <c r="H98" s="513"/>
      <c r="I98" s="513"/>
      <c r="J98" s="50">
        <f>AVERAGE(J8:J14,J16:J25,J27:J35,J37:J50,J52:J63,J65:J89,J91:J97)</f>
        <v>66.158934740562898</v>
      </c>
      <c r="K98" s="27"/>
      <c r="L98" s="27"/>
      <c r="M98" s="27"/>
      <c r="N98" s="5"/>
    </row>
    <row r="99" spans="1:14" x14ac:dyDescent="0.25">
      <c r="A99" s="74"/>
      <c r="B99" s="28"/>
      <c r="C99" s="28"/>
      <c r="D99" s="28"/>
      <c r="E99" s="28"/>
      <c r="F99" s="28"/>
      <c r="G99" s="28"/>
      <c r="H99" s="28"/>
      <c r="I99" s="28"/>
      <c r="J99" s="28"/>
      <c r="K99" s="27"/>
      <c r="L99" s="27"/>
      <c r="M99" s="27"/>
      <c r="N99" s="5"/>
    </row>
    <row r="100" spans="1:14" x14ac:dyDescent="0.25">
      <c r="A100" s="74"/>
      <c r="B100" s="28"/>
      <c r="C100" s="28"/>
      <c r="D100" s="28"/>
      <c r="E100" s="28"/>
      <c r="F100" s="28"/>
      <c r="G100" s="28"/>
      <c r="H100" s="28"/>
      <c r="I100" s="28"/>
      <c r="J100" s="28"/>
      <c r="K100" s="23"/>
      <c r="L100" s="23"/>
      <c r="M100" s="27"/>
      <c r="N100" s="5"/>
    </row>
  </sheetData>
  <mergeCells count="8">
    <mergeCell ref="D98:I98"/>
    <mergeCell ref="B6:C6"/>
    <mergeCell ref="E4:I4"/>
    <mergeCell ref="A4:A5"/>
    <mergeCell ref="J4:J5"/>
    <mergeCell ref="B4:B5"/>
    <mergeCell ref="C4:C5"/>
    <mergeCell ref="D4:D5"/>
  </mergeCells>
  <conditionalFormatting sqref="J6:J98">
    <cfRule type="cellIs" dxfId="4" priority="724" stopIfTrue="1" operator="equal">
      <formula>$J$98</formula>
    </cfRule>
    <cfRule type="cellIs" dxfId="3" priority="725" stopIfTrue="1" operator="lessThan">
      <formula>50</formula>
    </cfRule>
    <cfRule type="cellIs" dxfId="2" priority="726" stopIfTrue="1" operator="between">
      <formula>$J$98</formula>
      <formula>50</formula>
    </cfRule>
    <cfRule type="cellIs" dxfId="1" priority="727" stopIfTrue="1" operator="between">
      <formula>74.99</formula>
      <formula>$J$98</formula>
    </cfRule>
    <cfRule type="cellIs" dxfId="0" priority="728" stopIfTrue="1" operator="greaterThanOrEqual">
      <formula>75</formula>
    </cfRule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Литерат-11 диаграмма по районам</vt:lpstr>
      <vt:lpstr>Литература -11 диаграмма</vt:lpstr>
      <vt:lpstr>Рейтинги 2021-2023</vt:lpstr>
      <vt:lpstr>Рейтинг по сумме мест</vt:lpstr>
      <vt:lpstr>Литература-11 2023 Итоги</vt:lpstr>
      <vt:lpstr>Литература-11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2023-08-21T07:17:24Z</dcterms:modified>
</cp:coreProperties>
</file>