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5" windowWidth="20145" windowHeight="7890" tabRatio="539"/>
  </bookViews>
  <sheets>
    <sheet name="Химия-11 диаграмма по районам" sheetId="22" r:id="rId1"/>
    <sheet name="Химия-11 диаграмма" sheetId="19" r:id="rId2"/>
    <sheet name="Рейтинги 2021-2023" sheetId="18" r:id="rId3"/>
    <sheet name="Рейтинг по сумме мест" sheetId="8" r:id="rId4"/>
    <sheet name="Химия-11 2023 Итоги" sheetId="21" r:id="rId5"/>
    <sheet name="Химия-11 2023 расклад" sheetId="7" r:id="rId6"/>
  </sheets>
  <externalReferences>
    <externalReference r:id="rId7"/>
  </externalReferences>
  <definedNames>
    <definedName name="_xlnm._FilterDatabase" localSheetId="5" hidden="1">'Химия-11 2023 расклад'!$A$4:$K$100</definedName>
    <definedName name="_xlnm._FilterDatabase" localSheetId="0" hidden="1">'Химия-11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D62" i="22" l="1"/>
  <c r="O76" i="22"/>
  <c r="D44" i="19"/>
  <c r="D27" i="19"/>
  <c r="D14" i="19"/>
  <c r="D5" i="19"/>
  <c r="O74" i="22"/>
  <c r="O73" i="22"/>
  <c r="O60" i="22"/>
  <c r="O105" i="22"/>
  <c r="O104" i="22"/>
  <c r="O116" i="22"/>
  <c r="O115" i="22"/>
  <c r="O114" i="22"/>
  <c r="O113" i="22"/>
  <c r="O112" i="22"/>
  <c r="O111" i="22"/>
  <c r="O110" i="22"/>
  <c r="O109" i="22"/>
  <c r="O107" i="22"/>
  <c r="O106" i="22"/>
  <c r="O103" i="22"/>
  <c r="O102" i="22"/>
  <c r="O101" i="22"/>
  <c r="O100" i="22"/>
  <c r="O99" i="22"/>
  <c r="O98" i="22"/>
  <c r="O97" i="22"/>
  <c r="O96" i="22"/>
  <c r="O95" i="22"/>
  <c r="O94" i="22"/>
  <c r="O93" i="22"/>
  <c r="O92" i="22"/>
  <c r="O91" i="22"/>
  <c r="O90" i="22"/>
  <c r="O89" i="22"/>
  <c r="O88" i="22"/>
  <c r="O87" i="22"/>
  <c r="O86" i="22"/>
  <c r="O85" i="22"/>
  <c r="O84" i="22"/>
  <c r="O83" i="22"/>
  <c r="O82" i="22"/>
  <c r="O81" i="22"/>
  <c r="O80" i="22"/>
  <c r="O79" i="22"/>
  <c r="O78" i="22"/>
  <c r="O75" i="22"/>
  <c r="O72" i="22"/>
  <c r="O71" i="22"/>
  <c r="O70" i="22"/>
  <c r="O69" i="22"/>
  <c r="O68" i="22"/>
  <c r="O67" i="22"/>
  <c r="O66" i="22"/>
  <c r="O65" i="22"/>
  <c r="O64" i="22"/>
  <c r="O63" i="22"/>
  <c r="O61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3" i="22"/>
  <c r="O12" i="22"/>
  <c r="O11" i="22"/>
  <c r="O10" i="22"/>
  <c r="O9" i="22"/>
  <c r="O8" i="22"/>
  <c r="O7" i="22"/>
  <c r="O6" i="22"/>
  <c r="H117" i="22"/>
  <c r="H108" i="22"/>
  <c r="G108" i="22"/>
  <c r="H77" i="22"/>
  <c r="G77" i="22"/>
  <c r="H62" i="22"/>
  <c r="G62" i="22"/>
  <c r="H44" i="22"/>
  <c r="G44" i="22"/>
  <c r="H27" i="22"/>
  <c r="G27" i="22"/>
  <c r="H14" i="22"/>
  <c r="G14" i="22"/>
  <c r="H5" i="22"/>
  <c r="G5" i="22"/>
  <c r="H4" i="22"/>
  <c r="G4" i="22"/>
  <c r="D117" i="22"/>
  <c r="D108" i="22"/>
  <c r="C108" i="22"/>
  <c r="D77" i="22"/>
  <c r="C77" i="22"/>
  <c r="C62" i="22"/>
  <c r="D44" i="22"/>
  <c r="C44" i="22"/>
  <c r="D27" i="22"/>
  <c r="C27" i="22"/>
  <c r="D14" i="22"/>
  <c r="C14" i="22"/>
  <c r="D5" i="22"/>
  <c r="C5" i="22"/>
  <c r="D4" i="22"/>
  <c r="C4" i="22"/>
  <c r="O105" i="19"/>
  <c r="O104" i="19"/>
  <c r="O74" i="19"/>
  <c r="O73" i="19"/>
  <c r="O60" i="19"/>
  <c r="O41" i="19"/>
  <c r="O40" i="19"/>
  <c r="O24" i="19"/>
  <c r="O23" i="19"/>
  <c r="O22" i="19"/>
  <c r="O21" i="19"/>
  <c r="O116" i="19"/>
  <c r="O115" i="19"/>
  <c r="O114" i="19"/>
  <c r="O113" i="19"/>
  <c r="O112" i="19"/>
  <c r="O111" i="19"/>
  <c r="O110" i="19"/>
  <c r="O109" i="19"/>
  <c r="O107" i="19"/>
  <c r="O106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6" i="19"/>
  <c r="O75" i="19"/>
  <c r="O72" i="19"/>
  <c r="O71" i="19"/>
  <c r="O70" i="19"/>
  <c r="O69" i="19"/>
  <c r="O68" i="19"/>
  <c r="O67" i="19"/>
  <c r="O66" i="19"/>
  <c r="O65" i="19"/>
  <c r="O64" i="19"/>
  <c r="O63" i="19"/>
  <c r="O61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3" i="19"/>
  <c r="O42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6" i="19"/>
  <c r="O25" i="19"/>
  <c r="O20" i="19"/>
  <c r="O19" i="19"/>
  <c r="O18" i="19"/>
  <c r="O17" i="19"/>
  <c r="O16" i="19"/>
  <c r="O15" i="19"/>
  <c r="O13" i="19"/>
  <c r="O12" i="19"/>
  <c r="O11" i="19"/>
  <c r="O10" i="19"/>
  <c r="O9" i="19"/>
  <c r="O8" i="19"/>
  <c r="O7" i="19"/>
  <c r="O6" i="19"/>
  <c r="H117" i="19"/>
  <c r="H108" i="19"/>
  <c r="G108" i="19"/>
  <c r="H77" i="19"/>
  <c r="G77" i="19"/>
  <c r="H62" i="19"/>
  <c r="G62" i="19"/>
  <c r="H44" i="19"/>
  <c r="G44" i="19"/>
  <c r="H27" i="19"/>
  <c r="G27" i="19"/>
  <c r="H14" i="19"/>
  <c r="G14" i="19"/>
  <c r="H5" i="19"/>
  <c r="G5" i="19"/>
  <c r="H4" i="19"/>
  <c r="G4" i="19"/>
  <c r="D117" i="19"/>
  <c r="D108" i="19"/>
  <c r="C108" i="19"/>
  <c r="D77" i="19"/>
  <c r="C77" i="19"/>
  <c r="D62" i="19"/>
  <c r="C62" i="19"/>
  <c r="C44" i="19"/>
  <c r="C27" i="19"/>
  <c r="C14" i="19"/>
  <c r="C5" i="19"/>
  <c r="D4" i="19"/>
  <c r="C4" i="19"/>
  <c r="P108" i="8"/>
  <c r="P109" i="8"/>
  <c r="P103" i="8"/>
  <c r="P106" i="8"/>
  <c r="P89" i="8"/>
  <c r="P104" i="8"/>
  <c r="P102" i="8"/>
  <c r="P96" i="8"/>
  <c r="P76" i="8"/>
  <c r="P51" i="8"/>
  <c r="P61" i="8"/>
  <c r="K111" i="8"/>
  <c r="P110" i="8" l="1"/>
  <c r="P93" i="8"/>
  <c r="P91" i="8"/>
  <c r="P98" i="8"/>
  <c r="P74" i="8"/>
  <c r="P107" i="8"/>
  <c r="P101" i="8"/>
  <c r="P99" i="8"/>
  <c r="P88" i="8"/>
  <c r="P105" i="8"/>
  <c r="P97" i="8"/>
  <c r="P56" i="8"/>
  <c r="P94" i="8"/>
  <c r="P84" i="8"/>
  <c r="P95" i="8"/>
  <c r="P77" i="8"/>
  <c r="P86" i="8"/>
  <c r="P81" i="8"/>
  <c r="P48" i="8"/>
  <c r="P66" i="8"/>
  <c r="P80" i="8"/>
  <c r="P82" i="8"/>
  <c r="P100" i="8"/>
  <c r="P75" i="8"/>
  <c r="P68" i="8"/>
  <c r="P55" i="8"/>
  <c r="P30" i="8"/>
  <c r="P60" i="8"/>
  <c r="P67" i="8"/>
  <c r="P41" i="8"/>
  <c r="P45" i="8"/>
  <c r="P44" i="8"/>
  <c r="P90" i="8"/>
  <c r="P79" i="8"/>
  <c r="P36" i="8"/>
  <c r="P58" i="8"/>
  <c r="P57" i="8"/>
  <c r="P50" i="8"/>
  <c r="P52" i="8"/>
  <c r="P47" i="8"/>
  <c r="P92" i="8"/>
  <c r="P78" i="8"/>
  <c r="P85" i="8"/>
  <c r="P23" i="8"/>
  <c r="P24" i="8"/>
  <c r="P42" i="8"/>
  <c r="P62" i="8"/>
  <c r="P70" i="8"/>
  <c r="P43" i="8"/>
  <c r="P35" i="8"/>
  <c r="P63" i="8"/>
  <c r="P71" i="8"/>
  <c r="P27" i="8"/>
  <c r="P49" i="8"/>
  <c r="P18" i="8"/>
  <c r="P72" i="8"/>
  <c r="P22" i="8"/>
  <c r="P29" i="8"/>
  <c r="P64" i="8"/>
  <c r="P69" i="8"/>
  <c r="P39" i="8"/>
  <c r="P40" i="8"/>
  <c r="P17" i="8"/>
  <c r="P34" i="8"/>
  <c r="P19" i="8"/>
  <c r="P65" i="8"/>
  <c r="P87" i="8"/>
  <c r="P33" i="8"/>
  <c r="P54" i="8"/>
  <c r="P10" i="8"/>
  <c r="P37" i="8"/>
  <c r="P25" i="8"/>
  <c r="P28" i="8"/>
  <c r="P21" i="8"/>
  <c r="P83" i="8"/>
  <c r="P13" i="8"/>
  <c r="P12" i="8"/>
  <c r="P46" i="8"/>
  <c r="P59" i="8"/>
  <c r="P9" i="8"/>
  <c r="P31" i="8"/>
  <c r="P8" i="8"/>
  <c r="P7" i="8"/>
  <c r="P14" i="8"/>
  <c r="P26" i="8"/>
  <c r="P32" i="8"/>
  <c r="P11" i="8"/>
  <c r="P73" i="8"/>
  <c r="P15" i="8"/>
  <c r="P20" i="8"/>
  <c r="P53" i="8"/>
  <c r="P38" i="8"/>
  <c r="P16" i="8"/>
  <c r="P6" i="8"/>
  <c r="H111" i="8"/>
  <c r="E111" i="8"/>
  <c r="I112" i="18"/>
  <c r="E112" i="18"/>
  <c r="J23" i="7"/>
  <c r="J101" i="7"/>
  <c r="J63" i="7"/>
  <c r="K8" i="7"/>
  <c r="L117" i="22" l="1"/>
  <c r="L4" i="22"/>
  <c r="L4" i="19"/>
  <c r="L117" i="19"/>
  <c r="L108" i="22" l="1"/>
  <c r="K108" i="22"/>
  <c r="L77" i="22"/>
  <c r="K77" i="22"/>
  <c r="L62" i="22"/>
  <c r="K62" i="22"/>
  <c r="L44" i="22"/>
  <c r="K44" i="22"/>
  <c r="L27" i="22"/>
  <c r="K27" i="22"/>
  <c r="L14" i="22"/>
  <c r="K14" i="22"/>
  <c r="L5" i="22"/>
  <c r="K5" i="22"/>
  <c r="K4" i="22" s="1"/>
  <c r="L108" i="19"/>
  <c r="K108" i="19"/>
  <c r="L77" i="19"/>
  <c r="K77" i="19"/>
  <c r="L62" i="19"/>
  <c r="K62" i="19"/>
  <c r="L44" i="19"/>
  <c r="K44" i="19"/>
  <c r="L27" i="19"/>
  <c r="K27" i="19"/>
  <c r="L14" i="19"/>
  <c r="K14" i="19"/>
  <c r="L5" i="19"/>
  <c r="K5" i="19"/>
  <c r="K4" i="19" s="1"/>
  <c r="E6" i="21"/>
  <c r="E94" i="21"/>
  <c r="M112" i="18" l="1"/>
  <c r="J50" i="7"/>
  <c r="D50" i="7"/>
  <c r="D36" i="7"/>
  <c r="E36" i="7"/>
  <c r="F36" i="7"/>
  <c r="G36" i="7"/>
  <c r="H36" i="7"/>
  <c r="I36" i="7"/>
  <c r="J14" i="7"/>
  <c r="K70" i="7" l="1"/>
  <c r="I92" i="7" l="1"/>
  <c r="H92" i="7"/>
  <c r="G92" i="7"/>
  <c r="F92" i="7"/>
  <c r="E92" i="7"/>
  <c r="I63" i="7"/>
  <c r="H63" i="7"/>
  <c r="G63" i="7"/>
  <c r="F63" i="7"/>
  <c r="E63" i="7"/>
  <c r="I50" i="7"/>
  <c r="H50" i="7"/>
  <c r="G50" i="7"/>
  <c r="F50" i="7"/>
  <c r="E50" i="7"/>
  <c r="I23" i="7"/>
  <c r="H23" i="7"/>
  <c r="G23" i="7"/>
  <c r="F23" i="7"/>
  <c r="E23" i="7"/>
  <c r="I14" i="7"/>
  <c r="H14" i="7"/>
  <c r="G14" i="7"/>
  <c r="F14" i="7"/>
  <c r="E14" i="7"/>
  <c r="I7" i="7"/>
  <c r="I6" i="7" s="1"/>
  <c r="H7" i="7"/>
  <c r="H6" i="7" s="1"/>
  <c r="G7" i="7"/>
  <c r="G6" i="7" s="1"/>
  <c r="F7" i="7"/>
  <c r="F6" i="7" s="1"/>
  <c r="E7" i="7"/>
  <c r="E6" i="7" s="1"/>
  <c r="F26" i="21" l="1"/>
  <c r="D6" i="21" l="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3" i="21"/>
  <c r="F62" i="21"/>
  <c r="F61" i="21"/>
  <c r="F60" i="21"/>
  <c r="F59" i="21"/>
  <c r="F58" i="21"/>
  <c r="F57" i="21"/>
  <c r="F56" i="21"/>
  <c r="F55" i="21"/>
  <c r="F54" i="21"/>
  <c r="F53" i="21"/>
  <c r="F51" i="21"/>
  <c r="F50" i="21"/>
  <c r="F49" i="21"/>
  <c r="F47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1" i="21"/>
  <c r="F30" i="21"/>
  <c r="F29" i="21"/>
  <c r="F25" i="21"/>
  <c r="F24" i="21"/>
  <c r="F23" i="21"/>
  <c r="F22" i="21"/>
  <c r="F18" i="21"/>
  <c r="F17" i="21"/>
  <c r="F16" i="21"/>
  <c r="F15" i="21"/>
  <c r="F14" i="21"/>
  <c r="F13" i="21"/>
  <c r="F9" i="21"/>
  <c r="F8" i="21"/>
  <c r="D63" i="7"/>
  <c r="D92" i="7"/>
  <c r="J36" i="7"/>
  <c r="D23" i="7"/>
  <c r="D14" i="7"/>
  <c r="J92" i="7"/>
  <c r="J7" i="7"/>
  <c r="D7" i="7"/>
  <c r="D6" i="7" s="1"/>
  <c r="K98" i="7" l="1"/>
  <c r="K97" i="7"/>
  <c r="K95" i="7"/>
  <c r="K93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4" i="7"/>
  <c r="K73" i="7"/>
  <c r="K72" i="7"/>
  <c r="K71" i="7"/>
  <c r="K69" i="7"/>
  <c r="K68" i="7"/>
  <c r="K67" i="7"/>
  <c r="K66" i="7"/>
  <c r="K64" i="7"/>
  <c r="K60" i="7"/>
  <c r="K58" i="7"/>
  <c r="K57" i="7"/>
  <c r="K56" i="7"/>
  <c r="K54" i="7"/>
  <c r="K53" i="7"/>
  <c r="K52" i="7"/>
  <c r="K51" i="7"/>
  <c r="K49" i="7"/>
  <c r="K46" i="7"/>
  <c r="K43" i="7"/>
  <c r="K42" i="7"/>
  <c r="K40" i="7"/>
  <c r="K39" i="7"/>
  <c r="K38" i="7"/>
  <c r="K37" i="7"/>
  <c r="K34" i="7"/>
  <c r="K31" i="7"/>
  <c r="K27" i="7"/>
  <c r="K26" i="7"/>
  <c r="K24" i="7"/>
  <c r="K22" i="7"/>
  <c r="K17" i="7"/>
  <c r="K16" i="7"/>
  <c r="K15" i="7"/>
  <c r="K13" i="7"/>
  <c r="K9" i="7"/>
</calcChain>
</file>

<file path=xl/sharedStrings.xml><?xml version="1.0" encoding="utf-8"?>
<sst xmlns="http://schemas.openxmlformats.org/spreadsheetml/2006/main" count="1423" uniqueCount="171">
  <si>
    <t>Центральный</t>
  </si>
  <si>
    <t>Советский</t>
  </si>
  <si>
    <t>МБОУ СШ № 66</t>
  </si>
  <si>
    <t>МБОУ СШ № 69</t>
  </si>
  <si>
    <t>МБОУ СШ № 98</t>
  </si>
  <si>
    <t>МБОУ СШ № 5</t>
  </si>
  <si>
    <t>МБОУ СШ № 18</t>
  </si>
  <si>
    <t>МБОУ СШ № 129</t>
  </si>
  <si>
    <t>МАОУ СШ № 151</t>
  </si>
  <si>
    <t>МБОУ СШ № 91</t>
  </si>
  <si>
    <t>МБОУ СШ № 62</t>
  </si>
  <si>
    <t>Свердловский</t>
  </si>
  <si>
    <t>МБОУ СШ № 6</t>
  </si>
  <si>
    <t>Октябрьский</t>
  </si>
  <si>
    <t>МБОУ СШ № 84</t>
  </si>
  <si>
    <t>МБОУ Лицей № 10</t>
  </si>
  <si>
    <t>МБОУ СШ № 99</t>
  </si>
  <si>
    <t>МБОУ СШ № 3</t>
  </si>
  <si>
    <t>МБОУ СШ № 94</t>
  </si>
  <si>
    <t>Ленинский</t>
  </si>
  <si>
    <t>МБОУ СШ № 31</t>
  </si>
  <si>
    <t>МБОУ СШ № 44</t>
  </si>
  <si>
    <t>МАОУ СШ № 148</t>
  </si>
  <si>
    <t>МБОУ СШ № 64</t>
  </si>
  <si>
    <t>МБОУ СШ № 135</t>
  </si>
  <si>
    <t>Кировский</t>
  </si>
  <si>
    <t>МБОУ СШ № 81</t>
  </si>
  <si>
    <t>МАОУ Гимназия № 6</t>
  </si>
  <si>
    <t>МАОУ Гимназия № 4</t>
  </si>
  <si>
    <t>МАОУ Гимназия № 10</t>
  </si>
  <si>
    <t>МАОУ Лицей № 11</t>
  </si>
  <si>
    <t>Железнодорожный</t>
  </si>
  <si>
    <t>МБОУ СШ № 46</t>
  </si>
  <si>
    <t>Район</t>
  </si>
  <si>
    <t>№</t>
  </si>
  <si>
    <t>МБОУ СШ № 4</t>
  </si>
  <si>
    <t>МБОУ СШ № 36</t>
  </si>
  <si>
    <t>МБОУ СШ № 65</t>
  </si>
  <si>
    <t>МБОУ СШ № 79</t>
  </si>
  <si>
    <t>МАОУ Лицей № 12</t>
  </si>
  <si>
    <t>МАОУ Гимназия № 15</t>
  </si>
  <si>
    <t xml:space="preserve">МАОУ Лицей № 7 </t>
  </si>
  <si>
    <t>МБОУ Лицей № 28</t>
  </si>
  <si>
    <t>МАОУ Гимназия № 9</t>
  </si>
  <si>
    <t>МАОУ СШ № 32</t>
  </si>
  <si>
    <t>МБОУ Гимназия № 7</t>
  </si>
  <si>
    <t>МБОУ СШ № 21</t>
  </si>
  <si>
    <t>МБОУ СШ № 95</t>
  </si>
  <si>
    <t>МАОУ "КУГ № 1 - Универс"</t>
  </si>
  <si>
    <t>МАОУ Гимназия № 13 "Академ"</t>
  </si>
  <si>
    <t>МАОУ Гимназия № 14</t>
  </si>
  <si>
    <t>МБОУ СШ № 45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</si>
  <si>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</si>
  <si>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</si>
  <si>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</si>
  <si>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</si>
  <si>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</si>
  <si>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</si>
  <si>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</si>
  <si>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МАОУ Лицей № 1</t>
  </si>
  <si>
    <t>МАОУ СШ № 23</t>
  </si>
  <si>
    <t>МАОУ СШ № 137</t>
  </si>
  <si>
    <t>МАОУ СШ № 152</t>
  </si>
  <si>
    <t>Наименование ОУ (кратко)</t>
  </si>
  <si>
    <t>МАОУ Лицей № 9 "Лидер"</t>
  </si>
  <si>
    <t>Код ОУ            (по КИАСУО)</t>
  </si>
  <si>
    <t>Код ОУ по КИАСУО</t>
  </si>
  <si>
    <t>Химия 11 кл.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</si>
  <si>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</si>
  <si>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</si>
  <si>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</si>
  <si>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</si>
  <si>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</si>
  <si>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место</t>
  </si>
  <si>
    <t>сумма мест</t>
  </si>
  <si>
    <t>чел.</t>
  </si>
  <si>
    <t>ср.балл по ОУ</t>
  </si>
  <si>
    <t>балл по городу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</si>
  <si>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</si>
  <si>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</si>
  <si>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</si>
  <si>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</si>
  <si>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</si>
  <si>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</si>
  <si>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</si>
  <si>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 xml:space="preserve">МБОУ СШ № 72 </t>
  </si>
  <si>
    <t>Средний балл принят</t>
  </si>
  <si>
    <t xml:space="preserve">МБОУ СШ № 10 </t>
  </si>
  <si>
    <t>МАОУ СШ № 150</t>
  </si>
  <si>
    <t>МАОУ СШ № 149</t>
  </si>
  <si>
    <t>МАОУ СШ № 147</t>
  </si>
  <si>
    <t>МАОУ СШ № 145</t>
  </si>
  <si>
    <t>МАОУ СШ № 143</t>
  </si>
  <si>
    <t xml:space="preserve">МАОУ Гимназия № 11 </t>
  </si>
  <si>
    <t xml:space="preserve">МБОУ СШ № 86 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</si>
  <si>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</si>
  <si>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</si>
  <si>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</si>
  <si>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</si>
  <si>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</si>
  <si>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</si>
  <si>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</si>
  <si>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по городу Красноярску</t>
  </si>
  <si>
    <t>МБОУ СШ № 133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</si>
  <si>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</si>
  <si>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</si>
  <si>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</si>
  <si>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</si>
  <si>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МАОУ СШ "Комплекс Покровский"</t>
  </si>
  <si>
    <t>МБОУ СШ № 78</t>
  </si>
  <si>
    <t>менее 36</t>
  </si>
  <si>
    <t>МБОУ СШ № 73</t>
  </si>
  <si>
    <t>МАОУ СШ № 154</t>
  </si>
  <si>
    <t>МБОУ Гимназия № 3</t>
  </si>
  <si>
    <t>36-69</t>
  </si>
  <si>
    <t>70-79</t>
  </si>
  <si>
    <t>МБОУ СШ № 155</t>
  </si>
  <si>
    <t>МАОУ Гимназия № 8</t>
  </si>
  <si>
    <t>МАОУ СШ № 12</t>
  </si>
  <si>
    <t>МАОУ СШ № 19</t>
  </si>
  <si>
    <t>МАОУ СШ № 90</t>
  </si>
  <si>
    <t>МАОУ СШ № 89</t>
  </si>
  <si>
    <t>МАОУ СШ № 53</t>
  </si>
  <si>
    <t>МАОУ Лицей № 3</t>
  </si>
  <si>
    <t>МАОУ СШ № 82</t>
  </si>
  <si>
    <t>МАОУ Школа-интернат № 1</t>
  </si>
  <si>
    <t>МАОУ СШ № 93</t>
  </si>
  <si>
    <t>МАОУ СШ № 76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</si>
  <si>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</si>
  <si>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</si>
  <si>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</si>
  <si>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</si>
  <si>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</si>
  <si>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</si>
  <si>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</si>
  <si>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</si>
  <si>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</si>
  <si>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</si>
  <si>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</si>
  <si>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</si>
  <si>
    <t>МАОУ СШ № 34</t>
  </si>
  <si>
    <t>МАОУ СШ № 158</t>
  </si>
  <si>
    <t>МБОУ СШ № 157</t>
  </si>
  <si>
    <t>МАОУ СШ № 158 "Грани"</t>
  </si>
  <si>
    <t>МАОУ СШ № 46</t>
  </si>
  <si>
    <t>МАОУ Лицей № 6 "Перспектива"</t>
  </si>
  <si>
    <t>МАОУ СШ № 55</t>
  </si>
  <si>
    <t>МАОУ СШ № 65</t>
  </si>
  <si>
    <t>МБОУ Лицей № 8</t>
  </si>
  <si>
    <t>МАОУ СШ № 45</t>
  </si>
  <si>
    <t>МАОУ СШ № 78</t>
  </si>
  <si>
    <t>МАОУ СШ № 42</t>
  </si>
  <si>
    <t>МБОУ СШ № 2</t>
  </si>
  <si>
    <t>МАОУ СШ № 5</t>
  </si>
  <si>
    <t>МАОУ СШ № 18</t>
  </si>
  <si>
    <t>МАОУ СШ № 69</t>
  </si>
  <si>
    <t>МАОУ СШ № 56</t>
  </si>
  <si>
    <t>МАОУ СШ № 8 "Созидание"</t>
  </si>
  <si>
    <t>МБОУ СШ № 63</t>
  </si>
  <si>
    <t>МБОУ СШ № 16</t>
  </si>
  <si>
    <t>МАОУ СШ № 17</t>
  </si>
  <si>
    <t>МБОУ СШ № 56</t>
  </si>
  <si>
    <t>МАОУ СШ № 135</t>
  </si>
  <si>
    <t>МАОУ СШ № 81</t>
  </si>
  <si>
    <t>МАОУ СШ № 50</t>
  </si>
  <si>
    <t>МАОУ СШ № 6</t>
  </si>
  <si>
    <t>МАОУ СШ № 156</t>
  </si>
  <si>
    <t>МАОУ СШ № 157</t>
  </si>
  <si>
    <t>МАОУ СШ № 66</t>
  </si>
  <si>
    <t>МАОУ СШ № 155</t>
  </si>
  <si>
    <t>МБОУ СШ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</si>
</sst>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%"/>
    <numFmt numFmtId="166" formatCode="[$-419]General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0" fillId="0" borderId="0"/>
    <xf numFmtId="9" fontId="24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8" fillId="0" borderId="0"/>
    <xf numFmtId="166" fontId="28" fillId="0" borderId="0" applyBorder="0" applyProtection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9" fillId="0" borderId="0"/>
    <xf numFmtId="0" fontId="20" fillId="0" borderId="0"/>
    <xf numFmtId="164" fontId="9" fillId="0" borderId="0" applyFont="0" applyFill="0" applyBorder="0" applyAlignment="0" applyProtection="0"/>
  </cellStyleXfs>
  <cellXfs count="650">
    <xf numFmtId="0" fontId="0" fillId="0" borderId="0" xfId="0"/>
    <xf numFmtId="0" fontId="0" fillId="0" borderId="0" xfId="0" applyBorder="1"/>
    <xf numFmtId="0" fontId="22" fillId="0" borderId="0" xfId="0" applyFont="1"/>
    <xf numFmtId="0" fontId="19" fillId="0" borderId="0" xfId="0" applyFont="1" applyBorder="1"/>
    <xf numFmtId="0" fontId="26" fillId="0" borderId="0" xfId="0" applyFont="1"/>
    <xf numFmtId="0" fontId="19" fillId="0" borderId="0" xfId="0" applyFont="1"/>
    <xf numFmtId="165" fontId="27" fillId="0" borderId="0" xfId="2" applyNumberFormat="1" applyFont="1" applyBorder="1"/>
    <xf numFmtId="0" fontId="29" fillId="0" borderId="0" xfId="0" applyFont="1" applyAlignment="1">
      <alignment horizontal="right"/>
    </xf>
    <xf numFmtId="0" fontId="22" fillId="0" borderId="0" xfId="0" applyFont="1" applyBorder="1" applyAlignment="1">
      <alignment vertical="top" wrapText="1"/>
    </xf>
    <xf numFmtId="2" fontId="22" fillId="0" borderId="0" xfId="0" applyNumberFormat="1" applyFont="1" applyBorder="1" applyAlignment="1">
      <alignment vertical="top" wrapText="1"/>
    </xf>
    <xf numFmtId="0" fontId="13" fillId="0" borderId="0" xfId="0" applyFont="1"/>
    <xf numFmtId="0" fontId="13" fillId="2" borderId="4" xfId="0" applyFont="1" applyFill="1" applyBorder="1" applyAlignment="1">
      <alignment wrapText="1"/>
    </xf>
    <xf numFmtId="2" fontId="13" fillId="2" borderId="3" xfId="0" applyNumberFormat="1" applyFont="1" applyFill="1" applyBorder="1" applyAlignment="1">
      <alignment wrapText="1"/>
    </xf>
    <xf numFmtId="0" fontId="13" fillId="0" borderId="0" xfId="0" applyFont="1" applyAlignment="1"/>
    <xf numFmtId="0" fontId="13" fillId="0" borderId="0" xfId="0" applyFont="1" applyBorder="1" applyAlignment="1">
      <alignment vertical="top" wrapText="1"/>
    </xf>
    <xf numFmtId="0" fontId="13" fillId="0" borderId="4" xfId="0" applyFont="1" applyBorder="1" applyAlignment="1">
      <alignment wrapText="1"/>
    </xf>
    <xf numFmtId="2" fontId="13" fillId="0" borderId="3" xfId="0" applyNumberFormat="1" applyFont="1" applyBorder="1" applyAlignment="1">
      <alignment wrapText="1"/>
    </xf>
    <xf numFmtId="0" fontId="13" fillId="0" borderId="4" xfId="0" applyFont="1" applyBorder="1" applyAlignment="1">
      <alignment vertical="top" wrapText="1"/>
    </xf>
    <xf numFmtId="2" fontId="13" fillId="0" borderId="3" xfId="0" applyNumberFormat="1" applyFont="1" applyBorder="1" applyAlignment="1">
      <alignment vertical="top" wrapText="1"/>
    </xf>
    <xf numFmtId="0" fontId="13" fillId="0" borderId="2" xfId="0" applyFont="1" applyBorder="1" applyAlignment="1">
      <alignment wrapText="1"/>
    </xf>
    <xf numFmtId="2" fontId="13" fillId="0" borderId="1" xfId="0" applyNumberFormat="1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wrapText="1"/>
    </xf>
    <xf numFmtId="2" fontId="13" fillId="0" borderId="0" xfId="0" applyNumberFormat="1" applyFont="1" applyAlignment="1"/>
    <xf numFmtId="0" fontId="13" fillId="0" borderId="4" xfId="0" applyFont="1" applyBorder="1" applyAlignment="1">
      <alignment horizontal="center" wrapText="1"/>
    </xf>
    <xf numFmtId="2" fontId="19" fillId="0" borderId="4" xfId="0" applyNumberFormat="1" applyFont="1" applyBorder="1" applyAlignment="1"/>
    <xf numFmtId="0" fontId="13" fillId="2" borderId="4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3" fillId="0" borderId="6" xfId="0" applyFont="1" applyBorder="1" applyAlignment="1">
      <alignment wrapText="1"/>
    </xf>
    <xf numFmtId="0" fontId="13" fillId="2" borderId="6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wrapText="1"/>
    </xf>
    <xf numFmtId="2" fontId="13" fillId="2" borderId="5" xfId="0" applyNumberFormat="1" applyFont="1" applyFill="1" applyBorder="1" applyAlignment="1">
      <alignment wrapText="1"/>
    </xf>
    <xf numFmtId="0" fontId="34" fillId="0" borderId="0" xfId="0" applyFont="1"/>
    <xf numFmtId="0" fontId="34" fillId="6" borderId="0" xfId="0" applyFont="1" applyFill="1"/>
    <xf numFmtId="0" fontId="30" fillId="0" borderId="8" xfId="0" applyFont="1" applyBorder="1"/>
    <xf numFmtId="0" fontId="30" fillId="0" borderId="11" xfId="0" applyFont="1" applyBorder="1"/>
    <xf numFmtId="0" fontId="30" fillId="0" borderId="45" xfId="0" applyFont="1" applyBorder="1"/>
    <xf numFmtId="0" fontId="30" fillId="0" borderId="0" xfId="0" applyFont="1" applyBorder="1"/>
    <xf numFmtId="0" fontId="30" fillId="0" borderId="16" xfId="0" applyFont="1" applyBorder="1"/>
    <xf numFmtId="0" fontId="25" fillId="0" borderId="0" xfId="0" applyFont="1"/>
    <xf numFmtId="0" fontId="13" fillId="0" borderId="7" xfId="0" applyFont="1" applyBorder="1" applyAlignment="1">
      <alignment wrapText="1"/>
    </xf>
    <xf numFmtId="0" fontId="13" fillId="0" borderId="0" xfId="0" applyFont="1" applyBorder="1"/>
    <xf numFmtId="0" fontId="13" fillId="2" borderId="7" xfId="0" applyFont="1" applyFill="1" applyBorder="1" applyAlignment="1">
      <alignment horizontal="left" wrapText="1"/>
    </xf>
    <xf numFmtId="2" fontId="13" fillId="0" borderId="32" xfId="0" applyNumberFormat="1" applyFont="1" applyBorder="1" applyAlignment="1">
      <alignment wrapText="1"/>
    </xf>
    <xf numFmtId="2" fontId="13" fillId="0" borderId="5" xfId="0" applyNumberFormat="1" applyFont="1" applyBorder="1" applyAlignment="1">
      <alignment wrapText="1"/>
    </xf>
    <xf numFmtId="0" fontId="29" fillId="0" borderId="0" xfId="0" applyFont="1" applyBorder="1" applyAlignment="1">
      <alignment horizontal="right"/>
    </xf>
    <xf numFmtId="0" fontId="38" fillId="0" borderId="0" xfId="0" applyFont="1" applyAlignment="1">
      <alignment horizontal="right" vertical="center"/>
    </xf>
    <xf numFmtId="2" fontId="22" fillId="0" borderId="0" xfId="0" applyNumberFormat="1" applyFont="1" applyBorder="1"/>
    <xf numFmtId="2" fontId="23" fillId="2" borderId="0" xfId="0" applyNumberFormat="1" applyFont="1" applyFill="1" applyBorder="1"/>
    <xf numFmtId="0" fontId="13" fillId="2" borderId="0" xfId="0" applyFont="1" applyFill="1"/>
    <xf numFmtId="2" fontId="22" fillId="2" borderId="0" xfId="0" applyNumberFormat="1" applyFont="1" applyFill="1" applyBorder="1"/>
    <xf numFmtId="0" fontId="0" fillId="2" borderId="0" xfId="0" applyFill="1" applyBorder="1"/>
    <xf numFmtId="0" fontId="30" fillId="0" borderId="6" xfId="0" applyFont="1" applyBorder="1"/>
    <xf numFmtId="2" fontId="13" fillId="0" borderId="4" xfId="0" applyNumberFormat="1" applyFont="1" applyBorder="1" applyAlignment="1">
      <alignment horizontal="center" wrapText="1"/>
    </xf>
    <xf numFmtId="2" fontId="13" fillId="2" borderId="4" xfId="0" applyNumberFormat="1" applyFont="1" applyFill="1" applyBorder="1" applyAlignment="1">
      <alignment horizontal="center" wrapText="1"/>
    </xf>
    <xf numFmtId="0" fontId="30" fillId="4" borderId="35" xfId="0" applyFont="1" applyFill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30" fillId="0" borderId="35" xfId="0" applyFont="1" applyBorder="1" applyAlignment="1">
      <alignment horizontal="left" wrapText="1"/>
    </xf>
    <xf numFmtId="0" fontId="31" fillId="0" borderId="35" xfId="0" applyFont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2" borderId="35" xfId="0" applyFont="1" applyFill="1" applyBorder="1" applyAlignment="1">
      <alignment horizontal="left" wrapText="1"/>
    </xf>
    <xf numFmtId="0" fontId="13" fillId="2" borderId="22" xfId="0" applyFont="1" applyFill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30" fillId="0" borderId="22" xfId="0" applyFont="1" applyBorder="1"/>
    <xf numFmtId="0" fontId="30" fillId="0" borderId="49" xfId="0" applyFont="1" applyBorder="1"/>
    <xf numFmtId="0" fontId="33" fillId="0" borderId="0" xfId="0" applyFont="1" applyBorder="1" applyAlignment="1"/>
    <xf numFmtId="0" fontId="30" fillId="0" borderId="7" xfId="0" applyFont="1" applyBorder="1"/>
    <xf numFmtId="0" fontId="30" fillId="0" borderId="24" xfId="0" applyFont="1" applyBorder="1"/>
    <xf numFmtId="0" fontId="13" fillId="0" borderId="37" xfId="0" applyFont="1" applyBorder="1" applyAlignment="1">
      <alignment horizontal="left" wrapText="1"/>
    </xf>
    <xf numFmtId="0" fontId="31" fillId="0" borderId="36" xfId="0" applyFont="1" applyBorder="1"/>
    <xf numFmtId="0" fontId="31" fillId="0" borderId="25" xfId="0" applyFont="1" applyBorder="1"/>
    <xf numFmtId="0" fontId="31" fillId="0" borderId="53" xfId="0" applyFont="1" applyBorder="1"/>
    <xf numFmtId="0" fontId="31" fillId="0" borderId="26" xfId="0" applyFont="1" applyBorder="1"/>
    <xf numFmtId="0" fontId="31" fillId="0" borderId="41" xfId="0" applyFont="1" applyBorder="1"/>
    <xf numFmtId="0" fontId="30" fillId="0" borderId="9" xfId="0" applyFont="1" applyBorder="1"/>
    <xf numFmtId="0" fontId="30" fillId="4" borderId="22" xfId="0" applyFont="1" applyFill="1" applyBorder="1" applyAlignment="1">
      <alignment horizontal="left" wrapText="1"/>
    </xf>
    <xf numFmtId="0" fontId="35" fillId="0" borderId="42" xfId="0" applyFont="1" applyBorder="1" applyAlignment="1">
      <alignment horizontal="center" vertical="center" wrapText="1"/>
    </xf>
    <xf numFmtId="0" fontId="0" fillId="0" borderId="8" xfId="0" applyFont="1" applyBorder="1" applyAlignment="1"/>
    <xf numFmtId="0" fontId="13" fillId="0" borderId="28" xfId="0" applyFont="1" applyBorder="1" applyAlignment="1">
      <alignment horizontal="left" wrapText="1"/>
    </xf>
    <xf numFmtId="2" fontId="13" fillId="0" borderId="6" xfId="0" applyNumberFormat="1" applyFont="1" applyBorder="1" applyAlignment="1">
      <alignment horizontal="center" wrapText="1"/>
    </xf>
    <xf numFmtId="0" fontId="0" fillId="0" borderId="9" xfId="0" applyFont="1" applyBorder="1" applyAlignment="1"/>
    <xf numFmtId="2" fontId="13" fillId="0" borderId="2" xfId="0" applyNumberFormat="1" applyFont="1" applyBorder="1" applyAlignment="1">
      <alignment horizontal="center" wrapText="1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34" fillId="0" borderId="8" xfId="0" applyFont="1" applyBorder="1"/>
    <xf numFmtId="0" fontId="34" fillId="0" borderId="11" xfId="0" applyFont="1" applyBorder="1"/>
    <xf numFmtId="0" fontId="13" fillId="0" borderId="37" xfId="0" applyFont="1" applyFill="1" applyBorder="1" applyAlignment="1">
      <alignment horizontal="left" wrapText="1"/>
    </xf>
    <xf numFmtId="0" fontId="0" fillId="0" borderId="0" xfId="0" applyFont="1"/>
    <xf numFmtId="0" fontId="39" fillId="0" borderId="0" xfId="0" applyFont="1" applyAlignment="1">
      <alignment horizontal="right"/>
    </xf>
    <xf numFmtId="2" fontId="13" fillId="2" borderId="2" xfId="0" applyNumberFormat="1" applyFont="1" applyFill="1" applyBorder="1" applyAlignment="1">
      <alignment horizontal="center" wrapText="1"/>
    </xf>
    <xf numFmtId="0" fontId="34" fillId="0" borderId="36" xfId="0" applyFont="1" applyBorder="1"/>
    <xf numFmtId="0" fontId="34" fillId="0" borderId="41" xfId="0" applyFont="1" applyBorder="1"/>
    <xf numFmtId="0" fontId="0" fillId="0" borderId="36" xfId="0" applyBorder="1"/>
    <xf numFmtId="0" fontId="0" fillId="0" borderId="25" xfId="0" applyBorder="1"/>
    <xf numFmtId="0" fontId="0" fillId="0" borderId="26" xfId="0" applyBorder="1"/>
    <xf numFmtId="0" fontId="19" fillId="0" borderId="3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32" fillId="0" borderId="0" xfId="0" applyFont="1" applyAlignment="1"/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left" wrapText="1"/>
    </xf>
    <xf numFmtId="0" fontId="11" fillId="2" borderId="4" xfId="1" applyFont="1" applyFill="1" applyBorder="1" applyAlignment="1">
      <alignment horizontal="left" wrapText="1"/>
    </xf>
    <xf numFmtId="0" fontId="19" fillId="0" borderId="2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0" fillId="0" borderId="29" xfId="0" applyFont="1" applyBorder="1"/>
    <xf numFmtId="0" fontId="13" fillId="0" borderId="15" xfId="0" applyFont="1" applyBorder="1" applyAlignment="1">
      <alignment horizontal="center" wrapText="1"/>
    </xf>
    <xf numFmtId="0" fontId="19" fillId="2" borderId="15" xfId="0" applyFont="1" applyFill="1" applyBorder="1" applyAlignment="1">
      <alignment horizontal="left" vertical="center" wrapText="1"/>
    </xf>
    <xf numFmtId="2" fontId="19" fillId="2" borderId="14" xfId="0" applyNumberFormat="1" applyFont="1" applyFill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2" fontId="19" fillId="0" borderId="14" xfId="0" applyNumberFormat="1" applyFont="1" applyBorder="1" applyAlignment="1">
      <alignment horizontal="left" vertical="center" wrapText="1"/>
    </xf>
    <xf numFmtId="0" fontId="35" fillId="0" borderId="29" xfId="0" applyFont="1" applyBorder="1" applyAlignment="1">
      <alignment horizontal="center" vertical="center"/>
    </xf>
    <xf numFmtId="0" fontId="0" fillId="0" borderId="0" xfId="0"/>
    <xf numFmtId="0" fontId="36" fillId="0" borderId="30" xfId="0" applyFont="1" applyBorder="1" applyAlignment="1">
      <alignment horizontal="center" vertical="center" wrapText="1"/>
    </xf>
    <xf numFmtId="0" fontId="34" fillId="7" borderId="0" xfId="0" applyFont="1" applyFill="1"/>
    <xf numFmtId="0" fontId="34" fillId="8" borderId="0" xfId="0" applyFont="1" applyFill="1"/>
    <xf numFmtId="0" fontId="13" fillId="2" borderId="7" xfId="0" applyFont="1" applyFill="1" applyBorder="1" applyAlignment="1">
      <alignment wrapText="1"/>
    </xf>
    <xf numFmtId="2" fontId="13" fillId="2" borderId="32" xfId="0" applyNumberFormat="1" applyFont="1" applyFill="1" applyBorder="1" applyAlignment="1">
      <alignment wrapText="1"/>
    </xf>
    <xf numFmtId="2" fontId="21" fillId="0" borderId="7" xfId="0" applyNumberFormat="1" applyFont="1" applyBorder="1" applyAlignment="1"/>
    <xf numFmtId="0" fontId="30" fillId="0" borderId="10" xfId="0" applyFont="1" applyBorder="1"/>
    <xf numFmtId="0" fontId="30" fillId="0" borderId="4" xfId="0" applyFont="1" applyBorder="1" applyAlignment="1">
      <alignment horizontal="right" vertical="center" wrapText="1"/>
    </xf>
    <xf numFmtId="0" fontId="30" fillId="0" borderId="7" xfId="0" applyFont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0" fontId="11" fillId="0" borderId="4" xfId="15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wrapText="1"/>
    </xf>
    <xf numFmtId="0" fontId="11" fillId="0" borderId="2" xfId="15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/>
    </xf>
    <xf numFmtId="0" fontId="33" fillId="0" borderId="0" xfId="0" applyFont="1" applyBorder="1" applyAlignment="1">
      <alignment horizontal="right"/>
    </xf>
    <xf numFmtId="0" fontId="13" fillId="0" borderId="4" xfId="0" applyFont="1" applyBorder="1" applyAlignment="1">
      <alignment vertical="center" wrapText="1"/>
    </xf>
    <xf numFmtId="0" fontId="31" fillId="2" borderId="4" xfId="0" applyFont="1" applyFill="1" applyBorder="1" applyAlignment="1">
      <alignment horizontal="left" vertical="center" wrapText="1"/>
    </xf>
    <xf numFmtId="2" fontId="11" fillId="0" borderId="3" xfId="15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vertical="center" wrapText="1"/>
    </xf>
    <xf numFmtId="2" fontId="36" fillId="0" borderId="39" xfId="0" applyNumberFormat="1" applyFont="1" applyBorder="1" applyAlignment="1">
      <alignment horizontal="center" vertical="center" wrapText="1"/>
    </xf>
    <xf numFmtId="0" fontId="34" fillId="9" borderId="0" xfId="0" applyFont="1" applyFill="1"/>
    <xf numFmtId="2" fontId="21" fillId="0" borderId="0" xfId="0" applyNumberFormat="1" applyFont="1"/>
    <xf numFmtId="0" fontId="40" fillId="0" borderId="57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wrapText="1"/>
    </xf>
    <xf numFmtId="0" fontId="30" fillId="4" borderId="25" xfId="0" applyFont="1" applyFill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30" fillId="4" borderId="41" xfId="0" applyFont="1" applyFill="1" applyBorder="1" applyAlignment="1">
      <alignment horizontal="center" wrapText="1"/>
    </xf>
    <xf numFmtId="0" fontId="13" fillId="2" borderId="41" xfId="0" applyFont="1" applyFill="1" applyBorder="1" applyAlignment="1">
      <alignment horizontal="center" wrapText="1"/>
    </xf>
    <xf numFmtId="0" fontId="30" fillId="0" borderId="41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3" borderId="35" xfId="1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center" wrapText="1"/>
    </xf>
    <xf numFmtId="2" fontId="13" fillId="2" borderId="6" xfId="0" applyNumberFormat="1" applyFont="1" applyFill="1" applyBorder="1" applyAlignment="1">
      <alignment horizontal="center" wrapText="1"/>
    </xf>
    <xf numFmtId="0" fontId="11" fillId="0" borderId="28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11" fillId="0" borderId="35" xfId="1" applyFont="1" applyBorder="1" applyAlignment="1">
      <alignment horizontal="left" wrapText="1"/>
    </xf>
    <xf numFmtId="0" fontId="11" fillId="2" borderId="35" xfId="0" applyFont="1" applyFill="1" applyBorder="1" applyAlignment="1">
      <alignment horizontal="left" wrapText="1"/>
    </xf>
    <xf numFmtId="0" fontId="13" fillId="0" borderId="17" xfId="0" applyFont="1" applyBorder="1" applyAlignment="1">
      <alignment wrapText="1"/>
    </xf>
    <xf numFmtId="0" fontId="11" fillId="2" borderId="6" xfId="0" applyFont="1" applyFill="1" applyBorder="1" applyAlignment="1">
      <alignment horizontal="left" wrapText="1"/>
    </xf>
    <xf numFmtId="2" fontId="13" fillId="2" borderId="7" xfId="0" applyNumberFormat="1" applyFont="1" applyFill="1" applyBorder="1" applyAlignment="1">
      <alignment horizontal="center" wrapText="1"/>
    </xf>
    <xf numFmtId="2" fontId="13" fillId="0" borderId="7" xfId="0" applyNumberFormat="1" applyFont="1" applyBorder="1" applyAlignment="1">
      <alignment horizontal="center" wrapText="1"/>
    </xf>
    <xf numFmtId="0" fontId="30" fillId="0" borderId="45" xfId="0" applyFont="1" applyFill="1" applyBorder="1"/>
    <xf numFmtId="0" fontId="13" fillId="2" borderId="51" xfId="0" applyFont="1" applyFill="1" applyBorder="1" applyAlignment="1">
      <alignment horizontal="center" wrapText="1"/>
    </xf>
    <xf numFmtId="0" fontId="41" fillId="0" borderId="42" xfId="0" applyFont="1" applyFill="1" applyBorder="1" applyAlignment="1">
      <alignment horizontal="center" vertical="center" wrapText="1"/>
    </xf>
    <xf numFmtId="0" fontId="0" fillId="0" borderId="34" xfId="0" applyBorder="1"/>
    <xf numFmtId="0" fontId="34" fillId="0" borderId="34" xfId="0" applyFont="1" applyBorder="1"/>
    <xf numFmtId="0" fontId="0" fillId="0" borderId="53" xfId="0" applyBorder="1"/>
    <xf numFmtId="0" fontId="0" fillId="0" borderId="48" xfId="0" applyFont="1" applyBorder="1" applyAlignment="1"/>
    <xf numFmtId="0" fontId="0" fillId="0" borderId="29" xfId="0" applyFont="1" applyBorder="1" applyAlignment="1"/>
    <xf numFmtId="0" fontId="19" fillId="0" borderId="59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2" fontId="19" fillId="2" borderId="15" xfId="0" applyNumberFormat="1" applyFont="1" applyFill="1" applyBorder="1" applyAlignment="1">
      <alignment horizontal="left" vertical="center" wrapText="1"/>
    </xf>
    <xf numFmtId="0" fontId="0" fillId="0" borderId="56" xfId="0" applyBorder="1"/>
    <xf numFmtId="0" fontId="0" fillId="0" borderId="11" xfId="0" applyFont="1" applyBorder="1" applyAlignment="1"/>
    <xf numFmtId="0" fontId="0" fillId="0" borderId="41" xfId="0" applyBorder="1"/>
    <xf numFmtId="0" fontId="19" fillId="0" borderId="59" xfId="0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2" fontId="19" fillId="0" borderId="15" xfId="0" applyNumberFormat="1" applyFont="1" applyBorder="1" applyAlignment="1">
      <alignment horizontal="left" vertical="center" wrapText="1"/>
    </xf>
    <xf numFmtId="0" fontId="0" fillId="0" borderId="29" xfId="0" applyFont="1" applyBorder="1"/>
    <xf numFmtId="0" fontId="19" fillId="0" borderId="33" xfId="0" applyFont="1" applyBorder="1" applyAlignment="1">
      <alignment horizontal="left" vertical="center" wrapText="1"/>
    </xf>
    <xf numFmtId="2" fontId="19" fillId="0" borderId="15" xfId="0" applyNumberFormat="1" applyFont="1" applyFill="1" applyBorder="1" applyAlignment="1">
      <alignment horizontal="left" vertical="center" wrapText="1"/>
    </xf>
    <xf numFmtId="0" fontId="34" fillId="0" borderId="29" xfId="0" applyFont="1" applyBorder="1"/>
    <xf numFmtId="0" fontId="35" fillId="5" borderId="33" xfId="0" applyFont="1" applyFill="1" applyBorder="1" applyAlignment="1">
      <alignment horizontal="left" vertical="center" wrapText="1"/>
    </xf>
    <xf numFmtId="0" fontId="35" fillId="5" borderId="13" xfId="0" applyFont="1" applyFill="1" applyBorder="1" applyAlignment="1">
      <alignment horizontal="left" vertical="center" wrapText="1"/>
    </xf>
    <xf numFmtId="0" fontId="35" fillId="5" borderId="60" xfId="0" applyFont="1" applyFill="1" applyBorder="1" applyAlignment="1">
      <alignment horizontal="left" vertical="center" wrapText="1"/>
    </xf>
    <xf numFmtId="0" fontId="35" fillId="5" borderId="56" xfId="0" applyFont="1" applyFill="1" applyBorder="1" applyAlignment="1">
      <alignment horizontal="left" vertical="center" wrapText="1"/>
    </xf>
    <xf numFmtId="0" fontId="34" fillId="0" borderId="56" xfId="0" applyFont="1" applyBorder="1"/>
    <xf numFmtId="0" fontId="35" fillId="0" borderId="59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60" xfId="0" applyFont="1" applyBorder="1" applyAlignment="1">
      <alignment horizontal="left" vertical="center" wrapText="1"/>
    </xf>
    <xf numFmtId="0" fontId="35" fillId="0" borderId="56" xfId="0" applyFont="1" applyBorder="1" applyAlignment="1">
      <alignment horizontal="left" vertical="center" wrapText="1"/>
    </xf>
    <xf numFmtId="2" fontId="35" fillId="5" borderId="15" xfId="0" applyNumberFormat="1" applyFont="1" applyFill="1" applyBorder="1" applyAlignment="1">
      <alignment horizontal="left" vertical="center" wrapText="1"/>
    </xf>
    <xf numFmtId="2" fontId="13" fillId="2" borderId="4" xfId="0" applyNumberFormat="1" applyFont="1" applyFill="1" applyBorder="1" applyAlignment="1">
      <alignment horizontal="right" wrapText="1"/>
    </xf>
    <xf numFmtId="2" fontId="13" fillId="0" borderId="4" xfId="0" applyNumberFormat="1" applyFont="1" applyBorder="1" applyAlignment="1">
      <alignment horizontal="right" wrapText="1"/>
    </xf>
    <xf numFmtId="0" fontId="19" fillId="2" borderId="59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2" borderId="60" xfId="0" applyFont="1" applyFill="1" applyBorder="1" applyAlignment="1">
      <alignment horizontal="left" vertical="center" wrapText="1"/>
    </xf>
    <xf numFmtId="0" fontId="19" fillId="2" borderId="56" xfId="0" applyFont="1" applyFill="1" applyBorder="1" applyAlignment="1">
      <alignment horizontal="left" vertical="center" wrapText="1"/>
    </xf>
    <xf numFmtId="2" fontId="35" fillId="0" borderId="15" xfId="0" applyNumberFormat="1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0" fillId="0" borderId="45" xfId="0" applyFont="1" applyFill="1" applyBorder="1" applyAlignment="1"/>
    <xf numFmtId="0" fontId="0" fillId="0" borderId="11" xfId="0" applyFont="1" applyBorder="1"/>
    <xf numFmtId="0" fontId="0" fillId="0" borderId="45" xfId="0" applyFont="1" applyFill="1" applyBorder="1"/>
    <xf numFmtId="2" fontId="13" fillId="0" borderId="6" xfId="0" applyNumberFormat="1" applyFont="1" applyBorder="1" applyAlignment="1">
      <alignment horizontal="right" wrapText="1"/>
    </xf>
    <xf numFmtId="0" fontId="34" fillId="0" borderId="9" xfId="0" applyFont="1" applyBorder="1"/>
    <xf numFmtId="0" fontId="0" fillId="0" borderId="43" xfId="0" applyBorder="1"/>
    <xf numFmtId="0" fontId="0" fillId="0" borderId="0" xfId="0"/>
    <xf numFmtId="0" fontId="19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0" fontId="13" fillId="0" borderId="63" xfId="0" applyFont="1" applyBorder="1" applyAlignment="1">
      <alignment wrapText="1"/>
    </xf>
    <xf numFmtId="0" fontId="9" fillId="2" borderId="7" xfId="0" applyFont="1" applyFill="1" applyBorder="1" applyAlignment="1">
      <alignment horizontal="left" wrapText="1"/>
    </xf>
    <xf numFmtId="0" fontId="13" fillId="2" borderId="63" xfId="0" applyFont="1" applyFill="1" applyBorder="1" applyAlignment="1">
      <alignment horizontal="left" wrapText="1"/>
    </xf>
    <xf numFmtId="2" fontId="13" fillId="0" borderId="62" xfId="0" applyNumberFormat="1" applyFont="1" applyBorder="1" applyAlignment="1">
      <alignment wrapText="1"/>
    </xf>
    <xf numFmtId="0" fontId="13" fillId="0" borderId="63" xfId="0" applyFont="1" applyBorder="1" applyAlignment="1">
      <alignment horizontal="center" wrapText="1"/>
    </xf>
    <xf numFmtId="0" fontId="13" fillId="2" borderId="63" xfId="0" applyFont="1" applyFill="1" applyBorder="1" applyAlignment="1">
      <alignment wrapText="1"/>
    </xf>
    <xf numFmtId="2" fontId="13" fillId="2" borderId="62" xfId="0" applyNumberFormat="1" applyFont="1" applyFill="1" applyBorder="1" applyAlignment="1">
      <alignment wrapText="1"/>
    </xf>
    <xf numFmtId="0" fontId="30" fillId="0" borderId="61" xfId="0" applyFont="1" applyBorder="1" applyAlignment="1">
      <alignment horizontal="right" vertical="center" wrapText="1"/>
    </xf>
    <xf numFmtId="2" fontId="13" fillId="0" borderId="62" xfId="0" applyNumberFormat="1" applyFont="1" applyBorder="1" applyAlignment="1">
      <alignment vertical="top" wrapText="1"/>
    </xf>
    <xf numFmtId="0" fontId="9" fillId="0" borderId="6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7" xfId="0" applyFont="1" applyBorder="1" applyAlignment="1">
      <alignment wrapText="1"/>
    </xf>
    <xf numFmtId="2" fontId="13" fillId="0" borderId="5" xfId="0" applyNumberFormat="1" applyFont="1" applyBorder="1" applyAlignment="1">
      <alignment vertical="top" wrapText="1"/>
    </xf>
    <xf numFmtId="0" fontId="9" fillId="0" borderId="63" xfId="0" applyFont="1" applyBorder="1" applyAlignment="1">
      <alignment wrapText="1"/>
    </xf>
    <xf numFmtId="0" fontId="41" fillId="0" borderId="6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wrapText="1"/>
    </xf>
    <xf numFmtId="0" fontId="11" fillId="0" borderId="6" xfId="15" applyFont="1" applyBorder="1" applyAlignment="1">
      <alignment horizontal="right" vertical="center" wrapText="1"/>
    </xf>
    <xf numFmtId="2" fontId="11" fillId="0" borderId="62" xfId="15" applyNumberFormat="1" applyFont="1" applyBorder="1" applyAlignment="1">
      <alignment horizontal="right" vertical="center" wrapText="1"/>
    </xf>
    <xf numFmtId="2" fontId="29" fillId="0" borderId="0" xfId="0" applyNumberFormat="1" applyFont="1" applyAlignment="1">
      <alignment horizontal="right"/>
    </xf>
    <xf numFmtId="0" fontId="9" fillId="2" borderId="35" xfId="0" applyFont="1" applyFill="1" applyBorder="1" applyAlignment="1">
      <alignment horizontal="left" wrapText="1"/>
    </xf>
    <xf numFmtId="2" fontId="39" fillId="0" borderId="0" xfId="0" applyNumberFormat="1" applyFont="1" applyAlignment="1">
      <alignment horizontal="right"/>
    </xf>
    <xf numFmtId="2" fontId="11" fillId="2" borderId="4" xfId="0" applyNumberFormat="1" applyFont="1" applyFill="1" applyBorder="1" applyAlignment="1">
      <alignment horizontal="right" wrapText="1"/>
    </xf>
    <xf numFmtId="2" fontId="13" fillId="0" borderId="4" xfId="0" applyNumberFormat="1" applyFont="1" applyFill="1" applyBorder="1" applyAlignment="1">
      <alignment horizontal="right" wrapText="1"/>
    </xf>
    <xf numFmtId="2" fontId="11" fillId="0" borderId="4" xfId="0" applyNumberFormat="1" applyFont="1" applyBorder="1" applyAlignment="1">
      <alignment horizontal="right" wrapText="1"/>
    </xf>
    <xf numFmtId="2" fontId="13" fillId="3" borderId="4" xfId="1" applyNumberFormat="1" applyFont="1" applyFill="1" applyBorder="1" applyAlignment="1">
      <alignment horizontal="right" wrapText="1"/>
    </xf>
    <xf numFmtId="2" fontId="11" fillId="0" borderId="4" xfId="1" applyNumberFormat="1" applyFont="1" applyBorder="1" applyAlignment="1">
      <alignment horizontal="right" wrapText="1"/>
    </xf>
    <xf numFmtId="2" fontId="30" fillId="0" borderId="4" xfId="0" applyNumberFormat="1" applyFont="1" applyBorder="1" applyAlignment="1">
      <alignment horizontal="right" wrapText="1"/>
    </xf>
    <xf numFmtId="0" fontId="31" fillId="2" borderId="35" xfId="0" applyFont="1" applyFill="1" applyBorder="1" applyAlignment="1">
      <alignment horizontal="left" wrapText="1"/>
    </xf>
    <xf numFmtId="2" fontId="11" fillId="0" borderId="6" xfId="0" applyNumberFormat="1" applyFont="1" applyBorder="1" applyAlignment="1">
      <alignment horizontal="right" wrapText="1"/>
    </xf>
    <xf numFmtId="2" fontId="13" fillId="0" borderId="2" xfId="0" applyNumberFormat="1" applyFont="1" applyBorder="1" applyAlignment="1">
      <alignment horizontal="right" wrapText="1"/>
    </xf>
    <xf numFmtId="0" fontId="34" fillId="0" borderId="25" xfId="0" applyFont="1" applyBorder="1"/>
    <xf numFmtId="0" fontId="31" fillId="4" borderId="35" xfId="0" applyFont="1" applyFill="1" applyBorder="1" applyAlignment="1">
      <alignment horizontal="left" wrapText="1"/>
    </xf>
    <xf numFmtId="2" fontId="13" fillId="0" borderId="7" xfId="0" applyNumberFormat="1" applyFont="1" applyBorder="1" applyAlignment="1">
      <alignment horizontal="right" wrapText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0" fillId="0" borderId="30" xfId="0" applyFont="1" applyBorder="1"/>
    <xf numFmtId="0" fontId="30" fillId="0" borderId="17" xfId="0" applyFont="1" applyBorder="1"/>
    <xf numFmtId="0" fontId="35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13" fillId="0" borderId="30" xfId="0" applyFont="1" applyBorder="1" applyAlignment="1">
      <alignment wrapText="1"/>
    </xf>
    <xf numFmtId="0" fontId="9" fillId="2" borderId="63" xfId="0" applyFont="1" applyFill="1" applyBorder="1" applyAlignment="1">
      <alignment horizontal="left" wrapText="1"/>
    </xf>
    <xf numFmtId="0" fontId="11" fillId="0" borderId="7" xfId="15" applyFont="1" applyBorder="1" applyAlignment="1">
      <alignment horizontal="right" vertical="center" wrapText="1"/>
    </xf>
    <xf numFmtId="0" fontId="13" fillId="2" borderId="50" xfId="0" applyFont="1" applyFill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left" wrapText="1"/>
    </xf>
    <xf numFmtId="2" fontId="30" fillId="0" borderId="4" xfId="0" applyNumberFormat="1" applyFont="1" applyBorder="1" applyAlignment="1">
      <alignment horizontal="center" wrapText="1"/>
    </xf>
    <xf numFmtId="2" fontId="30" fillId="4" borderId="7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 wrapText="1"/>
    </xf>
    <xf numFmtId="2" fontId="30" fillId="0" borderId="36" xfId="0" applyNumberFormat="1" applyFont="1" applyBorder="1"/>
    <xf numFmtId="2" fontId="30" fillId="0" borderId="41" xfId="0" applyNumberFormat="1" applyFont="1" applyBorder="1"/>
    <xf numFmtId="2" fontId="30" fillId="0" borderId="42" xfId="0" applyNumberFormat="1" applyFont="1" applyBorder="1"/>
    <xf numFmtId="2" fontId="30" fillId="0" borderId="34" xfId="0" applyNumberFormat="1" applyFont="1" applyBorder="1"/>
    <xf numFmtId="2" fontId="9" fillId="2" borderId="4" xfId="0" applyNumberFormat="1" applyFont="1" applyFill="1" applyBorder="1" applyAlignment="1">
      <alignment horizontal="right" wrapText="1"/>
    </xf>
    <xf numFmtId="2" fontId="31" fillId="4" borderId="4" xfId="0" applyNumberFormat="1" applyFont="1" applyFill="1" applyBorder="1" applyAlignment="1">
      <alignment horizontal="right" wrapText="1"/>
    </xf>
    <xf numFmtId="2" fontId="31" fillId="0" borderId="4" xfId="0" applyNumberFormat="1" applyFont="1" applyBorder="1" applyAlignment="1">
      <alignment horizontal="right" wrapText="1"/>
    </xf>
    <xf numFmtId="2" fontId="31" fillId="2" borderId="4" xfId="0" applyNumberFormat="1" applyFont="1" applyFill="1" applyBorder="1" applyAlignment="1">
      <alignment horizontal="right" wrapText="1"/>
    </xf>
    <xf numFmtId="0" fontId="11" fillId="2" borderId="50" xfId="0" applyFont="1" applyFill="1" applyBorder="1" applyAlignment="1">
      <alignment horizontal="right" wrapText="1"/>
    </xf>
    <xf numFmtId="2" fontId="30" fillId="0" borderId="7" xfId="0" applyNumberFormat="1" applyFont="1" applyBorder="1" applyAlignment="1">
      <alignment horizontal="right" wrapText="1"/>
    </xf>
    <xf numFmtId="0" fontId="11" fillId="2" borderId="41" xfId="0" applyFont="1" applyFill="1" applyBorder="1" applyAlignment="1">
      <alignment horizontal="right" wrapText="1"/>
    </xf>
    <xf numFmtId="0" fontId="13" fillId="2" borderId="51" xfId="0" applyFont="1" applyFill="1" applyBorder="1" applyAlignment="1">
      <alignment horizontal="right" wrapText="1"/>
    </xf>
    <xf numFmtId="0" fontId="13" fillId="2" borderId="25" xfId="0" applyFont="1" applyFill="1" applyBorder="1" applyAlignment="1">
      <alignment horizontal="right" wrapText="1"/>
    </xf>
    <xf numFmtId="0" fontId="11" fillId="2" borderId="51" xfId="0" applyFont="1" applyFill="1" applyBorder="1" applyAlignment="1">
      <alignment horizontal="right" wrapText="1"/>
    </xf>
    <xf numFmtId="0" fontId="11" fillId="2" borderId="25" xfId="0" applyFont="1" applyFill="1" applyBorder="1" applyAlignment="1">
      <alignment horizontal="right" wrapText="1"/>
    </xf>
    <xf numFmtId="0" fontId="13" fillId="2" borderId="57" xfId="0" applyFont="1" applyFill="1" applyBorder="1" applyAlignment="1">
      <alignment horizontal="right" wrapText="1"/>
    </xf>
    <xf numFmtId="0" fontId="13" fillId="2" borderId="53" xfId="0" applyFont="1" applyFill="1" applyBorder="1" applyAlignment="1">
      <alignment horizontal="right" wrapText="1"/>
    </xf>
    <xf numFmtId="2" fontId="11" fillId="2" borderId="7" xfId="0" applyNumberFormat="1" applyFont="1" applyFill="1" applyBorder="1" applyAlignment="1">
      <alignment horizontal="right" wrapText="1"/>
    </xf>
    <xf numFmtId="2" fontId="13" fillId="2" borderId="63" xfId="0" applyNumberFormat="1" applyFont="1" applyFill="1" applyBorder="1" applyAlignment="1">
      <alignment horizontal="right" wrapText="1"/>
    </xf>
    <xf numFmtId="0" fontId="13" fillId="2" borderId="50" xfId="0" applyFont="1" applyFill="1" applyBorder="1" applyAlignment="1">
      <alignment horizontal="right" wrapText="1"/>
    </xf>
    <xf numFmtId="0" fontId="13" fillId="2" borderId="41" xfId="0" applyFont="1" applyFill="1" applyBorder="1" applyAlignment="1">
      <alignment horizontal="right" wrapText="1"/>
    </xf>
    <xf numFmtId="0" fontId="13" fillId="0" borderId="51" xfId="0" applyFont="1" applyFill="1" applyBorder="1" applyAlignment="1">
      <alignment horizontal="right" wrapText="1"/>
    </xf>
    <xf numFmtId="0" fontId="13" fillId="0" borderId="25" xfId="0" applyFont="1" applyFill="1" applyBorder="1" applyAlignment="1">
      <alignment horizontal="right" wrapText="1"/>
    </xf>
    <xf numFmtId="2" fontId="13" fillId="2" borderId="7" xfId="0" applyNumberFormat="1" applyFont="1" applyFill="1" applyBorder="1" applyAlignment="1">
      <alignment horizontal="right" wrapText="1"/>
    </xf>
    <xf numFmtId="0" fontId="13" fillId="0" borderId="50" xfId="0" applyFont="1" applyBorder="1" applyAlignment="1">
      <alignment horizontal="right" wrapText="1"/>
    </xf>
    <xf numFmtId="0" fontId="13" fillId="0" borderId="41" xfId="0" applyFont="1" applyBorder="1" applyAlignment="1">
      <alignment horizontal="right" wrapText="1"/>
    </xf>
    <xf numFmtId="0" fontId="13" fillId="0" borderId="51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11" fillId="0" borderId="51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9" fillId="2" borderId="51" xfId="0" applyFont="1" applyFill="1" applyBorder="1" applyAlignment="1">
      <alignment horizontal="right" wrapText="1"/>
    </xf>
    <xf numFmtId="0" fontId="9" fillId="2" borderId="25" xfId="0" applyFont="1" applyFill="1" applyBorder="1" applyAlignment="1">
      <alignment horizontal="right" wrapText="1"/>
    </xf>
    <xf numFmtId="0" fontId="11" fillId="0" borderId="50" xfId="1" applyFont="1" applyBorder="1" applyAlignment="1">
      <alignment horizontal="right" wrapText="1"/>
    </xf>
    <xf numFmtId="0" fontId="11" fillId="0" borderId="41" xfId="1" applyFont="1" applyBorder="1" applyAlignment="1">
      <alignment horizontal="right" wrapText="1"/>
    </xf>
    <xf numFmtId="0" fontId="30" fillId="0" borderId="51" xfId="0" applyFont="1" applyBorder="1" applyAlignment="1">
      <alignment horizontal="right" wrapText="1"/>
    </xf>
    <xf numFmtId="0" fontId="30" fillId="0" borderId="25" xfId="0" applyFont="1" applyBorder="1" applyAlignment="1">
      <alignment horizontal="right" wrapText="1"/>
    </xf>
    <xf numFmtId="0" fontId="13" fillId="3" borderId="51" xfId="1" applyFont="1" applyFill="1" applyBorder="1" applyAlignment="1">
      <alignment horizontal="right" wrapText="1"/>
    </xf>
    <xf numFmtId="0" fontId="13" fillId="3" borderId="25" xfId="1" applyFont="1" applyFill="1" applyBorder="1" applyAlignment="1">
      <alignment horizontal="right" wrapText="1"/>
    </xf>
    <xf numFmtId="2" fontId="11" fillId="0" borderId="7" xfId="1" applyNumberFormat="1" applyFont="1" applyBorder="1" applyAlignment="1">
      <alignment horizontal="right" wrapText="1"/>
    </xf>
    <xf numFmtId="0" fontId="30" fillId="0" borderId="50" xfId="0" applyFont="1" applyBorder="1" applyAlignment="1">
      <alignment horizontal="right" wrapText="1"/>
    </xf>
    <xf numFmtId="0" fontId="30" fillId="0" borderId="41" xfId="0" applyFont="1" applyBorder="1" applyAlignment="1">
      <alignment horizontal="right" wrapText="1"/>
    </xf>
    <xf numFmtId="0" fontId="31" fillId="2" borderId="50" xfId="0" applyFont="1" applyFill="1" applyBorder="1" applyAlignment="1">
      <alignment horizontal="right" wrapText="1"/>
    </xf>
    <xf numFmtId="0" fontId="31" fillId="2" borderId="41" xfId="0" applyFont="1" applyFill="1" applyBorder="1" applyAlignment="1">
      <alignment horizontal="right" wrapText="1"/>
    </xf>
    <xf numFmtId="0" fontId="31" fillId="2" borderId="51" xfId="0" applyFont="1" applyFill="1" applyBorder="1" applyAlignment="1">
      <alignment horizontal="right" wrapText="1"/>
    </xf>
    <xf numFmtId="0" fontId="31" fillId="2" borderId="25" xfId="0" applyFont="1" applyFill="1" applyBorder="1" applyAlignment="1">
      <alignment horizontal="right" wrapText="1"/>
    </xf>
    <xf numFmtId="0" fontId="31" fillId="4" borderId="51" xfId="0" applyFont="1" applyFill="1" applyBorder="1" applyAlignment="1">
      <alignment horizontal="right" wrapText="1"/>
    </xf>
    <xf numFmtId="0" fontId="31" fillId="4" borderId="25" xfId="0" applyFont="1" applyFill="1" applyBorder="1" applyAlignment="1">
      <alignment horizontal="right" wrapText="1"/>
    </xf>
    <xf numFmtId="0" fontId="31" fillId="0" borderId="51" xfId="0" applyFont="1" applyBorder="1" applyAlignment="1">
      <alignment horizontal="right" wrapText="1"/>
    </xf>
    <xf numFmtId="0" fontId="31" fillId="0" borderId="25" xfId="0" applyFont="1" applyBorder="1" applyAlignment="1">
      <alignment horizontal="right" wrapText="1"/>
    </xf>
    <xf numFmtId="2" fontId="31" fillId="2" borderId="7" xfId="0" applyNumberFormat="1" applyFont="1" applyFill="1" applyBorder="1" applyAlignment="1">
      <alignment horizontal="right" wrapText="1"/>
    </xf>
    <xf numFmtId="0" fontId="11" fillId="0" borderId="47" xfId="0" applyFont="1" applyBorder="1" applyAlignment="1">
      <alignment horizontal="right" wrapText="1"/>
    </xf>
    <xf numFmtId="0" fontId="11" fillId="0" borderId="36" xfId="0" applyFont="1" applyBorder="1" applyAlignment="1">
      <alignment horizontal="right" wrapText="1"/>
    </xf>
    <xf numFmtId="0" fontId="7" fillId="0" borderId="35" xfId="0" applyFont="1" applyBorder="1" applyAlignment="1">
      <alignment horizontal="left" wrapText="1"/>
    </xf>
    <xf numFmtId="0" fontId="11" fillId="0" borderId="51" xfId="1" applyFont="1" applyBorder="1" applyAlignment="1">
      <alignment horizontal="right" wrapText="1"/>
    </xf>
    <xf numFmtId="0" fontId="11" fillId="0" borderId="25" xfId="1" applyFont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13" fillId="0" borderId="36" xfId="0" applyFont="1" applyBorder="1" applyAlignment="1">
      <alignment horizontal="right" wrapText="1"/>
    </xf>
    <xf numFmtId="0" fontId="32" fillId="0" borderId="0" xfId="0" applyFont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13" fillId="0" borderId="17" xfId="0" applyFont="1" applyBorder="1" applyAlignment="1">
      <alignment horizontal="center" wrapText="1"/>
    </xf>
    <xf numFmtId="0" fontId="9" fillId="0" borderId="4" xfId="0" applyFont="1" applyBorder="1" applyAlignment="1">
      <alignment vertical="center" wrapText="1"/>
    </xf>
    <xf numFmtId="0" fontId="13" fillId="0" borderId="7" xfId="0" applyFont="1" applyBorder="1" applyAlignment="1">
      <alignment vertical="top" wrapText="1"/>
    </xf>
    <xf numFmtId="2" fontId="13" fillId="2" borderId="4" xfId="0" applyNumberFormat="1" applyFont="1" applyFill="1" applyBorder="1" applyAlignment="1">
      <alignment wrapText="1"/>
    </xf>
    <xf numFmtId="0" fontId="7" fillId="0" borderId="25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30" fillId="0" borderId="57" xfId="0" applyFont="1" applyBorder="1" applyAlignment="1">
      <alignment horizontal="center" wrapText="1"/>
    </xf>
    <xf numFmtId="0" fontId="30" fillId="0" borderId="53" xfId="0" applyFont="1" applyBorder="1" applyAlignment="1">
      <alignment horizontal="center" wrapText="1"/>
    </xf>
    <xf numFmtId="0" fontId="30" fillId="4" borderId="51" xfId="0" applyFont="1" applyFill="1" applyBorder="1" applyAlignment="1">
      <alignment horizontal="center" wrapText="1"/>
    </xf>
    <xf numFmtId="0" fontId="30" fillId="0" borderId="51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1" fillId="2" borderId="51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31" fillId="2" borderId="51" xfId="0" applyFont="1" applyFill="1" applyBorder="1" applyAlignment="1">
      <alignment horizontal="center" wrapText="1"/>
    </xf>
    <xf numFmtId="0" fontId="31" fillId="2" borderId="25" xfId="0" applyFont="1" applyFill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30" fillId="4" borderId="50" xfId="0" applyFont="1" applyFill="1" applyBorder="1" applyAlignment="1">
      <alignment horizontal="center" wrapText="1"/>
    </xf>
    <xf numFmtId="0" fontId="30" fillId="0" borderId="50" xfId="0" applyFont="1" applyBorder="1" applyAlignment="1">
      <alignment horizontal="center" wrapText="1"/>
    </xf>
    <xf numFmtId="0" fontId="13" fillId="0" borderId="51" xfId="0" applyFont="1" applyFill="1" applyBorder="1" applyAlignment="1">
      <alignment horizontal="center" wrapText="1"/>
    </xf>
    <xf numFmtId="0" fontId="13" fillId="2" borderId="58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2" fontId="30" fillId="4" borderId="4" xfId="0" applyNumberFormat="1" applyFont="1" applyFill="1" applyBorder="1" applyAlignment="1">
      <alignment horizontal="center" wrapText="1"/>
    </xf>
    <xf numFmtId="2" fontId="30" fillId="0" borderId="7" xfId="0" applyNumberFormat="1" applyFont="1" applyBorder="1" applyAlignment="1">
      <alignment horizontal="center" wrapText="1"/>
    </xf>
    <xf numFmtId="2" fontId="13" fillId="0" borderId="4" xfId="0" applyNumberFormat="1" applyFont="1" applyFill="1" applyBorder="1" applyAlignment="1">
      <alignment horizontal="center" wrapText="1"/>
    </xf>
    <xf numFmtId="0" fontId="31" fillId="0" borderId="41" xfId="0" applyFont="1" applyBorder="1" applyAlignment="1">
      <alignment horizontal="center" wrapText="1"/>
    </xf>
    <xf numFmtId="0" fontId="5" fillId="2" borderId="35" xfId="0" applyFont="1" applyFill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2" fontId="11" fillId="2" borderId="4" xfId="0" applyNumberFormat="1" applyFont="1" applyFill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31" fillId="2" borderId="4" xfId="0" applyNumberFormat="1" applyFont="1" applyFill="1" applyBorder="1" applyAlignment="1">
      <alignment horizontal="center" wrapText="1"/>
    </xf>
    <xf numFmtId="2" fontId="11" fillId="0" borderId="7" xfId="0" applyNumberFormat="1" applyFont="1" applyBorder="1" applyAlignment="1">
      <alignment horizontal="center" wrapText="1"/>
    </xf>
    <xf numFmtId="0" fontId="31" fillId="0" borderId="50" xfId="0" applyFont="1" applyBorder="1" applyAlignment="1">
      <alignment horizontal="center" wrapText="1"/>
    </xf>
    <xf numFmtId="2" fontId="30" fillId="0" borderId="63" xfId="0" applyNumberFormat="1" applyFont="1" applyBorder="1" applyAlignment="1">
      <alignment horizontal="center" wrapText="1"/>
    </xf>
    <xf numFmtId="2" fontId="31" fillId="0" borderId="7" xfId="0" applyNumberFormat="1" applyFont="1" applyBorder="1" applyAlignment="1">
      <alignment horizontal="center" wrapText="1"/>
    </xf>
    <xf numFmtId="0" fontId="36" fillId="0" borderId="6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right" wrapText="1"/>
    </xf>
    <xf numFmtId="0" fontId="13" fillId="2" borderId="61" xfId="0" applyFont="1" applyFill="1" applyBorder="1" applyAlignment="1">
      <alignment horizontal="right" wrapText="1"/>
    </xf>
    <xf numFmtId="0" fontId="11" fillId="2" borderId="61" xfId="0" applyFont="1" applyFill="1" applyBorder="1" applyAlignment="1">
      <alignment horizontal="right" wrapText="1"/>
    </xf>
    <xf numFmtId="0" fontId="13" fillId="2" borderId="19" xfId="0" applyFont="1" applyFill="1" applyBorder="1" applyAlignment="1">
      <alignment horizontal="right" wrapText="1"/>
    </xf>
    <xf numFmtId="0" fontId="13" fillId="2" borderId="18" xfId="0" applyFont="1" applyFill="1" applyBorder="1" applyAlignment="1">
      <alignment horizontal="right" wrapText="1"/>
    </xf>
    <xf numFmtId="0" fontId="13" fillId="0" borderId="61" xfId="0" applyFont="1" applyFill="1" applyBorder="1" applyAlignment="1">
      <alignment horizontal="right" wrapText="1"/>
    </xf>
    <xf numFmtId="0" fontId="13" fillId="0" borderId="18" xfId="0" applyFont="1" applyBorder="1" applyAlignment="1">
      <alignment horizontal="right" wrapText="1"/>
    </xf>
    <xf numFmtId="0" fontId="13" fillId="0" borderId="61" xfId="0" applyFont="1" applyBorder="1" applyAlignment="1">
      <alignment horizontal="right" wrapText="1"/>
    </xf>
    <xf numFmtId="0" fontId="11" fillId="0" borderId="61" xfId="0" applyFont="1" applyBorder="1" applyAlignment="1">
      <alignment horizontal="right" wrapText="1"/>
    </xf>
    <xf numFmtId="0" fontId="9" fillId="2" borderId="61" xfId="0" applyFont="1" applyFill="1" applyBorder="1" applyAlignment="1">
      <alignment horizontal="right" wrapText="1"/>
    </xf>
    <xf numFmtId="0" fontId="11" fillId="0" borderId="18" xfId="1" applyFont="1" applyBorder="1" applyAlignment="1">
      <alignment horizontal="right" wrapText="1"/>
    </xf>
    <xf numFmtId="0" fontId="7" fillId="0" borderId="51" xfId="0" applyFont="1" applyBorder="1" applyAlignment="1">
      <alignment horizontal="right" wrapText="1"/>
    </xf>
    <xf numFmtId="0" fontId="7" fillId="0" borderId="61" xfId="0" applyFont="1" applyBorder="1" applyAlignment="1">
      <alignment horizontal="right" wrapText="1"/>
    </xf>
    <xf numFmtId="0" fontId="30" fillId="0" borderId="61" xfId="0" applyFont="1" applyBorder="1" applyAlignment="1">
      <alignment horizontal="right" wrapText="1"/>
    </xf>
    <xf numFmtId="0" fontId="13" fillId="3" borderId="61" xfId="1" applyFont="1" applyFill="1" applyBorder="1" applyAlignment="1">
      <alignment horizontal="right" wrapText="1"/>
    </xf>
    <xf numFmtId="0" fontId="30" fillId="0" borderId="18" xfId="0" applyFont="1" applyBorder="1" applyAlignment="1">
      <alignment horizontal="right" wrapText="1"/>
    </xf>
    <xf numFmtId="0" fontId="31" fillId="2" borderId="18" xfId="0" applyFont="1" applyFill="1" applyBorder="1" applyAlignment="1">
      <alignment horizontal="right" wrapText="1"/>
    </xf>
    <xf numFmtId="0" fontId="31" fillId="2" borderId="61" xfId="0" applyFont="1" applyFill="1" applyBorder="1" applyAlignment="1">
      <alignment horizontal="right" wrapText="1"/>
    </xf>
    <xf numFmtId="0" fontId="31" fillId="4" borderId="61" xfId="0" applyFont="1" applyFill="1" applyBorder="1" applyAlignment="1">
      <alignment horizontal="right" wrapText="1"/>
    </xf>
    <xf numFmtId="0" fontId="31" fillId="0" borderId="61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61" xfId="1" applyFont="1" applyBorder="1" applyAlignment="1">
      <alignment horizontal="right" wrapText="1"/>
    </xf>
    <xf numFmtId="0" fontId="30" fillId="0" borderId="51" xfId="0" applyFont="1" applyBorder="1" applyAlignment="1">
      <alignment wrapText="1"/>
    </xf>
    <xf numFmtId="0" fontId="30" fillId="0" borderId="61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0" fontId="13" fillId="2" borderId="51" xfId="0" applyFont="1" applyFill="1" applyBorder="1" applyAlignment="1">
      <alignment wrapText="1"/>
    </xf>
    <xf numFmtId="0" fontId="13" fillId="2" borderId="61" xfId="0" applyFont="1" applyFill="1" applyBorder="1" applyAlignment="1">
      <alignment wrapText="1"/>
    </xf>
    <xf numFmtId="0" fontId="13" fillId="2" borderId="25" xfId="0" applyFont="1" applyFill="1" applyBorder="1" applyAlignment="1">
      <alignment wrapText="1"/>
    </xf>
    <xf numFmtId="0" fontId="13" fillId="0" borderId="20" xfId="0" applyFont="1" applyBorder="1" applyAlignment="1">
      <alignment horizontal="right" wrapText="1"/>
    </xf>
    <xf numFmtId="2" fontId="30" fillId="0" borderId="4" xfId="0" applyNumberFormat="1" applyFont="1" applyBorder="1" applyAlignment="1">
      <alignment wrapText="1"/>
    </xf>
    <xf numFmtId="2" fontId="7" fillId="0" borderId="4" xfId="0" applyNumberFormat="1" applyFont="1" applyBorder="1" applyAlignment="1">
      <alignment horizontal="right" wrapText="1"/>
    </xf>
    <xf numFmtId="2" fontId="39" fillId="2" borderId="0" xfId="0" applyNumberFormat="1" applyFont="1" applyFill="1" applyAlignment="1">
      <alignment horizontal="right"/>
    </xf>
    <xf numFmtId="0" fontId="4" fillId="2" borderId="4" xfId="0" applyFont="1" applyFill="1" applyBorder="1" applyAlignment="1">
      <alignment horizontal="left" wrapText="1"/>
    </xf>
    <xf numFmtId="0" fontId="6" fillId="2" borderId="63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 wrapText="1"/>
    </xf>
    <xf numFmtId="0" fontId="13" fillId="0" borderId="38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11" fillId="0" borderId="63" xfId="15" applyFont="1" applyBorder="1" applyAlignment="1">
      <alignment horizontal="right" vertical="center" wrapText="1"/>
    </xf>
    <xf numFmtId="0" fontId="13" fillId="0" borderId="6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7" fillId="2" borderId="6" xfId="0" applyFont="1" applyFill="1" applyBorder="1" applyAlignment="1">
      <alignment horizontal="left" wrapText="1"/>
    </xf>
    <xf numFmtId="0" fontId="13" fillId="2" borderId="30" xfId="0" applyFont="1" applyFill="1" applyBorder="1" applyAlignment="1">
      <alignment horizontal="left" wrapText="1"/>
    </xf>
    <xf numFmtId="0" fontId="13" fillId="0" borderId="58" xfId="0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0" fontId="11" fillId="0" borderId="58" xfId="0" applyFont="1" applyBorder="1" applyAlignment="1">
      <alignment horizontal="right" wrapText="1"/>
    </xf>
    <xf numFmtId="2" fontId="11" fillId="0" borderId="2" xfId="0" applyNumberFormat="1" applyFont="1" applyBorder="1" applyAlignment="1">
      <alignment horizontal="right" wrapText="1"/>
    </xf>
    <xf numFmtId="0" fontId="11" fillId="0" borderId="31" xfId="0" applyFont="1" applyBorder="1" applyAlignment="1">
      <alignment horizontal="right" wrapText="1"/>
    </xf>
    <xf numFmtId="0" fontId="11" fillId="0" borderId="26" xfId="0" applyFont="1" applyBorder="1" applyAlignment="1">
      <alignment horizontal="right" wrapText="1"/>
    </xf>
    <xf numFmtId="0" fontId="13" fillId="0" borderId="58" xfId="0" applyFont="1" applyBorder="1" applyAlignment="1">
      <alignment horizontal="right" wrapText="1"/>
    </xf>
    <xf numFmtId="0" fontId="13" fillId="0" borderId="31" xfId="0" applyFont="1" applyBorder="1" applyAlignment="1">
      <alignment horizontal="right" wrapText="1"/>
    </xf>
    <xf numFmtId="0" fontId="13" fillId="0" borderId="26" xfId="0" applyFont="1" applyBorder="1" applyAlignment="1">
      <alignment horizontal="right" wrapText="1"/>
    </xf>
    <xf numFmtId="0" fontId="32" fillId="0" borderId="0" xfId="0" applyFont="1" applyAlignment="1">
      <alignment horizontal="center"/>
    </xf>
    <xf numFmtId="0" fontId="3" fillId="2" borderId="63" xfId="0" applyFont="1" applyFill="1" applyBorder="1" applyAlignment="1">
      <alignment horizontal="left" wrapText="1"/>
    </xf>
    <xf numFmtId="0" fontId="34" fillId="10" borderId="0" xfId="0" applyFont="1" applyFill="1"/>
    <xf numFmtId="0" fontId="9" fillId="2" borderId="4" xfId="1" applyFont="1" applyFill="1" applyBorder="1" applyAlignment="1">
      <alignment horizontal="left" wrapText="1"/>
    </xf>
    <xf numFmtId="2" fontId="13" fillId="0" borderId="32" xfId="0" applyNumberFormat="1" applyFont="1" applyBorder="1" applyAlignment="1">
      <alignment vertical="top" wrapText="1"/>
    </xf>
    <xf numFmtId="2" fontId="11" fillId="0" borderId="32" xfId="15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wrapText="1"/>
    </xf>
    <xf numFmtId="0" fontId="13" fillId="0" borderId="18" xfId="0" applyFont="1" applyBorder="1" applyAlignment="1">
      <alignment wrapText="1"/>
    </xf>
    <xf numFmtId="0" fontId="44" fillId="0" borderId="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right"/>
    </xf>
    <xf numFmtId="2" fontId="44" fillId="0" borderId="4" xfId="0" applyNumberFormat="1" applyFont="1" applyBorder="1" applyAlignment="1">
      <alignment horizontal="right" vertical="center" wrapText="1"/>
    </xf>
    <xf numFmtId="2" fontId="45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11" fillId="2" borderId="63" xfId="0" applyFont="1" applyFill="1" applyBorder="1" applyAlignment="1">
      <alignment horizontal="left" wrapText="1"/>
    </xf>
    <xf numFmtId="0" fontId="30" fillId="0" borderId="63" xfId="0" applyFont="1" applyBorder="1" applyAlignment="1">
      <alignment horizontal="right" vertical="center" wrapText="1"/>
    </xf>
    <xf numFmtId="0" fontId="13" fillId="2" borderId="30" xfId="0" applyFont="1" applyFill="1" applyBorder="1" applyAlignment="1">
      <alignment wrapText="1"/>
    </xf>
    <xf numFmtId="0" fontId="13" fillId="2" borderId="17" xfId="0" applyFont="1" applyFill="1" applyBorder="1" applyAlignment="1">
      <alignment wrapText="1"/>
    </xf>
    <xf numFmtId="2" fontId="13" fillId="0" borderId="39" xfId="0" applyNumberFormat="1" applyFont="1" applyBorder="1" applyAlignment="1">
      <alignment wrapText="1"/>
    </xf>
    <xf numFmtId="0" fontId="13" fillId="0" borderId="0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4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49" xfId="0" applyFont="1" applyBorder="1" applyAlignment="1">
      <alignment horizontal="right"/>
    </xf>
    <xf numFmtId="0" fontId="13" fillId="0" borderId="5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6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40" fillId="0" borderId="6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45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left" wrapText="1"/>
    </xf>
    <xf numFmtId="0" fontId="13" fillId="2" borderId="44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5" fillId="2" borderId="49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1" fillId="0" borderId="51" xfId="1" applyFont="1" applyBorder="1" applyAlignment="1">
      <alignment horizontal="center" wrapText="1"/>
    </xf>
    <xf numFmtId="0" fontId="11" fillId="2" borderId="50" xfId="0" applyFont="1" applyFill="1" applyBorder="1" applyAlignment="1">
      <alignment horizontal="center" wrapText="1"/>
    </xf>
    <xf numFmtId="0" fontId="13" fillId="2" borderId="52" xfId="0" applyFont="1" applyFill="1" applyBorder="1" applyAlignment="1">
      <alignment horizontal="center" wrapText="1"/>
    </xf>
    <xf numFmtId="0" fontId="13" fillId="0" borderId="47" xfId="0" applyFont="1" applyFill="1" applyBorder="1" applyAlignment="1">
      <alignment horizontal="center" wrapText="1"/>
    </xf>
    <xf numFmtId="2" fontId="11" fillId="0" borderId="4" xfId="1" applyNumberFormat="1" applyFont="1" applyBorder="1" applyAlignment="1">
      <alignment horizontal="center" wrapText="1"/>
    </xf>
    <xf numFmtId="2" fontId="11" fillId="2" borderId="7" xfId="0" applyNumberFormat="1" applyFont="1" applyFill="1" applyBorder="1" applyAlignment="1">
      <alignment horizontal="center" wrapText="1"/>
    </xf>
    <xf numFmtId="2" fontId="13" fillId="2" borderId="17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wrapText="1"/>
    </xf>
    <xf numFmtId="0" fontId="11" fillId="0" borderId="25" xfId="1" applyFont="1" applyBorder="1" applyAlignment="1">
      <alignment horizontal="center" wrapText="1"/>
    </xf>
    <xf numFmtId="0" fontId="11" fillId="2" borderId="41" xfId="0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0" fontId="30" fillId="4" borderId="37" xfId="0" applyFont="1" applyFill="1" applyBorder="1" applyAlignment="1">
      <alignment horizontal="left" wrapText="1"/>
    </xf>
    <xf numFmtId="0" fontId="30" fillId="4" borderId="28" xfId="0" applyFont="1" applyFill="1" applyBorder="1" applyAlignment="1">
      <alignment horizontal="left" wrapText="1"/>
    </xf>
    <xf numFmtId="0" fontId="30" fillId="4" borderId="58" xfId="0" applyFont="1" applyFill="1" applyBorder="1" applyAlignment="1">
      <alignment horizontal="center" wrapText="1"/>
    </xf>
    <xf numFmtId="0" fontId="30" fillId="4" borderId="47" xfId="0" applyFont="1" applyFill="1" applyBorder="1" applyAlignment="1">
      <alignment horizontal="center" wrapText="1"/>
    </xf>
    <xf numFmtId="2" fontId="30" fillId="4" borderId="2" xfId="0" applyNumberFormat="1" applyFont="1" applyFill="1" applyBorder="1" applyAlignment="1">
      <alignment horizontal="center" wrapText="1"/>
    </xf>
    <xf numFmtId="2" fontId="30" fillId="4" borderId="6" xfId="0" applyNumberFormat="1" applyFont="1" applyFill="1" applyBorder="1" applyAlignment="1">
      <alignment horizontal="center" wrapText="1"/>
    </xf>
    <xf numFmtId="0" fontId="30" fillId="4" borderId="26" xfId="0" applyFont="1" applyFill="1" applyBorder="1" applyAlignment="1">
      <alignment horizontal="center" wrapText="1"/>
    </xf>
    <xf numFmtId="0" fontId="30" fillId="4" borderId="36" xfId="0" applyFont="1" applyFill="1" applyBorder="1" applyAlignment="1">
      <alignment horizontal="center" wrapText="1"/>
    </xf>
    <xf numFmtId="0" fontId="30" fillId="0" borderId="12" xfId="0" applyFont="1" applyBorder="1" applyAlignment="1">
      <alignment horizontal="left" wrapText="1"/>
    </xf>
    <xf numFmtId="0" fontId="30" fillId="0" borderId="4" xfId="0" applyFont="1" applyBorder="1"/>
    <xf numFmtId="0" fontId="30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right"/>
    </xf>
    <xf numFmtId="0" fontId="13" fillId="2" borderId="24" xfId="0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30" fillId="4" borderId="54" xfId="0" applyFont="1" applyFill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4" borderId="21" xfId="0" applyFont="1" applyFill="1" applyBorder="1" applyAlignment="1">
      <alignment horizontal="center" wrapText="1"/>
    </xf>
    <xf numFmtId="0" fontId="13" fillId="0" borderId="54" xfId="0" applyFont="1" applyFill="1" applyBorder="1" applyAlignment="1">
      <alignment horizontal="center" wrapText="1"/>
    </xf>
    <xf numFmtId="0" fontId="31" fillId="2" borderId="21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2" borderId="54" xfId="0" applyFont="1" applyFill="1" applyBorder="1" applyAlignment="1">
      <alignment horizontal="center" wrapText="1"/>
    </xf>
    <xf numFmtId="0" fontId="30" fillId="4" borderId="22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1" fillId="0" borderId="21" xfId="1" applyFont="1" applyBorder="1" applyAlignment="1">
      <alignment horizontal="center" wrapText="1"/>
    </xf>
    <xf numFmtId="0" fontId="30" fillId="4" borderId="24" xfId="0" applyFont="1" applyFill="1" applyBorder="1" applyAlignment="1">
      <alignment horizontal="center" wrapText="1"/>
    </xf>
    <xf numFmtId="0" fontId="30" fillId="0" borderId="65" xfId="0" applyFont="1" applyBorder="1" applyAlignment="1">
      <alignment horizontal="center" wrapText="1"/>
    </xf>
    <xf numFmtId="0" fontId="30" fillId="0" borderId="61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13" fillId="2" borderId="49" xfId="0" applyFont="1" applyFill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40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right"/>
    </xf>
    <xf numFmtId="0" fontId="13" fillId="0" borderId="61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67" xfId="0" applyFont="1" applyBorder="1" applyAlignment="1">
      <alignment horizontal="right"/>
    </xf>
    <xf numFmtId="0" fontId="13" fillId="0" borderId="68" xfId="0" applyFont="1" applyBorder="1" applyAlignment="1">
      <alignment horizontal="right"/>
    </xf>
    <xf numFmtId="0" fontId="13" fillId="0" borderId="31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30" fillId="4" borderId="5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3" fillId="0" borderId="9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0" fontId="13" fillId="0" borderId="57" xfId="0" applyFont="1" applyBorder="1" applyAlignment="1">
      <alignment horizontal="center" wrapText="1"/>
    </xf>
    <xf numFmtId="0" fontId="13" fillId="3" borderId="51" xfId="1" applyFont="1" applyFill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2" fontId="30" fillId="0" borderId="6" xfId="0" applyNumberFormat="1" applyFont="1" applyBorder="1" applyAlignment="1">
      <alignment horizontal="center" wrapText="1"/>
    </xf>
    <xf numFmtId="2" fontId="13" fillId="0" borderId="63" xfId="0" applyNumberFormat="1" applyFont="1" applyBorder="1" applyAlignment="1">
      <alignment horizontal="center" wrapText="1"/>
    </xf>
    <xf numFmtId="2" fontId="13" fillId="3" borderId="4" xfId="1" applyNumberFormat="1" applyFont="1" applyFill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13" fillId="3" borderId="25" xfId="1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13" fillId="0" borderId="54" xfId="0" applyFont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13" fillId="3" borderId="21" xfId="1" applyFont="1" applyFill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13" fillId="2" borderId="27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30" fillId="4" borderId="49" xfId="0" applyFont="1" applyFill="1" applyBorder="1" applyAlignment="1">
      <alignment horizontal="left" wrapText="1"/>
    </xf>
    <xf numFmtId="0" fontId="30" fillId="0" borderId="5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2" fontId="30" fillId="0" borderId="0" xfId="0" applyNumberFormat="1" applyFont="1" applyBorder="1"/>
    <xf numFmtId="0" fontId="30" fillId="0" borderId="47" xfId="0" applyFont="1" applyBorder="1"/>
    <xf numFmtId="0" fontId="30" fillId="0" borderId="50" xfId="0" applyFont="1" applyBorder="1"/>
    <xf numFmtId="0" fontId="30" fillId="0" borderId="64" xfId="0" applyFont="1" applyBorder="1"/>
    <xf numFmtId="2" fontId="30" fillId="0" borderId="3" xfId="0" applyNumberFormat="1" applyFont="1" applyBorder="1"/>
    <xf numFmtId="0" fontId="30" fillId="0" borderId="2" xfId="0" applyFont="1" applyBorder="1"/>
    <xf numFmtId="2" fontId="30" fillId="0" borderId="1" xfId="0" applyNumberFormat="1" applyFont="1" applyBorder="1"/>
    <xf numFmtId="0" fontId="1" fillId="0" borderId="27" xfId="0" applyFont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30" fillId="4" borderId="64" xfId="0" applyFont="1" applyFill="1" applyBorder="1" applyAlignment="1">
      <alignment horizontal="center" wrapText="1"/>
    </xf>
    <xf numFmtId="2" fontId="30" fillId="4" borderId="30" xfId="0" applyNumberFormat="1" applyFont="1" applyFill="1" applyBorder="1" applyAlignment="1">
      <alignment horizontal="center" wrapText="1"/>
    </xf>
    <xf numFmtId="0" fontId="30" fillId="4" borderId="34" xfId="0" applyFont="1" applyFill="1" applyBorder="1" applyAlignment="1">
      <alignment horizontal="center" wrapText="1"/>
    </xf>
    <xf numFmtId="0" fontId="30" fillId="4" borderId="0" xfId="0" applyFont="1" applyFill="1" applyBorder="1" applyAlignment="1">
      <alignment horizontal="center" wrapText="1"/>
    </xf>
    <xf numFmtId="0" fontId="30" fillId="0" borderId="48" xfId="0" applyFont="1" applyBorder="1"/>
    <xf numFmtId="0" fontId="13" fillId="0" borderId="48" xfId="0" applyFont="1" applyBorder="1" applyAlignment="1">
      <alignment horizontal="right"/>
    </xf>
    <xf numFmtId="0" fontId="13" fillId="0" borderId="63" xfId="0" applyFont="1" applyBorder="1" applyAlignment="1">
      <alignment horizontal="right"/>
    </xf>
    <xf numFmtId="0" fontId="13" fillId="0" borderId="62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2" fontId="30" fillId="0" borderId="5" xfId="0" applyNumberFormat="1" applyFont="1" applyBorder="1"/>
    <xf numFmtId="0" fontId="1" fillId="2" borderId="21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37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30" fillId="0" borderId="47" xfId="0" applyFont="1" applyBorder="1" applyAlignment="1">
      <alignment wrapText="1"/>
    </xf>
    <xf numFmtId="2" fontId="30" fillId="0" borderId="6" xfId="0" applyNumberFormat="1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30" fillId="0" borderId="36" xfId="0" applyFont="1" applyBorder="1" applyAlignment="1">
      <alignment wrapText="1"/>
    </xf>
    <xf numFmtId="0" fontId="0" fillId="0" borderId="9" xfId="0" applyBorder="1"/>
    <xf numFmtId="0" fontId="34" fillId="0" borderId="16" xfId="0" applyFont="1" applyBorder="1"/>
    <xf numFmtId="0" fontId="13" fillId="2" borderId="58" xfId="0" applyFont="1" applyFill="1" applyBorder="1" applyAlignment="1">
      <alignment wrapText="1"/>
    </xf>
    <xf numFmtId="2" fontId="13" fillId="2" borderId="2" xfId="0" applyNumberFormat="1" applyFont="1" applyFill="1" applyBorder="1" applyAlignment="1">
      <alignment wrapText="1"/>
    </xf>
    <xf numFmtId="0" fontId="13" fillId="2" borderId="31" xfId="0" applyFont="1" applyFill="1" applyBorder="1" applyAlignment="1">
      <alignment wrapText="1"/>
    </xf>
    <xf numFmtId="0" fontId="13" fillId="2" borderId="26" xfId="0" applyFont="1" applyFill="1" applyBorder="1" applyAlignment="1">
      <alignment wrapText="1"/>
    </xf>
  </cellXfs>
  <cellStyles count="20">
    <cellStyle name="Excel Built-in Normal" xfId="1"/>
    <cellStyle name="Excel Built-in Normal 1" xfId="7"/>
    <cellStyle name="Excel Built-in Normal 1 2" xfId="18"/>
    <cellStyle name="Excel Built-in Normal 2" xfId="3"/>
    <cellStyle name="TableStyleLight1" xfId="6"/>
    <cellStyle name="Денежный 2" xfId="16"/>
    <cellStyle name="Денежный 3" xfId="19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4 3" xfId="12"/>
    <cellStyle name="Обычный 4 4" xfId="14"/>
    <cellStyle name="Обычный 5" xfId="11"/>
    <cellStyle name="Обычный 6" xfId="13"/>
    <cellStyle name="Обычный 7" xfId="15"/>
    <cellStyle name="Обычный 8" xfId="17"/>
    <cellStyle name="Процентный" xfId="2" builtinId="5"/>
  </cellStyles>
  <dxfs count="97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0066"/>
      <color rgb="FFCC99FF"/>
      <color rgb="FFFFB40D"/>
      <color rgb="FFD28764"/>
      <color rgb="FF993300"/>
      <color rgb="FFCCFF99"/>
      <color rgb="FFFFCCCC"/>
      <color rgb="FFFFFF66"/>
      <color rgb="FFCC66FF"/>
      <color rgb="FFFFAA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Химия  </a:t>
            </a:r>
            <a:r>
              <a:rPr lang="ru-RU" b="1" baseline="0"/>
              <a:t>11 ЕГЭ 2021-2023</a:t>
            </a:r>
            <a:endParaRPr lang="ru-RU" b="1"/>
          </a:p>
        </c:rich>
      </c:tx>
      <c:layout>
        <c:manualLayout>
          <c:xMode val="edge"/>
          <c:yMode val="edge"/>
          <c:x val="2.3657934796370069E-2"/>
          <c:y val="1.22829013669603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839646791910097E-2"/>
          <c:y val="7.2873599240580011E-2"/>
          <c:w val="0.97416035320808991"/>
          <c:h val="0.5725599647443117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'Химия-11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36</c:v>
                </c:pt>
                <c:pt idx="50">
                  <c:v>МБОУ СШ № 72 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Лицей № 2</c:v>
                </c:pt>
                <c:pt idx="107">
                  <c:v>МБОУ СШ № 4</c:v>
                </c:pt>
                <c:pt idx="108">
                  <c:v>МБОУ СШ № 10 </c:v>
                </c:pt>
                <c:pt idx="109">
                  <c:v>МБОУ СШ № 27</c:v>
                </c:pt>
                <c:pt idx="110">
                  <c:v>МАОУ СШ "Комплекс 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 по районам'!$E$5:$E$116</c:f>
              <c:numCache>
                <c:formatCode>Основной</c:formatCode>
                <c:ptCount val="112"/>
                <c:pt idx="0">
                  <c:v>62.17</c:v>
                </c:pt>
                <c:pt idx="1">
                  <c:v>62.17</c:v>
                </c:pt>
                <c:pt idx="2">
                  <c:v>62.17</c:v>
                </c:pt>
                <c:pt idx="3">
                  <c:v>62.17</c:v>
                </c:pt>
                <c:pt idx="4">
                  <c:v>62.17</c:v>
                </c:pt>
                <c:pt idx="5">
                  <c:v>62.17</c:v>
                </c:pt>
                <c:pt idx="6">
                  <c:v>62.17</c:v>
                </c:pt>
                <c:pt idx="7">
                  <c:v>62.17</c:v>
                </c:pt>
                <c:pt idx="8">
                  <c:v>62.17</c:v>
                </c:pt>
                <c:pt idx="9">
                  <c:v>62.17</c:v>
                </c:pt>
                <c:pt idx="10">
                  <c:v>62.17</c:v>
                </c:pt>
                <c:pt idx="11">
                  <c:v>62.17</c:v>
                </c:pt>
                <c:pt idx="12">
                  <c:v>62.17</c:v>
                </c:pt>
                <c:pt idx="13">
                  <c:v>62.17</c:v>
                </c:pt>
                <c:pt idx="14">
                  <c:v>62.17</c:v>
                </c:pt>
                <c:pt idx="15">
                  <c:v>62.17</c:v>
                </c:pt>
                <c:pt idx="16">
                  <c:v>62.17</c:v>
                </c:pt>
                <c:pt idx="17">
                  <c:v>62.17</c:v>
                </c:pt>
                <c:pt idx="18">
                  <c:v>62.17</c:v>
                </c:pt>
                <c:pt idx="19">
                  <c:v>62.17</c:v>
                </c:pt>
                <c:pt idx="20">
                  <c:v>62.17</c:v>
                </c:pt>
                <c:pt idx="21">
                  <c:v>62.17</c:v>
                </c:pt>
                <c:pt idx="22">
                  <c:v>62.17</c:v>
                </c:pt>
                <c:pt idx="23">
                  <c:v>62.17</c:v>
                </c:pt>
                <c:pt idx="24">
                  <c:v>62.17</c:v>
                </c:pt>
                <c:pt idx="25">
                  <c:v>62.17</c:v>
                </c:pt>
                <c:pt idx="26">
                  <c:v>62.17</c:v>
                </c:pt>
                <c:pt idx="27">
                  <c:v>62.17</c:v>
                </c:pt>
                <c:pt idx="28">
                  <c:v>62.17</c:v>
                </c:pt>
                <c:pt idx="29">
                  <c:v>62.17</c:v>
                </c:pt>
                <c:pt idx="30">
                  <c:v>62.17</c:v>
                </c:pt>
                <c:pt idx="31">
                  <c:v>62.17</c:v>
                </c:pt>
                <c:pt idx="32">
                  <c:v>62.17</c:v>
                </c:pt>
                <c:pt idx="33">
                  <c:v>62.17</c:v>
                </c:pt>
                <c:pt idx="34">
                  <c:v>62.17</c:v>
                </c:pt>
                <c:pt idx="35">
                  <c:v>62.17</c:v>
                </c:pt>
                <c:pt idx="36">
                  <c:v>62.17</c:v>
                </c:pt>
                <c:pt idx="37">
                  <c:v>62.17</c:v>
                </c:pt>
                <c:pt idx="38">
                  <c:v>62.17</c:v>
                </c:pt>
                <c:pt idx="39">
                  <c:v>62.17</c:v>
                </c:pt>
                <c:pt idx="40">
                  <c:v>62.17</c:v>
                </c:pt>
                <c:pt idx="41">
                  <c:v>62.17</c:v>
                </c:pt>
                <c:pt idx="42">
                  <c:v>62.17</c:v>
                </c:pt>
                <c:pt idx="43">
                  <c:v>62.17</c:v>
                </c:pt>
                <c:pt idx="44">
                  <c:v>62.17</c:v>
                </c:pt>
                <c:pt idx="45">
                  <c:v>62.17</c:v>
                </c:pt>
                <c:pt idx="46">
                  <c:v>62.17</c:v>
                </c:pt>
                <c:pt idx="47">
                  <c:v>62.17</c:v>
                </c:pt>
                <c:pt idx="48">
                  <c:v>62.17</c:v>
                </c:pt>
                <c:pt idx="49">
                  <c:v>62.17</c:v>
                </c:pt>
                <c:pt idx="50">
                  <c:v>62.17</c:v>
                </c:pt>
                <c:pt idx="51">
                  <c:v>62.17</c:v>
                </c:pt>
                <c:pt idx="52">
                  <c:v>62.17</c:v>
                </c:pt>
                <c:pt idx="53">
                  <c:v>62.17</c:v>
                </c:pt>
                <c:pt idx="54">
                  <c:v>62.17</c:v>
                </c:pt>
                <c:pt idx="55">
                  <c:v>62.17</c:v>
                </c:pt>
                <c:pt idx="56">
                  <c:v>62.17</c:v>
                </c:pt>
                <c:pt idx="57">
                  <c:v>62.17</c:v>
                </c:pt>
                <c:pt idx="58">
                  <c:v>62.17</c:v>
                </c:pt>
                <c:pt idx="59">
                  <c:v>62.17</c:v>
                </c:pt>
                <c:pt idx="60">
                  <c:v>62.17</c:v>
                </c:pt>
                <c:pt idx="61">
                  <c:v>62.17</c:v>
                </c:pt>
                <c:pt idx="62">
                  <c:v>62.17</c:v>
                </c:pt>
                <c:pt idx="63">
                  <c:v>62.17</c:v>
                </c:pt>
                <c:pt idx="64">
                  <c:v>62.17</c:v>
                </c:pt>
                <c:pt idx="65">
                  <c:v>62.17</c:v>
                </c:pt>
                <c:pt idx="66">
                  <c:v>62.17</c:v>
                </c:pt>
                <c:pt idx="67">
                  <c:v>62.17</c:v>
                </c:pt>
                <c:pt idx="68">
                  <c:v>62.17</c:v>
                </c:pt>
                <c:pt idx="69">
                  <c:v>62.17</c:v>
                </c:pt>
                <c:pt idx="70">
                  <c:v>62.17</c:v>
                </c:pt>
                <c:pt idx="71">
                  <c:v>62.17</c:v>
                </c:pt>
                <c:pt idx="72">
                  <c:v>62.17</c:v>
                </c:pt>
                <c:pt idx="73">
                  <c:v>62.17</c:v>
                </c:pt>
                <c:pt idx="74">
                  <c:v>62.17</c:v>
                </c:pt>
                <c:pt idx="75">
                  <c:v>62.17</c:v>
                </c:pt>
                <c:pt idx="76">
                  <c:v>62.17</c:v>
                </c:pt>
                <c:pt idx="77">
                  <c:v>62.17</c:v>
                </c:pt>
                <c:pt idx="78">
                  <c:v>62.17</c:v>
                </c:pt>
                <c:pt idx="79">
                  <c:v>62.17</c:v>
                </c:pt>
                <c:pt idx="80">
                  <c:v>62.17</c:v>
                </c:pt>
                <c:pt idx="81">
                  <c:v>62.17</c:v>
                </c:pt>
                <c:pt idx="82">
                  <c:v>62.17</c:v>
                </c:pt>
                <c:pt idx="83">
                  <c:v>62.17</c:v>
                </c:pt>
                <c:pt idx="84">
                  <c:v>62.17</c:v>
                </c:pt>
                <c:pt idx="85">
                  <c:v>62.17</c:v>
                </c:pt>
                <c:pt idx="86">
                  <c:v>62.17</c:v>
                </c:pt>
                <c:pt idx="87">
                  <c:v>62.17</c:v>
                </c:pt>
                <c:pt idx="88">
                  <c:v>62.17</c:v>
                </c:pt>
                <c:pt idx="89">
                  <c:v>62.17</c:v>
                </c:pt>
                <c:pt idx="90">
                  <c:v>62.17</c:v>
                </c:pt>
                <c:pt idx="91">
                  <c:v>62.17</c:v>
                </c:pt>
                <c:pt idx="92">
                  <c:v>62.17</c:v>
                </c:pt>
                <c:pt idx="93">
                  <c:v>62.17</c:v>
                </c:pt>
                <c:pt idx="94">
                  <c:v>62.17</c:v>
                </c:pt>
                <c:pt idx="95">
                  <c:v>62.17</c:v>
                </c:pt>
                <c:pt idx="96">
                  <c:v>62.17</c:v>
                </c:pt>
                <c:pt idx="97">
                  <c:v>62.17</c:v>
                </c:pt>
                <c:pt idx="98">
                  <c:v>62.17</c:v>
                </c:pt>
                <c:pt idx="99">
                  <c:v>62.17</c:v>
                </c:pt>
                <c:pt idx="100">
                  <c:v>62.17</c:v>
                </c:pt>
                <c:pt idx="101">
                  <c:v>62.17</c:v>
                </c:pt>
                <c:pt idx="102">
                  <c:v>62.17</c:v>
                </c:pt>
                <c:pt idx="103">
                  <c:v>62.17</c:v>
                </c:pt>
                <c:pt idx="104">
                  <c:v>62.17</c:v>
                </c:pt>
                <c:pt idx="105">
                  <c:v>62.17</c:v>
                </c:pt>
                <c:pt idx="106">
                  <c:v>62.17</c:v>
                </c:pt>
                <c:pt idx="107">
                  <c:v>62.17</c:v>
                </c:pt>
                <c:pt idx="108">
                  <c:v>62.17</c:v>
                </c:pt>
                <c:pt idx="109">
                  <c:v>62.17</c:v>
                </c:pt>
                <c:pt idx="110">
                  <c:v>62.17</c:v>
                </c:pt>
                <c:pt idx="111">
                  <c:v>62.17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'Химия-11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36</c:v>
                </c:pt>
                <c:pt idx="50">
                  <c:v>МБОУ СШ № 72 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Лицей № 2</c:v>
                </c:pt>
                <c:pt idx="107">
                  <c:v>МБОУ СШ № 4</c:v>
                </c:pt>
                <c:pt idx="108">
                  <c:v>МБОУ СШ № 10 </c:v>
                </c:pt>
                <c:pt idx="109">
                  <c:v>МБОУ СШ № 27</c:v>
                </c:pt>
                <c:pt idx="110">
                  <c:v>МАОУ СШ "Комплекс 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 по районам'!$D$5:$D$116</c:f>
              <c:numCache>
                <c:formatCode>0,00</c:formatCode>
                <c:ptCount val="112"/>
                <c:pt idx="0">
                  <c:v>61.758333333333333</c:v>
                </c:pt>
                <c:pt idx="1">
                  <c:v>86</c:v>
                </c:pt>
                <c:pt idx="2">
                  <c:v>53</c:v>
                </c:pt>
                <c:pt idx="3">
                  <c:v>79.7</c:v>
                </c:pt>
                <c:pt idx="4">
                  <c:v>54.1</c:v>
                </c:pt>
                <c:pt idx="5">
                  <c:v>47</c:v>
                </c:pt>
                <c:pt idx="7">
                  <c:v>50.75</c:v>
                </c:pt>
                <c:pt idx="9">
                  <c:v>60.837499999999999</c:v>
                </c:pt>
                <c:pt idx="10">
                  <c:v>52.4</c:v>
                </c:pt>
                <c:pt idx="11">
                  <c:v>62</c:v>
                </c:pt>
                <c:pt idx="12">
                  <c:v>75.3</c:v>
                </c:pt>
                <c:pt idx="13">
                  <c:v>57</c:v>
                </c:pt>
                <c:pt idx="14">
                  <c:v>82.8</c:v>
                </c:pt>
                <c:pt idx="16">
                  <c:v>53.7</c:v>
                </c:pt>
                <c:pt idx="17">
                  <c:v>57</c:v>
                </c:pt>
                <c:pt idx="20">
                  <c:v>46.5</c:v>
                </c:pt>
                <c:pt idx="22">
                  <c:v>48.183333333333337</c:v>
                </c:pt>
                <c:pt idx="23">
                  <c:v>62.8</c:v>
                </c:pt>
                <c:pt idx="25">
                  <c:v>65.5</c:v>
                </c:pt>
                <c:pt idx="26">
                  <c:v>18.5</c:v>
                </c:pt>
                <c:pt idx="27">
                  <c:v>81</c:v>
                </c:pt>
                <c:pt idx="30">
                  <c:v>26.5</c:v>
                </c:pt>
                <c:pt idx="32">
                  <c:v>32.5</c:v>
                </c:pt>
                <c:pt idx="33">
                  <c:v>64.7</c:v>
                </c:pt>
                <c:pt idx="34">
                  <c:v>43.3</c:v>
                </c:pt>
                <c:pt idx="35">
                  <c:v>46.7</c:v>
                </c:pt>
                <c:pt idx="36">
                  <c:v>25</c:v>
                </c:pt>
                <c:pt idx="37">
                  <c:v>64</c:v>
                </c:pt>
                <c:pt idx="38">
                  <c:v>47.7</c:v>
                </c:pt>
                <c:pt idx="39">
                  <c:v>61.53846153846154</c:v>
                </c:pt>
                <c:pt idx="40">
                  <c:v>74.599999999999994</c:v>
                </c:pt>
                <c:pt idx="41">
                  <c:v>75</c:v>
                </c:pt>
                <c:pt idx="42">
                  <c:v>54.6</c:v>
                </c:pt>
                <c:pt idx="43">
                  <c:v>71.8</c:v>
                </c:pt>
                <c:pt idx="44">
                  <c:v>47.3</c:v>
                </c:pt>
                <c:pt idx="45">
                  <c:v>79</c:v>
                </c:pt>
                <c:pt idx="46">
                  <c:v>54</c:v>
                </c:pt>
                <c:pt idx="47">
                  <c:v>77</c:v>
                </c:pt>
                <c:pt idx="48">
                  <c:v>47</c:v>
                </c:pt>
                <c:pt idx="50">
                  <c:v>54.7</c:v>
                </c:pt>
                <c:pt idx="52">
                  <c:v>47</c:v>
                </c:pt>
                <c:pt idx="54">
                  <c:v>48</c:v>
                </c:pt>
                <c:pt idx="55">
                  <c:v>70</c:v>
                </c:pt>
                <c:pt idx="57">
                  <c:v>52.966666666666669</c:v>
                </c:pt>
                <c:pt idx="58">
                  <c:v>79</c:v>
                </c:pt>
                <c:pt idx="59">
                  <c:v>78</c:v>
                </c:pt>
                <c:pt idx="60">
                  <c:v>57.5</c:v>
                </c:pt>
                <c:pt idx="62">
                  <c:v>67</c:v>
                </c:pt>
                <c:pt idx="64">
                  <c:v>35</c:v>
                </c:pt>
                <c:pt idx="65">
                  <c:v>42.2</c:v>
                </c:pt>
                <c:pt idx="66">
                  <c:v>46.8</c:v>
                </c:pt>
                <c:pt idx="67">
                  <c:v>53.2</c:v>
                </c:pt>
                <c:pt idx="68">
                  <c:v>7</c:v>
                </c:pt>
                <c:pt idx="69">
                  <c:v>53</c:v>
                </c:pt>
                <c:pt idx="70">
                  <c:v>60.8</c:v>
                </c:pt>
                <c:pt idx="71">
                  <c:v>56.1</c:v>
                </c:pt>
                <c:pt idx="72">
                  <c:v>55.384892290249425</c:v>
                </c:pt>
                <c:pt idx="73">
                  <c:v>70</c:v>
                </c:pt>
                <c:pt idx="74">
                  <c:v>21.5</c:v>
                </c:pt>
                <c:pt idx="75">
                  <c:v>44.8</c:v>
                </c:pt>
                <c:pt idx="76">
                  <c:v>60.555555555555557</c:v>
                </c:pt>
                <c:pt idx="77">
                  <c:v>72.571428571428569</c:v>
                </c:pt>
                <c:pt idx="78">
                  <c:v>65.599999999999994</c:v>
                </c:pt>
                <c:pt idx="79">
                  <c:v>17</c:v>
                </c:pt>
                <c:pt idx="81">
                  <c:v>73.25</c:v>
                </c:pt>
                <c:pt idx="82">
                  <c:v>91</c:v>
                </c:pt>
                <c:pt idx="83">
                  <c:v>84.5</c:v>
                </c:pt>
                <c:pt idx="84">
                  <c:v>62</c:v>
                </c:pt>
                <c:pt idx="85">
                  <c:v>40</c:v>
                </c:pt>
                <c:pt idx="86">
                  <c:v>33</c:v>
                </c:pt>
                <c:pt idx="87">
                  <c:v>56.6</c:v>
                </c:pt>
                <c:pt idx="88">
                  <c:v>55.75</c:v>
                </c:pt>
                <c:pt idx="89">
                  <c:v>29.6</c:v>
                </c:pt>
                <c:pt idx="90">
                  <c:v>39</c:v>
                </c:pt>
                <c:pt idx="91">
                  <c:v>70</c:v>
                </c:pt>
                <c:pt idx="92">
                  <c:v>53.5</c:v>
                </c:pt>
                <c:pt idx="93">
                  <c:v>87.05</c:v>
                </c:pt>
                <c:pt idx="94">
                  <c:v>53.777777777777779</c:v>
                </c:pt>
                <c:pt idx="96">
                  <c:v>59</c:v>
                </c:pt>
                <c:pt idx="97">
                  <c:v>45.666666666666664</c:v>
                </c:pt>
                <c:pt idx="98">
                  <c:v>56.833333333333336</c:v>
                </c:pt>
                <c:pt idx="99">
                  <c:v>68</c:v>
                </c:pt>
                <c:pt idx="100">
                  <c:v>51.333333333333336</c:v>
                </c:pt>
                <c:pt idx="101">
                  <c:v>55.888888888888886</c:v>
                </c:pt>
                <c:pt idx="102">
                  <c:v>33</c:v>
                </c:pt>
                <c:pt idx="103">
                  <c:v>61.197222222222223</c:v>
                </c:pt>
                <c:pt idx="104">
                  <c:v>71.777777777777771</c:v>
                </c:pt>
                <c:pt idx="105">
                  <c:v>64.8</c:v>
                </c:pt>
                <c:pt idx="106">
                  <c:v>62.1</c:v>
                </c:pt>
                <c:pt idx="107">
                  <c:v>88</c:v>
                </c:pt>
                <c:pt idx="108">
                  <c:v>68.400000000000006</c:v>
                </c:pt>
                <c:pt idx="109">
                  <c:v>43</c:v>
                </c:pt>
                <c:pt idx="110">
                  <c:v>56</c:v>
                </c:pt>
                <c:pt idx="111">
                  <c:v>35.5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'Химия-11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36</c:v>
                </c:pt>
                <c:pt idx="50">
                  <c:v>МБОУ СШ № 72 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Лицей № 2</c:v>
                </c:pt>
                <c:pt idx="107">
                  <c:v>МБОУ СШ № 4</c:v>
                </c:pt>
                <c:pt idx="108">
                  <c:v>МБОУ СШ № 10 </c:v>
                </c:pt>
                <c:pt idx="109">
                  <c:v>МБОУ СШ № 27</c:v>
                </c:pt>
                <c:pt idx="110">
                  <c:v>МАОУ СШ "Комплекс 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 по районам'!$I$5:$I$116</c:f>
              <c:numCache>
                <c:formatCode>Основной</c:formatCode>
                <c:ptCount val="112"/>
                <c:pt idx="0">
                  <c:v>58.89</c:v>
                </c:pt>
                <c:pt idx="1">
                  <c:v>58.89</c:v>
                </c:pt>
                <c:pt idx="2">
                  <c:v>58.89</c:v>
                </c:pt>
                <c:pt idx="3">
                  <c:v>58.89</c:v>
                </c:pt>
                <c:pt idx="4">
                  <c:v>58.89</c:v>
                </c:pt>
                <c:pt idx="5">
                  <c:v>58.89</c:v>
                </c:pt>
                <c:pt idx="6">
                  <c:v>58.89</c:v>
                </c:pt>
                <c:pt idx="7">
                  <c:v>58.89</c:v>
                </c:pt>
                <c:pt idx="8">
                  <c:v>58.89</c:v>
                </c:pt>
                <c:pt idx="9">
                  <c:v>58.89</c:v>
                </c:pt>
                <c:pt idx="10">
                  <c:v>58.89</c:v>
                </c:pt>
                <c:pt idx="11">
                  <c:v>58.89</c:v>
                </c:pt>
                <c:pt idx="12">
                  <c:v>58.89</c:v>
                </c:pt>
                <c:pt idx="13">
                  <c:v>58.89</c:v>
                </c:pt>
                <c:pt idx="14">
                  <c:v>58.89</c:v>
                </c:pt>
                <c:pt idx="15">
                  <c:v>58.89</c:v>
                </c:pt>
                <c:pt idx="16">
                  <c:v>58.89</c:v>
                </c:pt>
                <c:pt idx="17">
                  <c:v>58.89</c:v>
                </c:pt>
                <c:pt idx="18">
                  <c:v>58.89</c:v>
                </c:pt>
                <c:pt idx="19">
                  <c:v>58.89</c:v>
                </c:pt>
                <c:pt idx="20">
                  <c:v>58.89</c:v>
                </c:pt>
                <c:pt idx="21">
                  <c:v>58.89</c:v>
                </c:pt>
                <c:pt idx="22">
                  <c:v>58.89</c:v>
                </c:pt>
                <c:pt idx="23">
                  <c:v>58.89</c:v>
                </c:pt>
                <c:pt idx="24">
                  <c:v>58.89</c:v>
                </c:pt>
                <c:pt idx="25">
                  <c:v>58.89</c:v>
                </c:pt>
                <c:pt idx="26">
                  <c:v>58.89</c:v>
                </c:pt>
                <c:pt idx="27">
                  <c:v>58.89</c:v>
                </c:pt>
                <c:pt idx="28">
                  <c:v>58.89</c:v>
                </c:pt>
                <c:pt idx="29">
                  <c:v>58.89</c:v>
                </c:pt>
                <c:pt idx="30">
                  <c:v>58.89</c:v>
                </c:pt>
                <c:pt idx="31">
                  <c:v>58.89</c:v>
                </c:pt>
                <c:pt idx="32">
                  <c:v>58.89</c:v>
                </c:pt>
                <c:pt idx="33">
                  <c:v>58.89</c:v>
                </c:pt>
                <c:pt idx="34">
                  <c:v>58.89</c:v>
                </c:pt>
                <c:pt idx="35">
                  <c:v>58.89</c:v>
                </c:pt>
                <c:pt idx="36">
                  <c:v>58.89</c:v>
                </c:pt>
                <c:pt idx="37">
                  <c:v>58.89</c:v>
                </c:pt>
                <c:pt idx="38">
                  <c:v>58.89</c:v>
                </c:pt>
                <c:pt idx="39">
                  <c:v>58.89</c:v>
                </c:pt>
                <c:pt idx="40">
                  <c:v>58.89</c:v>
                </c:pt>
                <c:pt idx="41">
                  <c:v>58.89</c:v>
                </c:pt>
                <c:pt idx="42">
                  <c:v>58.89</c:v>
                </c:pt>
                <c:pt idx="43">
                  <c:v>58.89</c:v>
                </c:pt>
                <c:pt idx="44">
                  <c:v>58.89</c:v>
                </c:pt>
                <c:pt idx="45">
                  <c:v>58.89</c:v>
                </c:pt>
                <c:pt idx="46">
                  <c:v>58.89</c:v>
                </c:pt>
                <c:pt idx="47">
                  <c:v>58.89</c:v>
                </c:pt>
                <c:pt idx="48">
                  <c:v>58.89</c:v>
                </c:pt>
                <c:pt idx="49">
                  <c:v>58.89</c:v>
                </c:pt>
                <c:pt idx="50">
                  <c:v>58.89</c:v>
                </c:pt>
                <c:pt idx="51">
                  <c:v>58.89</c:v>
                </c:pt>
                <c:pt idx="52">
                  <c:v>58.89</c:v>
                </c:pt>
                <c:pt idx="53">
                  <c:v>58.89</c:v>
                </c:pt>
                <c:pt idx="54">
                  <c:v>58.89</c:v>
                </c:pt>
                <c:pt idx="55">
                  <c:v>58.89</c:v>
                </c:pt>
                <c:pt idx="56">
                  <c:v>58.89</c:v>
                </c:pt>
                <c:pt idx="57">
                  <c:v>58.89</c:v>
                </c:pt>
                <c:pt idx="58">
                  <c:v>58.89</c:v>
                </c:pt>
                <c:pt idx="59">
                  <c:v>58.89</c:v>
                </c:pt>
                <c:pt idx="60">
                  <c:v>58.89</c:v>
                </c:pt>
                <c:pt idx="61">
                  <c:v>58.89</c:v>
                </c:pt>
                <c:pt idx="62">
                  <c:v>58.89</c:v>
                </c:pt>
                <c:pt idx="63">
                  <c:v>58.89</c:v>
                </c:pt>
                <c:pt idx="64">
                  <c:v>58.89</c:v>
                </c:pt>
                <c:pt idx="65">
                  <c:v>58.89</c:v>
                </c:pt>
                <c:pt idx="66">
                  <c:v>58.89</c:v>
                </c:pt>
                <c:pt idx="67">
                  <c:v>58.89</c:v>
                </c:pt>
                <c:pt idx="68">
                  <c:v>58.89</c:v>
                </c:pt>
                <c:pt idx="69">
                  <c:v>58.89</c:v>
                </c:pt>
                <c:pt idx="70">
                  <c:v>58.89</c:v>
                </c:pt>
                <c:pt idx="71">
                  <c:v>58.89</c:v>
                </c:pt>
                <c:pt idx="72">
                  <c:v>58.89</c:v>
                </c:pt>
                <c:pt idx="73">
                  <c:v>58.89</c:v>
                </c:pt>
                <c:pt idx="74">
                  <c:v>58.89</c:v>
                </c:pt>
                <c:pt idx="75">
                  <c:v>58.89</c:v>
                </c:pt>
                <c:pt idx="76">
                  <c:v>58.89</c:v>
                </c:pt>
                <c:pt idx="77">
                  <c:v>58.89</c:v>
                </c:pt>
                <c:pt idx="78">
                  <c:v>58.89</c:v>
                </c:pt>
                <c:pt idx="79">
                  <c:v>58.89</c:v>
                </c:pt>
                <c:pt idx="80">
                  <c:v>58.89</c:v>
                </c:pt>
                <c:pt idx="81">
                  <c:v>58.89</c:v>
                </c:pt>
                <c:pt idx="82">
                  <c:v>58.89</c:v>
                </c:pt>
                <c:pt idx="83">
                  <c:v>58.89</c:v>
                </c:pt>
                <c:pt idx="84">
                  <c:v>58.89</c:v>
                </c:pt>
                <c:pt idx="85">
                  <c:v>58.89</c:v>
                </c:pt>
                <c:pt idx="86">
                  <c:v>58.89</c:v>
                </c:pt>
                <c:pt idx="87">
                  <c:v>58.89</c:v>
                </c:pt>
                <c:pt idx="88">
                  <c:v>58.89</c:v>
                </c:pt>
                <c:pt idx="89">
                  <c:v>58.89</c:v>
                </c:pt>
                <c:pt idx="90">
                  <c:v>58.89</c:v>
                </c:pt>
                <c:pt idx="91">
                  <c:v>58.89</c:v>
                </c:pt>
                <c:pt idx="92">
                  <c:v>58.89</c:v>
                </c:pt>
                <c:pt idx="93">
                  <c:v>58.89</c:v>
                </c:pt>
                <c:pt idx="94">
                  <c:v>58.89</c:v>
                </c:pt>
                <c:pt idx="95">
                  <c:v>58.89</c:v>
                </c:pt>
                <c:pt idx="96">
                  <c:v>58.89</c:v>
                </c:pt>
                <c:pt idx="97">
                  <c:v>58.89</c:v>
                </c:pt>
                <c:pt idx="98">
                  <c:v>58.89</c:v>
                </c:pt>
                <c:pt idx="99">
                  <c:v>58.89</c:v>
                </c:pt>
                <c:pt idx="100">
                  <c:v>58.89</c:v>
                </c:pt>
                <c:pt idx="101">
                  <c:v>58.89</c:v>
                </c:pt>
                <c:pt idx="102">
                  <c:v>58.89</c:v>
                </c:pt>
                <c:pt idx="103">
                  <c:v>58.89</c:v>
                </c:pt>
                <c:pt idx="104">
                  <c:v>58.89</c:v>
                </c:pt>
                <c:pt idx="105">
                  <c:v>58.89</c:v>
                </c:pt>
                <c:pt idx="106">
                  <c:v>58.89</c:v>
                </c:pt>
                <c:pt idx="107">
                  <c:v>58.89</c:v>
                </c:pt>
                <c:pt idx="108">
                  <c:v>58.89</c:v>
                </c:pt>
                <c:pt idx="109">
                  <c:v>58.89</c:v>
                </c:pt>
                <c:pt idx="110">
                  <c:v>58.89</c:v>
                </c:pt>
                <c:pt idx="111">
                  <c:v>58.89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'Химия-11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36</c:v>
                </c:pt>
                <c:pt idx="50">
                  <c:v>МБОУ СШ № 72 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Лицей № 2</c:v>
                </c:pt>
                <c:pt idx="107">
                  <c:v>МБОУ СШ № 4</c:v>
                </c:pt>
                <c:pt idx="108">
                  <c:v>МБОУ СШ № 10 </c:v>
                </c:pt>
                <c:pt idx="109">
                  <c:v>МБОУ СШ № 27</c:v>
                </c:pt>
                <c:pt idx="110">
                  <c:v>МАОУ СШ "Комплекс 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 по районам'!$H$5:$H$116</c:f>
              <c:numCache>
                <c:formatCode>0,00</c:formatCode>
                <c:ptCount val="112"/>
                <c:pt idx="0">
                  <c:v>56.493075980392156</c:v>
                </c:pt>
                <c:pt idx="1">
                  <c:v>52.8</c:v>
                </c:pt>
                <c:pt idx="2">
                  <c:v>58.5</c:v>
                </c:pt>
                <c:pt idx="3">
                  <c:v>70.352941176470594</c:v>
                </c:pt>
                <c:pt idx="4">
                  <c:v>76.166666666666671</c:v>
                </c:pt>
                <c:pt idx="5">
                  <c:v>40</c:v>
                </c:pt>
                <c:pt idx="6">
                  <c:v>53</c:v>
                </c:pt>
                <c:pt idx="7">
                  <c:v>44.625</c:v>
                </c:pt>
                <c:pt idx="8">
                  <c:v>56.5</c:v>
                </c:pt>
                <c:pt idx="9">
                  <c:v>52.875</c:v>
                </c:pt>
                <c:pt idx="10">
                  <c:v>54.8</c:v>
                </c:pt>
                <c:pt idx="11">
                  <c:v>14</c:v>
                </c:pt>
                <c:pt idx="12">
                  <c:v>57</c:v>
                </c:pt>
                <c:pt idx="14">
                  <c:v>62.7</c:v>
                </c:pt>
                <c:pt idx="16">
                  <c:v>46</c:v>
                </c:pt>
                <c:pt idx="19">
                  <c:v>60</c:v>
                </c:pt>
                <c:pt idx="20">
                  <c:v>54.5</c:v>
                </c:pt>
                <c:pt idx="21">
                  <c:v>74</c:v>
                </c:pt>
                <c:pt idx="22">
                  <c:v>48.921428571428564</c:v>
                </c:pt>
                <c:pt idx="23">
                  <c:v>70.599999999999994</c:v>
                </c:pt>
                <c:pt idx="24">
                  <c:v>54.3</c:v>
                </c:pt>
                <c:pt idx="25">
                  <c:v>50</c:v>
                </c:pt>
                <c:pt idx="26">
                  <c:v>60</c:v>
                </c:pt>
                <c:pt idx="27">
                  <c:v>45.4</c:v>
                </c:pt>
                <c:pt idx="29">
                  <c:v>25.3</c:v>
                </c:pt>
                <c:pt idx="30">
                  <c:v>50.5</c:v>
                </c:pt>
                <c:pt idx="32">
                  <c:v>56</c:v>
                </c:pt>
                <c:pt idx="33">
                  <c:v>52</c:v>
                </c:pt>
                <c:pt idx="34">
                  <c:v>41.5</c:v>
                </c:pt>
                <c:pt idx="35">
                  <c:v>77</c:v>
                </c:pt>
                <c:pt idx="36">
                  <c:v>29</c:v>
                </c:pt>
                <c:pt idx="37">
                  <c:v>48.8</c:v>
                </c:pt>
                <c:pt idx="38">
                  <c:v>24.5</c:v>
                </c:pt>
                <c:pt idx="39">
                  <c:v>42.301249999999996</c:v>
                </c:pt>
                <c:pt idx="40">
                  <c:v>66.099999999999994</c:v>
                </c:pt>
                <c:pt idx="41">
                  <c:v>47</c:v>
                </c:pt>
                <c:pt idx="42">
                  <c:v>51.42</c:v>
                </c:pt>
                <c:pt idx="43">
                  <c:v>54.8</c:v>
                </c:pt>
                <c:pt idx="45">
                  <c:v>57.5</c:v>
                </c:pt>
                <c:pt idx="46">
                  <c:v>30.7</c:v>
                </c:pt>
                <c:pt idx="47">
                  <c:v>58.7</c:v>
                </c:pt>
                <c:pt idx="48">
                  <c:v>14</c:v>
                </c:pt>
                <c:pt idx="49">
                  <c:v>0</c:v>
                </c:pt>
                <c:pt idx="50">
                  <c:v>75.3</c:v>
                </c:pt>
                <c:pt idx="51">
                  <c:v>42</c:v>
                </c:pt>
                <c:pt idx="52">
                  <c:v>4</c:v>
                </c:pt>
                <c:pt idx="53">
                  <c:v>52</c:v>
                </c:pt>
                <c:pt idx="54">
                  <c:v>38.299999999999997</c:v>
                </c:pt>
                <c:pt idx="55">
                  <c:v>49</c:v>
                </c:pt>
                <c:pt idx="56">
                  <c:v>36</c:v>
                </c:pt>
                <c:pt idx="57">
                  <c:v>55.75</c:v>
                </c:pt>
                <c:pt idx="58">
                  <c:v>70</c:v>
                </c:pt>
                <c:pt idx="59">
                  <c:v>69</c:v>
                </c:pt>
                <c:pt idx="60">
                  <c:v>78</c:v>
                </c:pt>
                <c:pt idx="62">
                  <c:v>40</c:v>
                </c:pt>
                <c:pt idx="63">
                  <c:v>65.5</c:v>
                </c:pt>
                <c:pt idx="65">
                  <c:v>68</c:v>
                </c:pt>
                <c:pt idx="66">
                  <c:v>37.5</c:v>
                </c:pt>
                <c:pt idx="67">
                  <c:v>53</c:v>
                </c:pt>
                <c:pt idx="68">
                  <c:v>17</c:v>
                </c:pt>
                <c:pt idx="69">
                  <c:v>52</c:v>
                </c:pt>
                <c:pt idx="70">
                  <c:v>70</c:v>
                </c:pt>
                <c:pt idx="71">
                  <c:v>49</c:v>
                </c:pt>
                <c:pt idx="72">
                  <c:v>53.553571428571431</c:v>
                </c:pt>
                <c:pt idx="73">
                  <c:v>72</c:v>
                </c:pt>
                <c:pt idx="75">
                  <c:v>50</c:v>
                </c:pt>
                <c:pt idx="76">
                  <c:v>52.8</c:v>
                </c:pt>
                <c:pt idx="77">
                  <c:v>57.6</c:v>
                </c:pt>
                <c:pt idx="78">
                  <c:v>45</c:v>
                </c:pt>
                <c:pt idx="80">
                  <c:v>37.6</c:v>
                </c:pt>
                <c:pt idx="81">
                  <c:v>54</c:v>
                </c:pt>
                <c:pt idx="82">
                  <c:v>55.8</c:v>
                </c:pt>
                <c:pt idx="83">
                  <c:v>65</c:v>
                </c:pt>
                <c:pt idx="84">
                  <c:v>72.5</c:v>
                </c:pt>
                <c:pt idx="85">
                  <c:v>68.7</c:v>
                </c:pt>
                <c:pt idx="86">
                  <c:v>21</c:v>
                </c:pt>
                <c:pt idx="87">
                  <c:v>9</c:v>
                </c:pt>
                <c:pt idx="88">
                  <c:v>43</c:v>
                </c:pt>
                <c:pt idx="89">
                  <c:v>23.2</c:v>
                </c:pt>
                <c:pt idx="90">
                  <c:v>49</c:v>
                </c:pt>
                <c:pt idx="91">
                  <c:v>49</c:v>
                </c:pt>
                <c:pt idx="92">
                  <c:v>49.9</c:v>
                </c:pt>
                <c:pt idx="93">
                  <c:v>84.3</c:v>
                </c:pt>
                <c:pt idx="94">
                  <c:v>78</c:v>
                </c:pt>
                <c:pt idx="95">
                  <c:v>56.3</c:v>
                </c:pt>
                <c:pt idx="96">
                  <c:v>63</c:v>
                </c:pt>
                <c:pt idx="97">
                  <c:v>62</c:v>
                </c:pt>
                <c:pt idx="98">
                  <c:v>63</c:v>
                </c:pt>
                <c:pt idx="99">
                  <c:v>53.1</c:v>
                </c:pt>
                <c:pt idx="100">
                  <c:v>72</c:v>
                </c:pt>
                <c:pt idx="101">
                  <c:v>40.700000000000003</c:v>
                </c:pt>
                <c:pt idx="102">
                  <c:v>52</c:v>
                </c:pt>
                <c:pt idx="103">
                  <c:v>52.349206349206348</c:v>
                </c:pt>
                <c:pt idx="104">
                  <c:v>66</c:v>
                </c:pt>
                <c:pt idx="105">
                  <c:v>56.222222222222221</c:v>
                </c:pt>
                <c:pt idx="106">
                  <c:v>63.6</c:v>
                </c:pt>
                <c:pt idx="107">
                  <c:v>46</c:v>
                </c:pt>
                <c:pt idx="108">
                  <c:v>56.285714285714285</c:v>
                </c:pt>
                <c:pt idx="109">
                  <c:v>32</c:v>
                </c:pt>
                <c:pt idx="110">
                  <c:v>60.285714285714285</c:v>
                </c:pt>
                <c:pt idx="111">
                  <c:v>38.4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'Химия-11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36</c:v>
                </c:pt>
                <c:pt idx="50">
                  <c:v>МБОУ СШ № 72 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Лицей № 2</c:v>
                </c:pt>
                <c:pt idx="107">
                  <c:v>МБОУ СШ № 4</c:v>
                </c:pt>
                <c:pt idx="108">
                  <c:v>МБОУ СШ № 10 </c:v>
                </c:pt>
                <c:pt idx="109">
                  <c:v>МБОУ СШ № 27</c:v>
                </c:pt>
                <c:pt idx="110">
                  <c:v>МАОУ СШ "Комплекс 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 по районам'!$M$5:$M$116</c:f>
              <c:numCache>
                <c:formatCode>Основной</c:formatCode>
                <c:ptCount val="112"/>
                <c:pt idx="0">
                  <c:v>56.57</c:v>
                </c:pt>
                <c:pt idx="1">
                  <c:v>56.57</c:v>
                </c:pt>
                <c:pt idx="2">
                  <c:v>56.57</c:v>
                </c:pt>
                <c:pt idx="3">
                  <c:v>56.57</c:v>
                </c:pt>
                <c:pt idx="4">
                  <c:v>56.57</c:v>
                </c:pt>
                <c:pt idx="5">
                  <c:v>56.57</c:v>
                </c:pt>
                <c:pt idx="6">
                  <c:v>56.57</c:v>
                </c:pt>
                <c:pt idx="7">
                  <c:v>56.57</c:v>
                </c:pt>
                <c:pt idx="8">
                  <c:v>56.57</c:v>
                </c:pt>
                <c:pt idx="9">
                  <c:v>56.57</c:v>
                </c:pt>
                <c:pt idx="10">
                  <c:v>56.57</c:v>
                </c:pt>
                <c:pt idx="11">
                  <c:v>56.57</c:v>
                </c:pt>
                <c:pt idx="12">
                  <c:v>56.57</c:v>
                </c:pt>
                <c:pt idx="13">
                  <c:v>56.57</c:v>
                </c:pt>
                <c:pt idx="14">
                  <c:v>56.57</c:v>
                </c:pt>
                <c:pt idx="15">
                  <c:v>56.57</c:v>
                </c:pt>
                <c:pt idx="16">
                  <c:v>56.57</c:v>
                </c:pt>
                <c:pt idx="17">
                  <c:v>56.57</c:v>
                </c:pt>
                <c:pt idx="18">
                  <c:v>56.57</c:v>
                </c:pt>
                <c:pt idx="19">
                  <c:v>56.57</c:v>
                </c:pt>
                <c:pt idx="20">
                  <c:v>56.57</c:v>
                </c:pt>
                <c:pt idx="21">
                  <c:v>56.57</c:v>
                </c:pt>
                <c:pt idx="22">
                  <c:v>56.57</c:v>
                </c:pt>
                <c:pt idx="23">
                  <c:v>56.57</c:v>
                </c:pt>
                <c:pt idx="24">
                  <c:v>56.57</c:v>
                </c:pt>
                <c:pt idx="25">
                  <c:v>56.57</c:v>
                </c:pt>
                <c:pt idx="26">
                  <c:v>56.57</c:v>
                </c:pt>
                <c:pt idx="27">
                  <c:v>56.57</c:v>
                </c:pt>
                <c:pt idx="28">
                  <c:v>56.57</c:v>
                </c:pt>
                <c:pt idx="29">
                  <c:v>56.57</c:v>
                </c:pt>
                <c:pt idx="30">
                  <c:v>56.57</c:v>
                </c:pt>
                <c:pt idx="31">
                  <c:v>56.57</c:v>
                </c:pt>
                <c:pt idx="32">
                  <c:v>56.57</c:v>
                </c:pt>
                <c:pt idx="33">
                  <c:v>56.57</c:v>
                </c:pt>
                <c:pt idx="34">
                  <c:v>56.57</c:v>
                </c:pt>
                <c:pt idx="35">
                  <c:v>56.57</c:v>
                </c:pt>
                <c:pt idx="36">
                  <c:v>56.57</c:v>
                </c:pt>
                <c:pt idx="37">
                  <c:v>56.57</c:v>
                </c:pt>
                <c:pt idx="38">
                  <c:v>56.57</c:v>
                </c:pt>
                <c:pt idx="39">
                  <c:v>56.57</c:v>
                </c:pt>
                <c:pt idx="40">
                  <c:v>56.57</c:v>
                </c:pt>
                <c:pt idx="41">
                  <c:v>56.57</c:v>
                </c:pt>
                <c:pt idx="42">
                  <c:v>56.57</c:v>
                </c:pt>
                <c:pt idx="43">
                  <c:v>56.57</c:v>
                </c:pt>
                <c:pt idx="44">
                  <c:v>56.57</c:v>
                </c:pt>
                <c:pt idx="45">
                  <c:v>56.57</c:v>
                </c:pt>
                <c:pt idx="46">
                  <c:v>56.57</c:v>
                </c:pt>
                <c:pt idx="47">
                  <c:v>56.57</c:v>
                </c:pt>
                <c:pt idx="48">
                  <c:v>56.57</c:v>
                </c:pt>
                <c:pt idx="49">
                  <c:v>56.57</c:v>
                </c:pt>
                <c:pt idx="50">
                  <c:v>56.57</c:v>
                </c:pt>
                <c:pt idx="51">
                  <c:v>56.57</c:v>
                </c:pt>
                <c:pt idx="52">
                  <c:v>56.57</c:v>
                </c:pt>
                <c:pt idx="53">
                  <c:v>56.57</c:v>
                </c:pt>
                <c:pt idx="54">
                  <c:v>56.57</c:v>
                </c:pt>
                <c:pt idx="55">
                  <c:v>56.57</c:v>
                </c:pt>
                <c:pt idx="56">
                  <c:v>56.57</c:v>
                </c:pt>
                <c:pt idx="57">
                  <c:v>56.57</c:v>
                </c:pt>
                <c:pt idx="58">
                  <c:v>56.57</c:v>
                </c:pt>
                <c:pt idx="59">
                  <c:v>56.57</c:v>
                </c:pt>
                <c:pt idx="60">
                  <c:v>56.57</c:v>
                </c:pt>
                <c:pt idx="61">
                  <c:v>56.57</c:v>
                </c:pt>
                <c:pt idx="62">
                  <c:v>56.57</c:v>
                </c:pt>
                <c:pt idx="63">
                  <c:v>56.57</c:v>
                </c:pt>
                <c:pt idx="64">
                  <c:v>56.57</c:v>
                </c:pt>
                <c:pt idx="65">
                  <c:v>56.57</c:v>
                </c:pt>
                <c:pt idx="66">
                  <c:v>56.57</c:v>
                </c:pt>
                <c:pt idx="67">
                  <c:v>56.57</c:v>
                </c:pt>
                <c:pt idx="68">
                  <c:v>56.57</c:v>
                </c:pt>
                <c:pt idx="69">
                  <c:v>56.57</c:v>
                </c:pt>
                <c:pt idx="70">
                  <c:v>56.57</c:v>
                </c:pt>
                <c:pt idx="71">
                  <c:v>56.57</c:v>
                </c:pt>
                <c:pt idx="72">
                  <c:v>56.57</c:v>
                </c:pt>
                <c:pt idx="73">
                  <c:v>56.57</c:v>
                </c:pt>
                <c:pt idx="74">
                  <c:v>56.57</c:v>
                </c:pt>
                <c:pt idx="75">
                  <c:v>56.57</c:v>
                </c:pt>
                <c:pt idx="76">
                  <c:v>56.57</c:v>
                </c:pt>
                <c:pt idx="77">
                  <c:v>56.57</c:v>
                </c:pt>
                <c:pt idx="78">
                  <c:v>56.57</c:v>
                </c:pt>
                <c:pt idx="79">
                  <c:v>56.57</c:v>
                </c:pt>
                <c:pt idx="80">
                  <c:v>56.57</c:v>
                </c:pt>
                <c:pt idx="81">
                  <c:v>56.57</c:v>
                </c:pt>
                <c:pt idx="82">
                  <c:v>56.57</c:v>
                </c:pt>
                <c:pt idx="83">
                  <c:v>56.57</c:v>
                </c:pt>
                <c:pt idx="84">
                  <c:v>56.57</c:v>
                </c:pt>
                <c:pt idx="85">
                  <c:v>56.57</c:v>
                </c:pt>
                <c:pt idx="86">
                  <c:v>56.57</c:v>
                </c:pt>
                <c:pt idx="87">
                  <c:v>56.57</c:v>
                </c:pt>
                <c:pt idx="88">
                  <c:v>56.57</c:v>
                </c:pt>
                <c:pt idx="89">
                  <c:v>56.57</c:v>
                </c:pt>
                <c:pt idx="90">
                  <c:v>56.57</c:v>
                </c:pt>
                <c:pt idx="91">
                  <c:v>56.57</c:v>
                </c:pt>
                <c:pt idx="92">
                  <c:v>56.57</c:v>
                </c:pt>
                <c:pt idx="93">
                  <c:v>56.57</c:v>
                </c:pt>
                <c:pt idx="94">
                  <c:v>56.57</c:v>
                </c:pt>
                <c:pt idx="95">
                  <c:v>56.57</c:v>
                </c:pt>
                <c:pt idx="96">
                  <c:v>56.57</c:v>
                </c:pt>
                <c:pt idx="97">
                  <c:v>56.57</c:v>
                </c:pt>
                <c:pt idx="98">
                  <c:v>56.57</c:v>
                </c:pt>
                <c:pt idx="99">
                  <c:v>56.57</c:v>
                </c:pt>
                <c:pt idx="100">
                  <c:v>56.57</c:v>
                </c:pt>
                <c:pt idx="101">
                  <c:v>56.57</c:v>
                </c:pt>
                <c:pt idx="102">
                  <c:v>56.57</c:v>
                </c:pt>
                <c:pt idx="103">
                  <c:v>56.57</c:v>
                </c:pt>
                <c:pt idx="104">
                  <c:v>56.57</c:v>
                </c:pt>
                <c:pt idx="105">
                  <c:v>56.57</c:v>
                </c:pt>
                <c:pt idx="106">
                  <c:v>56.57</c:v>
                </c:pt>
                <c:pt idx="107">
                  <c:v>56.57</c:v>
                </c:pt>
                <c:pt idx="108">
                  <c:v>56.57</c:v>
                </c:pt>
                <c:pt idx="109">
                  <c:v>56.57</c:v>
                </c:pt>
                <c:pt idx="110">
                  <c:v>56.57</c:v>
                </c:pt>
                <c:pt idx="111">
                  <c:v>56.57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'Химия-11 диаграмма по районам'!$B$5:$B$116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50</c:v>
                </c:pt>
                <c:pt idx="32">
                  <c:v>МАОУ СШ № 53</c:v>
                </c:pt>
                <c:pt idx="33">
                  <c:v>МБОУ СШ № 64</c:v>
                </c:pt>
                <c:pt idx="34">
                  <c:v>МАОУ СШ № 65</c:v>
                </c:pt>
                <c:pt idx="35">
                  <c:v>МБОУ СШ № 79</c:v>
                </c:pt>
                <c:pt idx="36">
                  <c:v>МАОУ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36</c:v>
                </c:pt>
                <c:pt idx="50">
                  <c:v>МБОУ СШ № 72 </c:v>
                </c:pt>
                <c:pt idx="51">
                  <c:v>МБОУ СШ № 73</c:v>
                </c:pt>
                <c:pt idx="52">
                  <c:v>МАОУ СШ № 82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99</c:v>
                </c:pt>
                <c:pt idx="56">
                  <c:v>МБОУ СШ № 133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6</c:v>
                </c:pt>
                <c:pt idx="61">
                  <c:v>МАОУ СШ № 17</c:v>
                </c:pt>
                <c:pt idx="62">
                  <c:v>МАОУ СШ № 23</c:v>
                </c:pt>
                <c:pt idx="63">
                  <c:v>МАОУ СШ № 34</c:v>
                </c:pt>
                <c:pt idx="64">
                  <c:v>МАОУ СШ № 42</c:v>
                </c:pt>
                <c:pt idx="65">
                  <c:v>МАОУ СШ № 45</c:v>
                </c:pt>
                <c:pt idx="66">
                  <c:v>МБОУ СШ № 62</c:v>
                </c:pt>
                <c:pt idx="67">
                  <c:v>МАОУ СШ № 76</c:v>
                </c:pt>
                <c:pt idx="68">
                  <c:v>МАОУ СШ № 78</c:v>
                </c:pt>
                <c:pt idx="69">
                  <c:v>МАОУ СШ № 93</c:v>
                </c:pt>
                <c:pt idx="70">
                  <c:v>МАОУ СШ № 137</c:v>
                </c:pt>
                <c:pt idx="71">
                  <c:v>МАОУ СШ № 158 "Грани"</c:v>
                </c:pt>
                <c:pt idx="72">
                  <c:v>СОВЕТСКИЙ РАЙОН</c:v>
                </c:pt>
                <c:pt idx="73">
                  <c:v>МАОУ СШ № 1</c:v>
                </c:pt>
                <c:pt idx="74">
                  <c:v>МБОУ СШ № 2</c:v>
                </c:pt>
                <c:pt idx="75">
                  <c:v>МАОУ СШ № 5</c:v>
                </c:pt>
                <c:pt idx="76">
                  <c:v>МАОУ СШ № 7</c:v>
                </c:pt>
                <c:pt idx="77">
                  <c:v>МАОУ СШ № 18</c:v>
                </c:pt>
                <c:pt idx="78">
                  <c:v>МАОУ СШ № 24</c:v>
                </c:pt>
                <c:pt idx="79">
                  <c:v>МБОУ СШ № 56</c:v>
                </c:pt>
                <c:pt idx="80">
                  <c:v>МАОУ СШ № 66</c:v>
                </c:pt>
                <c:pt idx="81">
                  <c:v>МАОУ СШ № 69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МАОУ СШ № 156</c:v>
                </c:pt>
                <c:pt idx="102">
                  <c:v>МАОУ СШ № 157</c:v>
                </c:pt>
                <c:pt idx="103">
                  <c:v>ЦЕНТРАЛЬНЫЙ РАЙОН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Лицей № 2</c:v>
                </c:pt>
                <c:pt idx="107">
                  <c:v>МБОУ СШ № 4</c:v>
                </c:pt>
                <c:pt idx="108">
                  <c:v>МБОУ СШ № 10 </c:v>
                </c:pt>
                <c:pt idx="109">
                  <c:v>МБОУ СШ № 27</c:v>
                </c:pt>
                <c:pt idx="110">
                  <c:v>МАОУ СШ "Комплекс Покровский"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 по районам'!$L$5:$L$116</c:f>
              <c:numCache>
                <c:formatCode>0,00</c:formatCode>
                <c:ptCount val="112"/>
                <c:pt idx="0">
                  <c:v>55.094320436507935</c:v>
                </c:pt>
                <c:pt idx="1">
                  <c:v>37.5</c:v>
                </c:pt>
                <c:pt idx="2">
                  <c:v>63.214285714285715</c:v>
                </c:pt>
                <c:pt idx="3">
                  <c:v>67.8125</c:v>
                </c:pt>
                <c:pt idx="4">
                  <c:v>63.7</c:v>
                </c:pt>
                <c:pt idx="5">
                  <c:v>57</c:v>
                </c:pt>
                <c:pt idx="6">
                  <c:v>52.5</c:v>
                </c:pt>
                <c:pt idx="7">
                  <c:v>51.777777777777779</c:v>
                </c:pt>
                <c:pt idx="8">
                  <c:v>47.25</c:v>
                </c:pt>
                <c:pt idx="9">
                  <c:v>42.436363636363637</c:v>
                </c:pt>
                <c:pt idx="10">
                  <c:v>57.1</c:v>
                </c:pt>
                <c:pt idx="11">
                  <c:v>39.4</c:v>
                </c:pt>
                <c:pt idx="12">
                  <c:v>39</c:v>
                </c:pt>
                <c:pt idx="13">
                  <c:v>72</c:v>
                </c:pt>
                <c:pt idx="14">
                  <c:v>65.3</c:v>
                </c:pt>
                <c:pt idx="15">
                  <c:v>68</c:v>
                </c:pt>
                <c:pt idx="16">
                  <c:v>44.7</c:v>
                </c:pt>
                <c:pt idx="17">
                  <c:v>24</c:v>
                </c:pt>
                <c:pt idx="18">
                  <c:v>12</c:v>
                </c:pt>
                <c:pt idx="20">
                  <c:v>34.299999999999997</c:v>
                </c:pt>
                <c:pt idx="21">
                  <c:v>11</c:v>
                </c:pt>
                <c:pt idx="22">
                  <c:v>51.019999999999996</c:v>
                </c:pt>
                <c:pt idx="23">
                  <c:v>64.5</c:v>
                </c:pt>
                <c:pt idx="24">
                  <c:v>57.1</c:v>
                </c:pt>
                <c:pt idx="25">
                  <c:v>49.8</c:v>
                </c:pt>
                <c:pt idx="26">
                  <c:v>43.6</c:v>
                </c:pt>
                <c:pt idx="27">
                  <c:v>62.9</c:v>
                </c:pt>
                <c:pt idx="28">
                  <c:v>23.8</c:v>
                </c:pt>
                <c:pt idx="30">
                  <c:v>82</c:v>
                </c:pt>
                <c:pt idx="31">
                  <c:v>45.7</c:v>
                </c:pt>
                <c:pt idx="32">
                  <c:v>39.299999999999997</c:v>
                </c:pt>
                <c:pt idx="33">
                  <c:v>82.3</c:v>
                </c:pt>
                <c:pt idx="34">
                  <c:v>47</c:v>
                </c:pt>
                <c:pt idx="35">
                  <c:v>37</c:v>
                </c:pt>
                <c:pt idx="36">
                  <c:v>29.5</c:v>
                </c:pt>
                <c:pt idx="37">
                  <c:v>57.8</c:v>
                </c:pt>
                <c:pt idx="38">
                  <c:v>43</c:v>
                </c:pt>
                <c:pt idx="39">
                  <c:v>55.292857142857144</c:v>
                </c:pt>
                <c:pt idx="40">
                  <c:v>63</c:v>
                </c:pt>
                <c:pt idx="41">
                  <c:v>57</c:v>
                </c:pt>
                <c:pt idx="42">
                  <c:v>60.5</c:v>
                </c:pt>
                <c:pt idx="43">
                  <c:v>60</c:v>
                </c:pt>
                <c:pt idx="44">
                  <c:v>73.3</c:v>
                </c:pt>
                <c:pt idx="45">
                  <c:v>28</c:v>
                </c:pt>
                <c:pt idx="46">
                  <c:v>63.7</c:v>
                </c:pt>
                <c:pt idx="47">
                  <c:v>62.2</c:v>
                </c:pt>
                <c:pt idx="50">
                  <c:v>80</c:v>
                </c:pt>
                <c:pt idx="52">
                  <c:v>31</c:v>
                </c:pt>
                <c:pt idx="53">
                  <c:v>39.6</c:v>
                </c:pt>
                <c:pt idx="54">
                  <c:v>36</c:v>
                </c:pt>
                <c:pt idx="55">
                  <c:v>61.8</c:v>
                </c:pt>
                <c:pt idx="56">
                  <c:v>58</c:v>
                </c:pt>
                <c:pt idx="57">
                  <c:v>48.980000000000004</c:v>
                </c:pt>
                <c:pt idx="58">
                  <c:v>66.099999999999994</c:v>
                </c:pt>
                <c:pt idx="59">
                  <c:v>72</c:v>
                </c:pt>
                <c:pt idx="60">
                  <c:v>63.3</c:v>
                </c:pt>
                <c:pt idx="61">
                  <c:v>35.799999999999997</c:v>
                </c:pt>
                <c:pt idx="62">
                  <c:v>58.6</c:v>
                </c:pt>
                <c:pt idx="64">
                  <c:v>19.7</c:v>
                </c:pt>
                <c:pt idx="65">
                  <c:v>57</c:v>
                </c:pt>
                <c:pt idx="67">
                  <c:v>43.5</c:v>
                </c:pt>
                <c:pt idx="69">
                  <c:v>22.2</c:v>
                </c:pt>
                <c:pt idx="70">
                  <c:v>51.6</c:v>
                </c:pt>
                <c:pt idx="72">
                  <c:v>49.04999999999999</c:v>
                </c:pt>
                <c:pt idx="73">
                  <c:v>36</c:v>
                </c:pt>
                <c:pt idx="75">
                  <c:v>63</c:v>
                </c:pt>
                <c:pt idx="76">
                  <c:v>83</c:v>
                </c:pt>
                <c:pt idx="77">
                  <c:v>66</c:v>
                </c:pt>
                <c:pt idx="78">
                  <c:v>49</c:v>
                </c:pt>
                <c:pt idx="79">
                  <c:v>24</c:v>
                </c:pt>
                <c:pt idx="80">
                  <c:v>62.3</c:v>
                </c:pt>
                <c:pt idx="81">
                  <c:v>52.7</c:v>
                </c:pt>
                <c:pt idx="82">
                  <c:v>62.8</c:v>
                </c:pt>
                <c:pt idx="83">
                  <c:v>51.3</c:v>
                </c:pt>
                <c:pt idx="84">
                  <c:v>72.400000000000006</c:v>
                </c:pt>
                <c:pt idx="85">
                  <c:v>40.5</c:v>
                </c:pt>
                <c:pt idx="86">
                  <c:v>15</c:v>
                </c:pt>
                <c:pt idx="87">
                  <c:v>13</c:v>
                </c:pt>
                <c:pt idx="88">
                  <c:v>36</c:v>
                </c:pt>
                <c:pt idx="89">
                  <c:v>26</c:v>
                </c:pt>
                <c:pt idx="90">
                  <c:v>24</c:v>
                </c:pt>
                <c:pt idx="91">
                  <c:v>54.9</c:v>
                </c:pt>
                <c:pt idx="92">
                  <c:v>55.3</c:v>
                </c:pt>
                <c:pt idx="93">
                  <c:v>83.8</c:v>
                </c:pt>
                <c:pt idx="94">
                  <c:v>46.3</c:v>
                </c:pt>
                <c:pt idx="95">
                  <c:v>52</c:v>
                </c:pt>
                <c:pt idx="96">
                  <c:v>61</c:v>
                </c:pt>
                <c:pt idx="97">
                  <c:v>51</c:v>
                </c:pt>
                <c:pt idx="98">
                  <c:v>55</c:v>
                </c:pt>
                <c:pt idx="99">
                  <c:v>48</c:v>
                </c:pt>
                <c:pt idx="100">
                  <c:v>63.1</c:v>
                </c:pt>
                <c:pt idx="101">
                  <c:v>26</c:v>
                </c:pt>
                <c:pt idx="103">
                  <c:v>49.607746212121214</c:v>
                </c:pt>
                <c:pt idx="104">
                  <c:v>63.363636363636367</c:v>
                </c:pt>
                <c:pt idx="105">
                  <c:v>64.125</c:v>
                </c:pt>
                <c:pt idx="106">
                  <c:v>57.083333333333336</c:v>
                </c:pt>
                <c:pt idx="107">
                  <c:v>15</c:v>
                </c:pt>
                <c:pt idx="108">
                  <c:v>58.4</c:v>
                </c:pt>
                <c:pt idx="109">
                  <c:v>25.5</c:v>
                </c:pt>
                <c:pt idx="110">
                  <c:v>59.64</c:v>
                </c:pt>
                <c:pt idx="111">
                  <c:v>53.75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39200"/>
        <c:axId val="86740992"/>
      </c:lineChart>
      <c:catAx>
        <c:axId val="8673920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740992"/>
        <c:crosses val="autoZero"/>
        <c:auto val="1"/>
        <c:lblAlgn val="ctr"/>
        <c:lblOffset val="100"/>
        <c:noMultiLvlLbl val="0"/>
      </c:catAx>
      <c:valAx>
        <c:axId val="8674099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7392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4760963135384681"/>
          <c:y val="2.0234705298709171E-2"/>
          <c:w val="0.68450399823054786"/>
          <c:h val="4.4303780459443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Химия  </a:t>
            </a:r>
            <a:r>
              <a:rPr lang="ru-RU" b="1" baseline="0"/>
              <a:t>11 ЕГЭ 2021-2023</a:t>
            </a:r>
            <a:endParaRPr lang="ru-RU" b="1"/>
          </a:p>
        </c:rich>
      </c:tx>
      <c:layout>
        <c:manualLayout>
          <c:xMode val="edge"/>
          <c:yMode val="edge"/>
          <c:x val="3.3992560158844436E-2"/>
          <c:y val="1.4908289122036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572551347509161E-2"/>
          <c:y val="8.6000550711790844E-2"/>
          <c:w val="0.97604070223120121"/>
          <c:h val="0.56529659005164989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'Химия-11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32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11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СШ № 55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МАОУ СШ № 8 "Созидание"</c:v>
                </c:pt>
                <c:pt idx="20">
                  <c:v>МАОУ СШ № 81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МАОУ Лицей № 12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МБОУ Гимназия № 7</c:v>
                </c:pt>
                <c:pt idx="28">
                  <c:v>МАОУ СШ № 148</c:v>
                </c:pt>
                <c:pt idx="29">
                  <c:v>МБОУ СШ № 79</c:v>
                </c:pt>
                <c:pt idx="30">
                  <c:v>МАОУ СШ № 65</c:v>
                </c:pt>
                <c:pt idx="31">
                  <c:v>МАОУ СШ № 53</c:v>
                </c:pt>
                <c:pt idx="32">
                  <c:v>МБОУ СШ № 44</c:v>
                </c:pt>
                <c:pt idx="33">
                  <c:v>МАОУ СШ № 89</c:v>
                </c:pt>
                <c:pt idx="34">
                  <c:v>МАОУ Лицей № 3</c:v>
                </c:pt>
                <c:pt idx="35">
                  <c:v>МАОУ Гимназия № 11 </c:v>
                </c:pt>
                <c:pt idx="36">
                  <c:v>МАОУ СШ № 50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Гимназия № 3</c:v>
                </c:pt>
                <c:pt idx="43">
                  <c:v>МАОУ "КУГ № 1 - Универс"</c:v>
                </c:pt>
                <c:pt idx="44">
                  <c:v>МАОУ Лицей № 1</c:v>
                </c:pt>
                <c:pt idx="45">
                  <c:v>МБОУ СШ № 99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МАОУ Школа-интернат № 1</c:v>
                </c:pt>
                <c:pt idx="49">
                  <c:v>МБОУ СШ № 95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36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23</c:v>
                </c:pt>
                <c:pt idx="61">
                  <c:v>МАОУ СШ № 137</c:v>
                </c:pt>
                <c:pt idx="62">
                  <c:v>МАОУ СШ № 6</c:v>
                </c:pt>
                <c:pt idx="63">
                  <c:v>МАОУ СШ № 158 "Грани"</c:v>
                </c:pt>
                <c:pt idx="64">
                  <c:v>МАОУ СШ № 76</c:v>
                </c:pt>
                <c:pt idx="65">
                  <c:v>МАОУ СШ № 93</c:v>
                </c:pt>
                <c:pt idx="66">
                  <c:v>МБОУ СШ № 62</c:v>
                </c:pt>
                <c:pt idx="67">
                  <c:v>МАОУ СШ № 45</c:v>
                </c:pt>
                <c:pt idx="68">
                  <c:v>МАОУ СШ № 42</c:v>
                </c:pt>
                <c:pt idx="69">
                  <c:v>МАОУ СШ № 78</c:v>
                </c:pt>
                <c:pt idx="70">
                  <c:v>МАОУ СШ № 17</c:v>
                </c:pt>
                <c:pt idx="71">
                  <c:v>МАОУ СШ № 34</c:v>
                </c:pt>
                <c:pt idx="72">
                  <c:v>СОВЕТСКИЙ РАЙОН</c:v>
                </c:pt>
                <c:pt idx="73">
                  <c:v>МАОУ СШ № 85</c:v>
                </c:pt>
                <c:pt idx="74">
                  <c:v>МАОУ СШ № 144</c:v>
                </c:pt>
                <c:pt idx="75">
                  <c:v>МБОУ СШ № 91</c:v>
                </c:pt>
                <c:pt idx="76">
                  <c:v>МАОУ СШ № 69</c:v>
                </c:pt>
                <c:pt idx="77">
                  <c:v>МАОУ СШ № 18</c:v>
                </c:pt>
                <c:pt idx="78">
                  <c:v>МАОУ СШ № 1</c:v>
                </c:pt>
                <c:pt idx="79">
                  <c:v>МАОУ СШ № 141</c:v>
                </c:pt>
                <c:pt idx="80">
                  <c:v>МАОУ СШ № 152</c:v>
                </c:pt>
                <c:pt idx="81">
                  <c:v>МАОУ СШ № 24</c:v>
                </c:pt>
                <c:pt idx="82">
                  <c:v>МБОУ СШ № 98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121</c:v>
                </c:pt>
                <c:pt idx="87">
                  <c:v>МАОУ СШ № 156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143</c:v>
                </c:pt>
                <c:pt idx="91">
                  <c:v>МАОУ СШ № 154</c:v>
                </c:pt>
                <c:pt idx="92">
                  <c:v>МАОУ СШ № 150</c:v>
                </c:pt>
                <c:pt idx="93">
                  <c:v>МАОУ СШ № 5</c:v>
                </c:pt>
                <c:pt idx="94">
                  <c:v>МАОУ СШ № 108</c:v>
                </c:pt>
                <c:pt idx="95">
                  <c:v>МАОУ СШ № 139</c:v>
                </c:pt>
                <c:pt idx="96">
                  <c:v>МАОУ СШ № 115</c:v>
                </c:pt>
                <c:pt idx="97">
                  <c:v>МАОУ СШ № 157</c:v>
                </c:pt>
                <c:pt idx="98">
                  <c:v>МАОУ СШ № 134</c:v>
                </c:pt>
                <c:pt idx="99">
                  <c:v>МБОУ СШ № 2</c:v>
                </c:pt>
                <c:pt idx="100">
                  <c:v>МБОУ СШ № 56</c:v>
                </c:pt>
                <c:pt idx="101">
                  <c:v>МАОУ СШ № 66</c:v>
                </c:pt>
                <c:pt idx="102">
                  <c:v>МБОУ СШ № 147</c:v>
                </c:pt>
                <c:pt idx="103">
                  <c:v>ЦЕНТРАЛЬНЫЙ РАЙОН</c:v>
                </c:pt>
                <c:pt idx="104">
                  <c:v>МБОУ СШ № 4</c:v>
                </c:pt>
                <c:pt idx="105">
                  <c:v>МАОУ Гимназия № 2</c:v>
                </c:pt>
                <c:pt idx="106">
                  <c:v>МБОУ СШ № 10 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"Комплекс Покровский"</c:v>
                </c:pt>
                <c:pt idx="110">
                  <c:v>МБОУ СШ № 27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диаграмма'!$E$5:$E$116</c:f>
              <c:numCache>
                <c:formatCode>Основной</c:formatCode>
                <c:ptCount val="112"/>
                <c:pt idx="0">
                  <c:v>62.17</c:v>
                </c:pt>
                <c:pt idx="1">
                  <c:v>62.17</c:v>
                </c:pt>
                <c:pt idx="2">
                  <c:v>62.17</c:v>
                </c:pt>
                <c:pt idx="3">
                  <c:v>62.17</c:v>
                </c:pt>
                <c:pt idx="4">
                  <c:v>62.17</c:v>
                </c:pt>
                <c:pt idx="5">
                  <c:v>62.17</c:v>
                </c:pt>
                <c:pt idx="6">
                  <c:v>62.17</c:v>
                </c:pt>
                <c:pt idx="7">
                  <c:v>62.17</c:v>
                </c:pt>
                <c:pt idx="8">
                  <c:v>62.17</c:v>
                </c:pt>
                <c:pt idx="9">
                  <c:v>62.17</c:v>
                </c:pt>
                <c:pt idx="10">
                  <c:v>62.17</c:v>
                </c:pt>
                <c:pt idx="11">
                  <c:v>62.17</c:v>
                </c:pt>
                <c:pt idx="12">
                  <c:v>62.17</c:v>
                </c:pt>
                <c:pt idx="13">
                  <c:v>62.17</c:v>
                </c:pt>
                <c:pt idx="14">
                  <c:v>62.17</c:v>
                </c:pt>
                <c:pt idx="15">
                  <c:v>62.17</c:v>
                </c:pt>
                <c:pt idx="16">
                  <c:v>62.17</c:v>
                </c:pt>
                <c:pt idx="17">
                  <c:v>62.17</c:v>
                </c:pt>
                <c:pt idx="18">
                  <c:v>62.17</c:v>
                </c:pt>
                <c:pt idx="19">
                  <c:v>62.17</c:v>
                </c:pt>
                <c:pt idx="20">
                  <c:v>62.17</c:v>
                </c:pt>
                <c:pt idx="21">
                  <c:v>62.17</c:v>
                </c:pt>
                <c:pt idx="22">
                  <c:v>62.17</c:v>
                </c:pt>
                <c:pt idx="23">
                  <c:v>62.17</c:v>
                </c:pt>
                <c:pt idx="24">
                  <c:v>62.17</c:v>
                </c:pt>
                <c:pt idx="25">
                  <c:v>62.17</c:v>
                </c:pt>
                <c:pt idx="26">
                  <c:v>62.17</c:v>
                </c:pt>
                <c:pt idx="27">
                  <c:v>62.17</c:v>
                </c:pt>
                <c:pt idx="28">
                  <c:v>62.17</c:v>
                </c:pt>
                <c:pt idx="29">
                  <c:v>62.17</c:v>
                </c:pt>
                <c:pt idx="30">
                  <c:v>62.17</c:v>
                </c:pt>
                <c:pt idx="31">
                  <c:v>62.17</c:v>
                </c:pt>
                <c:pt idx="32">
                  <c:v>62.17</c:v>
                </c:pt>
                <c:pt idx="33">
                  <c:v>62.17</c:v>
                </c:pt>
                <c:pt idx="34">
                  <c:v>62.17</c:v>
                </c:pt>
                <c:pt idx="35">
                  <c:v>62.17</c:v>
                </c:pt>
                <c:pt idx="36">
                  <c:v>62.17</c:v>
                </c:pt>
                <c:pt idx="37">
                  <c:v>62.17</c:v>
                </c:pt>
                <c:pt idx="38">
                  <c:v>62.17</c:v>
                </c:pt>
                <c:pt idx="39">
                  <c:v>62.17</c:v>
                </c:pt>
                <c:pt idx="40">
                  <c:v>62.17</c:v>
                </c:pt>
                <c:pt idx="41">
                  <c:v>62.17</c:v>
                </c:pt>
                <c:pt idx="42">
                  <c:v>62.17</c:v>
                </c:pt>
                <c:pt idx="43">
                  <c:v>62.17</c:v>
                </c:pt>
                <c:pt idx="44">
                  <c:v>62.17</c:v>
                </c:pt>
                <c:pt idx="45">
                  <c:v>62.17</c:v>
                </c:pt>
                <c:pt idx="46">
                  <c:v>62.17</c:v>
                </c:pt>
                <c:pt idx="47">
                  <c:v>62.17</c:v>
                </c:pt>
                <c:pt idx="48">
                  <c:v>62.17</c:v>
                </c:pt>
                <c:pt idx="49">
                  <c:v>62.17</c:v>
                </c:pt>
                <c:pt idx="50">
                  <c:v>62.17</c:v>
                </c:pt>
                <c:pt idx="51">
                  <c:v>62.17</c:v>
                </c:pt>
                <c:pt idx="52">
                  <c:v>62.17</c:v>
                </c:pt>
                <c:pt idx="53">
                  <c:v>62.17</c:v>
                </c:pt>
                <c:pt idx="54">
                  <c:v>62.17</c:v>
                </c:pt>
                <c:pt idx="55">
                  <c:v>62.17</c:v>
                </c:pt>
                <c:pt idx="56">
                  <c:v>62.17</c:v>
                </c:pt>
                <c:pt idx="57">
                  <c:v>62.17</c:v>
                </c:pt>
                <c:pt idx="58">
                  <c:v>62.17</c:v>
                </c:pt>
                <c:pt idx="59">
                  <c:v>62.17</c:v>
                </c:pt>
                <c:pt idx="60">
                  <c:v>62.17</c:v>
                </c:pt>
                <c:pt idx="61">
                  <c:v>62.17</c:v>
                </c:pt>
                <c:pt idx="62">
                  <c:v>62.17</c:v>
                </c:pt>
                <c:pt idx="63">
                  <c:v>62.17</c:v>
                </c:pt>
                <c:pt idx="64">
                  <c:v>62.17</c:v>
                </c:pt>
                <c:pt idx="65">
                  <c:v>62.17</c:v>
                </c:pt>
                <c:pt idx="66">
                  <c:v>62.17</c:v>
                </c:pt>
                <c:pt idx="67">
                  <c:v>62.17</c:v>
                </c:pt>
                <c:pt idx="68">
                  <c:v>62.17</c:v>
                </c:pt>
                <c:pt idx="69">
                  <c:v>62.17</c:v>
                </c:pt>
                <c:pt idx="70">
                  <c:v>62.17</c:v>
                </c:pt>
                <c:pt idx="71">
                  <c:v>62.17</c:v>
                </c:pt>
                <c:pt idx="72">
                  <c:v>62.17</c:v>
                </c:pt>
                <c:pt idx="73">
                  <c:v>62.17</c:v>
                </c:pt>
                <c:pt idx="74">
                  <c:v>62.17</c:v>
                </c:pt>
                <c:pt idx="75">
                  <c:v>62.17</c:v>
                </c:pt>
                <c:pt idx="76">
                  <c:v>62.17</c:v>
                </c:pt>
                <c:pt idx="77">
                  <c:v>62.17</c:v>
                </c:pt>
                <c:pt idx="78">
                  <c:v>62.17</c:v>
                </c:pt>
                <c:pt idx="79">
                  <c:v>62.17</c:v>
                </c:pt>
                <c:pt idx="80">
                  <c:v>62.17</c:v>
                </c:pt>
                <c:pt idx="81">
                  <c:v>62.17</c:v>
                </c:pt>
                <c:pt idx="82">
                  <c:v>62.17</c:v>
                </c:pt>
                <c:pt idx="83">
                  <c:v>62.17</c:v>
                </c:pt>
                <c:pt idx="84">
                  <c:v>62.17</c:v>
                </c:pt>
                <c:pt idx="85">
                  <c:v>62.17</c:v>
                </c:pt>
                <c:pt idx="86">
                  <c:v>62.17</c:v>
                </c:pt>
                <c:pt idx="87">
                  <c:v>62.17</c:v>
                </c:pt>
                <c:pt idx="88">
                  <c:v>62.17</c:v>
                </c:pt>
                <c:pt idx="89">
                  <c:v>62.17</c:v>
                </c:pt>
                <c:pt idx="90">
                  <c:v>62.17</c:v>
                </c:pt>
                <c:pt idx="91">
                  <c:v>62.17</c:v>
                </c:pt>
                <c:pt idx="92">
                  <c:v>62.17</c:v>
                </c:pt>
                <c:pt idx="93">
                  <c:v>62.17</c:v>
                </c:pt>
                <c:pt idx="94">
                  <c:v>62.17</c:v>
                </c:pt>
                <c:pt idx="95">
                  <c:v>62.17</c:v>
                </c:pt>
                <c:pt idx="96">
                  <c:v>62.17</c:v>
                </c:pt>
                <c:pt idx="97">
                  <c:v>62.17</c:v>
                </c:pt>
                <c:pt idx="98">
                  <c:v>62.17</c:v>
                </c:pt>
                <c:pt idx="99">
                  <c:v>62.17</c:v>
                </c:pt>
                <c:pt idx="100">
                  <c:v>62.17</c:v>
                </c:pt>
                <c:pt idx="101">
                  <c:v>62.17</c:v>
                </c:pt>
                <c:pt idx="102">
                  <c:v>62.17</c:v>
                </c:pt>
                <c:pt idx="103">
                  <c:v>62.17</c:v>
                </c:pt>
                <c:pt idx="104">
                  <c:v>62.17</c:v>
                </c:pt>
                <c:pt idx="105">
                  <c:v>62.17</c:v>
                </c:pt>
                <c:pt idx="106">
                  <c:v>62.17</c:v>
                </c:pt>
                <c:pt idx="107">
                  <c:v>62.17</c:v>
                </c:pt>
                <c:pt idx="108">
                  <c:v>62.17</c:v>
                </c:pt>
                <c:pt idx="109">
                  <c:v>62.17</c:v>
                </c:pt>
                <c:pt idx="110">
                  <c:v>62.17</c:v>
                </c:pt>
                <c:pt idx="111">
                  <c:v>62.17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'Химия-11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32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11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СШ № 55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МАОУ СШ № 8 "Созидание"</c:v>
                </c:pt>
                <c:pt idx="20">
                  <c:v>МАОУ СШ № 81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МАОУ Лицей № 12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МБОУ Гимназия № 7</c:v>
                </c:pt>
                <c:pt idx="28">
                  <c:v>МАОУ СШ № 148</c:v>
                </c:pt>
                <c:pt idx="29">
                  <c:v>МБОУ СШ № 79</c:v>
                </c:pt>
                <c:pt idx="30">
                  <c:v>МАОУ СШ № 65</c:v>
                </c:pt>
                <c:pt idx="31">
                  <c:v>МАОУ СШ № 53</c:v>
                </c:pt>
                <c:pt idx="32">
                  <c:v>МБОУ СШ № 44</c:v>
                </c:pt>
                <c:pt idx="33">
                  <c:v>МАОУ СШ № 89</c:v>
                </c:pt>
                <c:pt idx="34">
                  <c:v>МАОУ Лицей № 3</c:v>
                </c:pt>
                <c:pt idx="35">
                  <c:v>МАОУ Гимназия № 11 </c:v>
                </c:pt>
                <c:pt idx="36">
                  <c:v>МАОУ СШ № 50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Гимназия № 3</c:v>
                </c:pt>
                <c:pt idx="43">
                  <c:v>МАОУ "КУГ № 1 - Универс"</c:v>
                </c:pt>
                <c:pt idx="44">
                  <c:v>МАОУ Лицей № 1</c:v>
                </c:pt>
                <c:pt idx="45">
                  <c:v>МБОУ СШ № 99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МАОУ Школа-интернат № 1</c:v>
                </c:pt>
                <c:pt idx="49">
                  <c:v>МБОУ СШ № 95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36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23</c:v>
                </c:pt>
                <c:pt idx="61">
                  <c:v>МАОУ СШ № 137</c:v>
                </c:pt>
                <c:pt idx="62">
                  <c:v>МАОУ СШ № 6</c:v>
                </c:pt>
                <c:pt idx="63">
                  <c:v>МАОУ СШ № 158 "Грани"</c:v>
                </c:pt>
                <c:pt idx="64">
                  <c:v>МАОУ СШ № 76</c:v>
                </c:pt>
                <c:pt idx="65">
                  <c:v>МАОУ СШ № 93</c:v>
                </c:pt>
                <c:pt idx="66">
                  <c:v>МБОУ СШ № 62</c:v>
                </c:pt>
                <c:pt idx="67">
                  <c:v>МАОУ СШ № 45</c:v>
                </c:pt>
                <c:pt idx="68">
                  <c:v>МАОУ СШ № 42</c:v>
                </c:pt>
                <c:pt idx="69">
                  <c:v>МАОУ СШ № 78</c:v>
                </c:pt>
                <c:pt idx="70">
                  <c:v>МАОУ СШ № 17</c:v>
                </c:pt>
                <c:pt idx="71">
                  <c:v>МАОУ СШ № 34</c:v>
                </c:pt>
                <c:pt idx="72">
                  <c:v>СОВЕТСКИЙ РАЙОН</c:v>
                </c:pt>
                <c:pt idx="73">
                  <c:v>МАОУ СШ № 85</c:v>
                </c:pt>
                <c:pt idx="74">
                  <c:v>МАОУ СШ № 144</c:v>
                </c:pt>
                <c:pt idx="75">
                  <c:v>МБОУ СШ № 91</c:v>
                </c:pt>
                <c:pt idx="76">
                  <c:v>МАОУ СШ № 69</c:v>
                </c:pt>
                <c:pt idx="77">
                  <c:v>МАОУ СШ № 18</c:v>
                </c:pt>
                <c:pt idx="78">
                  <c:v>МАОУ СШ № 1</c:v>
                </c:pt>
                <c:pt idx="79">
                  <c:v>МАОУ СШ № 141</c:v>
                </c:pt>
                <c:pt idx="80">
                  <c:v>МАОУ СШ № 152</c:v>
                </c:pt>
                <c:pt idx="81">
                  <c:v>МАОУ СШ № 24</c:v>
                </c:pt>
                <c:pt idx="82">
                  <c:v>МБОУ СШ № 98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121</c:v>
                </c:pt>
                <c:pt idx="87">
                  <c:v>МАОУ СШ № 156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143</c:v>
                </c:pt>
                <c:pt idx="91">
                  <c:v>МАОУ СШ № 154</c:v>
                </c:pt>
                <c:pt idx="92">
                  <c:v>МАОУ СШ № 150</c:v>
                </c:pt>
                <c:pt idx="93">
                  <c:v>МАОУ СШ № 5</c:v>
                </c:pt>
                <c:pt idx="94">
                  <c:v>МАОУ СШ № 108</c:v>
                </c:pt>
                <c:pt idx="95">
                  <c:v>МАОУ СШ № 139</c:v>
                </c:pt>
                <c:pt idx="96">
                  <c:v>МАОУ СШ № 115</c:v>
                </c:pt>
                <c:pt idx="97">
                  <c:v>МАОУ СШ № 157</c:v>
                </c:pt>
                <c:pt idx="98">
                  <c:v>МАОУ СШ № 134</c:v>
                </c:pt>
                <c:pt idx="99">
                  <c:v>МБОУ СШ № 2</c:v>
                </c:pt>
                <c:pt idx="100">
                  <c:v>МБОУ СШ № 56</c:v>
                </c:pt>
                <c:pt idx="101">
                  <c:v>МАОУ СШ № 66</c:v>
                </c:pt>
                <c:pt idx="102">
                  <c:v>МБОУ СШ № 147</c:v>
                </c:pt>
                <c:pt idx="103">
                  <c:v>ЦЕНТРАЛЬНЫЙ РАЙОН</c:v>
                </c:pt>
                <c:pt idx="104">
                  <c:v>МБОУ СШ № 4</c:v>
                </c:pt>
                <c:pt idx="105">
                  <c:v>МАОУ Гимназия № 2</c:v>
                </c:pt>
                <c:pt idx="106">
                  <c:v>МБОУ СШ № 10 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"Комплекс Покровский"</c:v>
                </c:pt>
                <c:pt idx="110">
                  <c:v>МБОУ СШ № 27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диаграмма'!$D$5:$D$116</c:f>
              <c:numCache>
                <c:formatCode>0,00</c:formatCode>
                <c:ptCount val="112"/>
                <c:pt idx="0">
                  <c:v>61.758333333333326</c:v>
                </c:pt>
                <c:pt idx="1">
                  <c:v>86</c:v>
                </c:pt>
                <c:pt idx="2">
                  <c:v>79.7</c:v>
                </c:pt>
                <c:pt idx="3">
                  <c:v>54.1</c:v>
                </c:pt>
                <c:pt idx="4">
                  <c:v>53</c:v>
                </c:pt>
                <c:pt idx="5">
                  <c:v>50.75</c:v>
                </c:pt>
                <c:pt idx="6">
                  <c:v>47</c:v>
                </c:pt>
                <c:pt idx="9">
                  <c:v>60.837499999999999</c:v>
                </c:pt>
                <c:pt idx="10">
                  <c:v>82.8</c:v>
                </c:pt>
                <c:pt idx="11">
                  <c:v>75.3</c:v>
                </c:pt>
                <c:pt idx="12">
                  <c:v>62</c:v>
                </c:pt>
                <c:pt idx="13">
                  <c:v>57</c:v>
                </c:pt>
                <c:pt idx="14">
                  <c:v>57</c:v>
                </c:pt>
                <c:pt idx="15">
                  <c:v>53.7</c:v>
                </c:pt>
                <c:pt idx="16">
                  <c:v>52.4</c:v>
                </c:pt>
                <c:pt idx="17">
                  <c:v>46.5</c:v>
                </c:pt>
                <c:pt idx="22">
                  <c:v>48.183333333333337</c:v>
                </c:pt>
                <c:pt idx="23">
                  <c:v>81</c:v>
                </c:pt>
                <c:pt idx="24">
                  <c:v>65.5</c:v>
                </c:pt>
                <c:pt idx="25">
                  <c:v>64.7</c:v>
                </c:pt>
                <c:pt idx="26">
                  <c:v>64</c:v>
                </c:pt>
                <c:pt idx="27">
                  <c:v>62.8</c:v>
                </c:pt>
                <c:pt idx="28">
                  <c:v>47.7</c:v>
                </c:pt>
                <c:pt idx="29">
                  <c:v>46.7</c:v>
                </c:pt>
                <c:pt idx="30">
                  <c:v>43.3</c:v>
                </c:pt>
                <c:pt idx="31">
                  <c:v>32.5</c:v>
                </c:pt>
                <c:pt idx="32">
                  <c:v>26.5</c:v>
                </c:pt>
                <c:pt idx="33">
                  <c:v>25</c:v>
                </c:pt>
                <c:pt idx="34">
                  <c:v>18.5</c:v>
                </c:pt>
                <c:pt idx="39">
                  <c:v>61.53846153846154</c:v>
                </c:pt>
                <c:pt idx="40">
                  <c:v>79</c:v>
                </c:pt>
                <c:pt idx="41">
                  <c:v>77</c:v>
                </c:pt>
                <c:pt idx="42">
                  <c:v>75</c:v>
                </c:pt>
                <c:pt idx="43">
                  <c:v>74.599999999999994</c:v>
                </c:pt>
                <c:pt idx="44">
                  <c:v>71.8</c:v>
                </c:pt>
                <c:pt idx="45">
                  <c:v>70</c:v>
                </c:pt>
                <c:pt idx="46">
                  <c:v>54.7</c:v>
                </c:pt>
                <c:pt idx="47">
                  <c:v>54.6</c:v>
                </c:pt>
                <c:pt idx="48">
                  <c:v>54</c:v>
                </c:pt>
                <c:pt idx="49">
                  <c:v>48</c:v>
                </c:pt>
                <c:pt idx="50">
                  <c:v>47.3</c:v>
                </c:pt>
                <c:pt idx="51">
                  <c:v>47</c:v>
                </c:pt>
                <c:pt idx="52">
                  <c:v>47</c:v>
                </c:pt>
                <c:pt idx="57">
                  <c:v>52.966666666666669</c:v>
                </c:pt>
                <c:pt idx="58">
                  <c:v>79</c:v>
                </c:pt>
                <c:pt idx="59">
                  <c:v>78</c:v>
                </c:pt>
                <c:pt idx="60">
                  <c:v>67</c:v>
                </c:pt>
                <c:pt idx="61">
                  <c:v>60.8</c:v>
                </c:pt>
                <c:pt idx="62">
                  <c:v>57.5</c:v>
                </c:pt>
                <c:pt idx="63">
                  <c:v>56.1</c:v>
                </c:pt>
                <c:pt idx="64">
                  <c:v>53.2</c:v>
                </c:pt>
                <c:pt idx="65">
                  <c:v>53</c:v>
                </c:pt>
                <c:pt idx="66">
                  <c:v>46.8</c:v>
                </c:pt>
                <c:pt idx="67">
                  <c:v>42.2</c:v>
                </c:pt>
                <c:pt idx="68">
                  <c:v>35</c:v>
                </c:pt>
                <c:pt idx="69">
                  <c:v>7</c:v>
                </c:pt>
                <c:pt idx="72">
                  <c:v>55.384892290249432</c:v>
                </c:pt>
                <c:pt idx="73">
                  <c:v>91</c:v>
                </c:pt>
                <c:pt idx="74">
                  <c:v>87.05</c:v>
                </c:pt>
                <c:pt idx="75">
                  <c:v>84.5</c:v>
                </c:pt>
                <c:pt idx="76">
                  <c:v>73.25</c:v>
                </c:pt>
                <c:pt idx="77">
                  <c:v>72.571428571428569</c:v>
                </c:pt>
                <c:pt idx="78">
                  <c:v>70</c:v>
                </c:pt>
                <c:pt idx="79">
                  <c:v>70</c:v>
                </c:pt>
                <c:pt idx="80">
                  <c:v>68</c:v>
                </c:pt>
                <c:pt idx="81">
                  <c:v>65.599999999999994</c:v>
                </c:pt>
                <c:pt idx="82">
                  <c:v>62</c:v>
                </c:pt>
                <c:pt idx="83">
                  <c:v>60.555555555555557</c:v>
                </c:pt>
                <c:pt idx="84">
                  <c:v>59</c:v>
                </c:pt>
                <c:pt idx="85">
                  <c:v>56.833333333333336</c:v>
                </c:pt>
                <c:pt idx="86">
                  <c:v>56.6</c:v>
                </c:pt>
                <c:pt idx="87">
                  <c:v>55.888888888888886</c:v>
                </c:pt>
                <c:pt idx="88">
                  <c:v>55.75</c:v>
                </c:pt>
                <c:pt idx="89">
                  <c:v>53.777777777777779</c:v>
                </c:pt>
                <c:pt idx="90">
                  <c:v>53.5</c:v>
                </c:pt>
                <c:pt idx="91">
                  <c:v>51.333333333333336</c:v>
                </c:pt>
                <c:pt idx="92">
                  <c:v>45.666666666666664</c:v>
                </c:pt>
                <c:pt idx="93">
                  <c:v>44.8</c:v>
                </c:pt>
                <c:pt idx="94">
                  <c:v>40</c:v>
                </c:pt>
                <c:pt idx="95">
                  <c:v>39</c:v>
                </c:pt>
                <c:pt idx="96">
                  <c:v>33</c:v>
                </c:pt>
                <c:pt idx="97">
                  <c:v>33</c:v>
                </c:pt>
                <c:pt idx="98">
                  <c:v>29.6</c:v>
                </c:pt>
                <c:pt idx="99">
                  <c:v>21.5</c:v>
                </c:pt>
                <c:pt idx="100">
                  <c:v>17</c:v>
                </c:pt>
                <c:pt idx="103">
                  <c:v>61.197222222222223</c:v>
                </c:pt>
                <c:pt idx="104">
                  <c:v>88</c:v>
                </c:pt>
                <c:pt idx="105">
                  <c:v>71.777777777777771</c:v>
                </c:pt>
                <c:pt idx="106">
                  <c:v>68.400000000000006</c:v>
                </c:pt>
                <c:pt idx="107">
                  <c:v>64.8</c:v>
                </c:pt>
                <c:pt idx="108">
                  <c:v>62.1</c:v>
                </c:pt>
                <c:pt idx="109">
                  <c:v>56</c:v>
                </c:pt>
                <c:pt idx="110">
                  <c:v>43</c:v>
                </c:pt>
                <c:pt idx="111">
                  <c:v>35.5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'Химия-11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32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11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СШ № 55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МАОУ СШ № 8 "Созидание"</c:v>
                </c:pt>
                <c:pt idx="20">
                  <c:v>МАОУ СШ № 81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МАОУ Лицей № 12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МБОУ Гимназия № 7</c:v>
                </c:pt>
                <c:pt idx="28">
                  <c:v>МАОУ СШ № 148</c:v>
                </c:pt>
                <c:pt idx="29">
                  <c:v>МБОУ СШ № 79</c:v>
                </c:pt>
                <c:pt idx="30">
                  <c:v>МАОУ СШ № 65</c:v>
                </c:pt>
                <c:pt idx="31">
                  <c:v>МАОУ СШ № 53</c:v>
                </c:pt>
                <c:pt idx="32">
                  <c:v>МБОУ СШ № 44</c:v>
                </c:pt>
                <c:pt idx="33">
                  <c:v>МАОУ СШ № 89</c:v>
                </c:pt>
                <c:pt idx="34">
                  <c:v>МАОУ Лицей № 3</c:v>
                </c:pt>
                <c:pt idx="35">
                  <c:v>МАОУ Гимназия № 11 </c:v>
                </c:pt>
                <c:pt idx="36">
                  <c:v>МАОУ СШ № 50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Гимназия № 3</c:v>
                </c:pt>
                <c:pt idx="43">
                  <c:v>МАОУ "КУГ № 1 - Универс"</c:v>
                </c:pt>
                <c:pt idx="44">
                  <c:v>МАОУ Лицей № 1</c:v>
                </c:pt>
                <c:pt idx="45">
                  <c:v>МБОУ СШ № 99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МАОУ Школа-интернат № 1</c:v>
                </c:pt>
                <c:pt idx="49">
                  <c:v>МБОУ СШ № 95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36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23</c:v>
                </c:pt>
                <c:pt idx="61">
                  <c:v>МАОУ СШ № 137</c:v>
                </c:pt>
                <c:pt idx="62">
                  <c:v>МАОУ СШ № 6</c:v>
                </c:pt>
                <c:pt idx="63">
                  <c:v>МАОУ СШ № 158 "Грани"</c:v>
                </c:pt>
                <c:pt idx="64">
                  <c:v>МАОУ СШ № 76</c:v>
                </c:pt>
                <c:pt idx="65">
                  <c:v>МАОУ СШ № 93</c:v>
                </c:pt>
                <c:pt idx="66">
                  <c:v>МБОУ СШ № 62</c:v>
                </c:pt>
                <c:pt idx="67">
                  <c:v>МАОУ СШ № 45</c:v>
                </c:pt>
                <c:pt idx="68">
                  <c:v>МАОУ СШ № 42</c:v>
                </c:pt>
                <c:pt idx="69">
                  <c:v>МАОУ СШ № 78</c:v>
                </c:pt>
                <c:pt idx="70">
                  <c:v>МАОУ СШ № 17</c:v>
                </c:pt>
                <c:pt idx="71">
                  <c:v>МАОУ СШ № 34</c:v>
                </c:pt>
                <c:pt idx="72">
                  <c:v>СОВЕТСКИЙ РАЙОН</c:v>
                </c:pt>
                <c:pt idx="73">
                  <c:v>МАОУ СШ № 85</c:v>
                </c:pt>
                <c:pt idx="74">
                  <c:v>МАОУ СШ № 144</c:v>
                </c:pt>
                <c:pt idx="75">
                  <c:v>МБОУ СШ № 91</c:v>
                </c:pt>
                <c:pt idx="76">
                  <c:v>МАОУ СШ № 69</c:v>
                </c:pt>
                <c:pt idx="77">
                  <c:v>МАОУ СШ № 18</c:v>
                </c:pt>
                <c:pt idx="78">
                  <c:v>МАОУ СШ № 1</c:v>
                </c:pt>
                <c:pt idx="79">
                  <c:v>МАОУ СШ № 141</c:v>
                </c:pt>
                <c:pt idx="80">
                  <c:v>МАОУ СШ № 152</c:v>
                </c:pt>
                <c:pt idx="81">
                  <c:v>МАОУ СШ № 24</c:v>
                </c:pt>
                <c:pt idx="82">
                  <c:v>МБОУ СШ № 98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121</c:v>
                </c:pt>
                <c:pt idx="87">
                  <c:v>МАОУ СШ № 156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143</c:v>
                </c:pt>
                <c:pt idx="91">
                  <c:v>МАОУ СШ № 154</c:v>
                </c:pt>
                <c:pt idx="92">
                  <c:v>МАОУ СШ № 150</c:v>
                </c:pt>
                <c:pt idx="93">
                  <c:v>МАОУ СШ № 5</c:v>
                </c:pt>
                <c:pt idx="94">
                  <c:v>МАОУ СШ № 108</c:v>
                </c:pt>
                <c:pt idx="95">
                  <c:v>МАОУ СШ № 139</c:v>
                </c:pt>
                <c:pt idx="96">
                  <c:v>МАОУ СШ № 115</c:v>
                </c:pt>
                <c:pt idx="97">
                  <c:v>МАОУ СШ № 157</c:v>
                </c:pt>
                <c:pt idx="98">
                  <c:v>МАОУ СШ № 134</c:v>
                </c:pt>
                <c:pt idx="99">
                  <c:v>МБОУ СШ № 2</c:v>
                </c:pt>
                <c:pt idx="100">
                  <c:v>МБОУ СШ № 56</c:v>
                </c:pt>
                <c:pt idx="101">
                  <c:v>МАОУ СШ № 66</c:v>
                </c:pt>
                <c:pt idx="102">
                  <c:v>МБОУ СШ № 147</c:v>
                </c:pt>
                <c:pt idx="103">
                  <c:v>ЦЕНТРАЛЬНЫЙ РАЙОН</c:v>
                </c:pt>
                <c:pt idx="104">
                  <c:v>МБОУ СШ № 4</c:v>
                </c:pt>
                <c:pt idx="105">
                  <c:v>МАОУ Гимназия № 2</c:v>
                </c:pt>
                <c:pt idx="106">
                  <c:v>МБОУ СШ № 10 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"Комплекс Покровский"</c:v>
                </c:pt>
                <c:pt idx="110">
                  <c:v>МБОУ СШ № 27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диаграмма'!$I$5:$I$116</c:f>
              <c:numCache>
                <c:formatCode>Основной</c:formatCode>
                <c:ptCount val="112"/>
                <c:pt idx="0">
                  <c:v>58.89</c:v>
                </c:pt>
                <c:pt idx="1">
                  <c:v>58.89</c:v>
                </c:pt>
                <c:pt idx="2">
                  <c:v>58.89</c:v>
                </c:pt>
                <c:pt idx="3">
                  <c:v>58.89</c:v>
                </c:pt>
                <c:pt idx="4">
                  <c:v>58.89</c:v>
                </c:pt>
                <c:pt idx="5">
                  <c:v>58.89</c:v>
                </c:pt>
                <c:pt idx="6">
                  <c:v>58.89</c:v>
                </c:pt>
                <c:pt idx="7">
                  <c:v>58.89</c:v>
                </c:pt>
                <c:pt idx="8">
                  <c:v>58.89</c:v>
                </c:pt>
                <c:pt idx="9">
                  <c:v>58.89</c:v>
                </c:pt>
                <c:pt idx="10">
                  <c:v>58.89</c:v>
                </c:pt>
                <c:pt idx="11">
                  <c:v>58.89</c:v>
                </c:pt>
                <c:pt idx="12">
                  <c:v>58.89</c:v>
                </c:pt>
                <c:pt idx="13">
                  <c:v>58.89</c:v>
                </c:pt>
                <c:pt idx="14">
                  <c:v>58.89</c:v>
                </c:pt>
                <c:pt idx="15">
                  <c:v>58.89</c:v>
                </c:pt>
                <c:pt idx="16">
                  <c:v>58.89</c:v>
                </c:pt>
                <c:pt idx="17">
                  <c:v>58.89</c:v>
                </c:pt>
                <c:pt idx="18">
                  <c:v>58.89</c:v>
                </c:pt>
                <c:pt idx="19">
                  <c:v>58.89</c:v>
                </c:pt>
                <c:pt idx="20">
                  <c:v>58.89</c:v>
                </c:pt>
                <c:pt idx="21">
                  <c:v>58.89</c:v>
                </c:pt>
                <c:pt idx="22">
                  <c:v>58.89</c:v>
                </c:pt>
                <c:pt idx="23">
                  <c:v>58.89</c:v>
                </c:pt>
                <c:pt idx="24">
                  <c:v>58.89</c:v>
                </c:pt>
                <c:pt idx="25">
                  <c:v>58.89</c:v>
                </c:pt>
                <c:pt idx="26">
                  <c:v>58.89</c:v>
                </c:pt>
                <c:pt idx="27">
                  <c:v>58.89</c:v>
                </c:pt>
                <c:pt idx="28">
                  <c:v>58.89</c:v>
                </c:pt>
                <c:pt idx="29">
                  <c:v>58.89</c:v>
                </c:pt>
                <c:pt idx="30">
                  <c:v>58.89</c:v>
                </c:pt>
                <c:pt idx="31">
                  <c:v>58.89</c:v>
                </c:pt>
                <c:pt idx="32">
                  <c:v>58.89</c:v>
                </c:pt>
                <c:pt idx="33">
                  <c:v>58.89</c:v>
                </c:pt>
                <c:pt idx="34">
                  <c:v>58.89</c:v>
                </c:pt>
                <c:pt idx="35">
                  <c:v>58.89</c:v>
                </c:pt>
                <c:pt idx="36">
                  <c:v>58.89</c:v>
                </c:pt>
                <c:pt idx="37">
                  <c:v>58.89</c:v>
                </c:pt>
                <c:pt idx="38">
                  <c:v>58.89</c:v>
                </c:pt>
                <c:pt idx="39">
                  <c:v>58.89</c:v>
                </c:pt>
                <c:pt idx="40">
                  <c:v>58.89</c:v>
                </c:pt>
                <c:pt idx="41">
                  <c:v>58.89</c:v>
                </c:pt>
                <c:pt idx="42">
                  <c:v>58.89</c:v>
                </c:pt>
                <c:pt idx="43">
                  <c:v>58.89</c:v>
                </c:pt>
                <c:pt idx="44">
                  <c:v>58.89</c:v>
                </c:pt>
                <c:pt idx="45">
                  <c:v>58.89</c:v>
                </c:pt>
                <c:pt idx="46">
                  <c:v>58.89</c:v>
                </c:pt>
                <c:pt idx="47">
                  <c:v>58.89</c:v>
                </c:pt>
                <c:pt idx="48">
                  <c:v>58.89</c:v>
                </c:pt>
                <c:pt idx="49">
                  <c:v>58.89</c:v>
                </c:pt>
                <c:pt idx="50">
                  <c:v>58.89</c:v>
                </c:pt>
                <c:pt idx="51">
                  <c:v>58.89</c:v>
                </c:pt>
                <c:pt idx="52">
                  <c:v>58.89</c:v>
                </c:pt>
                <c:pt idx="53">
                  <c:v>58.89</c:v>
                </c:pt>
                <c:pt idx="54">
                  <c:v>58.89</c:v>
                </c:pt>
                <c:pt idx="55">
                  <c:v>58.89</c:v>
                </c:pt>
                <c:pt idx="56">
                  <c:v>58.89</c:v>
                </c:pt>
                <c:pt idx="57">
                  <c:v>58.89</c:v>
                </c:pt>
                <c:pt idx="58">
                  <c:v>58.89</c:v>
                </c:pt>
                <c:pt idx="59">
                  <c:v>58.89</c:v>
                </c:pt>
                <c:pt idx="60">
                  <c:v>58.89</c:v>
                </c:pt>
                <c:pt idx="61">
                  <c:v>58.89</c:v>
                </c:pt>
                <c:pt idx="62">
                  <c:v>58.89</c:v>
                </c:pt>
                <c:pt idx="63">
                  <c:v>58.89</c:v>
                </c:pt>
                <c:pt idx="64">
                  <c:v>58.89</c:v>
                </c:pt>
                <c:pt idx="65">
                  <c:v>58.89</c:v>
                </c:pt>
                <c:pt idx="66">
                  <c:v>58.89</c:v>
                </c:pt>
                <c:pt idx="67">
                  <c:v>58.89</c:v>
                </c:pt>
                <c:pt idx="68">
                  <c:v>58.89</c:v>
                </c:pt>
                <c:pt idx="69">
                  <c:v>58.89</c:v>
                </c:pt>
                <c:pt idx="70">
                  <c:v>58.89</c:v>
                </c:pt>
                <c:pt idx="71">
                  <c:v>58.89</c:v>
                </c:pt>
                <c:pt idx="72">
                  <c:v>58.89</c:v>
                </c:pt>
                <c:pt idx="73">
                  <c:v>58.89</c:v>
                </c:pt>
                <c:pt idx="74">
                  <c:v>58.89</c:v>
                </c:pt>
                <c:pt idx="75">
                  <c:v>58.89</c:v>
                </c:pt>
                <c:pt idx="76">
                  <c:v>58.89</c:v>
                </c:pt>
                <c:pt idx="77">
                  <c:v>58.89</c:v>
                </c:pt>
                <c:pt idx="78">
                  <c:v>58.89</c:v>
                </c:pt>
                <c:pt idx="79">
                  <c:v>58.89</c:v>
                </c:pt>
                <c:pt idx="80">
                  <c:v>58.89</c:v>
                </c:pt>
                <c:pt idx="81">
                  <c:v>58.89</c:v>
                </c:pt>
                <c:pt idx="82">
                  <c:v>58.89</c:v>
                </c:pt>
                <c:pt idx="83">
                  <c:v>58.89</c:v>
                </c:pt>
                <c:pt idx="84">
                  <c:v>58.89</c:v>
                </c:pt>
                <c:pt idx="85">
                  <c:v>58.89</c:v>
                </c:pt>
                <c:pt idx="86">
                  <c:v>58.89</c:v>
                </c:pt>
                <c:pt idx="87">
                  <c:v>58.89</c:v>
                </c:pt>
                <c:pt idx="88">
                  <c:v>58.89</c:v>
                </c:pt>
                <c:pt idx="89">
                  <c:v>58.89</c:v>
                </c:pt>
                <c:pt idx="90">
                  <c:v>58.89</c:v>
                </c:pt>
                <c:pt idx="91">
                  <c:v>58.89</c:v>
                </c:pt>
                <c:pt idx="92">
                  <c:v>58.89</c:v>
                </c:pt>
                <c:pt idx="93">
                  <c:v>58.89</c:v>
                </c:pt>
                <c:pt idx="94">
                  <c:v>58.89</c:v>
                </c:pt>
                <c:pt idx="95">
                  <c:v>58.89</c:v>
                </c:pt>
                <c:pt idx="96">
                  <c:v>58.89</c:v>
                </c:pt>
                <c:pt idx="97">
                  <c:v>58.89</c:v>
                </c:pt>
                <c:pt idx="98">
                  <c:v>58.89</c:v>
                </c:pt>
                <c:pt idx="99">
                  <c:v>58.89</c:v>
                </c:pt>
                <c:pt idx="100">
                  <c:v>58.89</c:v>
                </c:pt>
                <c:pt idx="101">
                  <c:v>58.89</c:v>
                </c:pt>
                <c:pt idx="102">
                  <c:v>58.89</c:v>
                </c:pt>
                <c:pt idx="103">
                  <c:v>58.89</c:v>
                </c:pt>
                <c:pt idx="104">
                  <c:v>58.89</c:v>
                </c:pt>
                <c:pt idx="105">
                  <c:v>58.89</c:v>
                </c:pt>
                <c:pt idx="106">
                  <c:v>58.89</c:v>
                </c:pt>
                <c:pt idx="107">
                  <c:v>58.89</c:v>
                </c:pt>
                <c:pt idx="108">
                  <c:v>58.89</c:v>
                </c:pt>
                <c:pt idx="109">
                  <c:v>58.89</c:v>
                </c:pt>
                <c:pt idx="110">
                  <c:v>58.89</c:v>
                </c:pt>
                <c:pt idx="111">
                  <c:v>58.89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'Химия-11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32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11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СШ № 55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МАОУ СШ № 8 "Созидание"</c:v>
                </c:pt>
                <c:pt idx="20">
                  <c:v>МАОУ СШ № 81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МАОУ Лицей № 12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МБОУ Гимназия № 7</c:v>
                </c:pt>
                <c:pt idx="28">
                  <c:v>МАОУ СШ № 148</c:v>
                </c:pt>
                <c:pt idx="29">
                  <c:v>МБОУ СШ № 79</c:v>
                </c:pt>
                <c:pt idx="30">
                  <c:v>МАОУ СШ № 65</c:v>
                </c:pt>
                <c:pt idx="31">
                  <c:v>МАОУ СШ № 53</c:v>
                </c:pt>
                <c:pt idx="32">
                  <c:v>МБОУ СШ № 44</c:v>
                </c:pt>
                <c:pt idx="33">
                  <c:v>МАОУ СШ № 89</c:v>
                </c:pt>
                <c:pt idx="34">
                  <c:v>МАОУ Лицей № 3</c:v>
                </c:pt>
                <c:pt idx="35">
                  <c:v>МАОУ Гимназия № 11 </c:v>
                </c:pt>
                <c:pt idx="36">
                  <c:v>МАОУ СШ № 50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Гимназия № 3</c:v>
                </c:pt>
                <c:pt idx="43">
                  <c:v>МАОУ "КУГ № 1 - Универс"</c:v>
                </c:pt>
                <c:pt idx="44">
                  <c:v>МАОУ Лицей № 1</c:v>
                </c:pt>
                <c:pt idx="45">
                  <c:v>МБОУ СШ № 99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МАОУ Школа-интернат № 1</c:v>
                </c:pt>
                <c:pt idx="49">
                  <c:v>МБОУ СШ № 95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36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23</c:v>
                </c:pt>
                <c:pt idx="61">
                  <c:v>МАОУ СШ № 137</c:v>
                </c:pt>
                <c:pt idx="62">
                  <c:v>МАОУ СШ № 6</c:v>
                </c:pt>
                <c:pt idx="63">
                  <c:v>МАОУ СШ № 158 "Грани"</c:v>
                </c:pt>
                <c:pt idx="64">
                  <c:v>МАОУ СШ № 76</c:v>
                </c:pt>
                <c:pt idx="65">
                  <c:v>МАОУ СШ № 93</c:v>
                </c:pt>
                <c:pt idx="66">
                  <c:v>МБОУ СШ № 62</c:v>
                </c:pt>
                <c:pt idx="67">
                  <c:v>МАОУ СШ № 45</c:v>
                </c:pt>
                <c:pt idx="68">
                  <c:v>МАОУ СШ № 42</c:v>
                </c:pt>
                <c:pt idx="69">
                  <c:v>МАОУ СШ № 78</c:v>
                </c:pt>
                <c:pt idx="70">
                  <c:v>МАОУ СШ № 17</c:v>
                </c:pt>
                <c:pt idx="71">
                  <c:v>МАОУ СШ № 34</c:v>
                </c:pt>
                <c:pt idx="72">
                  <c:v>СОВЕТСКИЙ РАЙОН</c:v>
                </c:pt>
                <c:pt idx="73">
                  <c:v>МАОУ СШ № 85</c:v>
                </c:pt>
                <c:pt idx="74">
                  <c:v>МАОУ СШ № 144</c:v>
                </c:pt>
                <c:pt idx="75">
                  <c:v>МБОУ СШ № 91</c:v>
                </c:pt>
                <c:pt idx="76">
                  <c:v>МАОУ СШ № 69</c:v>
                </c:pt>
                <c:pt idx="77">
                  <c:v>МАОУ СШ № 18</c:v>
                </c:pt>
                <c:pt idx="78">
                  <c:v>МАОУ СШ № 1</c:v>
                </c:pt>
                <c:pt idx="79">
                  <c:v>МАОУ СШ № 141</c:v>
                </c:pt>
                <c:pt idx="80">
                  <c:v>МАОУ СШ № 152</c:v>
                </c:pt>
                <c:pt idx="81">
                  <c:v>МАОУ СШ № 24</c:v>
                </c:pt>
                <c:pt idx="82">
                  <c:v>МБОУ СШ № 98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121</c:v>
                </c:pt>
                <c:pt idx="87">
                  <c:v>МАОУ СШ № 156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143</c:v>
                </c:pt>
                <c:pt idx="91">
                  <c:v>МАОУ СШ № 154</c:v>
                </c:pt>
                <c:pt idx="92">
                  <c:v>МАОУ СШ № 150</c:v>
                </c:pt>
                <c:pt idx="93">
                  <c:v>МАОУ СШ № 5</c:v>
                </c:pt>
                <c:pt idx="94">
                  <c:v>МАОУ СШ № 108</c:v>
                </c:pt>
                <c:pt idx="95">
                  <c:v>МАОУ СШ № 139</c:v>
                </c:pt>
                <c:pt idx="96">
                  <c:v>МАОУ СШ № 115</c:v>
                </c:pt>
                <c:pt idx="97">
                  <c:v>МАОУ СШ № 157</c:v>
                </c:pt>
                <c:pt idx="98">
                  <c:v>МАОУ СШ № 134</c:v>
                </c:pt>
                <c:pt idx="99">
                  <c:v>МБОУ СШ № 2</c:v>
                </c:pt>
                <c:pt idx="100">
                  <c:v>МБОУ СШ № 56</c:v>
                </c:pt>
                <c:pt idx="101">
                  <c:v>МАОУ СШ № 66</c:v>
                </c:pt>
                <c:pt idx="102">
                  <c:v>МБОУ СШ № 147</c:v>
                </c:pt>
                <c:pt idx="103">
                  <c:v>ЦЕНТРАЛЬНЫЙ РАЙОН</c:v>
                </c:pt>
                <c:pt idx="104">
                  <c:v>МБОУ СШ № 4</c:v>
                </c:pt>
                <c:pt idx="105">
                  <c:v>МАОУ Гимназия № 2</c:v>
                </c:pt>
                <c:pt idx="106">
                  <c:v>МБОУ СШ № 10 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"Комплекс Покровский"</c:v>
                </c:pt>
                <c:pt idx="110">
                  <c:v>МБОУ СШ № 27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диаграмма'!$H$5:$H$116</c:f>
              <c:numCache>
                <c:formatCode>0,00</c:formatCode>
                <c:ptCount val="112"/>
                <c:pt idx="0">
                  <c:v>56.493075980392156</c:v>
                </c:pt>
                <c:pt idx="1">
                  <c:v>52.8</c:v>
                </c:pt>
                <c:pt idx="2">
                  <c:v>70.352941176470594</c:v>
                </c:pt>
                <c:pt idx="3">
                  <c:v>76.166666666666671</c:v>
                </c:pt>
                <c:pt idx="4">
                  <c:v>58.5</c:v>
                </c:pt>
                <c:pt idx="5">
                  <c:v>44.625</c:v>
                </c:pt>
                <c:pt idx="6">
                  <c:v>40</c:v>
                </c:pt>
                <c:pt idx="7">
                  <c:v>53</c:v>
                </c:pt>
                <c:pt idx="8">
                  <c:v>56.5</c:v>
                </c:pt>
                <c:pt idx="9">
                  <c:v>52.875</c:v>
                </c:pt>
                <c:pt idx="10">
                  <c:v>62.7</c:v>
                </c:pt>
                <c:pt idx="11">
                  <c:v>57</c:v>
                </c:pt>
                <c:pt idx="12">
                  <c:v>14</c:v>
                </c:pt>
                <c:pt idx="15">
                  <c:v>46</c:v>
                </c:pt>
                <c:pt idx="16">
                  <c:v>54.8</c:v>
                </c:pt>
                <c:pt idx="17">
                  <c:v>54.5</c:v>
                </c:pt>
                <c:pt idx="18">
                  <c:v>74</c:v>
                </c:pt>
                <c:pt idx="20">
                  <c:v>60</c:v>
                </c:pt>
                <c:pt idx="22">
                  <c:v>48.921428571428564</c:v>
                </c:pt>
                <c:pt idx="23">
                  <c:v>45.4</c:v>
                </c:pt>
                <c:pt idx="24">
                  <c:v>50</c:v>
                </c:pt>
                <c:pt idx="25">
                  <c:v>52</c:v>
                </c:pt>
                <c:pt idx="26">
                  <c:v>48.8</c:v>
                </c:pt>
                <c:pt idx="27">
                  <c:v>70.599999999999994</c:v>
                </c:pt>
                <c:pt idx="28">
                  <c:v>24.5</c:v>
                </c:pt>
                <c:pt idx="29">
                  <c:v>77</c:v>
                </c:pt>
                <c:pt idx="30">
                  <c:v>41.5</c:v>
                </c:pt>
                <c:pt idx="31">
                  <c:v>56</c:v>
                </c:pt>
                <c:pt idx="32">
                  <c:v>50.5</c:v>
                </c:pt>
                <c:pt idx="33">
                  <c:v>29</c:v>
                </c:pt>
                <c:pt idx="34">
                  <c:v>60</c:v>
                </c:pt>
                <c:pt idx="35">
                  <c:v>54.3</c:v>
                </c:pt>
                <c:pt idx="38">
                  <c:v>25.3</c:v>
                </c:pt>
                <c:pt idx="39">
                  <c:v>42.301249999999996</c:v>
                </c:pt>
                <c:pt idx="40">
                  <c:v>57.5</c:v>
                </c:pt>
                <c:pt idx="41">
                  <c:v>58.7</c:v>
                </c:pt>
                <c:pt idx="42">
                  <c:v>47</c:v>
                </c:pt>
                <c:pt idx="43">
                  <c:v>66.099999999999994</c:v>
                </c:pt>
                <c:pt idx="44">
                  <c:v>54.8</c:v>
                </c:pt>
                <c:pt idx="45">
                  <c:v>49</c:v>
                </c:pt>
                <c:pt idx="46">
                  <c:v>75.3</c:v>
                </c:pt>
                <c:pt idx="47">
                  <c:v>51.42</c:v>
                </c:pt>
                <c:pt idx="48">
                  <c:v>30.7</c:v>
                </c:pt>
                <c:pt idx="49">
                  <c:v>38.299999999999997</c:v>
                </c:pt>
                <c:pt idx="51">
                  <c:v>14</c:v>
                </c:pt>
                <c:pt idx="52">
                  <c:v>4</c:v>
                </c:pt>
                <c:pt idx="53">
                  <c:v>36</c:v>
                </c:pt>
                <c:pt idx="54">
                  <c:v>0</c:v>
                </c:pt>
                <c:pt idx="55">
                  <c:v>42</c:v>
                </c:pt>
                <c:pt idx="56">
                  <c:v>52</c:v>
                </c:pt>
                <c:pt idx="57">
                  <c:v>55.75</c:v>
                </c:pt>
                <c:pt idx="58">
                  <c:v>70</c:v>
                </c:pt>
                <c:pt idx="59">
                  <c:v>69</c:v>
                </c:pt>
                <c:pt idx="60">
                  <c:v>40</c:v>
                </c:pt>
                <c:pt idx="61">
                  <c:v>70</c:v>
                </c:pt>
                <c:pt idx="62">
                  <c:v>78</c:v>
                </c:pt>
                <c:pt idx="63">
                  <c:v>49</c:v>
                </c:pt>
                <c:pt idx="64">
                  <c:v>53</c:v>
                </c:pt>
                <c:pt idx="65">
                  <c:v>52</c:v>
                </c:pt>
                <c:pt idx="66">
                  <c:v>37.5</c:v>
                </c:pt>
                <c:pt idx="67">
                  <c:v>68</c:v>
                </c:pt>
                <c:pt idx="69">
                  <c:v>17</c:v>
                </c:pt>
                <c:pt idx="71">
                  <c:v>65.5</c:v>
                </c:pt>
                <c:pt idx="72">
                  <c:v>53.553571428571431</c:v>
                </c:pt>
                <c:pt idx="73">
                  <c:v>55.8</c:v>
                </c:pt>
                <c:pt idx="74">
                  <c:v>84.3</c:v>
                </c:pt>
                <c:pt idx="75">
                  <c:v>65</c:v>
                </c:pt>
                <c:pt idx="76">
                  <c:v>54</c:v>
                </c:pt>
                <c:pt idx="77">
                  <c:v>57.6</c:v>
                </c:pt>
                <c:pt idx="78">
                  <c:v>72</c:v>
                </c:pt>
                <c:pt idx="79">
                  <c:v>49</c:v>
                </c:pt>
                <c:pt idx="80">
                  <c:v>53.1</c:v>
                </c:pt>
                <c:pt idx="81">
                  <c:v>45</c:v>
                </c:pt>
                <c:pt idx="82">
                  <c:v>72.5</c:v>
                </c:pt>
                <c:pt idx="83">
                  <c:v>52.8</c:v>
                </c:pt>
                <c:pt idx="84">
                  <c:v>63</c:v>
                </c:pt>
                <c:pt idx="85">
                  <c:v>63</c:v>
                </c:pt>
                <c:pt idx="86">
                  <c:v>9</c:v>
                </c:pt>
                <c:pt idx="87">
                  <c:v>40.700000000000003</c:v>
                </c:pt>
                <c:pt idx="88">
                  <c:v>43</c:v>
                </c:pt>
                <c:pt idx="89">
                  <c:v>78</c:v>
                </c:pt>
                <c:pt idx="90">
                  <c:v>49.9</c:v>
                </c:pt>
                <c:pt idx="91">
                  <c:v>72</c:v>
                </c:pt>
                <c:pt idx="92">
                  <c:v>62</c:v>
                </c:pt>
                <c:pt idx="93">
                  <c:v>50</c:v>
                </c:pt>
                <c:pt idx="94">
                  <c:v>68.7</c:v>
                </c:pt>
                <c:pt idx="95">
                  <c:v>49</c:v>
                </c:pt>
                <c:pt idx="96">
                  <c:v>21</c:v>
                </c:pt>
                <c:pt idx="97">
                  <c:v>52</c:v>
                </c:pt>
                <c:pt idx="98">
                  <c:v>23.2</c:v>
                </c:pt>
                <c:pt idx="101">
                  <c:v>37.6</c:v>
                </c:pt>
                <c:pt idx="102">
                  <c:v>56.3</c:v>
                </c:pt>
                <c:pt idx="103">
                  <c:v>52.349206349206348</c:v>
                </c:pt>
                <c:pt idx="104">
                  <c:v>46</c:v>
                </c:pt>
                <c:pt idx="105">
                  <c:v>66</c:v>
                </c:pt>
                <c:pt idx="106">
                  <c:v>56.285714285714285</c:v>
                </c:pt>
                <c:pt idx="107">
                  <c:v>56.222222222222221</c:v>
                </c:pt>
                <c:pt idx="108">
                  <c:v>63.6</c:v>
                </c:pt>
                <c:pt idx="109">
                  <c:v>60.285714285714285</c:v>
                </c:pt>
                <c:pt idx="110">
                  <c:v>32</c:v>
                </c:pt>
                <c:pt idx="111">
                  <c:v>38.4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'Химия-11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32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11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СШ № 55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МАОУ СШ № 8 "Созидание"</c:v>
                </c:pt>
                <c:pt idx="20">
                  <c:v>МАОУ СШ № 81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МАОУ Лицей № 12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МБОУ Гимназия № 7</c:v>
                </c:pt>
                <c:pt idx="28">
                  <c:v>МАОУ СШ № 148</c:v>
                </c:pt>
                <c:pt idx="29">
                  <c:v>МБОУ СШ № 79</c:v>
                </c:pt>
                <c:pt idx="30">
                  <c:v>МАОУ СШ № 65</c:v>
                </c:pt>
                <c:pt idx="31">
                  <c:v>МАОУ СШ № 53</c:v>
                </c:pt>
                <c:pt idx="32">
                  <c:v>МБОУ СШ № 44</c:v>
                </c:pt>
                <c:pt idx="33">
                  <c:v>МАОУ СШ № 89</c:v>
                </c:pt>
                <c:pt idx="34">
                  <c:v>МАОУ Лицей № 3</c:v>
                </c:pt>
                <c:pt idx="35">
                  <c:v>МАОУ Гимназия № 11 </c:v>
                </c:pt>
                <c:pt idx="36">
                  <c:v>МАОУ СШ № 50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Гимназия № 3</c:v>
                </c:pt>
                <c:pt idx="43">
                  <c:v>МАОУ "КУГ № 1 - Универс"</c:v>
                </c:pt>
                <c:pt idx="44">
                  <c:v>МАОУ Лицей № 1</c:v>
                </c:pt>
                <c:pt idx="45">
                  <c:v>МБОУ СШ № 99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МАОУ Школа-интернат № 1</c:v>
                </c:pt>
                <c:pt idx="49">
                  <c:v>МБОУ СШ № 95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36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23</c:v>
                </c:pt>
                <c:pt idx="61">
                  <c:v>МАОУ СШ № 137</c:v>
                </c:pt>
                <c:pt idx="62">
                  <c:v>МАОУ СШ № 6</c:v>
                </c:pt>
                <c:pt idx="63">
                  <c:v>МАОУ СШ № 158 "Грани"</c:v>
                </c:pt>
                <c:pt idx="64">
                  <c:v>МАОУ СШ № 76</c:v>
                </c:pt>
                <c:pt idx="65">
                  <c:v>МАОУ СШ № 93</c:v>
                </c:pt>
                <c:pt idx="66">
                  <c:v>МБОУ СШ № 62</c:v>
                </c:pt>
                <c:pt idx="67">
                  <c:v>МАОУ СШ № 45</c:v>
                </c:pt>
                <c:pt idx="68">
                  <c:v>МАОУ СШ № 42</c:v>
                </c:pt>
                <c:pt idx="69">
                  <c:v>МАОУ СШ № 78</c:v>
                </c:pt>
                <c:pt idx="70">
                  <c:v>МАОУ СШ № 17</c:v>
                </c:pt>
                <c:pt idx="71">
                  <c:v>МАОУ СШ № 34</c:v>
                </c:pt>
                <c:pt idx="72">
                  <c:v>СОВЕТСКИЙ РАЙОН</c:v>
                </c:pt>
                <c:pt idx="73">
                  <c:v>МАОУ СШ № 85</c:v>
                </c:pt>
                <c:pt idx="74">
                  <c:v>МАОУ СШ № 144</c:v>
                </c:pt>
                <c:pt idx="75">
                  <c:v>МБОУ СШ № 91</c:v>
                </c:pt>
                <c:pt idx="76">
                  <c:v>МАОУ СШ № 69</c:v>
                </c:pt>
                <c:pt idx="77">
                  <c:v>МАОУ СШ № 18</c:v>
                </c:pt>
                <c:pt idx="78">
                  <c:v>МАОУ СШ № 1</c:v>
                </c:pt>
                <c:pt idx="79">
                  <c:v>МАОУ СШ № 141</c:v>
                </c:pt>
                <c:pt idx="80">
                  <c:v>МАОУ СШ № 152</c:v>
                </c:pt>
                <c:pt idx="81">
                  <c:v>МАОУ СШ № 24</c:v>
                </c:pt>
                <c:pt idx="82">
                  <c:v>МБОУ СШ № 98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121</c:v>
                </c:pt>
                <c:pt idx="87">
                  <c:v>МАОУ СШ № 156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143</c:v>
                </c:pt>
                <c:pt idx="91">
                  <c:v>МАОУ СШ № 154</c:v>
                </c:pt>
                <c:pt idx="92">
                  <c:v>МАОУ СШ № 150</c:v>
                </c:pt>
                <c:pt idx="93">
                  <c:v>МАОУ СШ № 5</c:v>
                </c:pt>
                <c:pt idx="94">
                  <c:v>МАОУ СШ № 108</c:v>
                </c:pt>
                <c:pt idx="95">
                  <c:v>МАОУ СШ № 139</c:v>
                </c:pt>
                <c:pt idx="96">
                  <c:v>МАОУ СШ № 115</c:v>
                </c:pt>
                <c:pt idx="97">
                  <c:v>МАОУ СШ № 157</c:v>
                </c:pt>
                <c:pt idx="98">
                  <c:v>МАОУ СШ № 134</c:v>
                </c:pt>
                <c:pt idx="99">
                  <c:v>МБОУ СШ № 2</c:v>
                </c:pt>
                <c:pt idx="100">
                  <c:v>МБОУ СШ № 56</c:v>
                </c:pt>
                <c:pt idx="101">
                  <c:v>МАОУ СШ № 66</c:v>
                </c:pt>
                <c:pt idx="102">
                  <c:v>МБОУ СШ № 147</c:v>
                </c:pt>
                <c:pt idx="103">
                  <c:v>ЦЕНТРАЛЬНЫЙ РАЙОН</c:v>
                </c:pt>
                <c:pt idx="104">
                  <c:v>МБОУ СШ № 4</c:v>
                </c:pt>
                <c:pt idx="105">
                  <c:v>МАОУ Гимназия № 2</c:v>
                </c:pt>
                <c:pt idx="106">
                  <c:v>МБОУ СШ № 10 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"Комплекс Покровский"</c:v>
                </c:pt>
                <c:pt idx="110">
                  <c:v>МБОУ СШ № 27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диаграмма'!$M$5:$M$116</c:f>
              <c:numCache>
                <c:formatCode>Основной</c:formatCode>
                <c:ptCount val="112"/>
                <c:pt idx="0">
                  <c:v>56.57</c:v>
                </c:pt>
                <c:pt idx="1">
                  <c:v>56.57</c:v>
                </c:pt>
                <c:pt idx="2">
                  <c:v>56.57</c:v>
                </c:pt>
                <c:pt idx="3">
                  <c:v>56.57</c:v>
                </c:pt>
                <c:pt idx="4">
                  <c:v>56.57</c:v>
                </c:pt>
                <c:pt idx="5">
                  <c:v>56.57</c:v>
                </c:pt>
                <c:pt idx="6">
                  <c:v>56.57</c:v>
                </c:pt>
                <c:pt idx="7">
                  <c:v>56.57</c:v>
                </c:pt>
                <c:pt idx="8">
                  <c:v>56.57</c:v>
                </c:pt>
                <c:pt idx="9">
                  <c:v>56.57</c:v>
                </c:pt>
                <c:pt idx="10">
                  <c:v>56.57</c:v>
                </c:pt>
                <c:pt idx="11">
                  <c:v>56.57</c:v>
                </c:pt>
                <c:pt idx="12">
                  <c:v>56.57</c:v>
                </c:pt>
                <c:pt idx="13">
                  <c:v>56.57</c:v>
                </c:pt>
                <c:pt idx="14">
                  <c:v>56.57</c:v>
                </c:pt>
                <c:pt idx="15">
                  <c:v>56.57</c:v>
                </c:pt>
                <c:pt idx="16">
                  <c:v>56.57</c:v>
                </c:pt>
                <c:pt idx="17">
                  <c:v>56.57</c:v>
                </c:pt>
                <c:pt idx="18">
                  <c:v>56.57</c:v>
                </c:pt>
                <c:pt idx="19">
                  <c:v>56.57</c:v>
                </c:pt>
                <c:pt idx="20">
                  <c:v>56.57</c:v>
                </c:pt>
                <c:pt idx="21">
                  <c:v>56.57</c:v>
                </c:pt>
                <c:pt idx="22">
                  <c:v>56.57</c:v>
                </c:pt>
                <c:pt idx="23">
                  <c:v>56.57</c:v>
                </c:pt>
                <c:pt idx="24">
                  <c:v>56.57</c:v>
                </c:pt>
                <c:pt idx="25">
                  <c:v>56.57</c:v>
                </c:pt>
                <c:pt idx="26">
                  <c:v>56.57</c:v>
                </c:pt>
                <c:pt idx="27">
                  <c:v>56.57</c:v>
                </c:pt>
                <c:pt idx="28">
                  <c:v>56.57</c:v>
                </c:pt>
                <c:pt idx="29">
                  <c:v>56.57</c:v>
                </c:pt>
                <c:pt idx="30">
                  <c:v>56.57</c:v>
                </c:pt>
                <c:pt idx="31">
                  <c:v>56.57</c:v>
                </c:pt>
                <c:pt idx="32">
                  <c:v>56.57</c:v>
                </c:pt>
                <c:pt idx="33">
                  <c:v>56.57</c:v>
                </c:pt>
                <c:pt idx="34">
                  <c:v>56.57</c:v>
                </c:pt>
                <c:pt idx="35">
                  <c:v>56.57</c:v>
                </c:pt>
                <c:pt idx="36">
                  <c:v>56.57</c:v>
                </c:pt>
                <c:pt idx="37">
                  <c:v>56.57</c:v>
                </c:pt>
                <c:pt idx="38">
                  <c:v>56.57</c:v>
                </c:pt>
                <c:pt idx="39">
                  <c:v>56.57</c:v>
                </c:pt>
                <c:pt idx="40">
                  <c:v>56.57</c:v>
                </c:pt>
                <c:pt idx="41">
                  <c:v>56.57</c:v>
                </c:pt>
                <c:pt idx="42">
                  <c:v>56.57</c:v>
                </c:pt>
                <c:pt idx="43">
                  <c:v>56.57</c:v>
                </c:pt>
                <c:pt idx="44">
                  <c:v>56.57</c:v>
                </c:pt>
                <c:pt idx="45">
                  <c:v>56.57</c:v>
                </c:pt>
                <c:pt idx="46">
                  <c:v>56.57</c:v>
                </c:pt>
                <c:pt idx="47">
                  <c:v>56.57</c:v>
                </c:pt>
                <c:pt idx="48">
                  <c:v>56.57</c:v>
                </c:pt>
                <c:pt idx="49">
                  <c:v>56.57</c:v>
                </c:pt>
                <c:pt idx="50">
                  <c:v>56.57</c:v>
                </c:pt>
                <c:pt idx="51">
                  <c:v>56.57</c:v>
                </c:pt>
                <c:pt idx="52">
                  <c:v>56.57</c:v>
                </c:pt>
                <c:pt idx="53">
                  <c:v>56.57</c:v>
                </c:pt>
                <c:pt idx="54">
                  <c:v>56.57</c:v>
                </c:pt>
                <c:pt idx="55">
                  <c:v>56.57</c:v>
                </c:pt>
                <c:pt idx="56">
                  <c:v>56.57</c:v>
                </c:pt>
                <c:pt idx="57">
                  <c:v>56.57</c:v>
                </c:pt>
                <c:pt idx="58">
                  <c:v>56.57</c:v>
                </c:pt>
                <c:pt idx="59">
                  <c:v>56.57</c:v>
                </c:pt>
                <c:pt idx="60">
                  <c:v>56.57</c:v>
                </c:pt>
                <c:pt idx="61">
                  <c:v>56.57</c:v>
                </c:pt>
                <c:pt idx="62">
                  <c:v>56.57</c:v>
                </c:pt>
                <c:pt idx="63">
                  <c:v>56.57</c:v>
                </c:pt>
                <c:pt idx="64">
                  <c:v>56.57</c:v>
                </c:pt>
                <c:pt idx="65">
                  <c:v>56.57</c:v>
                </c:pt>
                <c:pt idx="66">
                  <c:v>56.57</c:v>
                </c:pt>
                <c:pt idx="67">
                  <c:v>56.57</c:v>
                </c:pt>
                <c:pt idx="68">
                  <c:v>56.57</c:v>
                </c:pt>
                <c:pt idx="69">
                  <c:v>56.57</c:v>
                </c:pt>
                <c:pt idx="70">
                  <c:v>56.57</c:v>
                </c:pt>
                <c:pt idx="71">
                  <c:v>56.57</c:v>
                </c:pt>
                <c:pt idx="72">
                  <c:v>56.57</c:v>
                </c:pt>
                <c:pt idx="73">
                  <c:v>56.57</c:v>
                </c:pt>
                <c:pt idx="74">
                  <c:v>56.57</c:v>
                </c:pt>
                <c:pt idx="75">
                  <c:v>56.57</c:v>
                </c:pt>
                <c:pt idx="76">
                  <c:v>56.57</c:v>
                </c:pt>
                <c:pt idx="77">
                  <c:v>56.57</c:v>
                </c:pt>
                <c:pt idx="78">
                  <c:v>56.57</c:v>
                </c:pt>
                <c:pt idx="79">
                  <c:v>56.57</c:v>
                </c:pt>
                <c:pt idx="80">
                  <c:v>56.57</c:v>
                </c:pt>
                <c:pt idx="81">
                  <c:v>56.57</c:v>
                </c:pt>
                <c:pt idx="82">
                  <c:v>56.57</c:v>
                </c:pt>
                <c:pt idx="83">
                  <c:v>56.57</c:v>
                </c:pt>
                <c:pt idx="84">
                  <c:v>56.57</c:v>
                </c:pt>
                <c:pt idx="85">
                  <c:v>56.57</c:v>
                </c:pt>
                <c:pt idx="86">
                  <c:v>56.57</c:v>
                </c:pt>
                <c:pt idx="87">
                  <c:v>56.57</c:v>
                </c:pt>
                <c:pt idx="88">
                  <c:v>56.57</c:v>
                </c:pt>
                <c:pt idx="89">
                  <c:v>56.57</c:v>
                </c:pt>
                <c:pt idx="90">
                  <c:v>56.57</c:v>
                </c:pt>
                <c:pt idx="91">
                  <c:v>56.57</c:v>
                </c:pt>
                <c:pt idx="92">
                  <c:v>56.57</c:v>
                </c:pt>
                <c:pt idx="93">
                  <c:v>56.57</c:v>
                </c:pt>
                <c:pt idx="94">
                  <c:v>56.57</c:v>
                </c:pt>
                <c:pt idx="95">
                  <c:v>56.57</c:v>
                </c:pt>
                <c:pt idx="96">
                  <c:v>56.57</c:v>
                </c:pt>
                <c:pt idx="97">
                  <c:v>56.57</c:v>
                </c:pt>
                <c:pt idx="98">
                  <c:v>56.57</c:v>
                </c:pt>
                <c:pt idx="99">
                  <c:v>56.57</c:v>
                </c:pt>
                <c:pt idx="100">
                  <c:v>56.57</c:v>
                </c:pt>
                <c:pt idx="101">
                  <c:v>56.57</c:v>
                </c:pt>
                <c:pt idx="102">
                  <c:v>56.57</c:v>
                </c:pt>
                <c:pt idx="103">
                  <c:v>56.57</c:v>
                </c:pt>
                <c:pt idx="104">
                  <c:v>56.57</c:v>
                </c:pt>
                <c:pt idx="105">
                  <c:v>56.57</c:v>
                </c:pt>
                <c:pt idx="106">
                  <c:v>56.57</c:v>
                </c:pt>
                <c:pt idx="107">
                  <c:v>56.57</c:v>
                </c:pt>
                <c:pt idx="108">
                  <c:v>56.57</c:v>
                </c:pt>
                <c:pt idx="109">
                  <c:v>56.57</c:v>
                </c:pt>
                <c:pt idx="110">
                  <c:v>56.57</c:v>
                </c:pt>
                <c:pt idx="111">
                  <c:v>56.57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'Химия-11 диаграмма'!$B$5:$B$116</c:f>
              <c:strCache>
                <c:ptCount val="112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Гимназия № 9</c:v>
                </c:pt>
                <c:pt idx="5">
                  <c:v>МАОУ СШ № 32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МБОУ СШ № 86 </c:v>
                </c:pt>
                <c:pt idx="9">
                  <c:v>КИРОВСКИЙ РАЙОН</c:v>
                </c:pt>
                <c:pt idx="10">
                  <c:v>МАОУ Лицей № 11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МАОУ Лицей № 6 "Перспектива"</c:v>
                </c:pt>
                <c:pt idx="14">
                  <c:v>МАОУ СШ № 55</c:v>
                </c:pt>
                <c:pt idx="15">
                  <c:v>МАОУ СШ № 46</c:v>
                </c:pt>
                <c:pt idx="16">
                  <c:v>МАОУ Гимназия № 4</c:v>
                </c:pt>
                <c:pt idx="17">
                  <c:v>МАОУ СШ № 90</c:v>
                </c:pt>
                <c:pt idx="18">
                  <c:v>МАОУ СШ № 135</c:v>
                </c:pt>
                <c:pt idx="19">
                  <c:v>МАОУ СШ № 8 "Созидание"</c:v>
                </c:pt>
                <c:pt idx="20">
                  <c:v>МАОУ СШ № 81</c:v>
                </c:pt>
                <c:pt idx="21">
                  <c:v>МБОУ СШ № 63</c:v>
                </c:pt>
                <c:pt idx="22">
                  <c:v>ЛЕНИНСКИЙ РАЙОН</c:v>
                </c:pt>
                <c:pt idx="23">
                  <c:v>МАОУ Лицей № 12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МБОУ Гимназия № 7</c:v>
                </c:pt>
                <c:pt idx="28">
                  <c:v>МАОУ СШ № 148</c:v>
                </c:pt>
                <c:pt idx="29">
                  <c:v>МБОУ СШ № 79</c:v>
                </c:pt>
                <c:pt idx="30">
                  <c:v>МАОУ СШ № 65</c:v>
                </c:pt>
                <c:pt idx="31">
                  <c:v>МАОУ СШ № 53</c:v>
                </c:pt>
                <c:pt idx="32">
                  <c:v>МБОУ СШ № 44</c:v>
                </c:pt>
                <c:pt idx="33">
                  <c:v>МАОУ СШ № 89</c:v>
                </c:pt>
                <c:pt idx="34">
                  <c:v>МАОУ Лицей № 3</c:v>
                </c:pt>
                <c:pt idx="35">
                  <c:v>МАОУ Гимназия № 11 </c:v>
                </c:pt>
                <c:pt idx="36">
                  <c:v>МАОУ СШ № 50</c:v>
                </c:pt>
                <c:pt idx="37">
                  <c:v>МБОУ СШ № 16</c:v>
                </c:pt>
                <c:pt idx="38">
                  <c:v>МБОУ СШ № 31</c:v>
                </c:pt>
                <c:pt idx="39">
                  <c:v>ОКТЯБРЬСКИЙ РАЙОН</c:v>
                </c:pt>
                <c:pt idx="40">
                  <c:v>МБОУ Лицей № 10</c:v>
                </c:pt>
                <c:pt idx="41">
                  <c:v>МБОУ СШ № 3</c:v>
                </c:pt>
                <c:pt idx="42">
                  <c:v>МБОУ Гимназия № 3</c:v>
                </c:pt>
                <c:pt idx="43">
                  <c:v>МАОУ "КУГ № 1 - Универс"</c:v>
                </c:pt>
                <c:pt idx="44">
                  <c:v>МАОУ Лицей № 1</c:v>
                </c:pt>
                <c:pt idx="45">
                  <c:v>МБОУ СШ № 99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МАОУ Школа-интернат № 1</c:v>
                </c:pt>
                <c:pt idx="49">
                  <c:v>МБОУ СШ № 95</c:v>
                </c:pt>
                <c:pt idx="50">
                  <c:v>МБОУ Лицей № 8</c:v>
                </c:pt>
                <c:pt idx="51">
                  <c:v>МБОУ СШ № 21</c:v>
                </c:pt>
                <c:pt idx="52">
                  <c:v>МАОУ СШ № 82</c:v>
                </c:pt>
                <c:pt idx="53">
                  <c:v>МБОУ СШ № 133</c:v>
                </c:pt>
                <c:pt idx="54">
                  <c:v>МБОУ СШ № 36</c:v>
                </c:pt>
                <c:pt idx="55">
                  <c:v>МБОУ СШ № 73</c:v>
                </c:pt>
                <c:pt idx="56">
                  <c:v>МБОУ СШ № 84</c:v>
                </c:pt>
                <c:pt idx="57">
                  <c:v>СВЕРДЛОВСКИЙ РАЙОН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23</c:v>
                </c:pt>
                <c:pt idx="61">
                  <c:v>МАОУ СШ № 137</c:v>
                </c:pt>
                <c:pt idx="62">
                  <c:v>МАОУ СШ № 6</c:v>
                </c:pt>
                <c:pt idx="63">
                  <c:v>МАОУ СШ № 158 "Грани"</c:v>
                </c:pt>
                <c:pt idx="64">
                  <c:v>МАОУ СШ № 76</c:v>
                </c:pt>
                <c:pt idx="65">
                  <c:v>МАОУ СШ № 93</c:v>
                </c:pt>
                <c:pt idx="66">
                  <c:v>МБОУ СШ № 62</c:v>
                </c:pt>
                <c:pt idx="67">
                  <c:v>МАОУ СШ № 45</c:v>
                </c:pt>
                <c:pt idx="68">
                  <c:v>МАОУ СШ № 42</c:v>
                </c:pt>
                <c:pt idx="69">
                  <c:v>МАОУ СШ № 78</c:v>
                </c:pt>
                <c:pt idx="70">
                  <c:v>МАОУ СШ № 17</c:v>
                </c:pt>
                <c:pt idx="71">
                  <c:v>МАОУ СШ № 34</c:v>
                </c:pt>
                <c:pt idx="72">
                  <c:v>СОВЕТСКИЙ РАЙОН</c:v>
                </c:pt>
                <c:pt idx="73">
                  <c:v>МАОУ СШ № 85</c:v>
                </c:pt>
                <c:pt idx="74">
                  <c:v>МАОУ СШ № 144</c:v>
                </c:pt>
                <c:pt idx="75">
                  <c:v>МБОУ СШ № 91</c:v>
                </c:pt>
                <c:pt idx="76">
                  <c:v>МАОУ СШ № 69</c:v>
                </c:pt>
                <c:pt idx="77">
                  <c:v>МАОУ СШ № 18</c:v>
                </c:pt>
                <c:pt idx="78">
                  <c:v>МАОУ СШ № 1</c:v>
                </c:pt>
                <c:pt idx="79">
                  <c:v>МАОУ СШ № 141</c:v>
                </c:pt>
                <c:pt idx="80">
                  <c:v>МАОУ СШ № 152</c:v>
                </c:pt>
                <c:pt idx="81">
                  <c:v>МАОУ СШ № 24</c:v>
                </c:pt>
                <c:pt idx="82">
                  <c:v>МБОУ СШ № 98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151</c:v>
                </c:pt>
                <c:pt idx="86">
                  <c:v>МАОУ СШ № 121</c:v>
                </c:pt>
                <c:pt idx="87">
                  <c:v>МАОУ СШ № 156</c:v>
                </c:pt>
                <c:pt idx="88">
                  <c:v>МБОУ СШ № 129</c:v>
                </c:pt>
                <c:pt idx="89">
                  <c:v>МАОУ СШ № 145</c:v>
                </c:pt>
                <c:pt idx="90">
                  <c:v>МАОУ СШ № 143</c:v>
                </c:pt>
                <c:pt idx="91">
                  <c:v>МАОУ СШ № 154</c:v>
                </c:pt>
                <c:pt idx="92">
                  <c:v>МАОУ СШ № 150</c:v>
                </c:pt>
                <c:pt idx="93">
                  <c:v>МАОУ СШ № 5</c:v>
                </c:pt>
                <c:pt idx="94">
                  <c:v>МАОУ СШ № 108</c:v>
                </c:pt>
                <c:pt idx="95">
                  <c:v>МАОУ СШ № 139</c:v>
                </c:pt>
                <c:pt idx="96">
                  <c:v>МАОУ СШ № 115</c:v>
                </c:pt>
                <c:pt idx="97">
                  <c:v>МАОУ СШ № 157</c:v>
                </c:pt>
                <c:pt idx="98">
                  <c:v>МАОУ СШ № 134</c:v>
                </c:pt>
                <c:pt idx="99">
                  <c:v>МБОУ СШ № 2</c:v>
                </c:pt>
                <c:pt idx="100">
                  <c:v>МБОУ СШ № 56</c:v>
                </c:pt>
                <c:pt idx="101">
                  <c:v>МАОУ СШ № 66</c:v>
                </c:pt>
                <c:pt idx="102">
                  <c:v>МБОУ СШ № 147</c:v>
                </c:pt>
                <c:pt idx="103">
                  <c:v>ЦЕНТРАЛЬНЫЙ РАЙОН</c:v>
                </c:pt>
                <c:pt idx="104">
                  <c:v>МБОУ СШ № 4</c:v>
                </c:pt>
                <c:pt idx="105">
                  <c:v>МАОУ Гимназия № 2</c:v>
                </c:pt>
                <c:pt idx="106">
                  <c:v>МБОУ СШ № 10 </c:v>
                </c:pt>
                <c:pt idx="107">
                  <c:v>МБОУ Гимназия  № 16</c:v>
                </c:pt>
                <c:pt idx="108">
                  <c:v>МБОУ Лицей № 2</c:v>
                </c:pt>
                <c:pt idx="109">
                  <c:v>МАОУ СШ "Комплекс Покровский"</c:v>
                </c:pt>
                <c:pt idx="110">
                  <c:v>МБОУ СШ № 27</c:v>
                </c:pt>
                <c:pt idx="111">
                  <c:v>МАОУ СШ № 155</c:v>
                </c:pt>
              </c:strCache>
            </c:strRef>
          </c:cat>
          <c:val>
            <c:numRef>
              <c:f>'Химия-11 диаграмма'!$L$5:$L$116</c:f>
              <c:numCache>
                <c:formatCode>0,00</c:formatCode>
                <c:ptCount val="112"/>
                <c:pt idx="0">
                  <c:v>55.094320436507935</c:v>
                </c:pt>
                <c:pt idx="1">
                  <c:v>37.5</c:v>
                </c:pt>
                <c:pt idx="2">
                  <c:v>67.8125</c:v>
                </c:pt>
                <c:pt idx="3">
                  <c:v>63.7</c:v>
                </c:pt>
                <c:pt idx="4">
                  <c:v>63.214285714285715</c:v>
                </c:pt>
                <c:pt idx="5">
                  <c:v>51.777777777777779</c:v>
                </c:pt>
                <c:pt idx="6">
                  <c:v>57</c:v>
                </c:pt>
                <c:pt idx="7">
                  <c:v>52.5</c:v>
                </c:pt>
                <c:pt idx="8">
                  <c:v>47.25</c:v>
                </c:pt>
                <c:pt idx="9">
                  <c:v>42.436363636363637</c:v>
                </c:pt>
                <c:pt idx="10">
                  <c:v>65.3</c:v>
                </c:pt>
                <c:pt idx="11">
                  <c:v>39</c:v>
                </c:pt>
                <c:pt idx="12">
                  <c:v>39.4</c:v>
                </c:pt>
                <c:pt idx="13">
                  <c:v>72</c:v>
                </c:pt>
                <c:pt idx="14">
                  <c:v>24</c:v>
                </c:pt>
                <c:pt idx="15">
                  <c:v>44.7</c:v>
                </c:pt>
                <c:pt idx="16">
                  <c:v>57.1</c:v>
                </c:pt>
                <c:pt idx="17">
                  <c:v>34.299999999999997</c:v>
                </c:pt>
                <c:pt idx="18">
                  <c:v>11</c:v>
                </c:pt>
                <c:pt idx="19">
                  <c:v>68</c:v>
                </c:pt>
                <c:pt idx="21">
                  <c:v>12</c:v>
                </c:pt>
                <c:pt idx="22">
                  <c:v>51.02</c:v>
                </c:pt>
                <c:pt idx="23">
                  <c:v>62.9</c:v>
                </c:pt>
                <c:pt idx="24">
                  <c:v>49.8</c:v>
                </c:pt>
                <c:pt idx="25">
                  <c:v>82.3</c:v>
                </c:pt>
                <c:pt idx="26">
                  <c:v>57.8</c:v>
                </c:pt>
                <c:pt idx="27">
                  <c:v>64.5</c:v>
                </c:pt>
                <c:pt idx="28">
                  <c:v>43</c:v>
                </c:pt>
                <c:pt idx="29">
                  <c:v>37</c:v>
                </c:pt>
                <c:pt idx="30">
                  <c:v>47</c:v>
                </c:pt>
                <c:pt idx="31">
                  <c:v>39.299999999999997</c:v>
                </c:pt>
                <c:pt idx="32">
                  <c:v>82</c:v>
                </c:pt>
                <c:pt idx="33">
                  <c:v>29.5</c:v>
                </c:pt>
                <c:pt idx="34">
                  <c:v>43.6</c:v>
                </c:pt>
                <c:pt idx="35">
                  <c:v>57.1</c:v>
                </c:pt>
                <c:pt idx="36">
                  <c:v>45.7</c:v>
                </c:pt>
                <c:pt idx="37">
                  <c:v>23.8</c:v>
                </c:pt>
                <c:pt idx="39">
                  <c:v>55.292857142857144</c:v>
                </c:pt>
                <c:pt idx="40">
                  <c:v>28</c:v>
                </c:pt>
                <c:pt idx="41">
                  <c:v>62.2</c:v>
                </c:pt>
                <c:pt idx="42">
                  <c:v>57</c:v>
                </c:pt>
                <c:pt idx="43">
                  <c:v>63</c:v>
                </c:pt>
                <c:pt idx="44">
                  <c:v>60</c:v>
                </c:pt>
                <c:pt idx="45">
                  <c:v>61.8</c:v>
                </c:pt>
                <c:pt idx="46">
                  <c:v>80</c:v>
                </c:pt>
                <c:pt idx="47">
                  <c:v>60.5</c:v>
                </c:pt>
                <c:pt idx="48">
                  <c:v>63.7</c:v>
                </c:pt>
                <c:pt idx="49">
                  <c:v>36</c:v>
                </c:pt>
                <c:pt idx="50">
                  <c:v>73.3</c:v>
                </c:pt>
                <c:pt idx="52">
                  <c:v>31</c:v>
                </c:pt>
                <c:pt idx="53">
                  <c:v>58</c:v>
                </c:pt>
                <c:pt idx="56">
                  <c:v>39.6</c:v>
                </c:pt>
                <c:pt idx="57">
                  <c:v>48.98</c:v>
                </c:pt>
                <c:pt idx="58">
                  <c:v>66.099999999999994</c:v>
                </c:pt>
                <c:pt idx="59">
                  <c:v>72</c:v>
                </c:pt>
                <c:pt idx="60">
                  <c:v>58.6</c:v>
                </c:pt>
                <c:pt idx="61">
                  <c:v>51.6</c:v>
                </c:pt>
                <c:pt idx="62">
                  <c:v>63.3</c:v>
                </c:pt>
                <c:pt idx="64">
                  <c:v>43.5</c:v>
                </c:pt>
                <c:pt idx="65">
                  <c:v>22.2</c:v>
                </c:pt>
                <c:pt idx="67">
                  <c:v>57</c:v>
                </c:pt>
                <c:pt idx="68">
                  <c:v>19.7</c:v>
                </c:pt>
                <c:pt idx="70">
                  <c:v>35.799999999999997</c:v>
                </c:pt>
                <c:pt idx="72">
                  <c:v>49.05</c:v>
                </c:pt>
                <c:pt idx="73">
                  <c:v>62.8</c:v>
                </c:pt>
                <c:pt idx="74">
                  <c:v>83.8</c:v>
                </c:pt>
                <c:pt idx="75">
                  <c:v>51.3</c:v>
                </c:pt>
                <c:pt idx="76">
                  <c:v>52.7</c:v>
                </c:pt>
                <c:pt idx="77">
                  <c:v>66</c:v>
                </c:pt>
                <c:pt idx="78">
                  <c:v>36</c:v>
                </c:pt>
                <c:pt idx="79">
                  <c:v>54.9</c:v>
                </c:pt>
                <c:pt idx="80">
                  <c:v>48</c:v>
                </c:pt>
                <c:pt idx="81">
                  <c:v>49</c:v>
                </c:pt>
                <c:pt idx="82">
                  <c:v>72.400000000000006</c:v>
                </c:pt>
                <c:pt idx="83">
                  <c:v>83</c:v>
                </c:pt>
                <c:pt idx="84">
                  <c:v>61</c:v>
                </c:pt>
                <c:pt idx="85">
                  <c:v>55</c:v>
                </c:pt>
                <c:pt idx="86">
                  <c:v>13</c:v>
                </c:pt>
                <c:pt idx="87">
                  <c:v>26</c:v>
                </c:pt>
                <c:pt idx="88">
                  <c:v>36</c:v>
                </c:pt>
                <c:pt idx="89">
                  <c:v>46.3</c:v>
                </c:pt>
                <c:pt idx="90">
                  <c:v>55.3</c:v>
                </c:pt>
                <c:pt idx="91">
                  <c:v>63.1</c:v>
                </c:pt>
                <c:pt idx="92">
                  <c:v>51</c:v>
                </c:pt>
                <c:pt idx="93">
                  <c:v>63</c:v>
                </c:pt>
                <c:pt idx="94">
                  <c:v>40.5</c:v>
                </c:pt>
                <c:pt idx="95">
                  <c:v>24</c:v>
                </c:pt>
                <c:pt idx="96">
                  <c:v>15</c:v>
                </c:pt>
                <c:pt idx="98">
                  <c:v>26</c:v>
                </c:pt>
                <c:pt idx="100">
                  <c:v>24</c:v>
                </c:pt>
                <c:pt idx="101">
                  <c:v>62.3</c:v>
                </c:pt>
                <c:pt idx="102">
                  <c:v>52</c:v>
                </c:pt>
                <c:pt idx="103">
                  <c:v>49.607746212121214</c:v>
                </c:pt>
                <c:pt idx="104">
                  <c:v>15</c:v>
                </c:pt>
                <c:pt idx="105">
                  <c:v>63.363636363636367</c:v>
                </c:pt>
                <c:pt idx="106">
                  <c:v>58.4</c:v>
                </c:pt>
                <c:pt idx="107">
                  <c:v>64.125</c:v>
                </c:pt>
                <c:pt idx="108">
                  <c:v>57.083333333333336</c:v>
                </c:pt>
                <c:pt idx="109">
                  <c:v>59.64</c:v>
                </c:pt>
                <c:pt idx="110">
                  <c:v>25.5</c:v>
                </c:pt>
                <c:pt idx="111">
                  <c:v>53.75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01440"/>
        <c:axId val="89102976"/>
      </c:lineChart>
      <c:catAx>
        <c:axId val="8910144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102976"/>
        <c:crosses val="autoZero"/>
        <c:auto val="1"/>
        <c:lblAlgn val="ctr"/>
        <c:lblOffset val="100"/>
        <c:noMultiLvlLbl val="0"/>
      </c:catAx>
      <c:valAx>
        <c:axId val="891029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10144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6798943116868229"/>
          <c:y val="2.0234705298709171E-2"/>
          <c:w val="0.63875198587241022"/>
          <c:h val="4.3812524084581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56094</xdr:rowOff>
    </xdr:from>
    <xdr:to>
      <xdr:col>29</xdr:col>
      <xdr:colOff>595314</xdr:colOff>
      <xdr:row>0</xdr:row>
      <xdr:rowOff>5143500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0.02978</cdr:x>
      <cdr:y>0.07373</cdr:y>
    </cdr:from>
    <cdr:to>
      <cdr:x>0.03065</cdr:x>
      <cdr:y>0.66091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544932" y="375095"/>
          <a:ext cx="15984" cy="29872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0.22112</cdr:x>
      <cdr:y>0.06804</cdr:y>
    </cdr:from>
    <cdr:to>
      <cdr:x>0.22187</cdr:x>
      <cdr:y>0.66378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4046752" y="346140"/>
          <a:ext cx="13726" cy="30307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0.36972</cdr:x>
      <cdr:y>0.07525</cdr:y>
    </cdr:from>
    <cdr:to>
      <cdr:x>0.37113</cdr:x>
      <cdr:y>0.66532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6766399" y="382831"/>
          <a:ext cx="25805" cy="30019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0.52591</cdr:x>
      <cdr:y>0.07322</cdr:y>
    </cdr:from>
    <cdr:to>
      <cdr:x>0.52635</cdr:x>
      <cdr:y>0.66324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 flipH="1">
          <a:off x="9624816" y="372501"/>
          <a:ext cx="8053" cy="30016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0.65656</cdr:x>
      <cdr:y>0.07096</cdr:y>
    </cdr:from>
    <cdr:to>
      <cdr:x>0.65672</cdr:x>
      <cdr:y>0.66127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2015773" y="361001"/>
          <a:ext cx="2928" cy="30031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0.92526</cdr:x>
      <cdr:y>0.07477</cdr:y>
    </cdr:from>
    <cdr:to>
      <cdr:x>0.92574</cdr:x>
      <cdr:y>0.66532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16933386" y="380389"/>
          <a:ext cx="8785" cy="30043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0.10872</cdr:x>
      <cdr:y>0.09507</cdr:y>
    </cdr:from>
    <cdr:to>
      <cdr:x>0.1093</cdr:x>
      <cdr:y>0.67547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1989667" y="483656"/>
          <a:ext cx="10583" cy="29527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8468</xdr:rowOff>
    </xdr:from>
    <xdr:to>
      <xdr:col>29</xdr:col>
      <xdr:colOff>83344</xdr:colOff>
      <xdr:row>0</xdr:row>
      <xdr:rowOff>4869656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0.02861</cdr:x>
      <cdr:y>0.08412</cdr:y>
    </cdr:from>
    <cdr:to>
      <cdr:x>0.02946</cdr:x>
      <cdr:y>0.65825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500794" y="408917"/>
          <a:ext cx="14878" cy="27909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0.10763</cdr:x>
      <cdr:y>0.08537</cdr:y>
    </cdr:from>
    <cdr:to>
      <cdr:x>0.10871</cdr:x>
      <cdr:y>0.65643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1883904" y="415014"/>
          <a:ext cx="18904" cy="27760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0.21934</cdr:x>
      <cdr:y>0.08423</cdr:y>
    </cdr:from>
    <cdr:to>
      <cdr:x>0.21982</cdr:x>
      <cdr:y>0.66073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>
          <a:off x="3839238" y="409444"/>
          <a:ext cx="8402" cy="2802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0.52429</cdr:x>
      <cdr:y>0.08432</cdr:y>
    </cdr:from>
    <cdr:to>
      <cdr:x>0.5246</cdr:x>
      <cdr:y>0.65623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9177002" y="409882"/>
          <a:ext cx="5426" cy="27801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0.65518</cdr:x>
      <cdr:y>0.08188</cdr:y>
    </cdr:from>
    <cdr:to>
      <cdr:x>0.65538</cdr:x>
      <cdr:y>0.66094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1467880" y="398020"/>
          <a:ext cx="3501" cy="28149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0.92598</cdr:x>
      <cdr:y>0.09243</cdr:y>
    </cdr:from>
    <cdr:to>
      <cdr:x>0.9262</cdr:x>
      <cdr:y>0.66035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16207986" y="449306"/>
          <a:ext cx="3850" cy="27607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0.36563</cdr:x>
      <cdr:y>0.08882</cdr:y>
    </cdr:from>
    <cdr:to>
      <cdr:x>0.36883</cdr:x>
      <cdr:y>0.65792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399858" y="431756"/>
          <a:ext cx="55973" cy="27665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118" customWidth="1"/>
    <col min="2" max="2" width="31.7109375" style="118" customWidth="1"/>
    <col min="3" max="14" width="7.7109375" style="218" customWidth="1"/>
    <col min="15" max="15" width="8.7109375" style="118" customWidth="1"/>
    <col min="16" max="16" width="7.7109375" style="118" customWidth="1"/>
    <col min="17" max="16384" width="9.140625" style="118"/>
  </cols>
  <sheetData>
    <row r="1" spans="1:18" ht="409.6" customHeight="1" thickBot="1" x14ac:dyDescent="0.3"/>
    <row r="2" spans="1:18" x14ac:dyDescent="0.25">
      <c r="A2" s="474" t="s">
        <v>34</v>
      </c>
      <c r="B2" s="476" t="s">
        <v>63</v>
      </c>
      <c r="C2" s="478">
        <v>2023</v>
      </c>
      <c r="D2" s="479"/>
      <c r="E2" s="479"/>
      <c r="F2" s="480"/>
      <c r="G2" s="478">
        <v>2022</v>
      </c>
      <c r="H2" s="479"/>
      <c r="I2" s="479"/>
      <c r="J2" s="480"/>
      <c r="K2" s="478">
        <v>2021</v>
      </c>
      <c r="L2" s="479"/>
      <c r="M2" s="479"/>
      <c r="N2" s="480"/>
      <c r="O2" s="472" t="s">
        <v>74</v>
      </c>
    </row>
    <row r="3" spans="1:18" ht="44.25" customHeight="1" thickBot="1" x14ac:dyDescent="0.3">
      <c r="A3" s="475"/>
      <c r="B3" s="477"/>
      <c r="C3" s="259" t="s">
        <v>82</v>
      </c>
      <c r="D3" s="260" t="s">
        <v>83</v>
      </c>
      <c r="E3" s="377" t="s">
        <v>84</v>
      </c>
      <c r="F3" s="168" t="s">
        <v>73</v>
      </c>
      <c r="G3" s="259" t="s">
        <v>82</v>
      </c>
      <c r="H3" s="260" t="s">
        <v>83</v>
      </c>
      <c r="I3" s="377" t="s">
        <v>84</v>
      </c>
      <c r="J3" s="168" t="s">
        <v>73</v>
      </c>
      <c r="K3" s="259" t="s">
        <v>82</v>
      </c>
      <c r="L3" s="260" t="s">
        <v>83</v>
      </c>
      <c r="M3" s="377" t="s">
        <v>84</v>
      </c>
      <c r="N3" s="168" t="s">
        <v>73</v>
      </c>
      <c r="O3" s="473"/>
    </row>
    <row r="4" spans="1:18" ht="15" customHeight="1" thickBot="1" x14ac:dyDescent="0.3">
      <c r="A4" s="107"/>
      <c r="B4" s="255" t="s">
        <v>102</v>
      </c>
      <c r="C4" s="256">
        <f>C5+C14+C27+C44+C62+C77+C108</f>
        <v>577</v>
      </c>
      <c r="D4" s="257">
        <f>AVERAGE(D6:D13,D15:D26,D28:D43,D45:D61,D63:D76,D78:D107,D109:D116)</f>
        <v>56.452928297755882</v>
      </c>
      <c r="E4" s="376">
        <v>62.17</v>
      </c>
      <c r="F4" s="258"/>
      <c r="G4" s="256">
        <f>G5+G14+G27+G44+G62+G77+G108</f>
        <v>603</v>
      </c>
      <c r="H4" s="257">
        <f>AVERAGE(H6:H13,H15:H26,H28:H43,H45:H61,H63:H76,H78:H107,H109:H116)</f>
        <v>51.318704879114783</v>
      </c>
      <c r="I4" s="376">
        <v>58.89</v>
      </c>
      <c r="J4" s="258"/>
      <c r="K4" s="256">
        <f>K5+K14+K27+K44+K62+K77+K108</f>
        <v>657</v>
      </c>
      <c r="L4" s="257">
        <f>AVERAGE(L6:L13,L15:L26,L28:L43,L45:L61,L63:L76,L78:L107,L109:L116)</f>
        <v>50.074643970096098</v>
      </c>
      <c r="M4" s="376">
        <v>56.57</v>
      </c>
      <c r="N4" s="258"/>
      <c r="O4" s="183"/>
      <c r="Q4" s="120"/>
      <c r="R4" s="33" t="s">
        <v>69</v>
      </c>
    </row>
    <row r="5" spans="1:18" ht="15" customHeight="1" thickBot="1" x14ac:dyDescent="0.3">
      <c r="A5" s="107"/>
      <c r="B5" s="182" t="s">
        <v>95</v>
      </c>
      <c r="C5" s="184">
        <f>SUM(C6:C13)</f>
        <v>35</v>
      </c>
      <c r="D5" s="190">
        <f>AVERAGE(D6:D13)</f>
        <v>61.758333333333333</v>
      </c>
      <c r="E5" s="185">
        <v>62.17</v>
      </c>
      <c r="F5" s="186"/>
      <c r="G5" s="184">
        <f>SUM(G6:G13)</f>
        <v>57</v>
      </c>
      <c r="H5" s="190">
        <f>AVERAGE(H6:H13)</f>
        <v>56.493075980392156</v>
      </c>
      <c r="I5" s="185">
        <v>58.89</v>
      </c>
      <c r="J5" s="186"/>
      <c r="K5" s="184">
        <f>SUM(K6:K13)</f>
        <v>57</v>
      </c>
      <c r="L5" s="190">
        <f>AVERAGE(L6:L13)</f>
        <v>55.094320436507935</v>
      </c>
      <c r="M5" s="185">
        <v>56.57</v>
      </c>
      <c r="N5" s="186"/>
      <c r="O5" s="183"/>
      <c r="Q5" s="121"/>
      <c r="R5" s="33" t="s">
        <v>70</v>
      </c>
    </row>
    <row r="6" spans="1:18" ht="15" customHeight="1" x14ac:dyDescent="0.25">
      <c r="A6" s="211">
        <v>1</v>
      </c>
      <c r="B6" s="61" t="s">
        <v>117</v>
      </c>
      <c r="C6" s="287">
        <v>2</v>
      </c>
      <c r="D6" s="202">
        <v>86</v>
      </c>
      <c r="E6" s="379">
        <v>62.17</v>
      </c>
      <c r="F6" s="288">
        <v>4</v>
      </c>
      <c r="G6" s="287">
        <v>5</v>
      </c>
      <c r="H6" s="202">
        <v>52.8</v>
      </c>
      <c r="I6" s="379">
        <v>58.89</v>
      </c>
      <c r="J6" s="288">
        <v>49</v>
      </c>
      <c r="K6" s="287">
        <v>2</v>
      </c>
      <c r="L6" s="202">
        <v>37.5</v>
      </c>
      <c r="M6" s="379">
        <v>56.57</v>
      </c>
      <c r="N6" s="288">
        <v>71</v>
      </c>
      <c r="O6" s="96">
        <f>N6+J6+F6</f>
        <v>124</v>
      </c>
      <c r="Q6" s="431"/>
      <c r="R6" s="33" t="s">
        <v>71</v>
      </c>
    </row>
    <row r="7" spans="1:18" ht="15" customHeight="1" x14ac:dyDescent="0.25">
      <c r="A7" s="180">
        <v>2</v>
      </c>
      <c r="B7" s="61" t="s">
        <v>43</v>
      </c>
      <c r="C7" s="287">
        <v>11</v>
      </c>
      <c r="D7" s="202">
        <v>53</v>
      </c>
      <c r="E7" s="379">
        <v>62.17</v>
      </c>
      <c r="F7" s="288">
        <v>55</v>
      </c>
      <c r="G7" s="287">
        <v>12</v>
      </c>
      <c r="H7" s="202">
        <v>58.5</v>
      </c>
      <c r="I7" s="379">
        <v>58.89</v>
      </c>
      <c r="J7" s="288">
        <v>31</v>
      </c>
      <c r="K7" s="287">
        <v>14</v>
      </c>
      <c r="L7" s="202">
        <v>63.214285714285715</v>
      </c>
      <c r="M7" s="379">
        <v>56.57</v>
      </c>
      <c r="N7" s="288">
        <v>21</v>
      </c>
      <c r="O7" s="181">
        <f t="shared" ref="O7:O73" si="0">N7+J7+F7</f>
        <v>107</v>
      </c>
      <c r="P7" s="42"/>
      <c r="Q7" s="34"/>
      <c r="R7" s="33" t="s">
        <v>72</v>
      </c>
    </row>
    <row r="8" spans="1:18" ht="15" customHeight="1" x14ac:dyDescent="0.25">
      <c r="A8" s="82">
        <v>3</v>
      </c>
      <c r="B8" s="61" t="s">
        <v>41</v>
      </c>
      <c r="C8" s="287">
        <v>9</v>
      </c>
      <c r="D8" s="202">
        <v>79.7</v>
      </c>
      <c r="E8" s="379">
        <v>62.17</v>
      </c>
      <c r="F8" s="288">
        <v>8</v>
      </c>
      <c r="G8" s="287">
        <v>17</v>
      </c>
      <c r="H8" s="202">
        <v>70.352941176470594</v>
      </c>
      <c r="I8" s="379">
        <v>58.89</v>
      </c>
      <c r="J8" s="288">
        <v>12</v>
      </c>
      <c r="K8" s="287">
        <v>16</v>
      </c>
      <c r="L8" s="202">
        <v>67.8125</v>
      </c>
      <c r="M8" s="379">
        <v>56.57</v>
      </c>
      <c r="N8" s="288">
        <v>11</v>
      </c>
      <c r="O8" s="96">
        <f t="shared" si="0"/>
        <v>31</v>
      </c>
      <c r="P8" s="42"/>
    </row>
    <row r="9" spans="1:18" ht="15" customHeight="1" x14ac:dyDescent="0.25">
      <c r="A9" s="82">
        <v>4</v>
      </c>
      <c r="B9" s="61" t="s">
        <v>42</v>
      </c>
      <c r="C9" s="287">
        <v>6</v>
      </c>
      <c r="D9" s="202">
        <v>54.1</v>
      </c>
      <c r="E9" s="379">
        <v>62.17</v>
      </c>
      <c r="F9" s="288">
        <v>49</v>
      </c>
      <c r="G9" s="287">
        <v>6</v>
      </c>
      <c r="H9" s="202">
        <v>76.166666666666671</v>
      </c>
      <c r="I9" s="379">
        <v>58.89</v>
      </c>
      <c r="J9" s="288">
        <v>5</v>
      </c>
      <c r="K9" s="287">
        <v>7</v>
      </c>
      <c r="L9" s="202">
        <v>63.7</v>
      </c>
      <c r="M9" s="379">
        <v>56.57</v>
      </c>
      <c r="N9" s="288">
        <v>17</v>
      </c>
      <c r="O9" s="96">
        <f t="shared" si="0"/>
        <v>71</v>
      </c>
      <c r="P9" s="42"/>
    </row>
    <row r="10" spans="1:18" ht="15" customHeight="1" x14ac:dyDescent="0.25">
      <c r="A10" s="82">
        <v>5</v>
      </c>
      <c r="B10" s="161" t="s">
        <v>118</v>
      </c>
      <c r="C10" s="289">
        <v>3</v>
      </c>
      <c r="D10" s="243">
        <v>47</v>
      </c>
      <c r="E10" s="380">
        <v>62.17</v>
      </c>
      <c r="F10" s="290">
        <v>63</v>
      </c>
      <c r="G10" s="289">
        <v>3</v>
      </c>
      <c r="H10" s="243">
        <v>40</v>
      </c>
      <c r="I10" s="380">
        <v>58.89</v>
      </c>
      <c r="J10" s="290">
        <v>75</v>
      </c>
      <c r="K10" s="289">
        <v>3</v>
      </c>
      <c r="L10" s="243">
        <v>57</v>
      </c>
      <c r="M10" s="380">
        <v>56.57</v>
      </c>
      <c r="N10" s="290">
        <v>41</v>
      </c>
      <c r="O10" s="96">
        <f t="shared" si="0"/>
        <v>179</v>
      </c>
      <c r="P10" s="42"/>
    </row>
    <row r="11" spans="1:18" ht="15" customHeight="1" x14ac:dyDescent="0.25">
      <c r="A11" s="82">
        <v>6</v>
      </c>
      <c r="B11" s="61" t="s">
        <v>119</v>
      </c>
      <c r="C11" s="287"/>
      <c r="D11" s="202"/>
      <c r="E11" s="379">
        <v>62.17</v>
      </c>
      <c r="F11" s="288">
        <v>88</v>
      </c>
      <c r="G11" s="287">
        <v>2</v>
      </c>
      <c r="H11" s="202">
        <v>53</v>
      </c>
      <c r="I11" s="379">
        <v>58.89</v>
      </c>
      <c r="J11" s="288">
        <v>47</v>
      </c>
      <c r="K11" s="287">
        <v>2</v>
      </c>
      <c r="L11" s="202">
        <v>52.5</v>
      </c>
      <c r="M11" s="379">
        <v>56.57</v>
      </c>
      <c r="N11" s="288">
        <v>49</v>
      </c>
      <c r="O11" s="96">
        <f t="shared" si="0"/>
        <v>184</v>
      </c>
      <c r="P11" s="42"/>
    </row>
    <row r="12" spans="1:18" ht="15" customHeight="1" x14ac:dyDescent="0.25">
      <c r="A12" s="212">
        <v>7</v>
      </c>
      <c r="B12" s="61" t="s">
        <v>44</v>
      </c>
      <c r="C12" s="287">
        <v>4</v>
      </c>
      <c r="D12" s="202">
        <v>50.75</v>
      </c>
      <c r="E12" s="379">
        <v>62.17</v>
      </c>
      <c r="F12" s="288">
        <v>59</v>
      </c>
      <c r="G12" s="287">
        <v>8</v>
      </c>
      <c r="H12" s="202">
        <v>44.625</v>
      </c>
      <c r="I12" s="379">
        <v>58.89</v>
      </c>
      <c r="J12" s="288">
        <v>70</v>
      </c>
      <c r="K12" s="287">
        <v>9</v>
      </c>
      <c r="L12" s="202">
        <v>51.777777777777779</v>
      </c>
      <c r="M12" s="379">
        <v>56.57</v>
      </c>
      <c r="N12" s="288">
        <v>51</v>
      </c>
      <c r="O12" s="96">
        <f t="shared" si="0"/>
        <v>180</v>
      </c>
      <c r="P12" s="42"/>
    </row>
    <row r="13" spans="1:18" ht="15" customHeight="1" thickBot="1" x14ac:dyDescent="0.3">
      <c r="A13" s="172">
        <v>8</v>
      </c>
      <c r="B13" s="161" t="s">
        <v>94</v>
      </c>
      <c r="C13" s="289"/>
      <c r="D13" s="243"/>
      <c r="E13" s="380">
        <v>62.17</v>
      </c>
      <c r="F13" s="290">
        <v>88</v>
      </c>
      <c r="G13" s="289">
        <v>4</v>
      </c>
      <c r="H13" s="243">
        <v>56.5</v>
      </c>
      <c r="I13" s="380">
        <v>58.89</v>
      </c>
      <c r="J13" s="290">
        <v>35</v>
      </c>
      <c r="K13" s="289">
        <v>4</v>
      </c>
      <c r="L13" s="243">
        <v>47.25</v>
      </c>
      <c r="M13" s="380">
        <v>56.57</v>
      </c>
      <c r="N13" s="290">
        <v>58</v>
      </c>
      <c r="O13" s="171">
        <f t="shared" si="0"/>
        <v>181</v>
      </c>
      <c r="P13" s="42"/>
    </row>
    <row r="14" spans="1:18" ht="15" customHeight="1" thickBot="1" x14ac:dyDescent="0.3">
      <c r="A14" s="173"/>
      <c r="B14" s="174" t="s">
        <v>96</v>
      </c>
      <c r="C14" s="175">
        <f>SUM(C15:C26)</f>
        <v>39</v>
      </c>
      <c r="D14" s="187">
        <f>AVERAGE(D15:D26)</f>
        <v>60.837499999999999</v>
      </c>
      <c r="E14" s="176">
        <v>62.17</v>
      </c>
      <c r="F14" s="177"/>
      <c r="G14" s="175">
        <f>SUM(G15:G26)</f>
        <v>47</v>
      </c>
      <c r="H14" s="187">
        <f>AVERAGE(H15:H26)</f>
        <v>52.875</v>
      </c>
      <c r="I14" s="176">
        <v>58.89</v>
      </c>
      <c r="J14" s="177"/>
      <c r="K14" s="175">
        <f>SUM(K15:K26)</f>
        <v>58</v>
      </c>
      <c r="L14" s="187">
        <f>AVERAGE(L15:L26)</f>
        <v>42.436363636363637</v>
      </c>
      <c r="M14" s="176">
        <v>56.57</v>
      </c>
      <c r="N14" s="177"/>
      <c r="O14" s="179"/>
      <c r="P14" s="42"/>
    </row>
    <row r="15" spans="1:18" ht="15" customHeight="1" x14ac:dyDescent="0.25">
      <c r="A15" s="82">
        <v>1</v>
      </c>
      <c r="B15" s="61" t="s">
        <v>28</v>
      </c>
      <c r="C15" s="287">
        <v>14</v>
      </c>
      <c r="D15" s="202">
        <v>52.4</v>
      </c>
      <c r="E15" s="379">
        <v>62.17</v>
      </c>
      <c r="F15" s="288">
        <v>57</v>
      </c>
      <c r="G15" s="287">
        <v>16</v>
      </c>
      <c r="H15" s="202">
        <v>54.8</v>
      </c>
      <c r="I15" s="379">
        <v>58.89</v>
      </c>
      <c r="J15" s="288">
        <v>41</v>
      </c>
      <c r="K15" s="287">
        <v>18</v>
      </c>
      <c r="L15" s="202">
        <v>57.1</v>
      </c>
      <c r="M15" s="379">
        <v>56.57</v>
      </c>
      <c r="N15" s="288">
        <v>39</v>
      </c>
      <c r="O15" s="96">
        <f t="shared" si="0"/>
        <v>137</v>
      </c>
      <c r="P15" s="42"/>
    </row>
    <row r="16" spans="1:18" ht="15" customHeight="1" x14ac:dyDescent="0.25">
      <c r="A16" s="82">
        <v>2</v>
      </c>
      <c r="B16" s="61" t="s">
        <v>27</v>
      </c>
      <c r="C16" s="287">
        <v>1</v>
      </c>
      <c r="D16" s="202">
        <v>62</v>
      </c>
      <c r="E16" s="379">
        <v>62.17</v>
      </c>
      <c r="F16" s="288">
        <v>33</v>
      </c>
      <c r="G16" s="287">
        <v>1</v>
      </c>
      <c r="H16" s="202">
        <v>14</v>
      </c>
      <c r="I16" s="379">
        <v>58.89</v>
      </c>
      <c r="J16" s="288">
        <v>90</v>
      </c>
      <c r="K16" s="287">
        <v>5</v>
      </c>
      <c r="L16" s="202">
        <v>39.4</v>
      </c>
      <c r="M16" s="379">
        <v>56.57</v>
      </c>
      <c r="N16" s="288">
        <v>68</v>
      </c>
      <c r="O16" s="96">
        <f t="shared" si="0"/>
        <v>191</v>
      </c>
      <c r="P16" s="42"/>
    </row>
    <row r="17" spans="1:16" ht="15" customHeight="1" x14ac:dyDescent="0.25">
      <c r="A17" s="82">
        <v>3</v>
      </c>
      <c r="B17" s="61" t="s">
        <v>29</v>
      </c>
      <c r="C17" s="287">
        <v>6</v>
      </c>
      <c r="D17" s="202">
        <v>75.3</v>
      </c>
      <c r="E17" s="379">
        <v>62.17</v>
      </c>
      <c r="F17" s="288">
        <v>13</v>
      </c>
      <c r="G17" s="287">
        <v>7</v>
      </c>
      <c r="H17" s="202">
        <v>57</v>
      </c>
      <c r="I17" s="379">
        <v>58.89</v>
      </c>
      <c r="J17" s="288">
        <v>34</v>
      </c>
      <c r="K17" s="287">
        <v>1</v>
      </c>
      <c r="L17" s="202">
        <v>39</v>
      </c>
      <c r="M17" s="379">
        <v>56.57</v>
      </c>
      <c r="N17" s="288">
        <v>70</v>
      </c>
      <c r="O17" s="181">
        <f t="shared" si="0"/>
        <v>117</v>
      </c>
      <c r="P17" s="42"/>
    </row>
    <row r="18" spans="1:16" ht="15" customHeight="1" x14ac:dyDescent="0.25">
      <c r="A18" s="82">
        <v>4</v>
      </c>
      <c r="B18" s="61" t="s">
        <v>145</v>
      </c>
      <c r="C18" s="287">
        <v>7</v>
      </c>
      <c r="D18" s="202">
        <v>57</v>
      </c>
      <c r="E18" s="379">
        <v>62.17</v>
      </c>
      <c r="F18" s="288">
        <v>39</v>
      </c>
      <c r="G18" s="287"/>
      <c r="H18" s="202"/>
      <c r="I18" s="379">
        <v>58.89</v>
      </c>
      <c r="J18" s="288">
        <v>95</v>
      </c>
      <c r="K18" s="287">
        <v>5</v>
      </c>
      <c r="L18" s="202">
        <v>72</v>
      </c>
      <c r="M18" s="379">
        <v>56.57</v>
      </c>
      <c r="N18" s="288">
        <v>8</v>
      </c>
      <c r="O18" s="96">
        <f t="shared" si="0"/>
        <v>142</v>
      </c>
      <c r="P18" s="42"/>
    </row>
    <row r="19" spans="1:16" s="218" customFormat="1" ht="15" customHeight="1" x14ac:dyDescent="0.25">
      <c r="A19" s="82">
        <v>5</v>
      </c>
      <c r="B19" s="61" t="s">
        <v>30</v>
      </c>
      <c r="C19" s="287">
        <v>5</v>
      </c>
      <c r="D19" s="202">
        <v>82.8</v>
      </c>
      <c r="E19" s="379">
        <v>62.17</v>
      </c>
      <c r="F19" s="288">
        <v>6</v>
      </c>
      <c r="G19" s="287">
        <v>12</v>
      </c>
      <c r="H19" s="202">
        <v>62.7</v>
      </c>
      <c r="I19" s="379">
        <v>58.89</v>
      </c>
      <c r="J19" s="288">
        <v>25</v>
      </c>
      <c r="K19" s="287">
        <v>12</v>
      </c>
      <c r="L19" s="202">
        <v>65.3</v>
      </c>
      <c r="M19" s="379">
        <v>56.57</v>
      </c>
      <c r="N19" s="288">
        <v>14</v>
      </c>
      <c r="O19" s="96">
        <f t="shared" si="0"/>
        <v>45</v>
      </c>
      <c r="P19" s="42"/>
    </row>
    <row r="20" spans="1:16" s="218" customFormat="1" ht="15" customHeight="1" x14ac:dyDescent="0.25">
      <c r="A20" s="82">
        <v>6</v>
      </c>
      <c r="B20" s="61" t="s">
        <v>157</v>
      </c>
      <c r="C20" s="287"/>
      <c r="D20" s="202"/>
      <c r="E20" s="379">
        <v>62.17</v>
      </c>
      <c r="F20" s="288">
        <v>88</v>
      </c>
      <c r="G20" s="287"/>
      <c r="H20" s="202"/>
      <c r="I20" s="379">
        <v>58.89</v>
      </c>
      <c r="J20" s="288">
        <v>95</v>
      </c>
      <c r="K20" s="287">
        <v>1</v>
      </c>
      <c r="L20" s="202">
        <v>68</v>
      </c>
      <c r="M20" s="379">
        <v>56.57</v>
      </c>
      <c r="N20" s="288">
        <v>10</v>
      </c>
      <c r="O20" s="96">
        <f t="shared" si="0"/>
        <v>193</v>
      </c>
      <c r="P20" s="42"/>
    </row>
    <row r="21" spans="1:16" s="218" customFormat="1" ht="15" customHeight="1" x14ac:dyDescent="0.25">
      <c r="A21" s="82">
        <v>7</v>
      </c>
      <c r="B21" s="61" t="s">
        <v>144</v>
      </c>
      <c r="C21" s="287">
        <v>3</v>
      </c>
      <c r="D21" s="202">
        <v>53.7</v>
      </c>
      <c r="E21" s="379">
        <v>62.17</v>
      </c>
      <c r="F21" s="288">
        <v>52</v>
      </c>
      <c r="G21" s="287">
        <v>5</v>
      </c>
      <c r="H21" s="202">
        <v>46</v>
      </c>
      <c r="I21" s="379">
        <v>58.89</v>
      </c>
      <c r="J21" s="288">
        <v>66</v>
      </c>
      <c r="K21" s="287">
        <v>6</v>
      </c>
      <c r="L21" s="202">
        <v>44.7</v>
      </c>
      <c r="M21" s="379">
        <v>56.57</v>
      </c>
      <c r="N21" s="288">
        <v>62</v>
      </c>
      <c r="O21" s="96">
        <f t="shared" si="0"/>
        <v>180</v>
      </c>
      <c r="P21" s="42"/>
    </row>
    <row r="22" spans="1:16" s="218" customFormat="1" ht="15" customHeight="1" x14ac:dyDescent="0.25">
      <c r="A22" s="82">
        <v>8</v>
      </c>
      <c r="B22" s="61" t="s">
        <v>146</v>
      </c>
      <c r="C22" s="287">
        <v>1</v>
      </c>
      <c r="D22" s="202">
        <v>57</v>
      </c>
      <c r="E22" s="379">
        <v>62.17</v>
      </c>
      <c r="F22" s="288">
        <v>40</v>
      </c>
      <c r="G22" s="287"/>
      <c r="H22" s="202"/>
      <c r="I22" s="379">
        <v>58.89</v>
      </c>
      <c r="J22" s="288">
        <v>95</v>
      </c>
      <c r="K22" s="287">
        <v>2</v>
      </c>
      <c r="L22" s="202">
        <v>24</v>
      </c>
      <c r="M22" s="379">
        <v>56.57</v>
      </c>
      <c r="N22" s="288">
        <v>85</v>
      </c>
      <c r="O22" s="96">
        <f t="shared" si="0"/>
        <v>220</v>
      </c>
      <c r="P22" s="42"/>
    </row>
    <row r="23" spans="1:16" ht="15" customHeight="1" x14ac:dyDescent="0.25">
      <c r="A23" s="82">
        <v>9</v>
      </c>
      <c r="B23" s="61" t="s">
        <v>158</v>
      </c>
      <c r="C23" s="287"/>
      <c r="D23" s="202"/>
      <c r="E23" s="379">
        <v>62.17</v>
      </c>
      <c r="F23" s="288">
        <v>88</v>
      </c>
      <c r="G23" s="287"/>
      <c r="H23" s="202"/>
      <c r="I23" s="379">
        <v>58.89</v>
      </c>
      <c r="J23" s="288">
        <v>95</v>
      </c>
      <c r="K23" s="287">
        <v>2</v>
      </c>
      <c r="L23" s="202">
        <v>12</v>
      </c>
      <c r="M23" s="379">
        <v>56.57</v>
      </c>
      <c r="N23" s="288">
        <v>93</v>
      </c>
      <c r="O23" s="96">
        <f t="shared" si="0"/>
        <v>276</v>
      </c>
      <c r="P23" s="42"/>
    </row>
    <row r="24" spans="1:16" ht="15" customHeight="1" x14ac:dyDescent="0.25">
      <c r="A24" s="82">
        <v>10</v>
      </c>
      <c r="B24" s="60" t="s">
        <v>163</v>
      </c>
      <c r="C24" s="297"/>
      <c r="D24" s="244"/>
      <c r="E24" s="383">
        <v>62.17</v>
      </c>
      <c r="F24" s="298">
        <v>88</v>
      </c>
      <c r="G24" s="297">
        <v>1</v>
      </c>
      <c r="H24" s="244">
        <v>60</v>
      </c>
      <c r="I24" s="383">
        <v>58.89</v>
      </c>
      <c r="J24" s="298">
        <v>28</v>
      </c>
      <c r="K24" s="297"/>
      <c r="L24" s="244"/>
      <c r="M24" s="383">
        <v>56.57</v>
      </c>
      <c r="N24" s="298">
        <v>95</v>
      </c>
      <c r="O24" s="96">
        <f t="shared" si="0"/>
        <v>211</v>
      </c>
      <c r="P24" s="42"/>
    </row>
    <row r="25" spans="1:16" ht="15" customHeight="1" x14ac:dyDescent="0.25">
      <c r="A25" s="82">
        <v>11</v>
      </c>
      <c r="B25" s="60" t="s">
        <v>120</v>
      </c>
      <c r="C25" s="297">
        <v>2</v>
      </c>
      <c r="D25" s="244">
        <v>46.5</v>
      </c>
      <c r="E25" s="383">
        <v>62.17</v>
      </c>
      <c r="F25" s="298">
        <v>68</v>
      </c>
      <c r="G25" s="297">
        <v>4</v>
      </c>
      <c r="H25" s="244">
        <v>54.5</v>
      </c>
      <c r="I25" s="383">
        <v>58.89</v>
      </c>
      <c r="J25" s="298">
        <v>43</v>
      </c>
      <c r="K25" s="297">
        <v>3</v>
      </c>
      <c r="L25" s="244">
        <v>34.299999999999997</v>
      </c>
      <c r="M25" s="383">
        <v>56.57</v>
      </c>
      <c r="N25" s="298">
        <v>77</v>
      </c>
      <c r="O25" s="96">
        <f t="shared" si="0"/>
        <v>188</v>
      </c>
      <c r="P25" s="42"/>
    </row>
    <row r="26" spans="1:16" ht="15" customHeight="1" thickBot="1" x14ac:dyDescent="0.3">
      <c r="A26" s="82">
        <v>12</v>
      </c>
      <c r="B26" s="60" t="s">
        <v>162</v>
      </c>
      <c r="C26" s="297"/>
      <c r="D26" s="244"/>
      <c r="E26" s="383">
        <v>62.17</v>
      </c>
      <c r="F26" s="298">
        <v>88</v>
      </c>
      <c r="G26" s="297">
        <v>1</v>
      </c>
      <c r="H26" s="244">
        <v>74</v>
      </c>
      <c r="I26" s="383">
        <v>58.89</v>
      </c>
      <c r="J26" s="298">
        <v>7</v>
      </c>
      <c r="K26" s="297">
        <v>3</v>
      </c>
      <c r="L26" s="244">
        <v>11</v>
      </c>
      <c r="M26" s="383">
        <v>56.57</v>
      </c>
      <c r="N26" s="298">
        <v>94</v>
      </c>
      <c r="O26" s="96">
        <f t="shared" si="0"/>
        <v>189</v>
      </c>
      <c r="P26" s="42"/>
    </row>
    <row r="27" spans="1:16" ht="15" customHeight="1" thickBot="1" x14ac:dyDescent="0.3">
      <c r="A27" s="173"/>
      <c r="B27" s="182" t="s">
        <v>97</v>
      </c>
      <c r="C27" s="184">
        <f>SUM(C28:C43)</f>
        <v>51</v>
      </c>
      <c r="D27" s="190">
        <f>AVERAGE(D28:D43)</f>
        <v>48.183333333333337</v>
      </c>
      <c r="E27" s="185">
        <v>62.17</v>
      </c>
      <c r="F27" s="186"/>
      <c r="G27" s="184">
        <f>SUM(G28:G43)</f>
        <v>75</v>
      </c>
      <c r="H27" s="190">
        <f>AVERAGE(H28:H43)</f>
        <v>48.921428571428564</v>
      </c>
      <c r="I27" s="185">
        <v>58.89</v>
      </c>
      <c r="J27" s="186"/>
      <c r="K27" s="184">
        <f>SUM(K28:K43)</f>
        <v>68</v>
      </c>
      <c r="L27" s="190">
        <f>AVERAGE(L28:L43)</f>
        <v>51.019999999999996</v>
      </c>
      <c r="M27" s="185">
        <v>56.57</v>
      </c>
      <c r="N27" s="186"/>
      <c r="O27" s="179"/>
      <c r="P27" s="42"/>
    </row>
    <row r="28" spans="1:16" ht="15" customHeight="1" x14ac:dyDescent="0.25">
      <c r="A28" s="79">
        <v>1</v>
      </c>
      <c r="B28" s="57" t="s">
        <v>45</v>
      </c>
      <c r="C28" s="302">
        <v>16</v>
      </c>
      <c r="D28" s="203">
        <v>62.8</v>
      </c>
      <c r="E28" s="385">
        <v>62.17</v>
      </c>
      <c r="F28" s="303">
        <v>31</v>
      </c>
      <c r="G28" s="302">
        <v>11</v>
      </c>
      <c r="H28" s="203">
        <v>70.599999999999994</v>
      </c>
      <c r="I28" s="385">
        <v>58.89</v>
      </c>
      <c r="J28" s="303">
        <v>11</v>
      </c>
      <c r="K28" s="302">
        <v>13</v>
      </c>
      <c r="L28" s="203">
        <v>64.5</v>
      </c>
      <c r="M28" s="385">
        <v>56.57</v>
      </c>
      <c r="N28" s="303">
        <v>15</v>
      </c>
      <c r="O28" s="95">
        <f t="shared" si="0"/>
        <v>57</v>
      </c>
      <c r="P28" s="42"/>
    </row>
    <row r="29" spans="1:16" ht="15" customHeight="1" x14ac:dyDescent="0.25">
      <c r="A29" s="213">
        <v>2</v>
      </c>
      <c r="B29" s="159" t="s">
        <v>93</v>
      </c>
      <c r="C29" s="304"/>
      <c r="D29" s="245"/>
      <c r="E29" s="386">
        <v>62.17</v>
      </c>
      <c r="F29" s="305">
        <v>88</v>
      </c>
      <c r="G29" s="304">
        <v>6</v>
      </c>
      <c r="H29" s="245">
        <v>54.3</v>
      </c>
      <c r="I29" s="386">
        <v>58.89</v>
      </c>
      <c r="J29" s="305">
        <v>44</v>
      </c>
      <c r="K29" s="304">
        <v>12</v>
      </c>
      <c r="L29" s="245">
        <v>57.1</v>
      </c>
      <c r="M29" s="386">
        <v>56.57</v>
      </c>
      <c r="N29" s="305">
        <v>38</v>
      </c>
      <c r="O29" s="181">
        <f t="shared" si="0"/>
        <v>170</v>
      </c>
      <c r="P29" s="42"/>
    </row>
    <row r="30" spans="1:16" ht="15" customHeight="1" x14ac:dyDescent="0.25">
      <c r="A30" s="85">
        <v>3</v>
      </c>
      <c r="B30" s="57" t="s">
        <v>40</v>
      </c>
      <c r="C30" s="302">
        <v>2</v>
      </c>
      <c r="D30" s="203">
        <v>65.5</v>
      </c>
      <c r="E30" s="385">
        <v>62.17</v>
      </c>
      <c r="F30" s="303">
        <v>27</v>
      </c>
      <c r="G30" s="302">
        <v>7</v>
      </c>
      <c r="H30" s="203">
        <v>50</v>
      </c>
      <c r="I30" s="385">
        <v>58.89</v>
      </c>
      <c r="J30" s="303">
        <v>57</v>
      </c>
      <c r="K30" s="302">
        <v>4</v>
      </c>
      <c r="L30" s="203">
        <v>49.8</v>
      </c>
      <c r="M30" s="385">
        <v>56.57</v>
      </c>
      <c r="N30" s="303">
        <v>55</v>
      </c>
      <c r="O30" s="96">
        <f t="shared" si="0"/>
        <v>139</v>
      </c>
      <c r="P30" s="42"/>
    </row>
    <row r="31" spans="1:16" ht="15" customHeight="1" x14ac:dyDescent="0.25">
      <c r="A31" s="85">
        <v>4</v>
      </c>
      <c r="B31" s="57" t="s">
        <v>123</v>
      </c>
      <c r="C31" s="302">
        <v>2</v>
      </c>
      <c r="D31" s="203">
        <v>18.5</v>
      </c>
      <c r="E31" s="385">
        <v>62.17</v>
      </c>
      <c r="F31" s="303">
        <v>85</v>
      </c>
      <c r="G31" s="302">
        <v>12</v>
      </c>
      <c r="H31" s="203">
        <v>60</v>
      </c>
      <c r="I31" s="385">
        <v>58.89</v>
      </c>
      <c r="J31" s="303">
        <v>29</v>
      </c>
      <c r="K31" s="302">
        <v>5</v>
      </c>
      <c r="L31" s="203">
        <v>43.6</v>
      </c>
      <c r="M31" s="385">
        <v>56.57</v>
      </c>
      <c r="N31" s="303">
        <v>63</v>
      </c>
      <c r="O31" s="96">
        <f t="shared" si="0"/>
        <v>177</v>
      </c>
      <c r="P31" s="42"/>
    </row>
    <row r="32" spans="1:16" ht="15" customHeight="1" x14ac:dyDescent="0.25">
      <c r="A32" s="85">
        <v>5</v>
      </c>
      <c r="B32" s="57" t="s">
        <v>39</v>
      </c>
      <c r="C32" s="302">
        <v>4</v>
      </c>
      <c r="D32" s="203">
        <v>81</v>
      </c>
      <c r="E32" s="385">
        <v>62.17</v>
      </c>
      <c r="F32" s="303">
        <v>7</v>
      </c>
      <c r="G32" s="302">
        <v>9</v>
      </c>
      <c r="H32" s="203">
        <v>45.4</v>
      </c>
      <c r="I32" s="385">
        <v>58.89</v>
      </c>
      <c r="J32" s="303">
        <v>68</v>
      </c>
      <c r="K32" s="302">
        <v>7</v>
      </c>
      <c r="L32" s="203">
        <v>62.9</v>
      </c>
      <c r="M32" s="385">
        <v>56.57</v>
      </c>
      <c r="N32" s="303">
        <v>25</v>
      </c>
      <c r="O32" s="96">
        <f t="shared" si="0"/>
        <v>100</v>
      </c>
      <c r="P32" s="42"/>
    </row>
    <row r="33" spans="1:16" ht="15" customHeight="1" x14ac:dyDescent="0.25">
      <c r="A33" s="214">
        <v>6</v>
      </c>
      <c r="B33" s="241" t="s">
        <v>159</v>
      </c>
      <c r="C33" s="306"/>
      <c r="D33" s="280"/>
      <c r="E33" s="387">
        <v>62.17</v>
      </c>
      <c r="F33" s="307">
        <v>88</v>
      </c>
      <c r="G33" s="306"/>
      <c r="H33" s="280"/>
      <c r="I33" s="387">
        <v>58.89</v>
      </c>
      <c r="J33" s="307">
        <v>95</v>
      </c>
      <c r="K33" s="306">
        <v>6</v>
      </c>
      <c r="L33" s="280">
        <v>23.8</v>
      </c>
      <c r="M33" s="387">
        <v>56.57</v>
      </c>
      <c r="N33" s="307">
        <v>87</v>
      </c>
      <c r="O33" s="96">
        <f t="shared" si="0"/>
        <v>270</v>
      </c>
      <c r="P33" s="42"/>
    </row>
    <row r="34" spans="1:16" ht="15" customHeight="1" x14ac:dyDescent="0.25">
      <c r="A34" s="85">
        <v>7</v>
      </c>
      <c r="B34" s="57" t="s">
        <v>20</v>
      </c>
      <c r="C34" s="302"/>
      <c r="D34" s="203"/>
      <c r="E34" s="385">
        <v>62.17</v>
      </c>
      <c r="F34" s="303">
        <v>88</v>
      </c>
      <c r="G34" s="302">
        <v>6</v>
      </c>
      <c r="H34" s="203">
        <v>25.3</v>
      </c>
      <c r="I34" s="385">
        <v>58.89</v>
      </c>
      <c r="J34" s="303">
        <v>85</v>
      </c>
      <c r="K34" s="302"/>
      <c r="L34" s="203"/>
      <c r="M34" s="385">
        <v>56.57</v>
      </c>
      <c r="N34" s="303">
        <v>95</v>
      </c>
      <c r="O34" s="96">
        <f t="shared" si="0"/>
        <v>268</v>
      </c>
      <c r="P34" s="42"/>
    </row>
    <row r="35" spans="1:16" ht="15" customHeight="1" x14ac:dyDescent="0.25">
      <c r="A35" s="85">
        <v>8</v>
      </c>
      <c r="B35" s="57" t="s">
        <v>21</v>
      </c>
      <c r="C35" s="302">
        <v>2</v>
      </c>
      <c r="D35" s="203">
        <v>26.5</v>
      </c>
      <c r="E35" s="385">
        <v>62.17</v>
      </c>
      <c r="F35" s="303">
        <v>82</v>
      </c>
      <c r="G35" s="302">
        <v>2</v>
      </c>
      <c r="H35" s="203">
        <v>50.5</v>
      </c>
      <c r="I35" s="385">
        <v>58.89</v>
      </c>
      <c r="J35" s="303">
        <v>56</v>
      </c>
      <c r="K35" s="302">
        <v>1</v>
      </c>
      <c r="L35" s="203">
        <v>82</v>
      </c>
      <c r="M35" s="385">
        <v>56.57</v>
      </c>
      <c r="N35" s="303">
        <v>4</v>
      </c>
      <c r="O35" s="96">
        <f t="shared" si="0"/>
        <v>142</v>
      </c>
      <c r="P35" s="42"/>
    </row>
    <row r="36" spans="1:16" ht="15" customHeight="1" x14ac:dyDescent="0.25">
      <c r="A36" s="85">
        <v>9</v>
      </c>
      <c r="B36" s="57" t="s">
        <v>164</v>
      </c>
      <c r="C36" s="302"/>
      <c r="D36" s="203"/>
      <c r="E36" s="385">
        <v>62.17</v>
      </c>
      <c r="F36" s="303">
        <v>88</v>
      </c>
      <c r="G36" s="302"/>
      <c r="H36" s="203"/>
      <c r="I36" s="385">
        <v>58.89</v>
      </c>
      <c r="J36" s="303">
        <v>95</v>
      </c>
      <c r="K36" s="302">
        <v>3</v>
      </c>
      <c r="L36" s="203">
        <v>45.7</v>
      </c>
      <c r="M36" s="385">
        <v>56.57</v>
      </c>
      <c r="N36" s="303">
        <v>61</v>
      </c>
      <c r="O36" s="96">
        <f t="shared" si="0"/>
        <v>244</v>
      </c>
      <c r="P36" s="42"/>
    </row>
    <row r="37" spans="1:16" ht="15" customHeight="1" x14ac:dyDescent="0.25">
      <c r="A37" s="85">
        <v>10</v>
      </c>
      <c r="B37" s="57" t="s">
        <v>122</v>
      </c>
      <c r="C37" s="302">
        <v>4</v>
      </c>
      <c r="D37" s="203">
        <v>32.5</v>
      </c>
      <c r="E37" s="385">
        <v>62.17</v>
      </c>
      <c r="F37" s="303">
        <v>80</v>
      </c>
      <c r="G37" s="302">
        <v>4</v>
      </c>
      <c r="H37" s="203">
        <v>56</v>
      </c>
      <c r="I37" s="385">
        <v>58.89</v>
      </c>
      <c r="J37" s="303">
        <v>39</v>
      </c>
      <c r="K37" s="302">
        <v>4</v>
      </c>
      <c r="L37" s="203">
        <v>39.299999999999997</v>
      </c>
      <c r="M37" s="385">
        <v>56.57</v>
      </c>
      <c r="N37" s="303">
        <v>69</v>
      </c>
      <c r="O37" s="96">
        <f t="shared" si="0"/>
        <v>188</v>
      </c>
      <c r="P37" s="42"/>
    </row>
    <row r="38" spans="1:16" ht="15" customHeight="1" x14ac:dyDescent="0.25">
      <c r="A38" s="85">
        <v>11</v>
      </c>
      <c r="B38" s="57" t="s">
        <v>23</v>
      </c>
      <c r="C38" s="302">
        <v>3</v>
      </c>
      <c r="D38" s="203">
        <v>64.7</v>
      </c>
      <c r="E38" s="385">
        <v>62.17</v>
      </c>
      <c r="F38" s="303">
        <v>29</v>
      </c>
      <c r="G38" s="302">
        <v>2</v>
      </c>
      <c r="H38" s="203">
        <v>52</v>
      </c>
      <c r="I38" s="385">
        <v>58.89</v>
      </c>
      <c r="J38" s="303">
        <v>51</v>
      </c>
      <c r="K38" s="302">
        <v>3</v>
      </c>
      <c r="L38" s="203">
        <v>82.3</v>
      </c>
      <c r="M38" s="385">
        <v>56.57</v>
      </c>
      <c r="N38" s="303">
        <v>3</v>
      </c>
      <c r="O38" s="96">
        <f t="shared" si="0"/>
        <v>83</v>
      </c>
      <c r="P38" s="42"/>
    </row>
    <row r="39" spans="1:16" ht="15" customHeight="1" x14ac:dyDescent="0.25">
      <c r="A39" s="85">
        <v>12</v>
      </c>
      <c r="B39" s="57" t="s">
        <v>147</v>
      </c>
      <c r="C39" s="302">
        <v>3</v>
      </c>
      <c r="D39" s="203">
        <v>43.3</v>
      </c>
      <c r="E39" s="385">
        <v>62.17</v>
      </c>
      <c r="F39" s="303">
        <v>71</v>
      </c>
      <c r="G39" s="302">
        <v>2</v>
      </c>
      <c r="H39" s="203">
        <v>41.5</v>
      </c>
      <c r="I39" s="385">
        <v>58.89</v>
      </c>
      <c r="J39" s="303">
        <v>73</v>
      </c>
      <c r="K39" s="302">
        <v>1</v>
      </c>
      <c r="L39" s="203">
        <v>47</v>
      </c>
      <c r="M39" s="385">
        <v>56.57</v>
      </c>
      <c r="N39" s="303">
        <v>59</v>
      </c>
      <c r="O39" s="96">
        <f t="shared" si="0"/>
        <v>203</v>
      </c>
      <c r="P39" s="42"/>
    </row>
    <row r="40" spans="1:16" s="218" customFormat="1" ht="15" customHeight="1" x14ac:dyDescent="0.25">
      <c r="A40" s="85">
        <v>13</v>
      </c>
      <c r="B40" s="57" t="s">
        <v>38</v>
      </c>
      <c r="C40" s="302">
        <v>3</v>
      </c>
      <c r="D40" s="203">
        <v>46.7</v>
      </c>
      <c r="E40" s="385">
        <v>62.17</v>
      </c>
      <c r="F40" s="303">
        <v>67</v>
      </c>
      <c r="G40" s="302">
        <v>1</v>
      </c>
      <c r="H40" s="203">
        <v>77</v>
      </c>
      <c r="I40" s="385">
        <v>58.89</v>
      </c>
      <c r="J40" s="303">
        <v>4</v>
      </c>
      <c r="K40" s="302">
        <v>2</v>
      </c>
      <c r="L40" s="203">
        <v>37</v>
      </c>
      <c r="M40" s="385">
        <v>56.57</v>
      </c>
      <c r="N40" s="303">
        <v>72</v>
      </c>
      <c r="O40" s="96">
        <f t="shared" si="0"/>
        <v>143</v>
      </c>
      <c r="P40" s="42"/>
    </row>
    <row r="41" spans="1:16" s="218" customFormat="1" ht="15" customHeight="1" x14ac:dyDescent="0.25">
      <c r="A41" s="85">
        <v>14</v>
      </c>
      <c r="B41" s="57" t="s">
        <v>121</v>
      </c>
      <c r="C41" s="302">
        <v>2</v>
      </c>
      <c r="D41" s="203">
        <v>25</v>
      </c>
      <c r="E41" s="385">
        <v>62.17</v>
      </c>
      <c r="F41" s="303">
        <v>83</v>
      </c>
      <c r="G41" s="302">
        <v>3</v>
      </c>
      <c r="H41" s="203">
        <v>29</v>
      </c>
      <c r="I41" s="385">
        <v>58.89</v>
      </c>
      <c r="J41" s="303">
        <v>84</v>
      </c>
      <c r="K41" s="302">
        <v>2</v>
      </c>
      <c r="L41" s="203">
        <v>29.5</v>
      </c>
      <c r="M41" s="385">
        <v>56.57</v>
      </c>
      <c r="N41" s="303">
        <v>79</v>
      </c>
      <c r="O41" s="96">
        <f t="shared" si="0"/>
        <v>246</v>
      </c>
      <c r="P41" s="42"/>
    </row>
    <row r="42" spans="1:16" ht="15" customHeight="1" x14ac:dyDescent="0.25">
      <c r="A42" s="85">
        <v>15</v>
      </c>
      <c r="B42" s="57" t="s">
        <v>18</v>
      </c>
      <c r="C42" s="302">
        <v>1</v>
      </c>
      <c r="D42" s="203">
        <v>64</v>
      </c>
      <c r="E42" s="385">
        <v>62.17</v>
      </c>
      <c r="F42" s="303">
        <v>30</v>
      </c>
      <c r="G42" s="302">
        <v>6</v>
      </c>
      <c r="H42" s="203">
        <v>48.8</v>
      </c>
      <c r="I42" s="385">
        <v>58.89</v>
      </c>
      <c r="J42" s="303">
        <v>64</v>
      </c>
      <c r="K42" s="302">
        <v>4</v>
      </c>
      <c r="L42" s="203">
        <v>57.8</v>
      </c>
      <c r="M42" s="385">
        <v>56.57</v>
      </c>
      <c r="N42" s="303">
        <v>37</v>
      </c>
      <c r="O42" s="96">
        <f t="shared" si="0"/>
        <v>131</v>
      </c>
      <c r="P42" s="42"/>
    </row>
    <row r="43" spans="1:16" ht="15" customHeight="1" thickBot="1" x14ac:dyDescent="0.3">
      <c r="A43" s="85">
        <v>16</v>
      </c>
      <c r="B43" s="57" t="s">
        <v>22</v>
      </c>
      <c r="C43" s="302">
        <v>9</v>
      </c>
      <c r="D43" s="203">
        <v>47.7</v>
      </c>
      <c r="E43" s="385">
        <v>62.17</v>
      </c>
      <c r="F43" s="303">
        <v>61</v>
      </c>
      <c r="G43" s="302">
        <v>4</v>
      </c>
      <c r="H43" s="203">
        <v>24.5</v>
      </c>
      <c r="I43" s="385">
        <v>58.89</v>
      </c>
      <c r="J43" s="303">
        <v>86</v>
      </c>
      <c r="K43" s="302">
        <v>1</v>
      </c>
      <c r="L43" s="203">
        <v>43</v>
      </c>
      <c r="M43" s="385">
        <v>56.57</v>
      </c>
      <c r="N43" s="303">
        <v>65</v>
      </c>
      <c r="O43" s="96">
        <f t="shared" si="0"/>
        <v>212</v>
      </c>
      <c r="P43" s="42"/>
    </row>
    <row r="44" spans="1:16" ht="15" customHeight="1" thickBot="1" x14ac:dyDescent="0.3">
      <c r="A44" s="188"/>
      <c r="B44" s="189" t="s">
        <v>98</v>
      </c>
      <c r="C44" s="175">
        <f>SUM(C45:C61)</f>
        <v>92</v>
      </c>
      <c r="D44" s="187">
        <f>AVERAGE(D45:D61)</f>
        <v>61.53846153846154</v>
      </c>
      <c r="E44" s="176">
        <v>62.17</v>
      </c>
      <c r="F44" s="177"/>
      <c r="G44" s="175">
        <f>SUM(G45:G61)</f>
        <v>77</v>
      </c>
      <c r="H44" s="187">
        <f>AVERAGE(H45:H61)</f>
        <v>42.301249999999996</v>
      </c>
      <c r="I44" s="176">
        <v>58.89</v>
      </c>
      <c r="J44" s="177"/>
      <c r="K44" s="175">
        <f>SUM(K45:K61)</f>
        <v>88</v>
      </c>
      <c r="L44" s="187">
        <f>AVERAGE(L45:L61)</f>
        <v>55.292857142857144</v>
      </c>
      <c r="M44" s="176">
        <v>56.57</v>
      </c>
      <c r="N44" s="177"/>
      <c r="O44" s="179"/>
      <c r="P44" s="42"/>
    </row>
    <row r="45" spans="1:16" ht="15" customHeight="1" x14ac:dyDescent="0.25">
      <c r="A45" s="87">
        <v>1</v>
      </c>
      <c r="B45" s="57" t="s">
        <v>48</v>
      </c>
      <c r="C45" s="302">
        <v>21</v>
      </c>
      <c r="D45" s="203">
        <v>74.599999999999994</v>
      </c>
      <c r="E45" s="385">
        <v>62.17</v>
      </c>
      <c r="F45" s="303">
        <v>15</v>
      </c>
      <c r="G45" s="302">
        <v>16</v>
      </c>
      <c r="H45" s="203">
        <v>66.099999999999994</v>
      </c>
      <c r="I45" s="385">
        <v>58.89</v>
      </c>
      <c r="J45" s="303">
        <v>18</v>
      </c>
      <c r="K45" s="302">
        <v>15</v>
      </c>
      <c r="L45" s="203">
        <v>63</v>
      </c>
      <c r="M45" s="385">
        <v>56.57</v>
      </c>
      <c r="N45" s="303">
        <v>24</v>
      </c>
      <c r="O45" s="93">
        <f t="shared" si="0"/>
        <v>57</v>
      </c>
      <c r="P45" s="42"/>
    </row>
    <row r="46" spans="1:16" ht="15" customHeight="1" x14ac:dyDescent="0.25">
      <c r="A46" s="88">
        <v>2</v>
      </c>
      <c r="B46" s="159" t="s">
        <v>113</v>
      </c>
      <c r="C46" s="304">
        <v>5</v>
      </c>
      <c r="D46" s="245">
        <v>75</v>
      </c>
      <c r="E46" s="386">
        <v>62.17</v>
      </c>
      <c r="F46" s="305">
        <v>14</v>
      </c>
      <c r="G46" s="304">
        <v>4</v>
      </c>
      <c r="H46" s="245">
        <v>47</v>
      </c>
      <c r="I46" s="386">
        <v>58.89</v>
      </c>
      <c r="J46" s="305">
        <v>65</v>
      </c>
      <c r="K46" s="304">
        <v>10</v>
      </c>
      <c r="L46" s="245">
        <v>57</v>
      </c>
      <c r="M46" s="386">
        <v>56.57</v>
      </c>
      <c r="N46" s="305">
        <v>43</v>
      </c>
      <c r="O46" s="94">
        <f t="shared" si="0"/>
        <v>122</v>
      </c>
      <c r="P46" s="42"/>
    </row>
    <row r="47" spans="1:16" ht="15" customHeight="1" x14ac:dyDescent="0.25">
      <c r="A47" s="88">
        <v>3</v>
      </c>
      <c r="B47" s="57" t="s">
        <v>49</v>
      </c>
      <c r="C47" s="302">
        <v>11</v>
      </c>
      <c r="D47" s="203">
        <v>54.6</v>
      </c>
      <c r="E47" s="385">
        <v>62.17</v>
      </c>
      <c r="F47" s="303">
        <v>48</v>
      </c>
      <c r="G47" s="302">
        <v>7</v>
      </c>
      <c r="H47" s="203">
        <v>51.42</v>
      </c>
      <c r="I47" s="385">
        <v>58.89</v>
      </c>
      <c r="J47" s="303">
        <v>55</v>
      </c>
      <c r="K47" s="302">
        <v>13</v>
      </c>
      <c r="L47" s="203">
        <v>60.5</v>
      </c>
      <c r="M47" s="385">
        <v>56.57</v>
      </c>
      <c r="N47" s="303">
        <v>31</v>
      </c>
      <c r="O47" s="94">
        <f t="shared" si="0"/>
        <v>134</v>
      </c>
      <c r="P47" s="42"/>
    </row>
    <row r="48" spans="1:16" ht="15" customHeight="1" x14ac:dyDescent="0.25">
      <c r="A48" s="88">
        <v>4</v>
      </c>
      <c r="B48" s="57" t="s">
        <v>59</v>
      </c>
      <c r="C48" s="302">
        <v>24</v>
      </c>
      <c r="D48" s="203">
        <v>71.8</v>
      </c>
      <c r="E48" s="385">
        <v>62.17</v>
      </c>
      <c r="F48" s="303">
        <v>18</v>
      </c>
      <c r="G48" s="302">
        <v>20</v>
      </c>
      <c r="H48" s="203">
        <v>54.8</v>
      </c>
      <c r="I48" s="385">
        <v>58.89</v>
      </c>
      <c r="J48" s="303">
        <v>42</v>
      </c>
      <c r="K48" s="302">
        <v>14</v>
      </c>
      <c r="L48" s="203">
        <v>60</v>
      </c>
      <c r="M48" s="385">
        <v>56.57</v>
      </c>
      <c r="N48" s="303">
        <v>32</v>
      </c>
      <c r="O48" s="94">
        <f t="shared" si="0"/>
        <v>92</v>
      </c>
      <c r="P48" s="42"/>
    </row>
    <row r="49" spans="1:16" ht="15" customHeight="1" x14ac:dyDescent="0.25">
      <c r="A49" s="88">
        <v>5</v>
      </c>
      <c r="B49" s="57" t="s">
        <v>148</v>
      </c>
      <c r="C49" s="302">
        <v>4</v>
      </c>
      <c r="D49" s="203">
        <v>47.3</v>
      </c>
      <c r="E49" s="385">
        <v>62.17</v>
      </c>
      <c r="F49" s="303">
        <v>62</v>
      </c>
      <c r="G49" s="302"/>
      <c r="H49" s="203"/>
      <c r="I49" s="385">
        <v>58.89</v>
      </c>
      <c r="J49" s="303">
        <v>95</v>
      </c>
      <c r="K49" s="302">
        <v>3</v>
      </c>
      <c r="L49" s="203">
        <v>73.3</v>
      </c>
      <c r="M49" s="385">
        <v>56.57</v>
      </c>
      <c r="N49" s="303">
        <v>6</v>
      </c>
      <c r="O49" s="94">
        <f t="shared" si="0"/>
        <v>163</v>
      </c>
      <c r="P49" s="42"/>
    </row>
    <row r="50" spans="1:16" ht="15" customHeight="1" x14ac:dyDescent="0.25">
      <c r="A50" s="88">
        <v>6</v>
      </c>
      <c r="B50" s="57" t="s">
        <v>15</v>
      </c>
      <c r="C50" s="302">
        <v>1</v>
      </c>
      <c r="D50" s="203">
        <v>79</v>
      </c>
      <c r="E50" s="385">
        <v>62.17</v>
      </c>
      <c r="F50" s="303">
        <v>9</v>
      </c>
      <c r="G50" s="302">
        <v>2</v>
      </c>
      <c r="H50" s="203">
        <v>57.5</v>
      </c>
      <c r="I50" s="385">
        <v>58.89</v>
      </c>
      <c r="J50" s="303">
        <v>33</v>
      </c>
      <c r="K50" s="302">
        <v>4</v>
      </c>
      <c r="L50" s="203">
        <v>28</v>
      </c>
      <c r="M50" s="385">
        <v>56.57</v>
      </c>
      <c r="N50" s="303">
        <v>80</v>
      </c>
      <c r="O50" s="94">
        <f t="shared" si="0"/>
        <v>122</v>
      </c>
      <c r="P50" s="42"/>
    </row>
    <row r="51" spans="1:16" ht="15" customHeight="1" x14ac:dyDescent="0.25">
      <c r="A51" s="88">
        <v>7</v>
      </c>
      <c r="B51" s="159" t="s">
        <v>125</v>
      </c>
      <c r="C51" s="304">
        <v>6</v>
      </c>
      <c r="D51" s="245">
        <v>54</v>
      </c>
      <c r="E51" s="386">
        <v>62.17</v>
      </c>
      <c r="F51" s="305">
        <v>50</v>
      </c>
      <c r="G51" s="304">
        <v>3</v>
      </c>
      <c r="H51" s="245">
        <v>30.7</v>
      </c>
      <c r="I51" s="386">
        <v>58.89</v>
      </c>
      <c r="J51" s="305">
        <v>83</v>
      </c>
      <c r="K51" s="304">
        <v>7</v>
      </c>
      <c r="L51" s="245">
        <v>63.7</v>
      </c>
      <c r="M51" s="386">
        <v>56.57</v>
      </c>
      <c r="N51" s="305">
        <v>18</v>
      </c>
      <c r="O51" s="170">
        <f t="shared" si="0"/>
        <v>151</v>
      </c>
      <c r="P51" s="42"/>
    </row>
    <row r="52" spans="1:16" ht="15" customHeight="1" x14ac:dyDescent="0.25">
      <c r="A52" s="88">
        <v>8</v>
      </c>
      <c r="B52" s="57" t="s">
        <v>17</v>
      </c>
      <c r="C52" s="302">
        <v>2</v>
      </c>
      <c r="D52" s="203">
        <v>77</v>
      </c>
      <c r="E52" s="385">
        <v>62.17</v>
      </c>
      <c r="F52" s="303">
        <v>12</v>
      </c>
      <c r="G52" s="302">
        <v>7</v>
      </c>
      <c r="H52" s="203">
        <v>58.7</v>
      </c>
      <c r="I52" s="385">
        <v>58.89</v>
      </c>
      <c r="J52" s="303">
        <v>30</v>
      </c>
      <c r="K52" s="302">
        <v>5</v>
      </c>
      <c r="L52" s="203">
        <v>62.2</v>
      </c>
      <c r="M52" s="385">
        <v>56.57</v>
      </c>
      <c r="N52" s="303">
        <v>28</v>
      </c>
      <c r="O52" s="94">
        <f t="shared" si="0"/>
        <v>70</v>
      </c>
      <c r="P52" s="42"/>
    </row>
    <row r="53" spans="1:16" ht="15" customHeight="1" x14ac:dyDescent="0.25">
      <c r="A53" s="88">
        <v>9</v>
      </c>
      <c r="B53" s="57" t="s">
        <v>46</v>
      </c>
      <c r="C53" s="302">
        <v>4</v>
      </c>
      <c r="D53" s="203">
        <v>47</v>
      </c>
      <c r="E53" s="385">
        <v>62.17</v>
      </c>
      <c r="F53" s="303">
        <v>64</v>
      </c>
      <c r="G53" s="302">
        <v>1</v>
      </c>
      <c r="H53" s="203">
        <v>14</v>
      </c>
      <c r="I53" s="385">
        <v>58.89</v>
      </c>
      <c r="J53" s="303">
        <v>91</v>
      </c>
      <c r="K53" s="302"/>
      <c r="L53" s="203"/>
      <c r="M53" s="385">
        <v>56.57</v>
      </c>
      <c r="N53" s="303">
        <v>95</v>
      </c>
      <c r="O53" s="94">
        <f t="shared" si="0"/>
        <v>250</v>
      </c>
      <c r="P53" s="42"/>
    </row>
    <row r="54" spans="1:16" ht="15" customHeight="1" x14ac:dyDescent="0.25">
      <c r="A54" s="88">
        <v>10</v>
      </c>
      <c r="B54" s="60" t="s">
        <v>36</v>
      </c>
      <c r="C54" s="297"/>
      <c r="D54" s="244"/>
      <c r="E54" s="383">
        <v>62.17</v>
      </c>
      <c r="F54" s="298">
        <v>88</v>
      </c>
      <c r="G54" s="297">
        <v>1</v>
      </c>
      <c r="H54" s="244">
        <v>0</v>
      </c>
      <c r="I54" s="383">
        <v>58.89</v>
      </c>
      <c r="J54" s="298">
        <v>94</v>
      </c>
      <c r="K54" s="297"/>
      <c r="L54" s="244"/>
      <c r="M54" s="383">
        <v>56.57</v>
      </c>
      <c r="N54" s="298">
        <v>95</v>
      </c>
      <c r="O54" s="94">
        <f t="shared" si="0"/>
        <v>277</v>
      </c>
      <c r="P54" s="42"/>
    </row>
    <row r="55" spans="1:16" ht="15" customHeight="1" x14ac:dyDescent="0.25">
      <c r="A55" s="88">
        <v>11</v>
      </c>
      <c r="B55" s="160" t="s">
        <v>85</v>
      </c>
      <c r="C55" s="329">
        <v>3</v>
      </c>
      <c r="D55" s="247">
        <v>54.7</v>
      </c>
      <c r="E55" s="399">
        <v>62.17</v>
      </c>
      <c r="F55" s="330">
        <v>47</v>
      </c>
      <c r="G55" s="329">
        <v>3</v>
      </c>
      <c r="H55" s="247">
        <v>75.3</v>
      </c>
      <c r="I55" s="399">
        <v>58.89</v>
      </c>
      <c r="J55" s="330">
        <v>6</v>
      </c>
      <c r="K55" s="329">
        <v>1</v>
      </c>
      <c r="L55" s="247">
        <v>80</v>
      </c>
      <c r="M55" s="399">
        <v>56.57</v>
      </c>
      <c r="N55" s="330">
        <v>5</v>
      </c>
      <c r="O55" s="94">
        <f t="shared" si="0"/>
        <v>58</v>
      </c>
      <c r="P55" s="42"/>
    </row>
    <row r="56" spans="1:16" ht="15" customHeight="1" x14ac:dyDescent="0.25">
      <c r="A56" s="88">
        <v>12</v>
      </c>
      <c r="B56" s="61" t="s">
        <v>111</v>
      </c>
      <c r="C56" s="287"/>
      <c r="D56" s="202"/>
      <c r="E56" s="379">
        <v>62.17</v>
      </c>
      <c r="F56" s="288">
        <v>88</v>
      </c>
      <c r="G56" s="287">
        <v>1</v>
      </c>
      <c r="H56" s="202">
        <v>42</v>
      </c>
      <c r="I56" s="379">
        <v>58.89</v>
      </c>
      <c r="J56" s="288">
        <v>72</v>
      </c>
      <c r="K56" s="287"/>
      <c r="L56" s="202"/>
      <c r="M56" s="379">
        <v>56.57</v>
      </c>
      <c r="N56" s="288">
        <v>95</v>
      </c>
      <c r="O56" s="94">
        <f t="shared" si="0"/>
        <v>255</v>
      </c>
      <c r="P56" s="42"/>
    </row>
    <row r="57" spans="1:16" ht="15" customHeight="1" x14ac:dyDescent="0.25">
      <c r="A57" s="88">
        <v>13</v>
      </c>
      <c r="B57" s="57" t="s">
        <v>124</v>
      </c>
      <c r="C57" s="302">
        <v>4</v>
      </c>
      <c r="D57" s="203">
        <v>47</v>
      </c>
      <c r="E57" s="385">
        <v>62.17</v>
      </c>
      <c r="F57" s="303">
        <v>65</v>
      </c>
      <c r="G57" s="302">
        <v>1</v>
      </c>
      <c r="H57" s="203">
        <v>4</v>
      </c>
      <c r="I57" s="385">
        <v>58.89</v>
      </c>
      <c r="J57" s="303">
        <v>93</v>
      </c>
      <c r="K57" s="302">
        <v>4</v>
      </c>
      <c r="L57" s="203">
        <v>31</v>
      </c>
      <c r="M57" s="385">
        <v>56.57</v>
      </c>
      <c r="N57" s="303">
        <v>78</v>
      </c>
      <c r="O57" s="94">
        <f t="shared" si="0"/>
        <v>236</v>
      </c>
      <c r="P57" s="42"/>
    </row>
    <row r="58" spans="1:16" ht="15" customHeight="1" x14ac:dyDescent="0.25">
      <c r="A58" s="88">
        <v>14</v>
      </c>
      <c r="B58" s="57" t="s">
        <v>14</v>
      </c>
      <c r="C58" s="302"/>
      <c r="D58" s="203"/>
      <c r="E58" s="385">
        <v>62.17</v>
      </c>
      <c r="F58" s="303">
        <v>88</v>
      </c>
      <c r="G58" s="302">
        <v>1</v>
      </c>
      <c r="H58" s="203">
        <v>52</v>
      </c>
      <c r="I58" s="385">
        <v>58.89</v>
      </c>
      <c r="J58" s="303">
        <v>52</v>
      </c>
      <c r="K58" s="302">
        <v>3</v>
      </c>
      <c r="L58" s="203">
        <v>39.6</v>
      </c>
      <c r="M58" s="385">
        <v>56.57</v>
      </c>
      <c r="N58" s="303">
        <v>67</v>
      </c>
      <c r="O58" s="94">
        <f t="shared" si="0"/>
        <v>207</v>
      </c>
      <c r="P58" s="42"/>
    </row>
    <row r="59" spans="1:16" ht="15" customHeight="1" x14ac:dyDescent="0.25">
      <c r="A59" s="88">
        <v>15</v>
      </c>
      <c r="B59" s="57" t="s">
        <v>47</v>
      </c>
      <c r="C59" s="302">
        <v>3</v>
      </c>
      <c r="D59" s="203">
        <v>48</v>
      </c>
      <c r="E59" s="385">
        <v>62.17</v>
      </c>
      <c r="F59" s="303">
        <v>60</v>
      </c>
      <c r="G59" s="302">
        <v>3</v>
      </c>
      <c r="H59" s="203">
        <v>38.299999999999997</v>
      </c>
      <c r="I59" s="385">
        <v>58.89</v>
      </c>
      <c r="J59" s="303">
        <v>78</v>
      </c>
      <c r="K59" s="302">
        <v>2</v>
      </c>
      <c r="L59" s="203">
        <v>36</v>
      </c>
      <c r="M59" s="385">
        <v>56.57</v>
      </c>
      <c r="N59" s="303">
        <v>73</v>
      </c>
      <c r="O59" s="94">
        <f t="shared" si="0"/>
        <v>211</v>
      </c>
      <c r="P59" s="42"/>
    </row>
    <row r="60" spans="1:16" s="218" customFormat="1" ht="15" customHeight="1" x14ac:dyDescent="0.25">
      <c r="A60" s="88">
        <v>16</v>
      </c>
      <c r="B60" s="57" t="s">
        <v>16</v>
      </c>
      <c r="C60" s="302">
        <v>4</v>
      </c>
      <c r="D60" s="203">
        <v>70</v>
      </c>
      <c r="E60" s="385">
        <v>62.17</v>
      </c>
      <c r="F60" s="303">
        <v>20</v>
      </c>
      <c r="G60" s="302">
        <v>4</v>
      </c>
      <c r="H60" s="203">
        <v>49</v>
      </c>
      <c r="I60" s="385">
        <v>58.89</v>
      </c>
      <c r="J60" s="303">
        <v>60</v>
      </c>
      <c r="K60" s="302">
        <v>6</v>
      </c>
      <c r="L60" s="203">
        <v>61.8</v>
      </c>
      <c r="M60" s="385">
        <v>56.57</v>
      </c>
      <c r="N60" s="303">
        <v>29</v>
      </c>
      <c r="O60" s="94">
        <f t="shared" si="0"/>
        <v>109</v>
      </c>
      <c r="P60" s="42"/>
    </row>
    <row r="61" spans="1:16" s="218" customFormat="1" ht="15" customHeight="1" thickBot="1" x14ac:dyDescent="0.3">
      <c r="A61" s="216">
        <v>17</v>
      </c>
      <c r="B61" s="58" t="s">
        <v>103</v>
      </c>
      <c r="C61" s="310"/>
      <c r="D61" s="248"/>
      <c r="E61" s="391">
        <v>62.17</v>
      </c>
      <c r="F61" s="311">
        <v>88</v>
      </c>
      <c r="G61" s="310">
        <v>3</v>
      </c>
      <c r="H61" s="248">
        <v>36</v>
      </c>
      <c r="I61" s="391">
        <v>58.89</v>
      </c>
      <c r="J61" s="311">
        <v>81</v>
      </c>
      <c r="K61" s="310">
        <v>1</v>
      </c>
      <c r="L61" s="248">
        <v>58</v>
      </c>
      <c r="M61" s="391">
        <v>56.57</v>
      </c>
      <c r="N61" s="311">
        <v>36</v>
      </c>
      <c r="O61" s="94">
        <f t="shared" si="0"/>
        <v>205</v>
      </c>
      <c r="P61" s="42"/>
    </row>
    <row r="62" spans="1:16" ht="15" customHeight="1" thickBot="1" x14ac:dyDescent="0.3">
      <c r="A62" s="191"/>
      <c r="B62" s="192" t="s">
        <v>99</v>
      </c>
      <c r="C62" s="193">
        <f>SUM(C63:C76)</f>
        <v>67</v>
      </c>
      <c r="D62" s="201">
        <f>AVERAGE(D63:D76)</f>
        <v>52.966666666666669</v>
      </c>
      <c r="E62" s="194">
        <v>62.17</v>
      </c>
      <c r="F62" s="195"/>
      <c r="G62" s="193">
        <f>SUM(G63:G76)</f>
        <v>47</v>
      </c>
      <c r="H62" s="201">
        <f>AVERAGE(H63:H76)</f>
        <v>55.75</v>
      </c>
      <c r="I62" s="194">
        <v>58.89</v>
      </c>
      <c r="J62" s="195"/>
      <c r="K62" s="193">
        <f>SUM(K63:K76)</f>
        <v>53</v>
      </c>
      <c r="L62" s="201">
        <f>AVERAGE(L63:L76)</f>
        <v>48.980000000000004</v>
      </c>
      <c r="M62" s="194">
        <v>56.57</v>
      </c>
      <c r="N62" s="195"/>
      <c r="O62" s="196"/>
      <c r="P62" s="42"/>
    </row>
    <row r="63" spans="1:16" ht="15" customHeight="1" x14ac:dyDescent="0.25">
      <c r="A63" s="87">
        <v>1</v>
      </c>
      <c r="B63" s="571" t="s">
        <v>50</v>
      </c>
      <c r="C63" s="640">
        <v>5</v>
      </c>
      <c r="D63" s="641">
        <v>79</v>
      </c>
      <c r="E63" s="642">
        <v>62.17</v>
      </c>
      <c r="F63" s="643">
        <v>10</v>
      </c>
      <c r="G63" s="640">
        <v>3</v>
      </c>
      <c r="H63" s="641">
        <v>70</v>
      </c>
      <c r="I63" s="642">
        <v>58.89</v>
      </c>
      <c r="J63" s="643">
        <v>13</v>
      </c>
      <c r="K63" s="640">
        <v>9</v>
      </c>
      <c r="L63" s="641">
        <v>66.099999999999994</v>
      </c>
      <c r="M63" s="642">
        <v>56.57</v>
      </c>
      <c r="N63" s="643">
        <v>12</v>
      </c>
      <c r="O63" s="95">
        <f t="shared" si="0"/>
        <v>35</v>
      </c>
      <c r="P63" s="42"/>
    </row>
    <row r="64" spans="1:16" ht="15" customHeight="1" x14ac:dyDescent="0.25">
      <c r="A64" s="88">
        <v>2</v>
      </c>
      <c r="B64" s="58" t="s">
        <v>64</v>
      </c>
      <c r="C64" s="400">
        <v>11</v>
      </c>
      <c r="D64" s="407">
        <v>78</v>
      </c>
      <c r="E64" s="401">
        <v>62.17</v>
      </c>
      <c r="F64" s="402">
        <v>11</v>
      </c>
      <c r="G64" s="400">
        <v>10</v>
      </c>
      <c r="H64" s="407">
        <v>69</v>
      </c>
      <c r="I64" s="401">
        <v>58.89</v>
      </c>
      <c r="J64" s="402">
        <v>15</v>
      </c>
      <c r="K64" s="400">
        <v>3</v>
      </c>
      <c r="L64" s="407">
        <v>72</v>
      </c>
      <c r="M64" s="401">
        <v>56.57</v>
      </c>
      <c r="N64" s="402">
        <v>9</v>
      </c>
      <c r="O64" s="169">
        <f t="shared" si="0"/>
        <v>35</v>
      </c>
      <c r="P64" s="42"/>
    </row>
    <row r="65" spans="1:16" ht="15" customHeight="1" x14ac:dyDescent="0.25">
      <c r="A65" s="88">
        <v>3</v>
      </c>
      <c r="B65" s="58" t="s">
        <v>165</v>
      </c>
      <c r="C65" s="400">
        <v>6</v>
      </c>
      <c r="D65" s="407">
        <v>57.5</v>
      </c>
      <c r="E65" s="401">
        <v>62.17</v>
      </c>
      <c r="F65" s="402">
        <v>38</v>
      </c>
      <c r="G65" s="400">
        <v>1</v>
      </c>
      <c r="H65" s="407">
        <v>78</v>
      </c>
      <c r="I65" s="401">
        <v>58.89</v>
      </c>
      <c r="J65" s="402">
        <v>2</v>
      </c>
      <c r="K65" s="400">
        <v>6</v>
      </c>
      <c r="L65" s="407">
        <v>63.3</v>
      </c>
      <c r="M65" s="401">
        <v>56.57</v>
      </c>
      <c r="N65" s="402">
        <v>20</v>
      </c>
      <c r="O65" s="96">
        <f t="shared" si="0"/>
        <v>60</v>
      </c>
      <c r="P65" s="42"/>
    </row>
    <row r="66" spans="1:16" ht="15" customHeight="1" x14ac:dyDescent="0.25">
      <c r="A66" s="88">
        <v>4</v>
      </c>
      <c r="B66" s="58" t="s">
        <v>160</v>
      </c>
      <c r="C66" s="400"/>
      <c r="D66" s="407"/>
      <c r="E66" s="401">
        <v>62.17</v>
      </c>
      <c r="F66" s="402">
        <v>88</v>
      </c>
      <c r="G66" s="400"/>
      <c r="H66" s="407"/>
      <c r="I66" s="401">
        <v>58.89</v>
      </c>
      <c r="J66" s="402">
        <v>95</v>
      </c>
      <c r="K66" s="400">
        <v>4</v>
      </c>
      <c r="L66" s="407">
        <v>35.799999999999997</v>
      </c>
      <c r="M66" s="401">
        <v>56.57</v>
      </c>
      <c r="N66" s="402">
        <v>76</v>
      </c>
      <c r="O66" s="96">
        <f t="shared" si="0"/>
        <v>259</v>
      </c>
      <c r="P66" s="42"/>
    </row>
    <row r="67" spans="1:16" ht="15" customHeight="1" x14ac:dyDescent="0.25">
      <c r="A67" s="644">
        <v>5</v>
      </c>
      <c r="B67" s="58" t="s">
        <v>60</v>
      </c>
      <c r="C67" s="400">
        <v>5</v>
      </c>
      <c r="D67" s="407">
        <v>67</v>
      </c>
      <c r="E67" s="401">
        <v>62.17</v>
      </c>
      <c r="F67" s="402">
        <v>25</v>
      </c>
      <c r="G67" s="400">
        <v>3</v>
      </c>
      <c r="H67" s="407">
        <v>40</v>
      </c>
      <c r="I67" s="401">
        <v>58.89</v>
      </c>
      <c r="J67" s="402">
        <v>76</v>
      </c>
      <c r="K67" s="400">
        <v>6</v>
      </c>
      <c r="L67" s="407">
        <v>58.6</v>
      </c>
      <c r="M67" s="401">
        <v>56.57</v>
      </c>
      <c r="N67" s="402">
        <v>34</v>
      </c>
      <c r="O67" s="96">
        <f t="shared" si="0"/>
        <v>135</v>
      </c>
      <c r="P67" s="42"/>
    </row>
    <row r="68" spans="1:16" ht="15" customHeight="1" x14ac:dyDescent="0.25">
      <c r="A68" s="88">
        <v>6</v>
      </c>
      <c r="B68" s="58" t="s">
        <v>140</v>
      </c>
      <c r="C68" s="400"/>
      <c r="D68" s="407"/>
      <c r="E68" s="401">
        <v>62.17</v>
      </c>
      <c r="F68" s="402">
        <v>88</v>
      </c>
      <c r="G68" s="400">
        <v>2</v>
      </c>
      <c r="H68" s="407">
        <v>65.5</v>
      </c>
      <c r="I68" s="401">
        <v>58.89</v>
      </c>
      <c r="J68" s="402">
        <v>20</v>
      </c>
      <c r="K68" s="400"/>
      <c r="L68" s="407"/>
      <c r="M68" s="401">
        <v>56.57</v>
      </c>
      <c r="N68" s="402">
        <v>95</v>
      </c>
      <c r="O68" s="96">
        <f t="shared" si="0"/>
        <v>203</v>
      </c>
      <c r="P68" s="42"/>
    </row>
    <row r="69" spans="1:16" ht="15" customHeight="1" x14ac:dyDescent="0.25">
      <c r="A69" s="88">
        <v>7</v>
      </c>
      <c r="B69" s="58" t="s">
        <v>151</v>
      </c>
      <c r="C69" s="400">
        <v>2</v>
      </c>
      <c r="D69" s="407">
        <v>35</v>
      </c>
      <c r="E69" s="401">
        <v>62.17</v>
      </c>
      <c r="F69" s="402">
        <v>77</v>
      </c>
      <c r="G69" s="400"/>
      <c r="H69" s="407"/>
      <c r="I69" s="401">
        <v>58.89</v>
      </c>
      <c r="J69" s="402">
        <v>95</v>
      </c>
      <c r="K69" s="400">
        <v>3</v>
      </c>
      <c r="L69" s="407">
        <v>19.7</v>
      </c>
      <c r="M69" s="401">
        <v>56.57</v>
      </c>
      <c r="N69" s="402">
        <v>89</v>
      </c>
      <c r="O69" s="96">
        <f t="shared" si="0"/>
        <v>261</v>
      </c>
      <c r="P69" s="42"/>
    </row>
    <row r="70" spans="1:16" ht="15" customHeight="1" x14ac:dyDescent="0.25">
      <c r="A70" s="88">
        <v>8</v>
      </c>
      <c r="B70" s="58" t="s">
        <v>149</v>
      </c>
      <c r="C70" s="400">
        <v>6</v>
      </c>
      <c r="D70" s="407">
        <v>42.2</v>
      </c>
      <c r="E70" s="401">
        <v>62.17</v>
      </c>
      <c r="F70" s="402">
        <v>73</v>
      </c>
      <c r="G70" s="400">
        <v>4</v>
      </c>
      <c r="H70" s="407">
        <v>68</v>
      </c>
      <c r="I70" s="401">
        <v>58.89</v>
      </c>
      <c r="J70" s="402">
        <v>17</v>
      </c>
      <c r="K70" s="400">
        <v>4</v>
      </c>
      <c r="L70" s="407">
        <v>57</v>
      </c>
      <c r="M70" s="401">
        <v>56.57</v>
      </c>
      <c r="N70" s="402">
        <v>42</v>
      </c>
      <c r="O70" s="96">
        <f t="shared" si="0"/>
        <v>132</v>
      </c>
      <c r="P70" s="42"/>
    </row>
    <row r="71" spans="1:16" ht="15" customHeight="1" x14ac:dyDescent="0.25">
      <c r="A71" s="88">
        <v>9</v>
      </c>
      <c r="B71" s="58" t="s">
        <v>10</v>
      </c>
      <c r="C71" s="400">
        <v>5</v>
      </c>
      <c r="D71" s="407">
        <v>46.8</v>
      </c>
      <c r="E71" s="401">
        <v>62.17</v>
      </c>
      <c r="F71" s="402">
        <v>66</v>
      </c>
      <c r="G71" s="400">
        <v>2</v>
      </c>
      <c r="H71" s="407">
        <v>37.5</v>
      </c>
      <c r="I71" s="401">
        <v>58.89</v>
      </c>
      <c r="J71" s="402">
        <v>80</v>
      </c>
      <c r="K71" s="400"/>
      <c r="L71" s="407"/>
      <c r="M71" s="401">
        <v>56.57</v>
      </c>
      <c r="N71" s="402">
        <v>95</v>
      </c>
      <c r="O71" s="96">
        <f t="shared" si="0"/>
        <v>241</v>
      </c>
      <c r="P71" s="42"/>
    </row>
    <row r="72" spans="1:16" ht="15" customHeight="1" x14ac:dyDescent="0.25">
      <c r="A72" s="88">
        <v>10</v>
      </c>
      <c r="B72" s="58" t="s">
        <v>127</v>
      </c>
      <c r="C72" s="400">
        <v>5</v>
      </c>
      <c r="D72" s="407">
        <v>53.2</v>
      </c>
      <c r="E72" s="401">
        <v>62.17</v>
      </c>
      <c r="F72" s="402">
        <v>54</v>
      </c>
      <c r="G72" s="400">
        <v>8</v>
      </c>
      <c r="H72" s="407">
        <v>53</v>
      </c>
      <c r="I72" s="401">
        <v>58.89</v>
      </c>
      <c r="J72" s="402">
        <v>48</v>
      </c>
      <c r="K72" s="400">
        <v>8</v>
      </c>
      <c r="L72" s="407">
        <v>43.5</v>
      </c>
      <c r="M72" s="401">
        <v>56.57</v>
      </c>
      <c r="N72" s="402">
        <v>64</v>
      </c>
      <c r="O72" s="96">
        <f t="shared" ref="O72:O116" si="1">N72+J72+F72</f>
        <v>166</v>
      </c>
      <c r="P72" s="42"/>
    </row>
    <row r="73" spans="1:16" s="218" customFormat="1" ht="15" customHeight="1" x14ac:dyDescent="0.25">
      <c r="A73" s="88">
        <v>11</v>
      </c>
      <c r="B73" s="58" t="s">
        <v>150</v>
      </c>
      <c r="C73" s="400">
        <v>1</v>
      </c>
      <c r="D73" s="407">
        <v>7</v>
      </c>
      <c r="E73" s="401">
        <v>62.17</v>
      </c>
      <c r="F73" s="402">
        <v>87</v>
      </c>
      <c r="G73" s="400">
        <v>1</v>
      </c>
      <c r="H73" s="407">
        <v>17</v>
      </c>
      <c r="I73" s="401">
        <v>58.89</v>
      </c>
      <c r="J73" s="402">
        <v>89</v>
      </c>
      <c r="K73" s="400"/>
      <c r="L73" s="407"/>
      <c r="M73" s="401">
        <v>56.57</v>
      </c>
      <c r="N73" s="402">
        <v>95</v>
      </c>
      <c r="O73" s="96">
        <f t="shared" si="0"/>
        <v>271</v>
      </c>
      <c r="P73" s="42"/>
    </row>
    <row r="74" spans="1:16" s="218" customFormat="1" ht="15" customHeight="1" x14ac:dyDescent="0.25">
      <c r="A74" s="88">
        <v>12</v>
      </c>
      <c r="B74" s="58" t="s">
        <v>126</v>
      </c>
      <c r="C74" s="400">
        <v>3</v>
      </c>
      <c r="D74" s="407">
        <v>53</v>
      </c>
      <c r="E74" s="401">
        <v>62.17</v>
      </c>
      <c r="F74" s="402">
        <v>56</v>
      </c>
      <c r="G74" s="400">
        <v>4</v>
      </c>
      <c r="H74" s="407">
        <v>52</v>
      </c>
      <c r="I74" s="401">
        <v>58.89</v>
      </c>
      <c r="J74" s="402">
        <v>53</v>
      </c>
      <c r="K74" s="400">
        <v>5</v>
      </c>
      <c r="L74" s="407">
        <v>22.2</v>
      </c>
      <c r="M74" s="401">
        <v>56.57</v>
      </c>
      <c r="N74" s="402">
        <v>88</v>
      </c>
      <c r="O74" s="96">
        <f t="shared" ref="O74" si="2">N74+J74+F74</f>
        <v>197</v>
      </c>
      <c r="P74" s="42"/>
    </row>
    <row r="75" spans="1:16" ht="15" customHeight="1" x14ac:dyDescent="0.25">
      <c r="A75" s="88">
        <v>13</v>
      </c>
      <c r="B75" s="61" t="s">
        <v>61</v>
      </c>
      <c r="C75" s="403">
        <v>4</v>
      </c>
      <c r="D75" s="340">
        <v>60.8</v>
      </c>
      <c r="E75" s="404">
        <v>62.17</v>
      </c>
      <c r="F75" s="405">
        <v>35</v>
      </c>
      <c r="G75" s="403">
        <v>4</v>
      </c>
      <c r="H75" s="340">
        <v>70</v>
      </c>
      <c r="I75" s="404">
        <v>58.89</v>
      </c>
      <c r="J75" s="405">
        <v>14</v>
      </c>
      <c r="K75" s="403">
        <v>5</v>
      </c>
      <c r="L75" s="340">
        <v>51.6</v>
      </c>
      <c r="M75" s="404">
        <v>56.57</v>
      </c>
      <c r="N75" s="405">
        <v>52</v>
      </c>
      <c r="O75" s="96">
        <f t="shared" si="1"/>
        <v>101</v>
      </c>
      <c r="P75" s="42"/>
    </row>
    <row r="76" spans="1:16" s="218" customFormat="1" ht="15" customHeight="1" thickBot="1" x14ac:dyDescent="0.3">
      <c r="A76" s="645">
        <v>14</v>
      </c>
      <c r="B76" s="506" t="s">
        <v>143</v>
      </c>
      <c r="C76" s="646">
        <v>14</v>
      </c>
      <c r="D76" s="647">
        <v>56.1</v>
      </c>
      <c r="E76" s="648">
        <v>62.17</v>
      </c>
      <c r="F76" s="649">
        <v>43</v>
      </c>
      <c r="G76" s="646">
        <v>5</v>
      </c>
      <c r="H76" s="647">
        <v>49</v>
      </c>
      <c r="I76" s="648">
        <v>58.89</v>
      </c>
      <c r="J76" s="649">
        <v>61</v>
      </c>
      <c r="K76" s="646"/>
      <c r="L76" s="647"/>
      <c r="M76" s="648">
        <v>56.57</v>
      </c>
      <c r="N76" s="649">
        <v>95</v>
      </c>
      <c r="O76" s="97">
        <f t="shared" si="1"/>
        <v>199</v>
      </c>
      <c r="P76" s="42"/>
    </row>
    <row r="77" spans="1:16" ht="15" customHeight="1" thickBot="1" x14ac:dyDescent="0.3">
      <c r="A77" s="191"/>
      <c r="B77" s="197" t="s">
        <v>100</v>
      </c>
      <c r="C77" s="198">
        <f>SUM(C78:C107)</f>
        <v>224</v>
      </c>
      <c r="D77" s="208">
        <f>AVERAGE(D78:D107)</f>
        <v>55.384892290249425</v>
      </c>
      <c r="E77" s="199">
        <v>62.17</v>
      </c>
      <c r="F77" s="200"/>
      <c r="G77" s="198">
        <f>SUM(G78:G107)</f>
        <v>246</v>
      </c>
      <c r="H77" s="208">
        <f>AVERAGE(H78:H107)</f>
        <v>53.553571428571431</v>
      </c>
      <c r="I77" s="199">
        <v>58.89</v>
      </c>
      <c r="J77" s="200"/>
      <c r="K77" s="198">
        <f>SUM(K78:K107)</f>
        <v>265</v>
      </c>
      <c r="L77" s="208">
        <f>AVERAGE(L78:L107)</f>
        <v>49.04999999999999</v>
      </c>
      <c r="M77" s="199">
        <v>56.57</v>
      </c>
      <c r="N77" s="200"/>
      <c r="O77" s="179"/>
      <c r="P77" s="42"/>
    </row>
    <row r="78" spans="1:16" ht="15" customHeight="1" x14ac:dyDescent="0.25">
      <c r="A78" s="87">
        <v>1</v>
      </c>
      <c r="B78" s="253" t="s">
        <v>128</v>
      </c>
      <c r="C78" s="321">
        <v>2</v>
      </c>
      <c r="D78" s="281">
        <v>70</v>
      </c>
      <c r="E78" s="396">
        <v>62.17</v>
      </c>
      <c r="F78" s="322">
        <v>21</v>
      </c>
      <c r="G78" s="321">
        <v>9</v>
      </c>
      <c r="H78" s="281">
        <v>72</v>
      </c>
      <c r="I78" s="396">
        <v>58.89</v>
      </c>
      <c r="J78" s="322">
        <v>9</v>
      </c>
      <c r="K78" s="321">
        <v>2</v>
      </c>
      <c r="L78" s="281">
        <v>36</v>
      </c>
      <c r="M78" s="396">
        <v>56.57</v>
      </c>
      <c r="N78" s="322">
        <v>74</v>
      </c>
      <c r="O78" s="96">
        <f t="shared" si="1"/>
        <v>104</v>
      </c>
      <c r="P78" s="42"/>
    </row>
    <row r="79" spans="1:16" ht="15" customHeight="1" x14ac:dyDescent="0.25">
      <c r="A79" s="216">
        <v>2</v>
      </c>
      <c r="B79" s="59" t="s">
        <v>152</v>
      </c>
      <c r="C79" s="323">
        <v>2</v>
      </c>
      <c r="D79" s="282">
        <v>21.5</v>
      </c>
      <c r="E79" s="397">
        <v>62.17</v>
      </c>
      <c r="F79" s="324">
        <v>84</v>
      </c>
      <c r="G79" s="323"/>
      <c r="H79" s="282"/>
      <c r="I79" s="397">
        <v>58.89</v>
      </c>
      <c r="J79" s="324">
        <v>95</v>
      </c>
      <c r="K79" s="323"/>
      <c r="L79" s="282"/>
      <c r="M79" s="397">
        <v>56.57</v>
      </c>
      <c r="N79" s="324">
        <v>95</v>
      </c>
      <c r="O79" s="96">
        <f t="shared" si="1"/>
        <v>274</v>
      </c>
      <c r="P79" s="42"/>
    </row>
    <row r="80" spans="1:16" ht="15" customHeight="1" x14ac:dyDescent="0.25">
      <c r="A80" s="85">
        <v>3</v>
      </c>
      <c r="B80" s="253" t="s">
        <v>153</v>
      </c>
      <c r="C80" s="321">
        <v>5</v>
      </c>
      <c r="D80" s="281">
        <v>44.8</v>
      </c>
      <c r="E80" s="396">
        <v>62.17</v>
      </c>
      <c r="F80" s="322">
        <v>70</v>
      </c>
      <c r="G80" s="321">
        <v>4</v>
      </c>
      <c r="H80" s="281">
        <v>50</v>
      </c>
      <c r="I80" s="396">
        <v>58.89</v>
      </c>
      <c r="J80" s="322">
        <v>58</v>
      </c>
      <c r="K80" s="321">
        <v>5</v>
      </c>
      <c r="L80" s="281">
        <v>63</v>
      </c>
      <c r="M80" s="396">
        <v>56.57</v>
      </c>
      <c r="N80" s="322">
        <v>23</v>
      </c>
      <c r="O80" s="96">
        <f t="shared" si="1"/>
        <v>151</v>
      </c>
      <c r="P80" s="42"/>
    </row>
    <row r="81" spans="1:16" ht="15" customHeight="1" x14ac:dyDescent="0.25">
      <c r="A81" s="85">
        <v>4</v>
      </c>
      <c r="B81" s="253" t="s">
        <v>129</v>
      </c>
      <c r="C81" s="321">
        <v>9</v>
      </c>
      <c r="D81" s="281">
        <v>60.555555555555557</v>
      </c>
      <c r="E81" s="396">
        <v>62.17</v>
      </c>
      <c r="F81" s="322">
        <v>36</v>
      </c>
      <c r="G81" s="321">
        <v>4</v>
      </c>
      <c r="H81" s="281">
        <v>52.8</v>
      </c>
      <c r="I81" s="396">
        <v>58.89</v>
      </c>
      <c r="J81" s="322">
        <v>50</v>
      </c>
      <c r="K81" s="321">
        <v>2</v>
      </c>
      <c r="L81" s="281">
        <v>83</v>
      </c>
      <c r="M81" s="396">
        <v>56.57</v>
      </c>
      <c r="N81" s="322">
        <v>2</v>
      </c>
      <c r="O81" s="96">
        <f t="shared" si="1"/>
        <v>88</v>
      </c>
      <c r="P81" s="42"/>
    </row>
    <row r="82" spans="1:16" ht="15" customHeight="1" x14ac:dyDescent="0.25">
      <c r="A82" s="85">
        <v>5</v>
      </c>
      <c r="B82" s="253" t="s">
        <v>154</v>
      </c>
      <c r="C82" s="321">
        <v>7</v>
      </c>
      <c r="D82" s="281">
        <v>72.571428571428569</v>
      </c>
      <c r="E82" s="396">
        <v>62.17</v>
      </c>
      <c r="F82" s="322">
        <v>17</v>
      </c>
      <c r="G82" s="321">
        <v>4</v>
      </c>
      <c r="H82" s="281">
        <v>57.6</v>
      </c>
      <c r="I82" s="396">
        <v>58.89</v>
      </c>
      <c r="J82" s="322">
        <v>32</v>
      </c>
      <c r="K82" s="321">
        <v>10</v>
      </c>
      <c r="L82" s="281">
        <v>66</v>
      </c>
      <c r="M82" s="396">
        <v>56.57</v>
      </c>
      <c r="N82" s="322">
        <v>13</v>
      </c>
      <c r="O82" s="96">
        <f t="shared" si="1"/>
        <v>62</v>
      </c>
      <c r="P82" s="42"/>
    </row>
    <row r="83" spans="1:16" ht="15" customHeight="1" x14ac:dyDescent="0.25">
      <c r="A83" s="85">
        <v>6</v>
      </c>
      <c r="B83" s="253" t="s">
        <v>130</v>
      </c>
      <c r="C83" s="321">
        <v>10</v>
      </c>
      <c r="D83" s="281">
        <v>65.599999999999994</v>
      </c>
      <c r="E83" s="396">
        <v>62.17</v>
      </c>
      <c r="F83" s="322">
        <v>26</v>
      </c>
      <c r="G83" s="321">
        <v>4</v>
      </c>
      <c r="H83" s="281">
        <v>45</v>
      </c>
      <c r="I83" s="396">
        <v>58.89</v>
      </c>
      <c r="J83" s="322">
        <v>69</v>
      </c>
      <c r="K83" s="321">
        <v>7</v>
      </c>
      <c r="L83" s="281">
        <v>49</v>
      </c>
      <c r="M83" s="396">
        <v>56.57</v>
      </c>
      <c r="N83" s="322">
        <v>56</v>
      </c>
      <c r="O83" s="96">
        <f t="shared" si="1"/>
        <v>151</v>
      </c>
      <c r="P83" s="42"/>
    </row>
    <row r="84" spans="1:16" ht="15" customHeight="1" x14ac:dyDescent="0.25">
      <c r="A84" s="85">
        <v>7</v>
      </c>
      <c r="B84" s="253" t="s">
        <v>161</v>
      </c>
      <c r="C84" s="321">
        <v>1</v>
      </c>
      <c r="D84" s="281">
        <v>17</v>
      </c>
      <c r="E84" s="396">
        <v>62.17</v>
      </c>
      <c r="F84" s="322">
        <v>86</v>
      </c>
      <c r="G84" s="321"/>
      <c r="H84" s="281"/>
      <c r="I84" s="396">
        <v>58.89</v>
      </c>
      <c r="J84" s="322">
        <v>95</v>
      </c>
      <c r="K84" s="321">
        <v>1</v>
      </c>
      <c r="L84" s="281">
        <v>24</v>
      </c>
      <c r="M84" s="396">
        <v>56.57</v>
      </c>
      <c r="N84" s="322">
        <v>84</v>
      </c>
      <c r="O84" s="96">
        <f t="shared" si="1"/>
        <v>265</v>
      </c>
      <c r="P84" s="42"/>
    </row>
    <row r="85" spans="1:16" ht="15" customHeight="1" x14ac:dyDescent="0.25">
      <c r="A85" s="85">
        <v>8</v>
      </c>
      <c r="B85" s="253" t="s">
        <v>168</v>
      </c>
      <c r="C85" s="321"/>
      <c r="D85" s="281"/>
      <c r="E85" s="396">
        <v>62.17</v>
      </c>
      <c r="F85" s="322">
        <v>88</v>
      </c>
      <c r="G85" s="321">
        <v>7</v>
      </c>
      <c r="H85" s="281">
        <v>37.6</v>
      </c>
      <c r="I85" s="396">
        <v>58.89</v>
      </c>
      <c r="J85" s="322">
        <v>79</v>
      </c>
      <c r="K85" s="321">
        <v>3</v>
      </c>
      <c r="L85" s="281">
        <v>62.3</v>
      </c>
      <c r="M85" s="396">
        <v>56.57</v>
      </c>
      <c r="N85" s="322">
        <v>27</v>
      </c>
      <c r="O85" s="96">
        <f t="shared" si="1"/>
        <v>194</v>
      </c>
      <c r="P85" s="42"/>
    </row>
    <row r="86" spans="1:16" ht="15" customHeight="1" x14ac:dyDescent="0.25">
      <c r="A86" s="85">
        <v>9</v>
      </c>
      <c r="B86" s="253" t="s">
        <v>155</v>
      </c>
      <c r="C86" s="321">
        <v>4</v>
      </c>
      <c r="D86" s="281">
        <v>73.25</v>
      </c>
      <c r="E86" s="396">
        <v>62.17</v>
      </c>
      <c r="F86" s="322">
        <v>16</v>
      </c>
      <c r="G86" s="321">
        <v>4</v>
      </c>
      <c r="H86" s="281">
        <v>54</v>
      </c>
      <c r="I86" s="396">
        <v>58.89</v>
      </c>
      <c r="J86" s="322">
        <v>45</v>
      </c>
      <c r="K86" s="321">
        <v>3</v>
      </c>
      <c r="L86" s="281">
        <v>52.7</v>
      </c>
      <c r="M86" s="396">
        <v>56.57</v>
      </c>
      <c r="N86" s="322">
        <v>48</v>
      </c>
      <c r="O86" s="96">
        <f t="shared" si="1"/>
        <v>109</v>
      </c>
      <c r="P86" s="42"/>
    </row>
    <row r="87" spans="1:16" ht="15" customHeight="1" x14ac:dyDescent="0.25">
      <c r="A87" s="85">
        <v>10</v>
      </c>
      <c r="B87" s="253" t="s">
        <v>131</v>
      </c>
      <c r="C87" s="321">
        <v>1</v>
      </c>
      <c r="D87" s="281">
        <v>91</v>
      </c>
      <c r="E87" s="396">
        <v>62.17</v>
      </c>
      <c r="F87" s="322">
        <v>1</v>
      </c>
      <c r="G87" s="321">
        <v>5</v>
      </c>
      <c r="H87" s="281">
        <v>55.8</v>
      </c>
      <c r="I87" s="396">
        <v>58.89</v>
      </c>
      <c r="J87" s="322">
        <v>40</v>
      </c>
      <c r="K87" s="321">
        <v>9</v>
      </c>
      <c r="L87" s="281">
        <v>62.8</v>
      </c>
      <c r="M87" s="396">
        <v>56.57</v>
      </c>
      <c r="N87" s="322">
        <v>26</v>
      </c>
      <c r="O87" s="96">
        <f t="shared" si="1"/>
        <v>67</v>
      </c>
      <c r="P87" s="42"/>
    </row>
    <row r="88" spans="1:16" ht="15" customHeight="1" x14ac:dyDescent="0.25">
      <c r="A88" s="85">
        <v>11</v>
      </c>
      <c r="B88" s="249" t="s">
        <v>9</v>
      </c>
      <c r="C88" s="319">
        <v>2</v>
      </c>
      <c r="D88" s="283">
        <v>84.5</v>
      </c>
      <c r="E88" s="395">
        <v>62.17</v>
      </c>
      <c r="F88" s="320">
        <v>5</v>
      </c>
      <c r="G88" s="319">
        <v>5</v>
      </c>
      <c r="H88" s="283">
        <v>65</v>
      </c>
      <c r="I88" s="395">
        <v>58.89</v>
      </c>
      <c r="J88" s="320">
        <v>21</v>
      </c>
      <c r="K88" s="319">
        <v>3</v>
      </c>
      <c r="L88" s="283">
        <v>51.3</v>
      </c>
      <c r="M88" s="395">
        <v>56.57</v>
      </c>
      <c r="N88" s="320">
        <v>53</v>
      </c>
      <c r="O88" s="96">
        <f t="shared" si="1"/>
        <v>79</v>
      </c>
      <c r="P88" s="42"/>
    </row>
    <row r="89" spans="1:16" ht="15" customHeight="1" x14ac:dyDescent="0.25">
      <c r="A89" s="85">
        <v>12</v>
      </c>
      <c r="B89" s="249" t="s">
        <v>4</v>
      </c>
      <c r="C89" s="319">
        <v>3</v>
      </c>
      <c r="D89" s="283">
        <v>62</v>
      </c>
      <c r="E89" s="395">
        <v>62.17</v>
      </c>
      <c r="F89" s="320">
        <v>34</v>
      </c>
      <c r="G89" s="319">
        <v>2</v>
      </c>
      <c r="H89" s="283">
        <v>72.5</v>
      </c>
      <c r="I89" s="395">
        <v>58.89</v>
      </c>
      <c r="J89" s="320">
        <v>8</v>
      </c>
      <c r="K89" s="319">
        <v>5</v>
      </c>
      <c r="L89" s="283">
        <v>72.400000000000006</v>
      </c>
      <c r="M89" s="395">
        <v>56.57</v>
      </c>
      <c r="N89" s="320">
        <v>7</v>
      </c>
      <c r="O89" s="96">
        <f t="shared" si="1"/>
        <v>49</v>
      </c>
      <c r="P89" s="42"/>
    </row>
    <row r="90" spans="1:16" ht="15" customHeight="1" x14ac:dyDescent="0.25">
      <c r="A90" s="85">
        <v>13</v>
      </c>
      <c r="B90" s="249" t="s">
        <v>132</v>
      </c>
      <c r="C90" s="319">
        <v>5</v>
      </c>
      <c r="D90" s="283">
        <v>40</v>
      </c>
      <c r="E90" s="395">
        <v>62.17</v>
      </c>
      <c r="F90" s="320">
        <v>74</v>
      </c>
      <c r="G90" s="319">
        <v>3</v>
      </c>
      <c r="H90" s="283">
        <v>68.7</v>
      </c>
      <c r="I90" s="395">
        <v>58.89</v>
      </c>
      <c r="J90" s="320">
        <v>16</v>
      </c>
      <c r="K90" s="319">
        <v>16</v>
      </c>
      <c r="L90" s="283">
        <v>40.5</v>
      </c>
      <c r="M90" s="395">
        <v>56.57</v>
      </c>
      <c r="N90" s="320">
        <v>66</v>
      </c>
      <c r="O90" s="96">
        <f t="shared" si="1"/>
        <v>156</v>
      </c>
      <c r="P90" s="42"/>
    </row>
    <row r="91" spans="1:16" ht="15" customHeight="1" x14ac:dyDescent="0.25">
      <c r="A91" s="85">
        <v>14</v>
      </c>
      <c r="B91" s="249" t="s">
        <v>133</v>
      </c>
      <c r="C91" s="319">
        <v>3</v>
      </c>
      <c r="D91" s="283">
        <v>33</v>
      </c>
      <c r="E91" s="395">
        <v>62.17</v>
      </c>
      <c r="F91" s="320">
        <v>78</v>
      </c>
      <c r="G91" s="319">
        <v>3</v>
      </c>
      <c r="H91" s="283">
        <v>21</v>
      </c>
      <c r="I91" s="395">
        <v>58.89</v>
      </c>
      <c r="J91" s="320">
        <v>88</v>
      </c>
      <c r="K91" s="319">
        <v>2</v>
      </c>
      <c r="L91" s="283">
        <v>15</v>
      </c>
      <c r="M91" s="395">
        <v>56.57</v>
      </c>
      <c r="N91" s="320">
        <v>91</v>
      </c>
      <c r="O91" s="171">
        <f t="shared" si="1"/>
        <v>257</v>
      </c>
      <c r="P91" s="42"/>
    </row>
    <row r="92" spans="1:16" ht="15" customHeight="1" x14ac:dyDescent="0.25">
      <c r="A92" s="85">
        <v>15</v>
      </c>
      <c r="B92" s="249" t="s">
        <v>134</v>
      </c>
      <c r="C92" s="319">
        <v>2</v>
      </c>
      <c r="D92" s="283">
        <v>56.6</v>
      </c>
      <c r="E92" s="395">
        <v>62.17</v>
      </c>
      <c r="F92" s="320">
        <v>42</v>
      </c>
      <c r="G92" s="319">
        <v>2</v>
      </c>
      <c r="H92" s="283">
        <v>9</v>
      </c>
      <c r="I92" s="395">
        <v>58.89</v>
      </c>
      <c r="J92" s="320">
        <v>92</v>
      </c>
      <c r="K92" s="319">
        <v>3</v>
      </c>
      <c r="L92" s="283">
        <v>13</v>
      </c>
      <c r="M92" s="395">
        <v>56.57</v>
      </c>
      <c r="N92" s="320">
        <v>92</v>
      </c>
      <c r="O92" s="96">
        <f t="shared" si="1"/>
        <v>226</v>
      </c>
      <c r="P92" s="42"/>
    </row>
    <row r="93" spans="1:16" ht="15" customHeight="1" x14ac:dyDescent="0.25">
      <c r="A93" s="85">
        <v>16</v>
      </c>
      <c r="B93" s="249" t="s">
        <v>7</v>
      </c>
      <c r="C93" s="319">
        <v>4</v>
      </c>
      <c r="D93" s="283">
        <v>55.75</v>
      </c>
      <c r="E93" s="395">
        <v>62.17</v>
      </c>
      <c r="F93" s="320">
        <v>46</v>
      </c>
      <c r="G93" s="319">
        <v>3</v>
      </c>
      <c r="H93" s="283">
        <v>43</v>
      </c>
      <c r="I93" s="395">
        <v>58.89</v>
      </c>
      <c r="J93" s="320">
        <v>71</v>
      </c>
      <c r="K93" s="319">
        <v>6</v>
      </c>
      <c r="L93" s="283">
        <v>36</v>
      </c>
      <c r="M93" s="395">
        <v>56.57</v>
      </c>
      <c r="N93" s="320">
        <v>75</v>
      </c>
      <c r="O93" s="96">
        <f t="shared" si="1"/>
        <v>192</v>
      </c>
      <c r="P93" s="42"/>
    </row>
    <row r="94" spans="1:16" ht="15" customHeight="1" x14ac:dyDescent="0.25">
      <c r="A94" s="85">
        <v>17</v>
      </c>
      <c r="B94" s="249" t="s">
        <v>135</v>
      </c>
      <c r="C94" s="319">
        <v>5</v>
      </c>
      <c r="D94" s="283">
        <v>29.6</v>
      </c>
      <c r="E94" s="395">
        <v>62.17</v>
      </c>
      <c r="F94" s="320">
        <v>81</v>
      </c>
      <c r="G94" s="319">
        <v>9</v>
      </c>
      <c r="H94" s="283">
        <v>23.2</v>
      </c>
      <c r="I94" s="395">
        <v>58.89</v>
      </c>
      <c r="J94" s="320">
        <v>87</v>
      </c>
      <c r="K94" s="319">
        <v>6</v>
      </c>
      <c r="L94" s="283">
        <v>26</v>
      </c>
      <c r="M94" s="395">
        <v>56.57</v>
      </c>
      <c r="N94" s="320">
        <v>82</v>
      </c>
      <c r="O94" s="96">
        <f t="shared" si="1"/>
        <v>250</v>
      </c>
      <c r="P94" s="42"/>
    </row>
    <row r="95" spans="1:16" ht="15" customHeight="1" x14ac:dyDescent="0.25">
      <c r="A95" s="217">
        <v>18</v>
      </c>
      <c r="B95" s="249" t="s">
        <v>136</v>
      </c>
      <c r="C95" s="319">
        <v>5</v>
      </c>
      <c r="D95" s="283">
        <v>39</v>
      </c>
      <c r="E95" s="395">
        <v>62.17</v>
      </c>
      <c r="F95" s="320">
        <v>75</v>
      </c>
      <c r="G95" s="319">
        <v>1</v>
      </c>
      <c r="H95" s="283">
        <v>49</v>
      </c>
      <c r="I95" s="395">
        <v>58.89</v>
      </c>
      <c r="J95" s="320">
        <v>62</v>
      </c>
      <c r="K95" s="319">
        <v>2</v>
      </c>
      <c r="L95" s="283">
        <v>24</v>
      </c>
      <c r="M95" s="395">
        <v>56.57</v>
      </c>
      <c r="N95" s="320">
        <v>86</v>
      </c>
      <c r="O95" s="96">
        <f t="shared" si="1"/>
        <v>223</v>
      </c>
      <c r="P95" s="42"/>
    </row>
    <row r="96" spans="1:16" ht="15" customHeight="1" x14ac:dyDescent="0.25">
      <c r="A96" s="85">
        <v>19</v>
      </c>
      <c r="B96" s="249" t="s">
        <v>137</v>
      </c>
      <c r="C96" s="319">
        <v>6</v>
      </c>
      <c r="D96" s="283">
        <v>70</v>
      </c>
      <c r="E96" s="395">
        <v>62.17</v>
      </c>
      <c r="F96" s="320">
        <v>22</v>
      </c>
      <c r="G96" s="319">
        <v>4</v>
      </c>
      <c r="H96" s="283">
        <v>49</v>
      </c>
      <c r="I96" s="395">
        <v>58.89</v>
      </c>
      <c r="J96" s="320">
        <v>63</v>
      </c>
      <c r="K96" s="319">
        <v>7</v>
      </c>
      <c r="L96" s="283">
        <v>54.9</v>
      </c>
      <c r="M96" s="395">
        <v>56.57</v>
      </c>
      <c r="N96" s="320">
        <v>46</v>
      </c>
      <c r="O96" s="96">
        <f t="shared" si="1"/>
        <v>131</v>
      </c>
      <c r="P96" s="42"/>
    </row>
    <row r="97" spans="1:16" ht="15" customHeight="1" x14ac:dyDescent="0.25">
      <c r="A97" s="85">
        <v>20</v>
      </c>
      <c r="B97" s="249" t="s">
        <v>92</v>
      </c>
      <c r="C97" s="319">
        <v>6</v>
      </c>
      <c r="D97" s="283">
        <v>53.5</v>
      </c>
      <c r="E97" s="395">
        <v>62.17</v>
      </c>
      <c r="F97" s="320">
        <v>53</v>
      </c>
      <c r="G97" s="319">
        <v>15</v>
      </c>
      <c r="H97" s="283">
        <v>49.9</v>
      </c>
      <c r="I97" s="395">
        <v>58.89</v>
      </c>
      <c r="J97" s="320">
        <v>59</v>
      </c>
      <c r="K97" s="319">
        <v>15</v>
      </c>
      <c r="L97" s="283">
        <v>55.3</v>
      </c>
      <c r="M97" s="395">
        <v>56.57</v>
      </c>
      <c r="N97" s="320">
        <v>44</v>
      </c>
      <c r="O97" s="96">
        <f t="shared" si="1"/>
        <v>156</v>
      </c>
      <c r="P97" s="42"/>
    </row>
    <row r="98" spans="1:16" ht="15" customHeight="1" x14ac:dyDescent="0.25">
      <c r="A98" s="85">
        <v>21</v>
      </c>
      <c r="B98" s="249" t="s">
        <v>138</v>
      </c>
      <c r="C98" s="319">
        <v>60</v>
      </c>
      <c r="D98" s="283">
        <v>87.05</v>
      </c>
      <c r="E98" s="395">
        <v>62.17</v>
      </c>
      <c r="F98" s="320">
        <v>3</v>
      </c>
      <c r="G98" s="319">
        <v>78</v>
      </c>
      <c r="H98" s="283">
        <v>84.3</v>
      </c>
      <c r="I98" s="395">
        <v>58.89</v>
      </c>
      <c r="J98" s="320">
        <v>1</v>
      </c>
      <c r="K98" s="319">
        <v>56</v>
      </c>
      <c r="L98" s="283">
        <v>83.8</v>
      </c>
      <c r="M98" s="395">
        <v>56.57</v>
      </c>
      <c r="N98" s="320">
        <v>1</v>
      </c>
      <c r="O98" s="96">
        <f t="shared" si="1"/>
        <v>5</v>
      </c>
      <c r="P98" s="42"/>
    </row>
    <row r="99" spans="1:16" ht="15" customHeight="1" x14ac:dyDescent="0.25">
      <c r="A99" s="85">
        <v>22</v>
      </c>
      <c r="B99" s="249" t="s">
        <v>91</v>
      </c>
      <c r="C99" s="319">
        <v>9</v>
      </c>
      <c r="D99" s="283">
        <v>53.777777777777779</v>
      </c>
      <c r="E99" s="395">
        <v>62.17</v>
      </c>
      <c r="F99" s="320">
        <v>51</v>
      </c>
      <c r="G99" s="319">
        <v>6</v>
      </c>
      <c r="H99" s="283">
        <v>78</v>
      </c>
      <c r="I99" s="395">
        <v>58.89</v>
      </c>
      <c r="J99" s="320">
        <v>3</v>
      </c>
      <c r="K99" s="319">
        <v>8</v>
      </c>
      <c r="L99" s="283">
        <v>46.3</v>
      </c>
      <c r="M99" s="395">
        <v>56.57</v>
      </c>
      <c r="N99" s="320">
        <v>60</v>
      </c>
      <c r="O99" s="181">
        <f t="shared" si="1"/>
        <v>114</v>
      </c>
      <c r="P99" s="42"/>
    </row>
    <row r="100" spans="1:16" ht="15" customHeight="1" x14ac:dyDescent="0.25">
      <c r="A100" s="85">
        <v>23</v>
      </c>
      <c r="B100" s="249" t="s">
        <v>170</v>
      </c>
      <c r="C100" s="319"/>
      <c r="D100" s="283"/>
      <c r="E100" s="395">
        <v>62.17</v>
      </c>
      <c r="F100" s="320">
        <v>88</v>
      </c>
      <c r="G100" s="319">
        <v>8</v>
      </c>
      <c r="H100" s="283">
        <v>56.3</v>
      </c>
      <c r="I100" s="395">
        <v>58.89</v>
      </c>
      <c r="J100" s="320">
        <v>36</v>
      </c>
      <c r="K100" s="319">
        <v>7</v>
      </c>
      <c r="L100" s="283">
        <v>52</v>
      </c>
      <c r="M100" s="395">
        <v>56.57</v>
      </c>
      <c r="N100" s="320">
        <v>50</v>
      </c>
      <c r="O100" s="96">
        <f t="shared" si="1"/>
        <v>174</v>
      </c>
      <c r="P100" s="42"/>
    </row>
    <row r="101" spans="1:16" ht="15" customHeight="1" x14ac:dyDescent="0.25">
      <c r="A101" s="85">
        <v>24</v>
      </c>
      <c r="B101" s="249" t="s">
        <v>89</v>
      </c>
      <c r="C101" s="319">
        <v>4</v>
      </c>
      <c r="D101" s="283">
        <v>59</v>
      </c>
      <c r="E101" s="395">
        <v>62.17</v>
      </c>
      <c r="F101" s="320">
        <v>37</v>
      </c>
      <c r="G101" s="319">
        <v>11</v>
      </c>
      <c r="H101" s="283">
        <v>63</v>
      </c>
      <c r="I101" s="395">
        <v>58.89</v>
      </c>
      <c r="J101" s="320">
        <v>23</v>
      </c>
      <c r="K101" s="319">
        <v>16</v>
      </c>
      <c r="L101" s="283">
        <v>61</v>
      </c>
      <c r="M101" s="395">
        <v>56.57</v>
      </c>
      <c r="N101" s="320">
        <v>30</v>
      </c>
      <c r="O101" s="96">
        <f t="shared" si="1"/>
        <v>90</v>
      </c>
      <c r="P101" s="42"/>
    </row>
    <row r="102" spans="1:16" ht="15" customHeight="1" x14ac:dyDescent="0.25">
      <c r="A102" s="85">
        <v>25</v>
      </c>
      <c r="B102" s="249" t="s">
        <v>88</v>
      </c>
      <c r="C102" s="319">
        <v>6</v>
      </c>
      <c r="D102" s="283">
        <v>45.666666666666664</v>
      </c>
      <c r="E102" s="395">
        <v>62.17</v>
      </c>
      <c r="F102" s="320">
        <v>69</v>
      </c>
      <c r="G102" s="319">
        <v>12</v>
      </c>
      <c r="H102" s="283">
        <v>62</v>
      </c>
      <c r="I102" s="395">
        <v>58.89</v>
      </c>
      <c r="J102" s="320">
        <v>26</v>
      </c>
      <c r="K102" s="319">
        <v>21</v>
      </c>
      <c r="L102" s="283">
        <v>51</v>
      </c>
      <c r="M102" s="395">
        <v>56.57</v>
      </c>
      <c r="N102" s="320">
        <v>54</v>
      </c>
      <c r="O102" s="96">
        <f t="shared" si="1"/>
        <v>149</v>
      </c>
      <c r="P102" s="42"/>
    </row>
    <row r="103" spans="1:16" ht="15" customHeight="1" x14ac:dyDescent="0.25">
      <c r="A103" s="85">
        <v>26</v>
      </c>
      <c r="B103" s="249" t="s">
        <v>8</v>
      </c>
      <c r="C103" s="319">
        <v>24</v>
      </c>
      <c r="D103" s="283">
        <v>56.833333333333336</v>
      </c>
      <c r="E103" s="395">
        <v>62.17</v>
      </c>
      <c r="F103" s="320">
        <v>41</v>
      </c>
      <c r="G103" s="319">
        <v>22</v>
      </c>
      <c r="H103" s="283">
        <v>63</v>
      </c>
      <c r="I103" s="395">
        <v>58.89</v>
      </c>
      <c r="J103" s="320">
        <v>24</v>
      </c>
      <c r="K103" s="319">
        <v>27</v>
      </c>
      <c r="L103" s="283">
        <v>55</v>
      </c>
      <c r="M103" s="395">
        <v>56.57</v>
      </c>
      <c r="N103" s="320">
        <v>45</v>
      </c>
      <c r="O103" s="96">
        <f t="shared" si="1"/>
        <v>110</v>
      </c>
      <c r="P103" s="42"/>
    </row>
    <row r="104" spans="1:16" s="218" customFormat="1" ht="15" customHeight="1" x14ac:dyDescent="0.25">
      <c r="A104" s="85">
        <v>27</v>
      </c>
      <c r="B104" s="249" t="s">
        <v>62</v>
      </c>
      <c r="C104" s="319">
        <v>23</v>
      </c>
      <c r="D104" s="283">
        <v>68</v>
      </c>
      <c r="E104" s="395">
        <v>62.17</v>
      </c>
      <c r="F104" s="320">
        <v>24</v>
      </c>
      <c r="G104" s="319">
        <v>8</v>
      </c>
      <c r="H104" s="283">
        <v>53.1</v>
      </c>
      <c r="I104" s="395">
        <v>58.89</v>
      </c>
      <c r="J104" s="320">
        <v>46</v>
      </c>
      <c r="K104" s="319">
        <v>12</v>
      </c>
      <c r="L104" s="283">
        <v>48</v>
      </c>
      <c r="M104" s="395">
        <v>56.57</v>
      </c>
      <c r="N104" s="320">
        <v>57</v>
      </c>
      <c r="O104" s="96">
        <f t="shared" si="1"/>
        <v>127</v>
      </c>
      <c r="P104" s="42"/>
    </row>
    <row r="105" spans="1:16" s="218" customFormat="1" ht="15" customHeight="1" x14ac:dyDescent="0.25">
      <c r="A105" s="85">
        <v>28</v>
      </c>
      <c r="B105" s="249" t="s">
        <v>112</v>
      </c>
      <c r="C105" s="319">
        <v>3</v>
      </c>
      <c r="D105" s="283">
        <v>51.333333333333336</v>
      </c>
      <c r="E105" s="395">
        <v>62.17</v>
      </c>
      <c r="F105" s="320">
        <v>58</v>
      </c>
      <c r="G105" s="319">
        <v>6</v>
      </c>
      <c r="H105" s="283">
        <v>72</v>
      </c>
      <c r="I105" s="395">
        <v>58.89</v>
      </c>
      <c r="J105" s="320">
        <v>10</v>
      </c>
      <c r="K105" s="319">
        <v>7</v>
      </c>
      <c r="L105" s="283">
        <v>63.1</v>
      </c>
      <c r="M105" s="395">
        <v>56.57</v>
      </c>
      <c r="N105" s="320">
        <v>22</v>
      </c>
      <c r="O105" s="96">
        <f t="shared" si="1"/>
        <v>90</v>
      </c>
      <c r="P105" s="42"/>
    </row>
    <row r="106" spans="1:16" ht="15" customHeight="1" x14ac:dyDescent="0.25">
      <c r="A106" s="85">
        <v>29</v>
      </c>
      <c r="B106" s="249" t="s">
        <v>166</v>
      </c>
      <c r="C106" s="319">
        <v>9</v>
      </c>
      <c r="D106" s="283">
        <v>55.888888888888886</v>
      </c>
      <c r="E106" s="395">
        <v>62.17</v>
      </c>
      <c r="F106" s="320">
        <v>45</v>
      </c>
      <c r="G106" s="319">
        <v>3</v>
      </c>
      <c r="H106" s="283">
        <v>40.700000000000003</v>
      </c>
      <c r="I106" s="395">
        <v>58.89</v>
      </c>
      <c r="J106" s="320">
        <v>74</v>
      </c>
      <c r="K106" s="319">
        <v>4</v>
      </c>
      <c r="L106" s="283">
        <v>26</v>
      </c>
      <c r="M106" s="395">
        <v>56.57</v>
      </c>
      <c r="N106" s="320">
        <v>81</v>
      </c>
      <c r="O106" s="96">
        <f t="shared" si="1"/>
        <v>200</v>
      </c>
      <c r="P106" s="42"/>
    </row>
    <row r="107" spans="1:16" ht="15" customHeight="1" thickBot="1" x14ac:dyDescent="0.3">
      <c r="A107" s="85">
        <v>30</v>
      </c>
      <c r="B107" s="249" t="s">
        <v>167</v>
      </c>
      <c r="C107" s="319">
        <v>4</v>
      </c>
      <c r="D107" s="283">
        <v>33</v>
      </c>
      <c r="E107" s="395">
        <v>62.17</v>
      </c>
      <c r="F107" s="320">
        <v>79</v>
      </c>
      <c r="G107" s="319">
        <v>4</v>
      </c>
      <c r="H107" s="283">
        <v>52</v>
      </c>
      <c r="I107" s="395">
        <v>58.89</v>
      </c>
      <c r="J107" s="320">
        <v>54</v>
      </c>
      <c r="K107" s="319"/>
      <c r="L107" s="283"/>
      <c r="M107" s="395">
        <v>56.57</v>
      </c>
      <c r="N107" s="320">
        <v>95</v>
      </c>
      <c r="O107" s="96">
        <f t="shared" si="1"/>
        <v>228</v>
      </c>
      <c r="P107" s="42"/>
    </row>
    <row r="108" spans="1:16" ht="15" customHeight="1" thickBot="1" x14ac:dyDescent="0.3">
      <c r="A108" s="188"/>
      <c r="B108" s="204" t="s">
        <v>101</v>
      </c>
      <c r="C108" s="205">
        <f>SUM(C109:C116)</f>
        <v>69</v>
      </c>
      <c r="D108" s="178">
        <f>AVERAGE(D109:D116)</f>
        <v>61.197222222222223</v>
      </c>
      <c r="E108" s="206">
        <v>62.17</v>
      </c>
      <c r="F108" s="207"/>
      <c r="G108" s="205">
        <f>SUM(G109:G116)</f>
        <v>54</v>
      </c>
      <c r="H108" s="178">
        <f>AVERAGE(H109:H116)</f>
        <v>52.349206349206348</v>
      </c>
      <c r="I108" s="206">
        <v>58.89</v>
      </c>
      <c r="J108" s="207"/>
      <c r="K108" s="205">
        <f>SUM(K109:K116)</f>
        <v>68</v>
      </c>
      <c r="L108" s="178">
        <f>AVERAGE(L109:L116)</f>
        <v>49.607746212121214</v>
      </c>
      <c r="M108" s="206">
        <v>56.57</v>
      </c>
      <c r="N108" s="207"/>
      <c r="O108" s="179"/>
      <c r="P108" s="42"/>
    </row>
    <row r="109" spans="1:16" ht="15" customHeight="1" x14ac:dyDescent="0.25">
      <c r="A109" s="84">
        <v>1</v>
      </c>
      <c r="B109" s="80" t="s">
        <v>53</v>
      </c>
      <c r="C109" s="331">
        <v>9</v>
      </c>
      <c r="D109" s="215">
        <v>71.777777777777771</v>
      </c>
      <c r="E109" s="406">
        <v>62.17</v>
      </c>
      <c r="F109" s="332">
        <v>19</v>
      </c>
      <c r="G109" s="331">
        <v>9</v>
      </c>
      <c r="H109" s="215">
        <v>66</v>
      </c>
      <c r="I109" s="406">
        <v>58.89</v>
      </c>
      <c r="J109" s="332">
        <v>19</v>
      </c>
      <c r="K109" s="331">
        <v>11</v>
      </c>
      <c r="L109" s="215">
        <v>63.363636363636367</v>
      </c>
      <c r="M109" s="406">
        <v>56.57</v>
      </c>
      <c r="N109" s="332">
        <v>19</v>
      </c>
      <c r="O109" s="95">
        <f t="shared" si="1"/>
        <v>57</v>
      </c>
      <c r="P109" s="42"/>
    </row>
    <row r="110" spans="1:16" ht="15" customHeight="1" x14ac:dyDescent="0.25">
      <c r="A110" s="85">
        <v>2</v>
      </c>
      <c r="B110" s="159" t="s">
        <v>58</v>
      </c>
      <c r="C110" s="304">
        <v>10</v>
      </c>
      <c r="D110" s="245">
        <v>64.8</v>
      </c>
      <c r="E110" s="386">
        <v>62.17</v>
      </c>
      <c r="F110" s="305">
        <v>28</v>
      </c>
      <c r="G110" s="304">
        <v>9</v>
      </c>
      <c r="H110" s="245">
        <v>56.222222222222221</v>
      </c>
      <c r="I110" s="386">
        <v>58.89</v>
      </c>
      <c r="J110" s="305">
        <v>38</v>
      </c>
      <c r="K110" s="304">
        <v>8</v>
      </c>
      <c r="L110" s="245">
        <v>64.125</v>
      </c>
      <c r="M110" s="386">
        <v>56.57</v>
      </c>
      <c r="N110" s="305">
        <v>16</v>
      </c>
      <c r="O110" s="96">
        <f t="shared" si="1"/>
        <v>82</v>
      </c>
      <c r="P110" s="42"/>
    </row>
    <row r="111" spans="1:16" ht="15" customHeight="1" x14ac:dyDescent="0.25">
      <c r="A111" s="214">
        <v>3</v>
      </c>
      <c r="B111" s="57" t="s">
        <v>52</v>
      </c>
      <c r="C111" s="302">
        <v>10</v>
      </c>
      <c r="D111" s="203">
        <v>62.1</v>
      </c>
      <c r="E111" s="385">
        <v>62.17</v>
      </c>
      <c r="F111" s="303">
        <v>32</v>
      </c>
      <c r="G111" s="302">
        <v>10</v>
      </c>
      <c r="H111" s="203">
        <v>63.6</v>
      </c>
      <c r="I111" s="385">
        <v>58.89</v>
      </c>
      <c r="J111" s="303">
        <v>22</v>
      </c>
      <c r="K111" s="302">
        <v>12</v>
      </c>
      <c r="L111" s="203">
        <v>57.083333333333336</v>
      </c>
      <c r="M111" s="385">
        <v>56.57</v>
      </c>
      <c r="N111" s="303">
        <v>40</v>
      </c>
      <c r="O111" s="96">
        <f t="shared" si="1"/>
        <v>94</v>
      </c>
      <c r="P111" s="42"/>
    </row>
    <row r="112" spans="1:16" ht="15" customHeight="1" x14ac:dyDescent="0.25">
      <c r="A112" s="85">
        <v>4</v>
      </c>
      <c r="B112" s="57" t="s">
        <v>35</v>
      </c>
      <c r="C112" s="302">
        <v>1</v>
      </c>
      <c r="D112" s="203">
        <v>88</v>
      </c>
      <c r="E112" s="385">
        <v>62.17</v>
      </c>
      <c r="F112" s="303">
        <v>2</v>
      </c>
      <c r="G112" s="302">
        <v>3</v>
      </c>
      <c r="H112" s="203">
        <v>46</v>
      </c>
      <c r="I112" s="385">
        <v>58.89</v>
      </c>
      <c r="J112" s="303">
        <v>67</v>
      </c>
      <c r="K112" s="302">
        <v>1</v>
      </c>
      <c r="L112" s="203">
        <v>15</v>
      </c>
      <c r="M112" s="385">
        <v>56.57</v>
      </c>
      <c r="N112" s="303">
        <v>90</v>
      </c>
      <c r="O112" s="96">
        <f t="shared" si="1"/>
        <v>159</v>
      </c>
      <c r="P112" s="42"/>
    </row>
    <row r="113" spans="1:16" ht="15" customHeight="1" x14ac:dyDescent="0.25">
      <c r="A113" s="85">
        <v>5</v>
      </c>
      <c r="B113" s="60" t="s">
        <v>87</v>
      </c>
      <c r="C113" s="297">
        <v>9</v>
      </c>
      <c r="D113" s="244">
        <v>68.400000000000006</v>
      </c>
      <c r="E113" s="383">
        <v>62.17</v>
      </c>
      <c r="F113" s="298">
        <v>23</v>
      </c>
      <c r="G113" s="297">
        <v>7</v>
      </c>
      <c r="H113" s="244">
        <v>56.285714285714285</v>
      </c>
      <c r="I113" s="383">
        <v>58.89</v>
      </c>
      <c r="J113" s="298">
        <v>37</v>
      </c>
      <c r="K113" s="297">
        <v>5</v>
      </c>
      <c r="L113" s="244">
        <v>58.4</v>
      </c>
      <c r="M113" s="383">
        <v>56.57</v>
      </c>
      <c r="N113" s="298">
        <v>35</v>
      </c>
      <c r="O113" s="171">
        <f t="shared" si="1"/>
        <v>95</v>
      </c>
      <c r="P113" s="42"/>
    </row>
    <row r="114" spans="1:16" ht="15" customHeight="1" x14ac:dyDescent="0.25">
      <c r="A114" s="85">
        <v>6</v>
      </c>
      <c r="B114" s="159" t="s">
        <v>54</v>
      </c>
      <c r="C114" s="304">
        <v>2</v>
      </c>
      <c r="D114" s="245">
        <v>43</v>
      </c>
      <c r="E114" s="386">
        <v>62.17</v>
      </c>
      <c r="F114" s="305">
        <v>72</v>
      </c>
      <c r="G114" s="304">
        <v>4</v>
      </c>
      <c r="H114" s="245">
        <v>32</v>
      </c>
      <c r="I114" s="386">
        <v>58.89</v>
      </c>
      <c r="J114" s="305">
        <v>82</v>
      </c>
      <c r="K114" s="304">
        <v>2</v>
      </c>
      <c r="L114" s="245">
        <v>25.5</v>
      </c>
      <c r="M114" s="386">
        <v>56.57</v>
      </c>
      <c r="N114" s="305">
        <v>83</v>
      </c>
      <c r="O114" s="96">
        <f t="shared" si="1"/>
        <v>237</v>
      </c>
      <c r="P114" s="42"/>
    </row>
    <row r="115" spans="1:16" ht="15" customHeight="1" x14ac:dyDescent="0.25">
      <c r="A115" s="85">
        <v>7</v>
      </c>
      <c r="B115" s="159" t="s">
        <v>108</v>
      </c>
      <c r="C115" s="304">
        <v>26</v>
      </c>
      <c r="D115" s="245">
        <v>56</v>
      </c>
      <c r="E115" s="386">
        <v>62.17</v>
      </c>
      <c r="F115" s="305">
        <v>44</v>
      </c>
      <c r="G115" s="304">
        <v>7</v>
      </c>
      <c r="H115" s="245">
        <v>60.285714285714285</v>
      </c>
      <c r="I115" s="386">
        <v>58.89</v>
      </c>
      <c r="J115" s="305">
        <v>27</v>
      </c>
      <c r="K115" s="304">
        <v>25</v>
      </c>
      <c r="L115" s="245">
        <v>59.64</v>
      </c>
      <c r="M115" s="386">
        <v>56.57</v>
      </c>
      <c r="N115" s="305">
        <v>33</v>
      </c>
      <c r="O115" s="96">
        <f t="shared" si="1"/>
        <v>104</v>
      </c>
      <c r="P115" s="42"/>
    </row>
    <row r="116" spans="1:16" ht="15" customHeight="1" thickBot="1" x14ac:dyDescent="0.3">
      <c r="A116" s="86">
        <v>8</v>
      </c>
      <c r="B116" s="70" t="s">
        <v>169</v>
      </c>
      <c r="C116" s="426">
        <v>2</v>
      </c>
      <c r="D116" s="251">
        <v>35.5</v>
      </c>
      <c r="E116" s="427">
        <v>62.17</v>
      </c>
      <c r="F116" s="428">
        <v>76</v>
      </c>
      <c r="G116" s="426">
        <v>5</v>
      </c>
      <c r="H116" s="251">
        <v>38.4</v>
      </c>
      <c r="I116" s="427">
        <v>58.89</v>
      </c>
      <c r="J116" s="428">
        <v>77</v>
      </c>
      <c r="K116" s="426">
        <v>4</v>
      </c>
      <c r="L116" s="251">
        <v>53.75</v>
      </c>
      <c r="M116" s="427">
        <v>56.57</v>
      </c>
      <c r="N116" s="428">
        <v>47</v>
      </c>
      <c r="O116" s="97">
        <f t="shared" si="1"/>
        <v>200</v>
      </c>
      <c r="P116" s="42"/>
    </row>
    <row r="117" spans="1:16" ht="15" customHeight="1" x14ac:dyDescent="0.25">
      <c r="A117" s="209" t="s">
        <v>105</v>
      </c>
      <c r="B117" s="91"/>
      <c r="C117" s="91"/>
      <c r="D117" s="242">
        <f>AVERAGE(D6:D13,D15:D26,D28:D43,D45:D61,D63:D76,D78:D107,D109:D116)</f>
        <v>56.452928297755882</v>
      </c>
      <c r="E117" s="91"/>
      <c r="F117" s="91"/>
      <c r="G117" s="91"/>
      <c r="H117" s="242">
        <f>AVERAGE(H6:H13,H15:H26,H28:H43,H45:H61,H63:H76,H78:H107,H109:H116)</f>
        <v>51.318704879114783</v>
      </c>
      <c r="I117" s="91"/>
      <c r="J117" s="91"/>
      <c r="K117" s="91"/>
      <c r="L117" s="242">
        <f>AVERAGE(L6:L13,L15:L26,L28:L43,L45:L61,L63:L76,L78:L107,L109:L116)</f>
        <v>50.074643970096098</v>
      </c>
      <c r="M117" s="91"/>
      <c r="N117" s="91"/>
      <c r="O117" s="90"/>
    </row>
    <row r="118" spans="1:16" x14ac:dyDescent="0.25">
      <c r="A118" s="210" t="s">
        <v>106</v>
      </c>
      <c r="D118" s="5">
        <v>62.17</v>
      </c>
      <c r="H118" s="5">
        <v>58.89</v>
      </c>
      <c r="L118" s="5">
        <v>56.57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18">
    <cfRule type="cellIs" dxfId="35" priority="3071" operator="equal">
      <formula>$L$117</formula>
    </cfRule>
    <cfRule type="containsBlanks" dxfId="34" priority="3072">
      <formula>LEN(TRIM(L4))=0</formula>
    </cfRule>
    <cfRule type="cellIs" dxfId="33" priority="3073" operator="lessThan">
      <formula>50</formula>
    </cfRule>
    <cfRule type="cellIs" dxfId="32" priority="3074" operator="between">
      <formula>$L$117</formula>
      <formula>50</formula>
    </cfRule>
    <cfRule type="cellIs" dxfId="31" priority="3075" operator="between">
      <formula>74.99</formula>
      <formula>$L$117</formula>
    </cfRule>
    <cfRule type="cellIs" dxfId="30" priority="3076" operator="greaterThanOrEqual">
      <formula>75</formula>
    </cfRule>
  </conditionalFormatting>
  <conditionalFormatting sqref="D4:D118">
    <cfRule type="cellIs" dxfId="29" priority="3083" operator="equal">
      <formula>$D$117</formula>
    </cfRule>
    <cfRule type="containsBlanks" dxfId="28" priority="3084">
      <formula>LEN(TRIM(D4))=0</formula>
    </cfRule>
    <cfRule type="cellIs" dxfId="27" priority="3085" operator="lessThan">
      <formula>50</formula>
    </cfRule>
    <cfRule type="cellIs" dxfId="26" priority="3086" operator="between">
      <formula>$D$117</formula>
      <formula>50</formula>
    </cfRule>
    <cfRule type="cellIs" dxfId="25" priority="3087" operator="between">
      <formula>74.99</formula>
      <formula>$D$117</formula>
    </cfRule>
    <cfRule type="cellIs" dxfId="24" priority="3088" operator="greaterThanOrEqual">
      <formula>75</formula>
    </cfRule>
  </conditionalFormatting>
  <conditionalFormatting sqref="H4:H118">
    <cfRule type="cellIs" dxfId="23" priority="3095" operator="equal">
      <formula>$H$117</formula>
    </cfRule>
    <cfRule type="containsBlanks" dxfId="22" priority="3096">
      <formula>LEN(TRIM(H4))=0</formula>
    </cfRule>
    <cfRule type="cellIs" dxfId="21" priority="3097" operator="lessThan">
      <formula>50</formula>
    </cfRule>
    <cfRule type="cellIs" dxfId="20" priority="3098" operator="between">
      <formula>$H$117</formula>
      <formula>50</formula>
    </cfRule>
    <cfRule type="cellIs" dxfId="19" priority="3099" operator="between">
      <formula>74.99</formula>
      <formula>$H$117</formula>
    </cfRule>
    <cfRule type="cellIs" dxfId="18" priority="3100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="90" zoomScaleNormal="90" workbookViewId="0">
      <selection activeCell="B70" sqref="B70"/>
    </sheetView>
  </sheetViews>
  <sheetFormatPr defaultRowHeight="15" x14ac:dyDescent="0.25"/>
  <cols>
    <col min="1" max="1" width="5.7109375" customWidth="1"/>
    <col min="2" max="2" width="32.140625" customWidth="1"/>
    <col min="3" max="14" width="7.7109375" style="218" customWidth="1"/>
    <col min="15" max="15" width="8.7109375" customWidth="1"/>
    <col min="16" max="16" width="7.7109375" customWidth="1"/>
    <col min="17" max="31" width="8.7109375" customWidth="1"/>
  </cols>
  <sheetData>
    <row r="1" spans="1:18" ht="392.25" customHeight="1" thickBot="1" x14ac:dyDescent="0.3"/>
    <row r="2" spans="1:18" ht="16.5" customHeight="1" x14ac:dyDescent="0.25">
      <c r="A2" s="474" t="s">
        <v>34</v>
      </c>
      <c r="B2" s="476" t="s">
        <v>63</v>
      </c>
      <c r="C2" s="478">
        <v>2023</v>
      </c>
      <c r="D2" s="479"/>
      <c r="E2" s="479"/>
      <c r="F2" s="480"/>
      <c r="G2" s="478">
        <v>2022</v>
      </c>
      <c r="H2" s="479"/>
      <c r="I2" s="479"/>
      <c r="J2" s="480"/>
      <c r="K2" s="478">
        <v>2021</v>
      </c>
      <c r="L2" s="479"/>
      <c r="M2" s="479"/>
      <c r="N2" s="480"/>
      <c r="O2" s="472" t="s">
        <v>74</v>
      </c>
    </row>
    <row r="3" spans="1:18" ht="44.25" customHeight="1" thickBot="1" x14ac:dyDescent="0.3">
      <c r="A3" s="475"/>
      <c r="B3" s="477"/>
      <c r="C3" s="259" t="s">
        <v>82</v>
      </c>
      <c r="D3" s="260" t="s">
        <v>83</v>
      </c>
      <c r="E3" s="377" t="s">
        <v>84</v>
      </c>
      <c r="F3" s="168" t="s">
        <v>73</v>
      </c>
      <c r="G3" s="259" t="s">
        <v>82</v>
      </c>
      <c r="H3" s="260" t="s">
        <v>83</v>
      </c>
      <c r="I3" s="377" t="s">
        <v>84</v>
      </c>
      <c r="J3" s="168" t="s">
        <v>73</v>
      </c>
      <c r="K3" s="259" t="s">
        <v>82</v>
      </c>
      <c r="L3" s="260" t="s">
        <v>83</v>
      </c>
      <c r="M3" s="377" t="s">
        <v>84</v>
      </c>
      <c r="N3" s="168" t="s">
        <v>73</v>
      </c>
      <c r="O3" s="473"/>
    </row>
    <row r="4" spans="1:18" ht="15" customHeight="1" thickBot="1" x14ac:dyDescent="0.3">
      <c r="A4" s="107"/>
      <c r="B4" s="255" t="s">
        <v>102</v>
      </c>
      <c r="C4" s="256">
        <f>C5+C14+C27+C44+C62+C77+C108</f>
        <v>577</v>
      </c>
      <c r="D4" s="257">
        <f>AVERAGE(D6:D13,D15:D26,D28:D43,D45:D61,D63:D76,D78:D107,D109:D116)</f>
        <v>56.452928297755889</v>
      </c>
      <c r="E4" s="376">
        <v>62.17</v>
      </c>
      <c r="F4" s="258"/>
      <c r="G4" s="256">
        <f>G5+G14+G27+G44+G62+G77+G108</f>
        <v>603</v>
      </c>
      <c r="H4" s="257">
        <f>AVERAGE(H6:H13,H15:H26,H28:H43,H45:H61,H63:H76,H78:H107,H109:H116)</f>
        <v>51.318704879114783</v>
      </c>
      <c r="I4" s="376">
        <v>58.89</v>
      </c>
      <c r="J4" s="258"/>
      <c r="K4" s="256">
        <f>K5+K14+K27+K44+K62+K77+K108</f>
        <v>657</v>
      </c>
      <c r="L4" s="257">
        <f>AVERAGE(L6:L13,L15:L26,L28:L43,L45:L61,L63:L76,L78:L107,L109:L116)</f>
        <v>50.074643970096083</v>
      </c>
      <c r="M4" s="376">
        <v>56.57</v>
      </c>
      <c r="N4" s="258"/>
      <c r="O4" s="183"/>
      <c r="Q4" s="120"/>
      <c r="R4" s="33" t="s">
        <v>69</v>
      </c>
    </row>
    <row r="5" spans="1:18" ht="15" customHeight="1" thickBot="1" x14ac:dyDescent="0.3">
      <c r="A5" s="107"/>
      <c r="B5" s="182" t="s">
        <v>95</v>
      </c>
      <c r="C5" s="184">
        <f>SUM(C6:C13)</f>
        <v>35</v>
      </c>
      <c r="D5" s="190">
        <f>AVERAGE(D6:D13)</f>
        <v>61.758333333333326</v>
      </c>
      <c r="E5" s="185">
        <v>62.17</v>
      </c>
      <c r="F5" s="186"/>
      <c r="G5" s="184">
        <f>SUM(G6:G13)</f>
        <v>57</v>
      </c>
      <c r="H5" s="190">
        <f>AVERAGE(H6:H13)</f>
        <v>56.493075980392156</v>
      </c>
      <c r="I5" s="185">
        <v>58.89</v>
      </c>
      <c r="J5" s="186"/>
      <c r="K5" s="184">
        <f>SUM(K6:K13)</f>
        <v>57</v>
      </c>
      <c r="L5" s="190">
        <f>AVERAGE(L6:L13)</f>
        <v>55.094320436507935</v>
      </c>
      <c r="M5" s="185">
        <v>56.57</v>
      </c>
      <c r="N5" s="186"/>
      <c r="O5" s="183"/>
      <c r="Q5" s="121"/>
      <c r="R5" s="33" t="s">
        <v>70</v>
      </c>
    </row>
    <row r="6" spans="1:18" ht="15" customHeight="1" x14ac:dyDescent="0.25">
      <c r="A6" s="180">
        <v>1</v>
      </c>
      <c r="B6" s="161" t="s">
        <v>117</v>
      </c>
      <c r="C6" s="284">
        <v>2</v>
      </c>
      <c r="D6" s="293">
        <v>86</v>
      </c>
      <c r="E6" s="378">
        <v>62.17</v>
      </c>
      <c r="F6" s="286">
        <v>4</v>
      </c>
      <c r="G6" s="284">
        <v>5</v>
      </c>
      <c r="H6" s="293">
        <v>52.8</v>
      </c>
      <c r="I6" s="378">
        <v>58.89</v>
      </c>
      <c r="J6" s="286">
        <v>49</v>
      </c>
      <c r="K6" s="284">
        <v>2</v>
      </c>
      <c r="L6" s="293">
        <v>37.5</v>
      </c>
      <c r="M6" s="378">
        <v>56.57</v>
      </c>
      <c r="N6" s="286">
        <v>71</v>
      </c>
      <c r="O6" s="181">
        <f>N6+J6+F6</f>
        <v>124</v>
      </c>
      <c r="P6" s="42"/>
      <c r="Q6" s="431"/>
      <c r="R6" s="33" t="s">
        <v>71</v>
      </c>
    </row>
    <row r="7" spans="1:18" ht="15" customHeight="1" x14ac:dyDescent="0.25">
      <c r="A7" s="82">
        <v>2</v>
      </c>
      <c r="B7" s="61" t="s">
        <v>41</v>
      </c>
      <c r="C7" s="287">
        <v>9</v>
      </c>
      <c r="D7" s="202">
        <v>79.7</v>
      </c>
      <c r="E7" s="379">
        <v>62.17</v>
      </c>
      <c r="F7" s="288">
        <v>8</v>
      </c>
      <c r="G7" s="287">
        <v>17</v>
      </c>
      <c r="H7" s="202">
        <v>70.352941176470594</v>
      </c>
      <c r="I7" s="379">
        <v>58.89</v>
      </c>
      <c r="J7" s="288">
        <v>12</v>
      </c>
      <c r="K7" s="287">
        <v>16</v>
      </c>
      <c r="L7" s="202">
        <v>67.8125</v>
      </c>
      <c r="M7" s="379">
        <v>56.57</v>
      </c>
      <c r="N7" s="288">
        <v>11</v>
      </c>
      <c r="O7" s="96">
        <f t="shared" ref="O7:O79" si="0">N7+J7+F7</f>
        <v>31</v>
      </c>
      <c r="P7" s="42"/>
      <c r="Q7" s="34"/>
      <c r="R7" s="33" t="s">
        <v>72</v>
      </c>
    </row>
    <row r="8" spans="1:18" ht="15" customHeight="1" x14ac:dyDescent="0.25">
      <c r="A8" s="82">
        <v>3</v>
      </c>
      <c r="B8" s="61" t="s">
        <v>42</v>
      </c>
      <c r="C8" s="287">
        <v>6</v>
      </c>
      <c r="D8" s="202">
        <v>54.1</v>
      </c>
      <c r="E8" s="379">
        <v>62.17</v>
      </c>
      <c r="F8" s="288">
        <v>49</v>
      </c>
      <c r="G8" s="287">
        <v>6</v>
      </c>
      <c r="H8" s="202">
        <v>76.166666666666671</v>
      </c>
      <c r="I8" s="379">
        <v>58.89</v>
      </c>
      <c r="J8" s="288">
        <v>5</v>
      </c>
      <c r="K8" s="287">
        <v>7</v>
      </c>
      <c r="L8" s="202">
        <v>63.7</v>
      </c>
      <c r="M8" s="379">
        <v>56.57</v>
      </c>
      <c r="N8" s="288">
        <v>17</v>
      </c>
      <c r="O8" s="96">
        <f t="shared" si="0"/>
        <v>71</v>
      </c>
      <c r="P8" s="42"/>
    </row>
    <row r="9" spans="1:18" ht="15" customHeight="1" x14ac:dyDescent="0.25">
      <c r="A9" s="82">
        <v>4</v>
      </c>
      <c r="B9" s="61" t="s">
        <v>43</v>
      </c>
      <c r="C9" s="287">
        <v>11</v>
      </c>
      <c r="D9" s="202">
        <v>53</v>
      </c>
      <c r="E9" s="379">
        <v>62.17</v>
      </c>
      <c r="F9" s="288">
        <v>55</v>
      </c>
      <c r="G9" s="287">
        <v>12</v>
      </c>
      <c r="H9" s="202">
        <v>58.5</v>
      </c>
      <c r="I9" s="379">
        <v>58.89</v>
      </c>
      <c r="J9" s="288">
        <v>31</v>
      </c>
      <c r="K9" s="287">
        <v>14</v>
      </c>
      <c r="L9" s="202">
        <v>63.214285714285715</v>
      </c>
      <c r="M9" s="379">
        <v>56.57</v>
      </c>
      <c r="N9" s="288">
        <v>21</v>
      </c>
      <c r="O9" s="96">
        <f t="shared" si="0"/>
        <v>107</v>
      </c>
      <c r="P9" s="42"/>
    </row>
    <row r="10" spans="1:18" ht="15" customHeight="1" x14ac:dyDescent="0.25">
      <c r="A10" s="82">
        <v>5</v>
      </c>
      <c r="B10" s="61" t="s">
        <v>44</v>
      </c>
      <c r="C10" s="287">
        <v>4</v>
      </c>
      <c r="D10" s="202">
        <v>50.75</v>
      </c>
      <c r="E10" s="379">
        <v>62.17</v>
      </c>
      <c r="F10" s="288">
        <v>59</v>
      </c>
      <c r="G10" s="287">
        <v>8</v>
      </c>
      <c r="H10" s="202">
        <v>44.625</v>
      </c>
      <c r="I10" s="379">
        <v>58.89</v>
      </c>
      <c r="J10" s="288">
        <v>70</v>
      </c>
      <c r="K10" s="287">
        <v>9</v>
      </c>
      <c r="L10" s="202">
        <v>51.777777777777779</v>
      </c>
      <c r="M10" s="379">
        <v>56.57</v>
      </c>
      <c r="N10" s="288">
        <v>51</v>
      </c>
      <c r="O10" s="96">
        <f t="shared" si="0"/>
        <v>180</v>
      </c>
      <c r="P10" s="42"/>
    </row>
    <row r="11" spans="1:18" ht="15" customHeight="1" x14ac:dyDescent="0.25">
      <c r="A11" s="82">
        <v>6</v>
      </c>
      <c r="B11" s="61" t="s">
        <v>118</v>
      </c>
      <c r="C11" s="287">
        <v>3</v>
      </c>
      <c r="D11" s="202">
        <v>47</v>
      </c>
      <c r="E11" s="379">
        <v>62.17</v>
      </c>
      <c r="F11" s="288">
        <v>63</v>
      </c>
      <c r="G11" s="287">
        <v>3</v>
      </c>
      <c r="H11" s="202">
        <v>40</v>
      </c>
      <c r="I11" s="379">
        <v>58.89</v>
      </c>
      <c r="J11" s="288">
        <v>75</v>
      </c>
      <c r="K11" s="287">
        <v>3</v>
      </c>
      <c r="L11" s="202">
        <v>57</v>
      </c>
      <c r="M11" s="379">
        <v>56.57</v>
      </c>
      <c r="N11" s="288">
        <v>41</v>
      </c>
      <c r="O11" s="96">
        <f t="shared" si="0"/>
        <v>179</v>
      </c>
      <c r="P11" s="42"/>
    </row>
    <row r="12" spans="1:18" ht="15" customHeight="1" x14ac:dyDescent="0.25">
      <c r="A12" s="82">
        <v>7</v>
      </c>
      <c r="B12" s="161" t="s">
        <v>119</v>
      </c>
      <c r="C12" s="289"/>
      <c r="D12" s="243"/>
      <c r="E12" s="380">
        <v>62.17</v>
      </c>
      <c r="F12" s="290">
        <v>88</v>
      </c>
      <c r="G12" s="289">
        <v>2</v>
      </c>
      <c r="H12" s="243">
        <v>53</v>
      </c>
      <c r="I12" s="380">
        <v>58.89</v>
      </c>
      <c r="J12" s="290">
        <v>47</v>
      </c>
      <c r="K12" s="289">
        <v>2</v>
      </c>
      <c r="L12" s="243">
        <v>52.5</v>
      </c>
      <c r="M12" s="380">
        <v>56.57</v>
      </c>
      <c r="N12" s="290">
        <v>49</v>
      </c>
      <c r="O12" s="96">
        <f t="shared" si="0"/>
        <v>184</v>
      </c>
      <c r="P12" s="42"/>
    </row>
    <row r="13" spans="1:18" ht="15" customHeight="1" thickBot="1" x14ac:dyDescent="0.3">
      <c r="A13" s="172">
        <v>8</v>
      </c>
      <c r="B13" s="61" t="s">
        <v>94</v>
      </c>
      <c r="C13" s="291"/>
      <c r="D13" s="294"/>
      <c r="E13" s="381">
        <v>62.17</v>
      </c>
      <c r="F13" s="292">
        <v>88</v>
      </c>
      <c r="G13" s="291">
        <v>4</v>
      </c>
      <c r="H13" s="294">
        <v>56.5</v>
      </c>
      <c r="I13" s="381">
        <v>58.89</v>
      </c>
      <c r="J13" s="292">
        <v>35</v>
      </c>
      <c r="K13" s="291">
        <v>4</v>
      </c>
      <c r="L13" s="294">
        <v>47.25</v>
      </c>
      <c r="M13" s="381">
        <v>56.57</v>
      </c>
      <c r="N13" s="292">
        <v>58</v>
      </c>
      <c r="O13" s="171">
        <f t="shared" si="0"/>
        <v>181</v>
      </c>
      <c r="P13" s="42"/>
    </row>
    <row r="14" spans="1:18" ht="15" customHeight="1" thickBot="1" x14ac:dyDescent="0.3">
      <c r="A14" s="173"/>
      <c r="B14" s="174" t="s">
        <v>96</v>
      </c>
      <c r="C14" s="175">
        <f>SUM(C15:C26)</f>
        <v>39</v>
      </c>
      <c r="D14" s="187">
        <f>AVERAGE(D15:D26)</f>
        <v>60.837499999999999</v>
      </c>
      <c r="E14" s="176">
        <v>62.17</v>
      </c>
      <c r="F14" s="177"/>
      <c r="G14" s="175">
        <f>SUM(G15:G26)</f>
        <v>47</v>
      </c>
      <c r="H14" s="187">
        <f>AVERAGE(H15:H26)</f>
        <v>52.875</v>
      </c>
      <c r="I14" s="176">
        <v>58.89</v>
      </c>
      <c r="J14" s="177"/>
      <c r="K14" s="175">
        <f>SUM(K15:K26)</f>
        <v>58</v>
      </c>
      <c r="L14" s="187">
        <f>AVERAGE(L15:L26)</f>
        <v>42.436363636363637</v>
      </c>
      <c r="M14" s="176">
        <v>56.57</v>
      </c>
      <c r="N14" s="177"/>
      <c r="O14" s="179"/>
      <c r="P14" s="42"/>
    </row>
    <row r="15" spans="1:18" ht="15" customHeight="1" x14ac:dyDescent="0.25">
      <c r="A15" s="79">
        <v>1</v>
      </c>
      <c r="B15" s="61" t="s">
        <v>30</v>
      </c>
      <c r="C15" s="295">
        <v>5</v>
      </c>
      <c r="D15" s="299">
        <v>82.8</v>
      </c>
      <c r="E15" s="382">
        <v>62.17</v>
      </c>
      <c r="F15" s="296">
        <v>6</v>
      </c>
      <c r="G15" s="295">
        <v>12</v>
      </c>
      <c r="H15" s="299">
        <v>62.7</v>
      </c>
      <c r="I15" s="382">
        <v>58.89</v>
      </c>
      <c r="J15" s="296">
        <v>25</v>
      </c>
      <c r="K15" s="295">
        <v>12</v>
      </c>
      <c r="L15" s="299">
        <v>65.3</v>
      </c>
      <c r="M15" s="382">
        <v>56.57</v>
      </c>
      <c r="N15" s="296">
        <v>14</v>
      </c>
      <c r="O15" s="95">
        <f t="shared" si="0"/>
        <v>45</v>
      </c>
      <c r="P15" s="42"/>
    </row>
    <row r="16" spans="1:18" ht="15" customHeight="1" x14ac:dyDescent="0.25">
      <c r="A16" s="82">
        <v>2</v>
      </c>
      <c r="B16" s="61" t="s">
        <v>29</v>
      </c>
      <c r="C16" s="287">
        <v>6</v>
      </c>
      <c r="D16" s="202">
        <v>75.3</v>
      </c>
      <c r="E16" s="379">
        <v>62.17</v>
      </c>
      <c r="F16" s="288">
        <v>13</v>
      </c>
      <c r="G16" s="287">
        <v>7</v>
      </c>
      <c r="H16" s="202">
        <v>57</v>
      </c>
      <c r="I16" s="379">
        <v>58.89</v>
      </c>
      <c r="J16" s="288">
        <v>34</v>
      </c>
      <c r="K16" s="287">
        <v>1</v>
      </c>
      <c r="L16" s="202">
        <v>39</v>
      </c>
      <c r="M16" s="379">
        <v>56.57</v>
      </c>
      <c r="N16" s="288">
        <v>70</v>
      </c>
      <c r="O16" s="96">
        <f t="shared" si="0"/>
        <v>117</v>
      </c>
      <c r="P16" s="42"/>
    </row>
    <row r="17" spans="1:16" ht="15" customHeight="1" x14ac:dyDescent="0.25">
      <c r="A17" s="82">
        <v>3</v>
      </c>
      <c r="B17" s="61" t="s">
        <v>27</v>
      </c>
      <c r="C17" s="287">
        <v>1</v>
      </c>
      <c r="D17" s="202">
        <v>62</v>
      </c>
      <c r="E17" s="379">
        <v>62.17</v>
      </c>
      <c r="F17" s="288">
        <v>33</v>
      </c>
      <c r="G17" s="287">
        <v>1</v>
      </c>
      <c r="H17" s="202">
        <v>14</v>
      </c>
      <c r="I17" s="379">
        <v>58.89</v>
      </c>
      <c r="J17" s="288">
        <v>90</v>
      </c>
      <c r="K17" s="287">
        <v>5</v>
      </c>
      <c r="L17" s="202">
        <v>39.4</v>
      </c>
      <c r="M17" s="379">
        <v>56.57</v>
      </c>
      <c r="N17" s="288">
        <v>68</v>
      </c>
      <c r="O17" s="96">
        <f t="shared" si="0"/>
        <v>191</v>
      </c>
      <c r="P17" s="42"/>
    </row>
    <row r="18" spans="1:16" ht="15" customHeight="1" x14ac:dyDescent="0.25">
      <c r="A18" s="82">
        <v>4</v>
      </c>
      <c r="B18" s="61" t="s">
        <v>145</v>
      </c>
      <c r="C18" s="287">
        <v>7</v>
      </c>
      <c r="D18" s="202">
        <v>57</v>
      </c>
      <c r="E18" s="379">
        <v>62.17</v>
      </c>
      <c r="F18" s="288">
        <v>39</v>
      </c>
      <c r="G18" s="287"/>
      <c r="H18" s="202"/>
      <c r="I18" s="379">
        <v>58.89</v>
      </c>
      <c r="J18" s="288">
        <v>95</v>
      </c>
      <c r="K18" s="287">
        <v>5</v>
      </c>
      <c r="L18" s="202">
        <v>72</v>
      </c>
      <c r="M18" s="379">
        <v>56.57</v>
      </c>
      <c r="N18" s="288">
        <v>8</v>
      </c>
      <c r="O18" s="96">
        <f t="shared" si="0"/>
        <v>142</v>
      </c>
      <c r="P18" s="42"/>
    </row>
    <row r="19" spans="1:16" ht="15" customHeight="1" x14ac:dyDescent="0.25">
      <c r="A19" s="82">
        <v>5</v>
      </c>
      <c r="B19" s="60" t="s">
        <v>146</v>
      </c>
      <c r="C19" s="297">
        <v>1</v>
      </c>
      <c r="D19" s="244">
        <v>57</v>
      </c>
      <c r="E19" s="383">
        <v>62.17</v>
      </c>
      <c r="F19" s="298">
        <v>40</v>
      </c>
      <c r="G19" s="297"/>
      <c r="H19" s="244"/>
      <c r="I19" s="383">
        <v>58.89</v>
      </c>
      <c r="J19" s="298">
        <v>95</v>
      </c>
      <c r="K19" s="297">
        <v>2</v>
      </c>
      <c r="L19" s="244">
        <v>24</v>
      </c>
      <c r="M19" s="383">
        <v>56.57</v>
      </c>
      <c r="N19" s="298">
        <v>85</v>
      </c>
      <c r="O19" s="96">
        <f t="shared" si="0"/>
        <v>220</v>
      </c>
      <c r="P19" s="42"/>
    </row>
    <row r="20" spans="1:16" ht="15" customHeight="1" x14ac:dyDescent="0.25">
      <c r="A20" s="82">
        <v>6</v>
      </c>
      <c r="B20" s="61" t="s">
        <v>144</v>
      </c>
      <c r="C20" s="287">
        <v>3</v>
      </c>
      <c r="D20" s="202">
        <v>53.7</v>
      </c>
      <c r="E20" s="379">
        <v>62.17</v>
      </c>
      <c r="F20" s="288">
        <v>52</v>
      </c>
      <c r="G20" s="287">
        <v>5</v>
      </c>
      <c r="H20" s="202">
        <v>46</v>
      </c>
      <c r="I20" s="379">
        <v>58.89</v>
      </c>
      <c r="J20" s="288">
        <v>66</v>
      </c>
      <c r="K20" s="287">
        <v>6</v>
      </c>
      <c r="L20" s="202">
        <v>44.7</v>
      </c>
      <c r="M20" s="379">
        <v>56.57</v>
      </c>
      <c r="N20" s="288">
        <v>62</v>
      </c>
      <c r="O20" s="96">
        <f t="shared" si="0"/>
        <v>180</v>
      </c>
      <c r="P20" s="42"/>
    </row>
    <row r="21" spans="1:16" s="218" customFormat="1" ht="15" customHeight="1" x14ac:dyDescent="0.25">
      <c r="A21" s="82">
        <v>7</v>
      </c>
      <c r="B21" s="61" t="s">
        <v>28</v>
      </c>
      <c r="C21" s="287">
        <v>14</v>
      </c>
      <c r="D21" s="202">
        <v>52.4</v>
      </c>
      <c r="E21" s="379">
        <v>62.17</v>
      </c>
      <c r="F21" s="288">
        <v>57</v>
      </c>
      <c r="G21" s="287">
        <v>16</v>
      </c>
      <c r="H21" s="202">
        <v>54.8</v>
      </c>
      <c r="I21" s="379">
        <v>58.89</v>
      </c>
      <c r="J21" s="288">
        <v>41</v>
      </c>
      <c r="K21" s="287">
        <v>18</v>
      </c>
      <c r="L21" s="202">
        <v>57.1</v>
      </c>
      <c r="M21" s="379">
        <v>56.57</v>
      </c>
      <c r="N21" s="288">
        <v>39</v>
      </c>
      <c r="O21" s="96">
        <f t="shared" si="0"/>
        <v>137</v>
      </c>
      <c r="P21" s="42"/>
    </row>
    <row r="22" spans="1:16" s="218" customFormat="1" ht="15" customHeight="1" x14ac:dyDescent="0.25">
      <c r="A22" s="82">
        <v>8</v>
      </c>
      <c r="B22" s="61" t="s">
        <v>120</v>
      </c>
      <c r="C22" s="287">
        <v>2</v>
      </c>
      <c r="D22" s="202">
        <v>46.5</v>
      </c>
      <c r="E22" s="379">
        <v>62.17</v>
      </c>
      <c r="F22" s="288">
        <v>68</v>
      </c>
      <c r="G22" s="287">
        <v>4</v>
      </c>
      <c r="H22" s="202">
        <v>54.5</v>
      </c>
      <c r="I22" s="379">
        <v>58.89</v>
      </c>
      <c r="J22" s="288">
        <v>43</v>
      </c>
      <c r="K22" s="287">
        <v>3</v>
      </c>
      <c r="L22" s="202">
        <v>34.299999999999997</v>
      </c>
      <c r="M22" s="379">
        <v>56.57</v>
      </c>
      <c r="N22" s="288">
        <v>77</v>
      </c>
      <c r="O22" s="96">
        <f t="shared" si="0"/>
        <v>188</v>
      </c>
      <c r="P22" s="42"/>
    </row>
    <row r="23" spans="1:16" s="218" customFormat="1" ht="15" customHeight="1" x14ac:dyDescent="0.25">
      <c r="A23" s="82">
        <v>9</v>
      </c>
      <c r="B23" s="61" t="s">
        <v>162</v>
      </c>
      <c r="C23" s="287"/>
      <c r="D23" s="202"/>
      <c r="E23" s="379">
        <v>62.17</v>
      </c>
      <c r="F23" s="288">
        <v>88</v>
      </c>
      <c r="G23" s="287">
        <v>1</v>
      </c>
      <c r="H23" s="202">
        <v>74</v>
      </c>
      <c r="I23" s="379">
        <v>58.89</v>
      </c>
      <c r="J23" s="288">
        <v>7</v>
      </c>
      <c r="K23" s="287">
        <v>3</v>
      </c>
      <c r="L23" s="202">
        <v>11</v>
      </c>
      <c r="M23" s="379">
        <v>56.57</v>
      </c>
      <c r="N23" s="288">
        <v>94</v>
      </c>
      <c r="O23" s="96">
        <f t="shared" si="0"/>
        <v>189</v>
      </c>
      <c r="P23" s="42"/>
    </row>
    <row r="24" spans="1:16" s="218" customFormat="1" ht="15" customHeight="1" x14ac:dyDescent="0.25">
      <c r="A24" s="82">
        <v>10</v>
      </c>
      <c r="B24" s="61" t="s">
        <v>157</v>
      </c>
      <c r="C24" s="287"/>
      <c r="D24" s="202"/>
      <c r="E24" s="379">
        <v>62.17</v>
      </c>
      <c r="F24" s="288">
        <v>88</v>
      </c>
      <c r="G24" s="287"/>
      <c r="H24" s="202"/>
      <c r="I24" s="379">
        <v>58.89</v>
      </c>
      <c r="J24" s="288">
        <v>95</v>
      </c>
      <c r="K24" s="287">
        <v>1</v>
      </c>
      <c r="L24" s="202">
        <v>68</v>
      </c>
      <c r="M24" s="379">
        <v>56.57</v>
      </c>
      <c r="N24" s="288">
        <v>10</v>
      </c>
      <c r="O24" s="96">
        <f t="shared" si="0"/>
        <v>193</v>
      </c>
      <c r="P24" s="42"/>
    </row>
    <row r="25" spans="1:16" ht="15" customHeight="1" x14ac:dyDescent="0.25">
      <c r="A25" s="82">
        <v>11</v>
      </c>
      <c r="B25" s="60" t="s">
        <v>163</v>
      </c>
      <c r="C25" s="297"/>
      <c r="D25" s="244"/>
      <c r="E25" s="383">
        <v>62.17</v>
      </c>
      <c r="F25" s="298">
        <v>88</v>
      </c>
      <c r="G25" s="297">
        <v>1</v>
      </c>
      <c r="H25" s="244">
        <v>60</v>
      </c>
      <c r="I25" s="383">
        <v>58.89</v>
      </c>
      <c r="J25" s="298">
        <v>28</v>
      </c>
      <c r="K25" s="297"/>
      <c r="L25" s="244"/>
      <c r="M25" s="383">
        <v>56.57</v>
      </c>
      <c r="N25" s="298">
        <v>95</v>
      </c>
      <c r="O25" s="96">
        <f t="shared" si="0"/>
        <v>211</v>
      </c>
      <c r="P25" s="42"/>
    </row>
    <row r="26" spans="1:16" ht="15" customHeight="1" thickBot="1" x14ac:dyDescent="0.3">
      <c r="A26" s="82">
        <v>12</v>
      </c>
      <c r="B26" s="60" t="s">
        <v>158</v>
      </c>
      <c r="C26" s="297"/>
      <c r="D26" s="244"/>
      <c r="E26" s="383">
        <v>62.17</v>
      </c>
      <c r="F26" s="298">
        <v>88</v>
      </c>
      <c r="G26" s="297"/>
      <c r="H26" s="244"/>
      <c r="I26" s="383">
        <v>58.89</v>
      </c>
      <c r="J26" s="298">
        <v>95</v>
      </c>
      <c r="K26" s="297">
        <v>2</v>
      </c>
      <c r="L26" s="244">
        <v>12</v>
      </c>
      <c r="M26" s="383">
        <v>56.57</v>
      </c>
      <c r="N26" s="298">
        <v>93</v>
      </c>
      <c r="O26" s="96">
        <f t="shared" si="0"/>
        <v>276</v>
      </c>
      <c r="P26" s="42"/>
    </row>
    <row r="27" spans="1:16" ht="15" customHeight="1" thickBot="1" x14ac:dyDescent="0.3">
      <c r="A27" s="173"/>
      <c r="B27" s="182" t="s">
        <v>97</v>
      </c>
      <c r="C27" s="184">
        <f>SUM(C28:C43)</f>
        <v>51</v>
      </c>
      <c r="D27" s="190">
        <f>AVERAGE(D28:D43)</f>
        <v>48.183333333333337</v>
      </c>
      <c r="E27" s="185">
        <v>62.17</v>
      </c>
      <c r="F27" s="186"/>
      <c r="G27" s="184">
        <f>SUM(G28:G43)</f>
        <v>75</v>
      </c>
      <c r="H27" s="190">
        <f>AVERAGE(H28:H43)</f>
        <v>48.921428571428564</v>
      </c>
      <c r="I27" s="185">
        <v>58.89</v>
      </c>
      <c r="J27" s="186"/>
      <c r="K27" s="184">
        <f>SUM(K28:K43)</f>
        <v>68</v>
      </c>
      <c r="L27" s="190">
        <f>AVERAGE(L28:L43)</f>
        <v>51.02</v>
      </c>
      <c r="M27" s="185">
        <v>56.57</v>
      </c>
      <c r="N27" s="186"/>
      <c r="O27" s="179"/>
      <c r="P27" s="42"/>
    </row>
    <row r="28" spans="1:16" ht="15" customHeight="1" x14ac:dyDescent="0.25">
      <c r="A28" s="84">
        <v>1</v>
      </c>
      <c r="B28" s="57" t="s">
        <v>39</v>
      </c>
      <c r="C28" s="300">
        <v>4</v>
      </c>
      <c r="D28" s="254">
        <v>81</v>
      </c>
      <c r="E28" s="384">
        <v>62.17</v>
      </c>
      <c r="F28" s="301">
        <v>7</v>
      </c>
      <c r="G28" s="300">
        <v>9</v>
      </c>
      <c r="H28" s="254">
        <v>45.4</v>
      </c>
      <c r="I28" s="384">
        <v>58.89</v>
      </c>
      <c r="J28" s="301">
        <v>68</v>
      </c>
      <c r="K28" s="300">
        <v>7</v>
      </c>
      <c r="L28" s="254">
        <v>62.9</v>
      </c>
      <c r="M28" s="384">
        <v>56.57</v>
      </c>
      <c r="N28" s="301">
        <v>25</v>
      </c>
      <c r="O28" s="95">
        <f t="shared" si="0"/>
        <v>100</v>
      </c>
      <c r="P28" s="42"/>
    </row>
    <row r="29" spans="1:16" ht="15" customHeight="1" x14ac:dyDescent="0.25">
      <c r="A29" s="85">
        <v>2</v>
      </c>
      <c r="B29" s="57" t="s">
        <v>40</v>
      </c>
      <c r="C29" s="302">
        <v>2</v>
      </c>
      <c r="D29" s="203">
        <v>65.5</v>
      </c>
      <c r="E29" s="385">
        <v>62.17</v>
      </c>
      <c r="F29" s="303">
        <v>27</v>
      </c>
      <c r="G29" s="302">
        <v>7</v>
      </c>
      <c r="H29" s="203">
        <v>50</v>
      </c>
      <c r="I29" s="385">
        <v>58.89</v>
      </c>
      <c r="J29" s="303">
        <v>57</v>
      </c>
      <c r="K29" s="302">
        <v>4</v>
      </c>
      <c r="L29" s="203">
        <v>49.8</v>
      </c>
      <c r="M29" s="385">
        <v>56.57</v>
      </c>
      <c r="N29" s="303">
        <v>55</v>
      </c>
      <c r="O29" s="96">
        <f t="shared" si="0"/>
        <v>139</v>
      </c>
      <c r="P29" s="42"/>
    </row>
    <row r="30" spans="1:16" ht="15" customHeight="1" x14ac:dyDescent="0.25">
      <c r="A30" s="85">
        <v>3</v>
      </c>
      <c r="B30" s="57" t="s">
        <v>23</v>
      </c>
      <c r="C30" s="302">
        <v>3</v>
      </c>
      <c r="D30" s="203">
        <v>64.7</v>
      </c>
      <c r="E30" s="385">
        <v>62.17</v>
      </c>
      <c r="F30" s="303">
        <v>29</v>
      </c>
      <c r="G30" s="302">
        <v>2</v>
      </c>
      <c r="H30" s="203">
        <v>52</v>
      </c>
      <c r="I30" s="385">
        <v>58.89</v>
      </c>
      <c r="J30" s="303">
        <v>51</v>
      </c>
      <c r="K30" s="302">
        <v>3</v>
      </c>
      <c r="L30" s="203">
        <v>82.3</v>
      </c>
      <c r="M30" s="385">
        <v>56.57</v>
      </c>
      <c r="N30" s="303">
        <v>3</v>
      </c>
      <c r="O30" s="96">
        <f t="shared" si="0"/>
        <v>83</v>
      </c>
      <c r="P30" s="42"/>
    </row>
    <row r="31" spans="1:16" ht="15" customHeight="1" x14ac:dyDescent="0.25">
      <c r="A31" s="85">
        <v>4</v>
      </c>
      <c r="B31" s="159" t="s">
        <v>18</v>
      </c>
      <c r="C31" s="304">
        <v>1</v>
      </c>
      <c r="D31" s="245">
        <v>64</v>
      </c>
      <c r="E31" s="386">
        <v>62.17</v>
      </c>
      <c r="F31" s="305">
        <v>30</v>
      </c>
      <c r="G31" s="304">
        <v>6</v>
      </c>
      <c r="H31" s="245">
        <v>48.8</v>
      </c>
      <c r="I31" s="386">
        <v>58.89</v>
      </c>
      <c r="J31" s="305">
        <v>64</v>
      </c>
      <c r="K31" s="304">
        <v>4</v>
      </c>
      <c r="L31" s="245">
        <v>57.8</v>
      </c>
      <c r="M31" s="386">
        <v>56.57</v>
      </c>
      <c r="N31" s="305">
        <v>37</v>
      </c>
      <c r="O31" s="96">
        <f t="shared" si="0"/>
        <v>131</v>
      </c>
      <c r="P31" s="42"/>
    </row>
    <row r="32" spans="1:16" ht="15" customHeight="1" x14ac:dyDescent="0.25">
      <c r="A32" s="85">
        <v>5</v>
      </c>
      <c r="B32" s="57" t="s">
        <v>45</v>
      </c>
      <c r="C32" s="302">
        <v>16</v>
      </c>
      <c r="D32" s="203">
        <v>62.8</v>
      </c>
      <c r="E32" s="385">
        <v>62.17</v>
      </c>
      <c r="F32" s="303">
        <v>31</v>
      </c>
      <c r="G32" s="302">
        <v>11</v>
      </c>
      <c r="H32" s="203">
        <v>70.599999999999994</v>
      </c>
      <c r="I32" s="385">
        <v>58.89</v>
      </c>
      <c r="J32" s="303">
        <v>11</v>
      </c>
      <c r="K32" s="302">
        <v>13</v>
      </c>
      <c r="L32" s="203">
        <v>64.5</v>
      </c>
      <c r="M32" s="385">
        <v>56.57</v>
      </c>
      <c r="N32" s="303">
        <v>15</v>
      </c>
      <c r="O32" s="96">
        <f t="shared" si="0"/>
        <v>57</v>
      </c>
      <c r="P32" s="42"/>
    </row>
    <row r="33" spans="1:16" ht="15" customHeight="1" x14ac:dyDescent="0.25">
      <c r="A33" s="85">
        <v>6</v>
      </c>
      <c r="B33" s="57" t="s">
        <v>22</v>
      </c>
      <c r="C33" s="302">
        <v>9</v>
      </c>
      <c r="D33" s="203">
        <v>47.7</v>
      </c>
      <c r="E33" s="385">
        <v>62.17</v>
      </c>
      <c r="F33" s="303">
        <v>61</v>
      </c>
      <c r="G33" s="302">
        <v>4</v>
      </c>
      <c r="H33" s="203">
        <v>24.5</v>
      </c>
      <c r="I33" s="385">
        <v>58.89</v>
      </c>
      <c r="J33" s="303">
        <v>86</v>
      </c>
      <c r="K33" s="302">
        <v>1</v>
      </c>
      <c r="L33" s="203">
        <v>43</v>
      </c>
      <c r="M33" s="385">
        <v>56.57</v>
      </c>
      <c r="N33" s="303">
        <v>65</v>
      </c>
      <c r="O33" s="96">
        <f t="shared" si="0"/>
        <v>212</v>
      </c>
      <c r="P33" s="42"/>
    </row>
    <row r="34" spans="1:16" ht="15" customHeight="1" x14ac:dyDescent="0.25">
      <c r="A34" s="85">
        <v>7</v>
      </c>
      <c r="B34" s="57" t="s">
        <v>38</v>
      </c>
      <c r="C34" s="302">
        <v>3</v>
      </c>
      <c r="D34" s="203">
        <v>46.7</v>
      </c>
      <c r="E34" s="385">
        <v>62.17</v>
      </c>
      <c r="F34" s="303">
        <v>67</v>
      </c>
      <c r="G34" s="302">
        <v>1</v>
      </c>
      <c r="H34" s="203">
        <v>77</v>
      </c>
      <c r="I34" s="385">
        <v>58.89</v>
      </c>
      <c r="J34" s="303">
        <v>4</v>
      </c>
      <c r="K34" s="302">
        <v>2</v>
      </c>
      <c r="L34" s="203">
        <v>37</v>
      </c>
      <c r="M34" s="385">
        <v>56.57</v>
      </c>
      <c r="N34" s="303">
        <v>72</v>
      </c>
      <c r="O34" s="96">
        <f t="shared" si="0"/>
        <v>143</v>
      </c>
      <c r="P34" s="42"/>
    </row>
    <row r="35" spans="1:16" ht="15" customHeight="1" x14ac:dyDescent="0.25">
      <c r="A35" s="85">
        <v>8</v>
      </c>
      <c r="B35" s="57" t="s">
        <v>147</v>
      </c>
      <c r="C35" s="302">
        <v>3</v>
      </c>
      <c r="D35" s="203">
        <v>43.3</v>
      </c>
      <c r="E35" s="385">
        <v>62.17</v>
      </c>
      <c r="F35" s="303">
        <v>71</v>
      </c>
      <c r="G35" s="302">
        <v>2</v>
      </c>
      <c r="H35" s="203">
        <v>41.5</v>
      </c>
      <c r="I35" s="385">
        <v>58.89</v>
      </c>
      <c r="J35" s="303">
        <v>73</v>
      </c>
      <c r="K35" s="302">
        <v>1</v>
      </c>
      <c r="L35" s="203">
        <v>47</v>
      </c>
      <c r="M35" s="385">
        <v>56.57</v>
      </c>
      <c r="N35" s="303">
        <v>59</v>
      </c>
      <c r="O35" s="96">
        <f t="shared" si="0"/>
        <v>203</v>
      </c>
      <c r="P35" s="42"/>
    </row>
    <row r="36" spans="1:16" ht="15" customHeight="1" x14ac:dyDescent="0.25">
      <c r="A36" s="85">
        <v>9</v>
      </c>
      <c r="B36" s="57" t="s">
        <v>122</v>
      </c>
      <c r="C36" s="302">
        <v>4</v>
      </c>
      <c r="D36" s="203">
        <v>32.5</v>
      </c>
      <c r="E36" s="385">
        <v>62.17</v>
      </c>
      <c r="F36" s="303">
        <v>80</v>
      </c>
      <c r="G36" s="302">
        <v>4</v>
      </c>
      <c r="H36" s="203">
        <v>56</v>
      </c>
      <c r="I36" s="385">
        <v>58.89</v>
      </c>
      <c r="J36" s="303">
        <v>39</v>
      </c>
      <c r="K36" s="302">
        <v>4</v>
      </c>
      <c r="L36" s="203">
        <v>39.299999999999997</v>
      </c>
      <c r="M36" s="385">
        <v>56.57</v>
      </c>
      <c r="N36" s="303">
        <v>69</v>
      </c>
      <c r="O36" s="96">
        <f t="shared" si="0"/>
        <v>188</v>
      </c>
      <c r="P36" s="42"/>
    </row>
    <row r="37" spans="1:16" ht="15" customHeight="1" x14ac:dyDescent="0.25">
      <c r="A37" s="85">
        <v>10</v>
      </c>
      <c r="B37" s="57" t="s">
        <v>21</v>
      </c>
      <c r="C37" s="302">
        <v>2</v>
      </c>
      <c r="D37" s="203">
        <v>26.5</v>
      </c>
      <c r="E37" s="385">
        <v>62.17</v>
      </c>
      <c r="F37" s="303">
        <v>82</v>
      </c>
      <c r="G37" s="302">
        <v>2</v>
      </c>
      <c r="H37" s="203">
        <v>50.5</v>
      </c>
      <c r="I37" s="385">
        <v>58.89</v>
      </c>
      <c r="J37" s="303">
        <v>56</v>
      </c>
      <c r="K37" s="302">
        <v>1</v>
      </c>
      <c r="L37" s="203">
        <v>82</v>
      </c>
      <c r="M37" s="385">
        <v>56.57</v>
      </c>
      <c r="N37" s="303">
        <v>4</v>
      </c>
      <c r="O37" s="96">
        <f t="shared" si="0"/>
        <v>142</v>
      </c>
      <c r="P37" s="42"/>
    </row>
    <row r="38" spans="1:16" ht="15" customHeight="1" x14ac:dyDescent="0.25">
      <c r="A38" s="85">
        <v>11</v>
      </c>
      <c r="B38" s="57" t="s">
        <v>121</v>
      </c>
      <c r="C38" s="302">
        <v>2</v>
      </c>
      <c r="D38" s="203">
        <v>25</v>
      </c>
      <c r="E38" s="385">
        <v>62.17</v>
      </c>
      <c r="F38" s="303">
        <v>83</v>
      </c>
      <c r="G38" s="302">
        <v>3</v>
      </c>
      <c r="H38" s="203">
        <v>29</v>
      </c>
      <c r="I38" s="385">
        <v>58.89</v>
      </c>
      <c r="J38" s="303">
        <v>84</v>
      </c>
      <c r="K38" s="302">
        <v>2</v>
      </c>
      <c r="L38" s="203">
        <v>29.5</v>
      </c>
      <c r="M38" s="385">
        <v>56.57</v>
      </c>
      <c r="N38" s="303">
        <v>79</v>
      </c>
      <c r="O38" s="96">
        <f t="shared" si="0"/>
        <v>246</v>
      </c>
      <c r="P38" s="42"/>
    </row>
    <row r="39" spans="1:16" ht="15" customHeight="1" x14ac:dyDescent="0.25">
      <c r="A39" s="85">
        <v>12</v>
      </c>
      <c r="B39" s="57" t="s">
        <v>123</v>
      </c>
      <c r="C39" s="302">
        <v>2</v>
      </c>
      <c r="D39" s="203">
        <v>18.5</v>
      </c>
      <c r="E39" s="385">
        <v>62.17</v>
      </c>
      <c r="F39" s="303">
        <v>85</v>
      </c>
      <c r="G39" s="302">
        <v>12</v>
      </c>
      <c r="H39" s="203">
        <v>60</v>
      </c>
      <c r="I39" s="385">
        <v>58.89</v>
      </c>
      <c r="J39" s="303">
        <v>29</v>
      </c>
      <c r="K39" s="302">
        <v>5</v>
      </c>
      <c r="L39" s="203">
        <v>43.6</v>
      </c>
      <c r="M39" s="385">
        <v>56.57</v>
      </c>
      <c r="N39" s="303">
        <v>63</v>
      </c>
      <c r="O39" s="96">
        <f t="shared" si="0"/>
        <v>177</v>
      </c>
      <c r="P39" s="42"/>
    </row>
    <row r="40" spans="1:16" s="218" customFormat="1" ht="15" customHeight="1" x14ac:dyDescent="0.25">
      <c r="A40" s="85">
        <v>13</v>
      </c>
      <c r="B40" s="57" t="s">
        <v>93</v>
      </c>
      <c r="C40" s="302"/>
      <c r="D40" s="203"/>
      <c r="E40" s="385">
        <v>62.17</v>
      </c>
      <c r="F40" s="303">
        <v>88</v>
      </c>
      <c r="G40" s="302">
        <v>6</v>
      </c>
      <c r="H40" s="203">
        <v>54.3</v>
      </c>
      <c r="I40" s="385">
        <v>58.89</v>
      </c>
      <c r="J40" s="303">
        <v>44</v>
      </c>
      <c r="K40" s="302">
        <v>12</v>
      </c>
      <c r="L40" s="203">
        <v>57.1</v>
      </c>
      <c r="M40" s="385">
        <v>56.57</v>
      </c>
      <c r="N40" s="303">
        <v>38</v>
      </c>
      <c r="O40" s="96">
        <f t="shared" si="0"/>
        <v>170</v>
      </c>
      <c r="P40" s="42"/>
    </row>
    <row r="41" spans="1:16" s="218" customFormat="1" ht="15" customHeight="1" x14ac:dyDescent="0.25">
      <c r="A41" s="85">
        <v>14</v>
      </c>
      <c r="B41" s="57" t="s">
        <v>164</v>
      </c>
      <c r="C41" s="302"/>
      <c r="D41" s="203"/>
      <c r="E41" s="385">
        <v>62.17</v>
      </c>
      <c r="F41" s="303">
        <v>88</v>
      </c>
      <c r="G41" s="302"/>
      <c r="H41" s="203"/>
      <c r="I41" s="385">
        <v>58.89</v>
      </c>
      <c r="J41" s="303">
        <v>95</v>
      </c>
      <c r="K41" s="302">
        <v>3</v>
      </c>
      <c r="L41" s="203">
        <v>45.7</v>
      </c>
      <c r="M41" s="385">
        <v>56.57</v>
      </c>
      <c r="N41" s="303">
        <v>61</v>
      </c>
      <c r="O41" s="96">
        <f t="shared" si="0"/>
        <v>244</v>
      </c>
      <c r="P41" s="42"/>
    </row>
    <row r="42" spans="1:16" ht="15" customHeight="1" x14ac:dyDescent="0.25">
      <c r="A42" s="85">
        <v>15</v>
      </c>
      <c r="B42" s="57" t="s">
        <v>159</v>
      </c>
      <c r="C42" s="302"/>
      <c r="D42" s="203"/>
      <c r="E42" s="385">
        <v>62.17</v>
      </c>
      <c r="F42" s="303">
        <v>88</v>
      </c>
      <c r="G42" s="302"/>
      <c r="H42" s="203"/>
      <c r="I42" s="385">
        <v>58.89</v>
      </c>
      <c r="J42" s="303">
        <v>95</v>
      </c>
      <c r="K42" s="302">
        <v>6</v>
      </c>
      <c r="L42" s="203">
        <v>23.8</v>
      </c>
      <c r="M42" s="385">
        <v>56.57</v>
      </c>
      <c r="N42" s="303">
        <v>87</v>
      </c>
      <c r="O42" s="96">
        <f t="shared" si="0"/>
        <v>270</v>
      </c>
      <c r="P42" s="42"/>
    </row>
    <row r="43" spans="1:16" ht="15" customHeight="1" thickBot="1" x14ac:dyDescent="0.3">
      <c r="A43" s="85">
        <v>16</v>
      </c>
      <c r="B43" s="57" t="s">
        <v>20</v>
      </c>
      <c r="C43" s="302"/>
      <c r="D43" s="203"/>
      <c r="E43" s="385">
        <v>62.17</v>
      </c>
      <c r="F43" s="303">
        <v>88</v>
      </c>
      <c r="G43" s="302">
        <v>6</v>
      </c>
      <c r="H43" s="203">
        <v>25.3</v>
      </c>
      <c r="I43" s="385">
        <v>58.89</v>
      </c>
      <c r="J43" s="303">
        <v>85</v>
      </c>
      <c r="K43" s="302"/>
      <c r="L43" s="203"/>
      <c r="M43" s="385">
        <v>56.57</v>
      </c>
      <c r="N43" s="303">
        <v>95</v>
      </c>
      <c r="O43" s="96">
        <f t="shared" si="0"/>
        <v>268</v>
      </c>
      <c r="P43" s="42"/>
    </row>
    <row r="44" spans="1:16" ht="15" customHeight="1" thickBot="1" x14ac:dyDescent="0.3">
      <c r="A44" s="188"/>
      <c r="B44" s="189" t="s">
        <v>98</v>
      </c>
      <c r="C44" s="175">
        <f>SUM(C45:C61)</f>
        <v>92</v>
      </c>
      <c r="D44" s="187">
        <f>AVERAGE(D45:D61)</f>
        <v>61.53846153846154</v>
      </c>
      <c r="E44" s="176">
        <v>62.17</v>
      </c>
      <c r="F44" s="177"/>
      <c r="G44" s="175">
        <f>SUM(G45:G61)</f>
        <v>77</v>
      </c>
      <c r="H44" s="187">
        <f>AVERAGE(H45:H61)</f>
        <v>42.301249999999996</v>
      </c>
      <c r="I44" s="176">
        <v>58.89</v>
      </c>
      <c r="J44" s="177"/>
      <c r="K44" s="175">
        <f>SUM(K45:K61)</f>
        <v>88</v>
      </c>
      <c r="L44" s="187">
        <f>AVERAGE(L45:L61)</f>
        <v>55.292857142857144</v>
      </c>
      <c r="M44" s="176">
        <v>56.57</v>
      </c>
      <c r="N44" s="177"/>
      <c r="O44" s="179"/>
      <c r="P44" s="42"/>
    </row>
    <row r="45" spans="1:16" ht="15" customHeight="1" x14ac:dyDescent="0.25">
      <c r="A45" s="87">
        <v>1</v>
      </c>
      <c r="B45" s="160" t="s">
        <v>15</v>
      </c>
      <c r="C45" s="308">
        <v>1</v>
      </c>
      <c r="D45" s="314">
        <v>79</v>
      </c>
      <c r="E45" s="388">
        <v>62.17</v>
      </c>
      <c r="F45" s="309">
        <v>9</v>
      </c>
      <c r="G45" s="308">
        <v>2</v>
      </c>
      <c r="H45" s="314">
        <v>57.5</v>
      </c>
      <c r="I45" s="388">
        <v>58.89</v>
      </c>
      <c r="J45" s="309">
        <v>33</v>
      </c>
      <c r="K45" s="308">
        <v>4</v>
      </c>
      <c r="L45" s="314">
        <v>28</v>
      </c>
      <c r="M45" s="388">
        <v>56.57</v>
      </c>
      <c r="N45" s="309">
        <v>80</v>
      </c>
      <c r="O45" s="93">
        <f t="shared" si="0"/>
        <v>122</v>
      </c>
      <c r="P45" s="42"/>
    </row>
    <row r="46" spans="1:16" ht="15" customHeight="1" x14ac:dyDescent="0.25">
      <c r="A46" s="88">
        <v>2</v>
      </c>
      <c r="B46" s="57" t="s">
        <v>17</v>
      </c>
      <c r="C46" s="302">
        <v>2</v>
      </c>
      <c r="D46" s="203">
        <v>77</v>
      </c>
      <c r="E46" s="385">
        <v>62.17</v>
      </c>
      <c r="F46" s="303">
        <v>12</v>
      </c>
      <c r="G46" s="302">
        <v>7</v>
      </c>
      <c r="H46" s="203">
        <v>58.7</v>
      </c>
      <c r="I46" s="385">
        <v>58.89</v>
      </c>
      <c r="J46" s="303">
        <v>30</v>
      </c>
      <c r="K46" s="302">
        <v>5</v>
      </c>
      <c r="L46" s="203">
        <v>62.2</v>
      </c>
      <c r="M46" s="385">
        <v>56.57</v>
      </c>
      <c r="N46" s="303">
        <v>28</v>
      </c>
      <c r="O46" s="94">
        <f t="shared" si="0"/>
        <v>70</v>
      </c>
      <c r="P46" s="42"/>
    </row>
    <row r="47" spans="1:16" ht="15" customHeight="1" x14ac:dyDescent="0.25">
      <c r="A47" s="88">
        <v>3</v>
      </c>
      <c r="B47" s="57" t="s">
        <v>113</v>
      </c>
      <c r="C47" s="302">
        <v>5</v>
      </c>
      <c r="D47" s="203">
        <v>75</v>
      </c>
      <c r="E47" s="385">
        <v>62.17</v>
      </c>
      <c r="F47" s="303">
        <v>14</v>
      </c>
      <c r="G47" s="302">
        <v>4</v>
      </c>
      <c r="H47" s="203">
        <v>47</v>
      </c>
      <c r="I47" s="385">
        <v>58.89</v>
      </c>
      <c r="J47" s="303">
        <v>65</v>
      </c>
      <c r="K47" s="302">
        <v>10</v>
      </c>
      <c r="L47" s="203">
        <v>57</v>
      </c>
      <c r="M47" s="385">
        <v>56.57</v>
      </c>
      <c r="N47" s="303">
        <v>43</v>
      </c>
      <c r="O47" s="94">
        <f t="shared" si="0"/>
        <v>122</v>
      </c>
      <c r="P47" s="42"/>
    </row>
    <row r="48" spans="1:16" ht="15" customHeight="1" x14ac:dyDescent="0.25">
      <c r="A48" s="88">
        <v>4</v>
      </c>
      <c r="B48" s="57" t="s">
        <v>48</v>
      </c>
      <c r="C48" s="302">
        <v>21</v>
      </c>
      <c r="D48" s="203">
        <v>74.599999999999994</v>
      </c>
      <c r="E48" s="385">
        <v>62.17</v>
      </c>
      <c r="F48" s="303">
        <v>15</v>
      </c>
      <c r="G48" s="302">
        <v>16</v>
      </c>
      <c r="H48" s="203">
        <v>66.099999999999994</v>
      </c>
      <c r="I48" s="385">
        <v>58.89</v>
      </c>
      <c r="J48" s="303">
        <v>18</v>
      </c>
      <c r="K48" s="302">
        <v>15</v>
      </c>
      <c r="L48" s="203">
        <v>63</v>
      </c>
      <c r="M48" s="385">
        <v>56.57</v>
      </c>
      <c r="N48" s="303">
        <v>24</v>
      </c>
      <c r="O48" s="94">
        <f t="shared" si="0"/>
        <v>57</v>
      </c>
      <c r="P48" s="42"/>
    </row>
    <row r="49" spans="1:16" ht="15" customHeight="1" x14ac:dyDescent="0.25">
      <c r="A49" s="88">
        <v>5</v>
      </c>
      <c r="B49" s="57" t="s">
        <v>59</v>
      </c>
      <c r="C49" s="302">
        <v>24</v>
      </c>
      <c r="D49" s="203">
        <v>71.8</v>
      </c>
      <c r="E49" s="385">
        <v>62.17</v>
      </c>
      <c r="F49" s="303">
        <v>18</v>
      </c>
      <c r="G49" s="302">
        <v>20</v>
      </c>
      <c r="H49" s="203">
        <v>54.8</v>
      </c>
      <c r="I49" s="385">
        <v>58.89</v>
      </c>
      <c r="J49" s="303">
        <v>42</v>
      </c>
      <c r="K49" s="302">
        <v>14</v>
      </c>
      <c r="L49" s="203">
        <v>60</v>
      </c>
      <c r="M49" s="385">
        <v>56.57</v>
      </c>
      <c r="N49" s="303">
        <v>32</v>
      </c>
      <c r="O49" s="94">
        <f t="shared" si="0"/>
        <v>92</v>
      </c>
      <c r="P49" s="42"/>
    </row>
    <row r="50" spans="1:16" ht="15" customHeight="1" x14ac:dyDescent="0.25">
      <c r="A50" s="88">
        <v>6</v>
      </c>
      <c r="B50" s="328" t="s">
        <v>16</v>
      </c>
      <c r="C50" s="389">
        <v>4</v>
      </c>
      <c r="D50" s="408">
        <v>70</v>
      </c>
      <c r="E50" s="390">
        <v>62.17</v>
      </c>
      <c r="F50" s="341">
        <v>20</v>
      </c>
      <c r="G50" s="389">
        <v>4</v>
      </c>
      <c r="H50" s="408">
        <v>49</v>
      </c>
      <c r="I50" s="390">
        <v>58.89</v>
      </c>
      <c r="J50" s="341">
        <v>60</v>
      </c>
      <c r="K50" s="389">
        <v>6</v>
      </c>
      <c r="L50" s="408">
        <v>61.8</v>
      </c>
      <c r="M50" s="390">
        <v>56.57</v>
      </c>
      <c r="N50" s="341">
        <v>29</v>
      </c>
      <c r="O50" s="94">
        <f t="shared" si="0"/>
        <v>109</v>
      </c>
      <c r="P50" s="42"/>
    </row>
    <row r="51" spans="1:16" ht="15" customHeight="1" x14ac:dyDescent="0.25">
      <c r="A51" s="88">
        <v>7</v>
      </c>
      <c r="B51" s="159" t="s">
        <v>85</v>
      </c>
      <c r="C51" s="304">
        <v>3</v>
      </c>
      <c r="D51" s="245">
        <v>54.7</v>
      </c>
      <c r="E51" s="386">
        <v>62.17</v>
      </c>
      <c r="F51" s="305">
        <v>47</v>
      </c>
      <c r="G51" s="304">
        <v>3</v>
      </c>
      <c r="H51" s="245">
        <v>75.3</v>
      </c>
      <c r="I51" s="386">
        <v>58.89</v>
      </c>
      <c r="J51" s="305">
        <v>6</v>
      </c>
      <c r="K51" s="304">
        <v>1</v>
      </c>
      <c r="L51" s="245">
        <v>80</v>
      </c>
      <c r="M51" s="386">
        <v>56.57</v>
      </c>
      <c r="N51" s="305">
        <v>5</v>
      </c>
      <c r="O51" s="94">
        <f t="shared" si="0"/>
        <v>58</v>
      </c>
      <c r="P51" s="42"/>
    </row>
    <row r="52" spans="1:16" ht="15" customHeight="1" x14ac:dyDescent="0.25">
      <c r="A52" s="88">
        <v>8</v>
      </c>
      <c r="B52" s="58" t="s">
        <v>49</v>
      </c>
      <c r="C52" s="310">
        <v>11</v>
      </c>
      <c r="D52" s="248">
        <v>54.6</v>
      </c>
      <c r="E52" s="391">
        <v>62.17</v>
      </c>
      <c r="F52" s="311">
        <v>48</v>
      </c>
      <c r="G52" s="310">
        <v>7</v>
      </c>
      <c r="H52" s="248">
        <v>51.42</v>
      </c>
      <c r="I52" s="391">
        <v>58.89</v>
      </c>
      <c r="J52" s="311">
        <v>55</v>
      </c>
      <c r="K52" s="310">
        <v>13</v>
      </c>
      <c r="L52" s="248">
        <v>60.5</v>
      </c>
      <c r="M52" s="391">
        <v>56.57</v>
      </c>
      <c r="N52" s="311">
        <v>31</v>
      </c>
      <c r="O52" s="94">
        <f t="shared" si="0"/>
        <v>134</v>
      </c>
      <c r="P52" s="42"/>
    </row>
    <row r="53" spans="1:16" ht="15" customHeight="1" x14ac:dyDescent="0.25">
      <c r="A53" s="88">
        <v>9</v>
      </c>
      <c r="B53" s="57" t="s">
        <v>125</v>
      </c>
      <c r="C53" s="302">
        <v>6</v>
      </c>
      <c r="D53" s="203">
        <v>54</v>
      </c>
      <c r="E53" s="385">
        <v>62.17</v>
      </c>
      <c r="F53" s="303">
        <v>50</v>
      </c>
      <c r="G53" s="302">
        <v>3</v>
      </c>
      <c r="H53" s="203">
        <v>30.7</v>
      </c>
      <c r="I53" s="385">
        <v>58.89</v>
      </c>
      <c r="J53" s="303">
        <v>83</v>
      </c>
      <c r="K53" s="302">
        <v>7</v>
      </c>
      <c r="L53" s="203">
        <v>63.7</v>
      </c>
      <c r="M53" s="385">
        <v>56.57</v>
      </c>
      <c r="N53" s="303">
        <v>18</v>
      </c>
      <c r="O53" s="94">
        <f t="shared" si="0"/>
        <v>151</v>
      </c>
      <c r="P53" s="42"/>
    </row>
    <row r="54" spans="1:16" ht="15" customHeight="1" x14ac:dyDescent="0.25">
      <c r="A54" s="88">
        <v>10</v>
      </c>
      <c r="B54" s="57" t="s">
        <v>47</v>
      </c>
      <c r="C54" s="302">
        <v>3</v>
      </c>
      <c r="D54" s="203">
        <v>48</v>
      </c>
      <c r="E54" s="385">
        <v>62.17</v>
      </c>
      <c r="F54" s="303">
        <v>60</v>
      </c>
      <c r="G54" s="302">
        <v>3</v>
      </c>
      <c r="H54" s="203">
        <v>38.299999999999997</v>
      </c>
      <c r="I54" s="385">
        <v>58.89</v>
      </c>
      <c r="J54" s="303">
        <v>78</v>
      </c>
      <c r="K54" s="302">
        <v>2</v>
      </c>
      <c r="L54" s="203">
        <v>36</v>
      </c>
      <c r="M54" s="385">
        <v>56.57</v>
      </c>
      <c r="N54" s="303">
        <v>73</v>
      </c>
      <c r="O54" s="94">
        <f t="shared" si="0"/>
        <v>211</v>
      </c>
      <c r="P54" s="42"/>
    </row>
    <row r="55" spans="1:16" ht="15" customHeight="1" x14ac:dyDescent="0.25">
      <c r="A55" s="88">
        <v>11</v>
      </c>
      <c r="B55" s="57" t="s">
        <v>148</v>
      </c>
      <c r="C55" s="302">
        <v>4</v>
      </c>
      <c r="D55" s="203">
        <v>47.3</v>
      </c>
      <c r="E55" s="385">
        <v>62.17</v>
      </c>
      <c r="F55" s="303">
        <v>62</v>
      </c>
      <c r="G55" s="302"/>
      <c r="H55" s="203"/>
      <c r="I55" s="385">
        <v>58.89</v>
      </c>
      <c r="J55" s="303">
        <v>95</v>
      </c>
      <c r="K55" s="302">
        <v>3</v>
      </c>
      <c r="L55" s="203">
        <v>73.3</v>
      </c>
      <c r="M55" s="385">
        <v>56.57</v>
      </c>
      <c r="N55" s="303">
        <v>6</v>
      </c>
      <c r="O55" s="94">
        <f t="shared" si="0"/>
        <v>163</v>
      </c>
      <c r="P55" s="42"/>
    </row>
    <row r="56" spans="1:16" ht="15" customHeight="1" x14ac:dyDescent="0.25">
      <c r="A56" s="88">
        <v>12</v>
      </c>
      <c r="B56" s="57" t="s">
        <v>46</v>
      </c>
      <c r="C56" s="302">
        <v>4</v>
      </c>
      <c r="D56" s="203">
        <v>47</v>
      </c>
      <c r="E56" s="385">
        <v>62.17</v>
      </c>
      <c r="F56" s="303">
        <v>64</v>
      </c>
      <c r="G56" s="302">
        <v>1</v>
      </c>
      <c r="H56" s="203">
        <v>14</v>
      </c>
      <c r="I56" s="385">
        <v>58.89</v>
      </c>
      <c r="J56" s="303">
        <v>91</v>
      </c>
      <c r="K56" s="302"/>
      <c r="L56" s="203"/>
      <c r="M56" s="385">
        <v>56.57</v>
      </c>
      <c r="N56" s="303">
        <v>95</v>
      </c>
      <c r="O56" s="94">
        <f t="shared" si="0"/>
        <v>250</v>
      </c>
      <c r="P56" s="42"/>
    </row>
    <row r="57" spans="1:16" ht="15" customHeight="1" x14ac:dyDescent="0.25">
      <c r="A57" s="88">
        <v>13</v>
      </c>
      <c r="B57" s="57" t="s">
        <v>124</v>
      </c>
      <c r="C57" s="302">
        <v>4</v>
      </c>
      <c r="D57" s="203">
        <v>47</v>
      </c>
      <c r="E57" s="385">
        <v>62.17</v>
      </c>
      <c r="F57" s="303">
        <v>65</v>
      </c>
      <c r="G57" s="302">
        <v>1</v>
      </c>
      <c r="H57" s="203">
        <v>4</v>
      </c>
      <c r="I57" s="385">
        <v>58.89</v>
      </c>
      <c r="J57" s="303">
        <v>93</v>
      </c>
      <c r="K57" s="302">
        <v>4</v>
      </c>
      <c r="L57" s="203">
        <v>31</v>
      </c>
      <c r="M57" s="385">
        <v>56.57</v>
      </c>
      <c r="N57" s="303">
        <v>78</v>
      </c>
      <c r="O57" s="94">
        <f t="shared" si="0"/>
        <v>236</v>
      </c>
      <c r="P57" s="42"/>
    </row>
    <row r="58" spans="1:16" ht="15" customHeight="1" x14ac:dyDescent="0.25">
      <c r="A58" s="88">
        <v>14</v>
      </c>
      <c r="B58" s="155" t="s">
        <v>103</v>
      </c>
      <c r="C58" s="312"/>
      <c r="D58" s="246"/>
      <c r="E58" s="392">
        <v>62.17</v>
      </c>
      <c r="F58" s="313">
        <v>88</v>
      </c>
      <c r="G58" s="312">
        <v>3</v>
      </c>
      <c r="H58" s="246">
        <v>36</v>
      </c>
      <c r="I58" s="392">
        <v>58.89</v>
      </c>
      <c r="J58" s="313">
        <v>81</v>
      </c>
      <c r="K58" s="312">
        <v>1</v>
      </c>
      <c r="L58" s="246">
        <v>58</v>
      </c>
      <c r="M58" s="392">
        <v>56.57</v>
      </c>
      <c r="N58" s="313">
        <v>36</v>
      </c>
      <c r="O58" s="94">
        <f t="shared" si="0"/>
        <v>205</v>
      </c>
      <c r="P58" s="42"/>
    </row>
    <row r="59" spans="1:16" ht="15" customHeight="1" x14ac:dyDescent="0.25">
      <c r="A59" s="88">
        <v>15</v>
      </c>
      <c r="B59" s="60" t="s">
        <v>36</v>
      </c>
      <c r="C59" s="297"/>
      <c r="D59" s="244"/>
      <c r="E59" s="383">
        <v>62.17</v>
      </c>
      <c r="F59" s="298">
        <v>88</v>
      </c>
      <c r="G59" s="297">
        <v>1</v>
      </c>
      <c r="H59" s="244">
        <v>0</v>
      </c>
      <c r="I59" s="383">
        <v>58.89</v>
      </c>
      <c r="J59" s="298">
        <v>94</v>
      </c>
      <c r="K59" s="297"/>
      <c r="L59" s="244"/>
      <c r="M59" s="383">
        <v>56.57</v>
      </c>
      <c r="N59" s="298">
        <v>95</v>
      </c>
      <c r="O59" s="94">
        <f t="shared" si="0"/>
        <v>277</v>
      </c>
      <c r="P59" s="42"/>
    </row>
    <row r="60" spans="1:16" s="218" customFormat="1" ht="15" customHeight="1" x14ac:dyDescent="0.25">
      <c r="A60" s="88">
        <v>16</v>
      </c>
      <c r="B60" s="60" t="s">
        <v>111</v>
      </c>
      <c r="C60" s="297"/>
      <c r="D60" s="244"/>
      <c r="E60" s="383">
        <v>62.17</v>
      </c>
      <c r="F60" s="298">
        <v>88</v>
      </c>
      <c r="G60" s="297">
        <v>1</v>
      </c>
      <c r="H60" s="244">
        <v>42</v>
      </c>
      <c r="I60" s="383">
        <v>58.89</v>
      </c>
      <c r="J60" s="298">
        <v>72</v>
      </c>
      <c r="K60" s="297"/>
      <c r="L60" s="244"/>
      <c r="M60" s="383">
        <v>56.57</v>
      </c>
      <c r="N60" s="298">
        <v>95</v>
      </c>
      <c r="O60" s="94">
        <f t="shared" si="0"/>
        <v>255</v>
      </c>
      <c r="P60" s="42"/>
    </row>
    <row r="61" spans="1:16" s="218" customFormat="1" ht="15" customHeight="1" thickBot="1" x14ac:dyDescent="0.3">
      <c r="A61" s="216">
        <v>17</v>
      </c>
      <c r="B61" s="61" t="s">
        <v>14</v>
      </c>
      <c r="C61" s="287"/>
      <c r="D61" s="202"/>
      <c r="E61" s="379">
        <v>62.17</v>
      </c>
      <c r="F61" s="288">
        <v>88</v>
      </c>
      <c r="G61" s="287">
        <v>1</v>
      </c>
      <c r="H61" s="202">
        <v>52</v>
      </c>
      <c r="I61" s="379">
        <v>58.89</v>
      </c>
      <c r="J61" s="288">
        <v>52</v>
      </c>
      <c r="K61" s="287">
        <v>3</v>
      </c>
      <c r="L61" s="202">
        <v>39.6</v>
      </c>
      <c r="M61" s="379">
        <v>56.57</v>
      </c>
      <c r="N61" s="288">
        <v>67</v>
      </c>
      <c r="O61" s="252">
        <f t="shared" si="0"/>
        <v>207</v>
      </c>
      <c r="P61" s="42"/>
    </row>
    <row r="62" spans="1:16" ht="15" customHeight="1" thickBot="1" x14ac:dyDescent="0.3">
      <c r="A62" s="191"/>
      <c r="B62" s="192" t="s">
        <v>99</v>
      </c>
      <c r="C62" s="193">
        <f>SUM(C63:C76)</f>
        <v>67</v>
      </c>
      <c r="D62" s="201">
        <f>AVERAGE(D63:D76)</f>
        <v>52.966666666666669</v>
      </c>
      <c r="E62" s="194">
        <v>62.17</v>
      </c>
      <c r="F62" s="195"/>
      <c r="G62" s="193">
        <f>SUM(G63:G76)</f>
        <v>47</v>
      </c>
      <c r="H62" s="201">
        <f>AVERAGE(H63:H76)</f>
        <v>55.75</v>
      </c>
      <c r="I62" s="194">
        <v>58.89</v>
      </c>
      <c r="J62" s="195"/>
      <c r="K62" s="193">
        <f>SUM(K63:K76)</f>
        <v>53</v>
      </c>
      <c r="L62" s="201">
        <f>AVERAGE(L63:L76)</f>
        <v>48.98</v>
      </c>
      <c r="M62" s="194">
        <v>56.57</v>
      </c>
      <c r="N62" s="195"/>
      <c r="O62" s="196"/>
      <c r="P62" s="42"/>
    </row>
    <row r="63" spans="1:16" ht="15" customHeight="1" x14ac:dyDescent="0.25">
      <c r="A63" s="87">
        <v>1</v>
      </c>
      <c r="B63" s="58" t="s">
        <v>50</v>
      </c>
      <c r="C63" s="315">
        <v>5</v>
      </c>
      <c r="D63" s="285">
        <v>79</v>
      </c>
      <c r="E63" s="393">
        <v>62.17</v>
      </c>
      <c r="F63" s="316">
        <v>10</v>
      </c>
      <c r="G63" s="315">
        <v>3</v>
      </c>
      <c r="H63" s="285">
        <v>70</v>
      </c>
      <c r="I63" s="393">
        <v>58.89</v>
      </c>
      <c r="J63" s="316">
        <v>13</v>
      </c>
      <c r="K63" s="315">
        <v>9</v>
      </c>
      <c r="L63" s="285">
        <v>66.099999999999994</v>
      </c>
      <c r="M63" s="393">
        <v>56.57</v>
      </c>
      <c r="N63" s="316">
        <v>12</v>
      </c>
      <c r="O63" s="95">
        <f t="shared" si="0"/>
        <v>35</v>
      </c>
      <c r="P63" s="42"/>
    </row>
    <row r="64" spans="1:16" ht="15" customHeight="1" x14ac:dyDescent="0.25">
      <c r="A64" s="88">
        <v>2</v>
      </c>
      <c r="B64" s="58" t="s">
        <v>64</v>
      </c>
      <c r="C64" s="310">
        <v>11</v>
      </c>
      <c r="D64" s="248">
        <v>78</v>
      </c>
      <c r="E64" s="391">
        <v>62.17</v>
      </c>
      <c r="F64" s="311">
        <v>11</v>
      </c>
      <c r="G64" s="310">
        <v>10</v>
      </c>
      <c r="H64" s="248">
        <v>69</v>
      </c>
      <c r="I64" s="391">
        <v>58.89</v>
      </c>
      <c r="J64" s="311">
        <v>15</v>
      </c>
      <c r="K64" s="310">
        <v>3</v>
      </c>
      <c r="L64" s="248">
        <v>72</v>
      </c>
      <c r="M64" s="391">
        <v>56.57</v>
      </c>
      <c r="N64" s="311">
        <v>9</v>
      </c>
      <c r="O64" s="169">
        <f t="shared" si="0"/>
        <v>35</v>
      </c>
      <c r="P64" s="42"/>
    </row>
    <row r="65" spans="1:16" ht="15" customHeight="1" x14ac:dyDescent="0.25">
      <c r="A65" s="88">
        <v>3</v>
      </c>
      <c r="B65" s="58" t="s">
        <v>60</v>
      </c>
      <c r="C65" s="310">
        <v>5</v>
      </c>
      <c r="D65" s="248">
        <v>67</v>
      </c>
      <c r="E65" s="391">
        <v>62.17</v>
      </c>
      <c r="F65" s="311">
        <v>25</v>
      </c>
      <c r="G65" s="310">
        <v>3</v>
      </c>
      <c r="H65" s="248">
        <v>40</v>
      </c>
      <c r="I65" s="391">
        <v>58.89</v>
      </c>
      <c r="J65" s="311">
        <v>76</v>
      </c>
      <c r="K65" s="310">
        <v>6</v>
      </c>
      <c r="L65" s="248">
        <v>58.6</v>
      </c>
      <c r="M65" s="391">
        <v>56.57</v>
      </c>
      <c r="N65" s="311">
        <v>34</v>
      </c>
      <c r="O65" s="96">
        <f t="shared" si="0"/>
        <v>135</v>
      </c>
      <c r="P65" s="42"/>
    </row>
    <row r="66" spans="1:16" ht="15" customHeight="1" x14ac:dyDescent="0.25">
      <c r="A66" s="88">
        <v>4</v>
      </c>
      <c r="B66" s="58" t="s">
        <v>61</v>
      </c>
      <c r="C66" s="310">
        <v>4</v>
      </c>
      <c r="D66" s="248">
        <v>60.8</v>
      </c>
      <c r="E66" s="391">
        <v>62.17</v>
      </c>
      <c r="F66" s="311">
        <v>35</v>
      </c>
      <c r="G66" s="310">
        <v>4</v>
      </c>
      <c r="H66" s="248">
        <v>70</v>
      </c>
      <c r="I66" s="391">
        <v>58.89</v>
      </c>
      <c r="J66" s="311">
        <v>14</v>
      </c>
      <c r="K66" s="310">
        <v>5</v>
      </c>
      <c r="L66" s="248">
        <v>51.6</v>
      </c>
      <c r="M66" s="391">
        <v>56.57</v>
      </c>
      <c r="N66" s="311">
        <v>52</v>
      </c>
      <c r="O66" s="96">
        <f t="shared" si="0"/>
        <v>101</v>
      </c>
      <c r="P66" s="42"/>
    </row>
    <row r="67" spans="1:16" ht="15" customHeight="1" x14ac:dyDescent="0.25">
      <c r="A67" s="88">
        <v>5</v>
      </c>
      <c r="B67" s="61" t="s">
        <v>165</v>
      </c>
      <c r="C67" s="287">
        <v>6</v>
      </c>
      <c r="D67" s="202">
        <v>57.5</v>
      </c>
      <c r="E67" s="379">
        <v>62.17</v>
      </c>
      <c r="F67" s="288">
        <v>38</v>
      </c>
      <c r="G67" s="287">
        <v>1</v>
      </c>
      <c r="H67" s="202">
        <v>78</v>
      </c>
      <c r="I67" s="379">
        <v>58.89</v>
      </c>
      <c r="J67" s="288">
        <v>2</v>
      </c>
      <c r="K67" s="287">
        <v>6</v>
      </c>
      <c r="L67" s="202">
        <v>63.3</v>
      </c>
      <c r="M67" s="379">
        <v>56.57</v>
      </c>
      <c r="N67" s="288">
        <v>20</v>
      </c>
      <c r="O67" s="96">
        <f t="shared" si="0"/>
        <v>60</v>
      </c>
      <c r="P67" s="42"/>
    </row>
    <row r="68" spans="1:16" ht="15" customHeight="1" x14ac:dyDescent="0.25">
      <c r="A68" s="88">
        <v>6</v>
      </c>
      <c r="B68" s="58" t="s">
        <v>143</v>
      </c>
      <c r="C68" s="310">
        <v>14</v>
      </c>
      <c r="D68" s="248">
        <v>56.1</v>
      </c>
      <c r="E68" s="391">
        <v>62.17</v>
      </c>
      <c r="F68" s="311">
        <v>43</v>
      </c>
      <c r="G68" s="310">
        <v>5</v>
      </c>
      <c r="H68" s="248">
        <v>49</v>
      </c>
      <c r="I68" s="391">
        <v>58.89</v>
      </c>
      <c r="J68" s="311">
        <v>61</v>
      </c>
      <c r="K68" s="310"/>
      <c r="L68" s="248"/>
      <c r="M68" s="391">
        <v>56.57</v>
      </c>
      <c r="N68" s="311">
        <v>95</v>
      </c>
      <c r="O68" s="96">
        <f t="shared" si="0"/>
        <v>199</v>
      </c>
      <c r="P68" s="42"/>
    </row>
    <row r="69" spans="1:16" ht="15" customHeight="1" x14ac:dyDescent="0.25">
      <c r="A69" s="88">
        <v>7</v>
      </c>
      <c r="B69" s="58" t="s">
        <v>127</v>
      </c>
      <c r="C69" s="310">
        <v>5</v>
      </c>
      <c r="D69" s="248">
        <v>53.2</v>
      </c>
      <c r="E69" s="391">
        <v>62.17</v>
      </c>
      <c r="F69" s="311">
        <v>54</v>
      </c>
      <c r="G69" s="310">
        <v>8</v>
      </c>
      <c r="H69" s="248">
        <v>53</v>
      </c>
      <c r="I69" s="391">
        <v>58.89</v>
      </c>
      <c r="J69" s="311">
        <v>48</v>
      </c>
      <c r="K69" s="310">
        <v>8</v>
      </c>
      <c r="L69" s="248">
        <v>43.5</v>
      </c>
      <c r="M69" s="391">
        <v>56.57</v>
      </c>
      <c r="N69" s="311">
        <v>64</v>
      </c>
      <c r="O69" s="96">
        <f t="shared" si="0"/>
        <v>166</v>
      </c>
      <c r="P69" s="42"/>
    </row>
    <row r="70" spans="1:16" ht="15" customHeight="1" x14ac:dyDescent="0.25">
      <c r="A70" s="88">
        <v>8</v>
      </c>
      <c r="B70" s="58" t="s">
        <v>126</v>
      </c>
      <c r="C70" s="310">
        <v>3</v>
      </c>
      <c r="D70" s="248">
        <v>53</v>
      </c>
      <c r="E70" s="391">
        <v>62.17</v>
      </c>
      <c r="F70" s="311">
        <v>56</v>
      </c>
      <c r="G70" s="310">
        <v>4</v>
      </c>
      <c r="H70" s="248">
        <v>52</v>
      </c>
      <c r="I70" s="391">
        <v>58.89</v>
      </c>
      <c r="J70" s="311">
        <v>53</v>
      </c>
      <c r="K70" s="310">
        <v>5</v>
      </c>
      <c r="L70" s="248">
        <v>22.2</v>
      </c>
      <c r="M70" s="391">
        <v>56.57</v>
      </c>
      <c r="N70" s="311">
        <v>88</v>
      </c>
      <c r="O70" s="96">
        <f t="shared" si="0"/>
        <v>197</v>
      </c>
      <c r="P70" s="42"/>
    </row>
    <row r="71" spans="1:16" ht="15" customHeight="1" x14ac:dyDescent="0.25">
      <c r="A71" s="88">
        <v>9</v>
      </c>
      <c r="B71" s="58" t="s">
        <v>10</v>
      </c>
      <c r="C71" s="310">
        <v>5</v>
      </c>
      <c r="D71" s="248">
        <v>46.8</v>
      </c>
      <c r="E71" s="391">
        <v>62.17</v>
      </c>
      <c r="F71" s="311">
        <v>66</v>
      </c>
      <c r="G71" s="310">
        <v>2</v>
      </c>
      <c r="H71" s="248">
        <v>37.5</v>
      </c>
      <c r="I71" s="391">
        <v>58.89</v>
      </c>
      <c r="J71" s="311">
        <v>80</v>
      </c>
      <c r="K71" s="310"/>
      <c r="L71" s="248"/>
      <c r="M71" s="391">
        <v>56.57</v>
      </c>
      <c r="N71" s="311">
        <v>95</v>
      </c>
      <c r="O71" s="96">
        <f t="shared" si="0"/>
        <v>241</v>
      </c>
      <c r="P71" s="42"/>
    </row>
    <row r="72" spans="1:16" ht="15" customHeight="1" x14ac:dyDescent="0.25">
      <c r="A72" s="88">
        <v>10</v>
      </c>
      <c r="B72" s="58" t="s">
        <v>149</v>
      </c>
      <c r="C72" s="310">
        <v>6</v>
      </c>
      <c r="D72" s="248">
        <v>42.2</v>
      </c>
      <c r="E72" s="391">
        <v>62.17</v>
      </c>
      <c r="F72" s="311">
        <v>73</v>
      </c>
      <c r="G72" s="310">
        <v>4</v>
      </c>
      <c r="H72" s="248">
        <v>68</v>
      </c>
      <c r="I72" s="391">
        <v>58.89</v>
      </c>
      <c r="J72" s="311">
        <v>17</v>
      </c>
      <c r="K72" s="310">
        <v>4</v>
      </c>
      <c r="L72" s="248">
        <v>57</v>
      </c>
      <c r="M72" s="391">
        <v>56.57</v>
      </c>
      <c r="N72" s="311">
        <v>42</v>
      </c>
      <c r="O72" s="96">
        <f t="shared" si="0"/>
        <v>132</v>
      </c>
      <c r="P72" s="42"/>
    </row>
    <row r="73" spans="1:16" s="218" customFormat="1" ht="15" customHeight="1" x14ac:dyDescent="0.25">
      <c r="A73" s="88">
        <v>11</v>
      </c>
      <c r="B73" s="58" t="s">
        <v>151</v>
      </c>
      <c r="C73" s="310">
        <v>2</v>
      </c>
      <c r="D73" s="248">
        <v>35</v>
      </c>
      <c r="E73" s="391">
        <v>62.17</v>
      </c>
      <c r="F73" s="311">
        <v>77</v>
      </c>
      <c r="G73" s="310"/>
      <c r="H73" s="248"/>
      <c r="I73" s="391">
        <v>58.89</v>
      </c>
      <c r="J73" s="311">
        <v>95</v>
      </c>
      <c r="K73" s="310">
        <v>3</v>
      </c>
      <c r="L73" s="248">
        <v>19.7</v>
      </c>
      <c r="M73" s="391">
        <v>56.57</v>
      </c>
      <c r="N73" s="311">
        <v>89</v>
      </c>
      <c r="O73" s="96">
        <f t="shared" si="0"/>
        <v>261</v>
      </c>
      <c r="P73" s="42"/>
    </row>
    <row r="74" spans="1:16" s="218" customFormat="1" ht="15" customHeight="1" x14ac:dyDescent="0.25">
      <c r="A74" s="88">
        <v>12</v>
      </c>
      <c r="B74" s="58" t="s">
        <v>150</v>
      </c>
      <c r="C74" s="310">
        <v>1</v>
      </c>
      <c r="D74" s="248">
        <v>7</v>
      </c>
      <c r="E74" s="391">
        <v>62.17</v>
      </c>
      <c r="F74" s="311">
        <v>87</v>
      </c>
      <c r="G74" s="310">
        <v>1</v>
      </c>
      <c r="H74" s="248">
        <v>17</v>
      </c>
      <c r="I74" s="391">
        <v>58.89</v>
      </c>
      <c r="J74" s="311">
        <v>89</v>
      </c>
      <c r="K74" s="310"/>
      <c r="L74" s="248"/>
      <c r="M74" s="391">
        <v>56.57</v>
      </c>
      <c r="N74" s="311">
        <v>95</v>
      </c>
      <c r="O74" s="96">
        <f t="shared" si="0"/>
        <v>271</v>
      </c>
      <c r="P74" s="42"/>
    </row>
    <row r="75" spans="1:16" ht="15" customHeight="1" x14ac:dyDescent="0.25">
      <c r="A75" s="88">
        <v>13</v>
      </c>
      <c r="B75" s="58" t="s">
        <v>160</v>
      </c>
      <c r="C75" s="310"/>
      <c r="D75" s="248"/>
      <c r="E75" s="391">
        <v>62.17</v>
      </c>
      <c r="F75" s="311">
        <v>88</v>
      </c>
      <c r="G75" s="310"/>
      <c r="H75" s="248"/>
      <c r="I75" s="391">
        <v>58.89</v>
      </c>
      <c r="J75" s="311">
        <v>95</v>
      </c>
      <c r="K75" s="310">
        <v>4</v>
      </c>
      <c r="L75" s="248">
        <v>35.799999999999997</v>
      </c>
      <c r="M75" s="391">
        <v>56.57</v>
      </c>
      <c r="N75" s="311">
        <v>76</v>
      </c>
      <c r="O75" s="96">
        <f t="shared" si="0"/>
        <v>259</v>
      </c>
      <c r="P75" s="42"/>
    </row>
    <row r="76" spans="1:16" ht="15" customHeight="1" thickBot="1" x14ac:dyDescent="0.3">
      <c r="A76" s="88">
        <v>14</v>
      </c>
      <c r="B76" s="58" t="s">
        <v>140</v>
      </c>
      <c r="C76" s="310"/>
      <c r="D76" s="248"/>
      <c r="E76" s="391">
        <v>62.17</v>
      </c>
      <c r="F76" s="311">
        <v>88</v>
      </c>
      <c r="G76" s="310">
        <v>2</v>
      </c>
      <c r="H76" s="248">
        <v>65.5</v>
      </c>
      <c r="I76" s="391">
        <v>58.89</v>
      </c>
      <c r="J76" s="311">
        <v>20</v>
      </c>
      <c r="K76" s="310"/>
      <c r="L76" s="248"/>
      <c r="M76" s="391">
        <v>56.57</v>
      </c>
      <c r="N76" s="311">
        <v>95</v>
      </c>
      <c r="O76" s="96">
        <f t="shared" si="0"/>
        <v>203</v>
      </c>
      <c r="P76" s="42"/>
    </row>
    <row r="77" spans="1:16" ht="15" customHeight="1" thickBot="1" x14ac:dyDescent="0.3">
      <c r="A77" s="191"/>
      <c r="B77" s="197" t="s">
        <v>100</v>
      </c>
      <c r="C77" s="198">
        <f>SUM(C78:C107)</f>
        <v>224</v>
      </c>
      <c r="D77" s="208">
        <f>AVERAGE(D78:D107)</f>
        <v>55.384892290249432</v>
      </c>
      <c r="E77" s="199">
        <v>62.17</v>
      </c>
      <c r="F77" s="200"/>
      <c r="G77" s="198">
        <f>SUM(G78:G107)</f>
        <v>246</v>
      </c>
      <c r="H77" s="208">
        <f>AVERAGE(H78:H107)</f>
        <v>53.553571428571431</v>
      </c>
      <c r="I77" s="199">
        <v>58.89</v>
      </c>
      <c r="J77" s="200"/>
      <c r="K77" s="198">
        <f>SUM(K78:K107)</f>
        <v>265</v>
      </c>
      <c r="L77" s="208">
        <f>AVERAGE(L78:L107)</f>
        <v>49.05</v>
      </c>
      <c r="M77" s="199">
        <v>56.57</v>
      </c>
      <c r="N77" s="200"/>
      <c r="O77" s="179"/>
      <c r="P77" s="42"/>
    </row>
    <row r="78" spans="1:16" ht="15" customHeight="1" x14ac:dyDescent="0.25">
      <c r="A78" s="84">
        <v>1</v>
      </c>
      <c r="B78" s="249" t="s">
        <v>131</v>
      </c>
      <c r="C78" s="317">
        <v>1</v>
      </c>
      <c r="D78" s="325">
        <v>91</v>
      </c>
      <c r="E78" s="394">
        <v>62.17</v>
      </c>
      <c r="F78" s="318">
        <v>1</v>
      </c>
      <c r="G78" s="317">
        <v>5</v>
      </c>
      <c r="H78" s="325">
        <v>55.8</v>
      </c>
      <c r="I78" s="394">
        <v>58.89</v>
      </c>
      <c r="J78" s="318">
        <v>40</v>
      </c>
      <c r="K78" s="317">
        <v>9</v>
      </c>
      <c r="L78" s="325">
        <v>62.8</v>
      </c>
      <c r="M78" s="394">
        <v>56.57</v>
      </c>
      <c r="N78" s="318">
        <v>26</v>
      </c>
      <c r="O78" s="95">
        <f t="shared" si="0"/>
        <v>67</v>
      </c>
      <c r="P78" s="42"/>
    </row>
    <row r="79" spans="1:16" ht="15" customHeight="1" x14ac:dyDescent="0.25">
      <c r="A79" s="85">
        <v>2</v>
      </c>
      <c r="B79" s="249" t="s">
        <v>138</v>
      </c>
      <c r="C79" s="319">
        <v>60</v>
      </c>
      <c r="D79" s="283">
        <v>87.05</v>
      </c>
      <c r="E79" s="395">
        <v>62.17</v>
      </c>
      <c r="F79" s="320">
        <v>3</v>
      </c>
      <c r="G79" s="319">
        <v>78</v>
      </c>
      <c r="H79" s="283">
        <v>84.3</v>
      </c>
      <c r="I79" s="395">
        <v>58.89</v>
      </c>
      <c r="J79" s="320">
        <v>1</v>
      </c>
      <c r="K79" s="319">
        <v>56</v>
      </c>
      <c r="L79" s="283">
        <v>83.8</v>
      </c>
      <c r="M79" s="395">
        <v>56.57</v>
      </c>
      <c r="N79" s="320">
        <v>1</v>
      </c>
      <c r="O79" s="96">
        <f t="shared" si="0"/>
        <v>5</v>
      </c>
      <c r="P79" s="42"/>
    </row>
    <row r="80" spans="1:16" ht="15" customHeight="1" x14ac:dyDescent="0.25">
      <c r="A80" s="85">
        <v>3</v>
      </c>
      <c r="B80" s="249" t="s">
        <v>9</v>
      </c>
      <c r="C80" s="319">
        <v>2</v>
      </c>
      <c r="D80" s="283">
        <v>84.5</v>
      </c>
      <c r="E80" s="395">
        <v>62.17</v>
      </c>
      <c r="F80" s="320">
        <v>5</v>
      </c>
      <c r="G80" s="319">
        <v>5</v>
      </c>
      <c r="H80" s="283">
        <v>65</v>
      </c>
      <c r="I80" s="395">
        <v>58.89</v>
      </c>
      <c r="J80" s="320">
        <v>21</v>
      </c>
      <c r="K80" s="319">
        <v>3</v>
      </c>
      <c r="L80" s="283">
        <v>51.3</v>
      </c>
      <c r="M80" s="395">
        <v>56.57</v>
      </c>
      <c r="N80" s="320">
        <v>53</v>
      </c>
      <c r="O80" s="96">
        <f t="shared" ref="O80:O116" si="1">N80+J80+F80</f>
        <v>79</v>
      </c>
      <c r="P80" s="42"/>
    </row>
    <row r="81" spans="1:16" ht="15" customHeight="1" x14ac:dyDescent="0.25">
      <c r="A81" s="85">
        <v>4</v>
      </c>
      <c r="B81" s="253" t="s">
        <v>155</v>
      </c>
      <c r="C81" s="321">
        <v>4</v>
      </c>
      <c r="D81" s="281">
        <v>73.25</v>
      </c>
      <c r="E81" s="396">
        <v>62.17</v>
      </c>
      <c r="F81" s="322">
        <v>16</v>
      </c>
      <c r="G81" s="321">
        <v>4</v>
      </c>
      <c r="H81" s="281">
        <v>54</v>
      </c>
      <c r="I81" s="396">
        <v>58.89</v>
      </c>
      <c r="J81" s="322">
        <v>45</v>
      </c>
      <c r="K81" s="321">
        <v>3</v>
      </c>
      <c r="L81" s="281">
        <v>52.7</v>
      </c>
      <c r="M81" s="396">
        <v>56.57</v>
      </c>
      <c r="N81" s="322">
        <v>48</v>
      </c>
      <c r="O81" s="96">
        <f t="shared" si="1"/>
        <v>109</v>
      </c>
      <c r="P81" s="42"/>
    </row>
    <row r="82" spans="1:16" ht="15" customHeight="1" x14ac:dyDescent="0.25">
      <c r="A82" s="85">
        <v>5</v>
      </c>
      <c r="B82" s="249" t="s">
        <v>154</v>
      </c>
      <c r="C82" s="319">
        <v>7</v>
      </c>
      <c r="D82" s="283">
        <v>72.571428571428569</v>
      </c>
      <c r="E82" s="395">
        <v>62.17</v>
      </c>
      <c r="F82" s="320">
        <v>17</v>
      </c>
      <c r="G82" s="319">
        <v>4</v>
      </c>
      <c r="H82" s="283">
        <v>57.6</v>
      </c>
      <c r="I82" s="395">
        <v>58.89</v>
      </c>
      <c r="J82" s="320">
        <v>32</v>
      </c>
      <c r="K82" s="319">
        <v>10</v>
      </c>
      <c r="L82" s="283">
        <v>66</v>
      </c>
      <c r="M82" s="395">
        <v>56.57</v>
      </c>
      <c r="N82" s="320">
        <v>13</v>
      </c>
      <c r="O82" s="96">
        <f t="shared" si="1"/>
        <v>62</v>
      </c>
      <c r="P82" s="42"/>
    </row>
    <row r="83" spans="1:16" ht="15" customHeight="1" x14ac:dyDescent="0.25">
      <c r="A83" s="85">
        <v>6</v>
      </c>
      <c r="B83" s="249" t="s">
        <v>128</v>
      </c>
      <c r="C83" s="319">
        <v>2</v>
      </c>
      <c r="D83" s="283">
        <v>70</v>
      </c>
      <c r="E83" s="395">
        <v>62.17</v>
      </c>
      <c r="F83" s="320">
        <v>21</v>
      </c>
      <c r="G83" s="319">
        <v>9</v>
      </c>
      <c r="H83" s="283">
        <v>72</v>
      </c>
      <c r="I83" s="395">
        <v>58.89</v>
      </c>
      <c r="J83" s="320">
        <v>9</v>
      </c>
      <c r="K83" s="319">
        <v>2</v>
      </c>
      <c r="L83" s="283">
        <v>36</v>
      </c>
      <c r="M83" s="395">
        <v>56.57</v>
      </c>
      <c r="N83" s="320">
        <v>74</v>
      </c>
      <c r="O83" s="96">
        <f t="shared" si="1"/>
        <v>104</v>
      </c>
      <c r="P83" s="42"/>
    </row>
    <row r="84" spans="1:16" ht="15" customHeight="1" x14ac:dyDescent="0.25">
      <c r="A84" s="85">
        <v>7</v>
      </c>
      <c r="B84" s="249" t="s">
        <v>137</v>
      </c>
      <c r="C84" s="319">
        <v>6</v>
      </c>
      <c r="D84" s="283">
        <v>70</v>
      </c>
      <c r="E84" s="395">
        <v>62.17</v>
      </c>
      <c r="F84" s="320">
        <v>22</v>
      </c>
      <c r="G84" s="319">
        <v>4</v>
      </c>
      <c r="H84" s="283">
        <v>49</v>
      </c>
      <c r="I84" s="395">
        <v>58.89</v>
      </c>
      <c r="J84" s="320">
        <v>63</v>
      </c>
      <c r="K84" s="319">
        <v>7</v>
      </c>
      <c r="L84" s="283">
        <v>54.9</v>
      </c>
      <c r="M84" s="395">
        <v>56.57</v>
      </c>
      <c r="N84" s="320">
        <v>46</v>
      </c>
      <c r="O84" s="96">
        <f t="shared" si="1"/>
        <v>131</v>
      </c>
      <c r="P84" s="42"/>
    </row>
    <row r="85" spans="1:16" ht="15" customHeight="1" x14ac:dyDescent="0.25">
      <c r="A85" s="85">
        <v>8</v>
      </c>
      <c r="B85" s="59" t="s">
        <v>62</v>
      </c>
      <c r="C85" s="323">
        <v>23</v>
      </c>
      <c r="D85" s="282">
        <v>68</v>
      </c>
      <c r="E85" s="397">
        <v>62.17</v>
      </c>
      <c r="F85" s="324">
        <v>24</v>
      </c>
      <c r="G85" s="323">
        <v>8</v>
      </c>
      <c r="H85" s="282">
        <v>53.1</v>
      </c>
      <c r="I85" s="397">
        <v>58.89</v>
      </c>
      <c r="J85" s="324">
        <v>46</v>
      </c>
      <c r="K85" s="323">
        <v>12</v>
      </c>
      <c r="L85" s="282">
        <v>48</v>
      </c>
      <c r="M85" s="397">
        <v>56.57</v>
      </c>
      <c r="N85" s="324">
        <v>57</v>
      </c>
      <c r="O85" s="96">
        <f t="shared" si="1"/>
        <v>127</v>
      </c>
      <c r="P85" s="42"/>
    </row>
    <row r="86" spans="1:16" ht="15" customHeight="1" x14ac:dyDescent="0.25">
      <c r="A86" s="85">
        <v>9</v>
      </c>
      <c r="B86" s="249" t="s">
        <v>130</v>
      </c>
      <c r="C86" s="319">
        <v>10</v>
      </c>
      <c r="D86" s="283">
        <v>65.599999999999994</v>
      </c>
      <c r="E86" s="395">
        <v>62.17</v>
      </c>
      <c r="F86" s="320">
        <v>26</v>
      </c>
      <c r="G86" s="319">
        <v>4</v>
      </c>
      <c r="H86" s="283">
        <v>45</v>
      </c>
      <c r="I86" s="395">
        <v>58.89</v>
      </c>
      <c r="J86" s="320">
        <v>69</v>
      </c>
      <c r="K86" s="319">
        <v>7</v>
      </c>
      <c r="L86" s="283">
        <v>49</v>
      </c>
      <c r="M86" s="395">
        <v>56.57</v>
      </c>
      <c r="N86" s="320">
        <v>56</v>
      </c>
      <c r="O86" s="96">
        <f t="shared" si="1"/>
        <v>151</v>
      </c>
      <c r="P86" s="42"/>
    </row>
    <row r="87" spans="1:16" ht="15" customHeight="1" x14ac:dyDescent="0.25">
      <c r="A87" s="85">
        <v>10</v>
      </c>
      <c r="B87" s="253" t="s">
        <v>4</v>
      </c>
      <c r="C87" s="321">
        <v>3</v>
      </c>
      <c r="D87" s="281">
        <v>62</v>
      </c>
      <c r="E87" s="396">
        <v>62.17</v>
      </c>
      <c r="F87" s="322">
        <v>34</v>
      </c>
      <c r="G87" s="321">
        <v>2</v>
      </c>
      <c r="H87" s="281">
        <v>72.5</v>
      </c>
      <c r="I87" s="396">
        <v>58.89</v>
      </c>
      <c r="J87" s="322">
        <v>8</v>
      </c>
      <c r="K87" s="321">
        <v>5</v>
      </c>
      <c r="L87" s="281">
        <v>72.400000000000006</v>
      </c>
      <c r="M87" s="396">
        <v>56.57</v>
      </c>
      <c r="N87" s="322">
        <v>7</v>
      </c>
      <c r="O87" s="96">
        <f t="shared" si="1"/>
        <v>49</v>
      </c>
      <c r="P87" s="42"/>
    </row>
    <row r="88" spans="1:16" ht="15" customHeight="1" x14ac:dyDescent="0.25">
      <c r="A88" s="85">
        <v>11</v>
      </c>
      <c r="B88" s="253" t="s">
        <v>129</v>
      </c>
      <c r="C88" s="321">
        <v>9</v>
      </c>
      <c r="D88" s="281">
        <v>60.555555555555557</v>
      </c>
      <c r="E88" s="396">
        <v>62.17</v>
      </c>
      <c r="F88" s="322">
        <v>36</v>
      </c>
      <c r="G88" s="321">
        <v>4</v>
      </c>
      <c r="H88" s="281">
        <v>52.8</v>
      </c>
      <c r="I88" s="396">
        <v>58.89</v>
      </c>
      <c r="J88" s="322">
        <v>50</v>
      </c>
      <c r="K88" s="321">
        <v>2</v>
      </c>
      <c r="L88" s="281">
        <v>83</v>
      </c>
      <c r="M88" s="396">
        <v>56.57</v>
      </c>
      <c r="N88" s="322">
        <v>2</v>
      </c>
      <c r="O88" s="96">
        <f t="shared" si="1"/>
        <v>88</v>
      </c>
      <c r="P88" s="42"/>
    </row>
    <row r="89" spans="1:16" ht="15" customHeight="1" x14ac:dyDescent="0.25">
      <c r="A89" s="85">
        <v>12</v>
      </c>
      <c r="B89" s="253" t="s">
        <v>89</v>
      </c>
      <c r="C89" s="321">
        <v>4</v>
      </c>
      <c r="D89" s="281">
        <v>59</v>
      </c>
      <c r="E89" s="396">
        <v>62.17</v>
      </c>
      <c r="F89" s="322">
        <v>37</v>
      </c>
      <c r="G89" s="321">
        <v>11</v>
      </c>
      <c r="H89" s="281">
        <v>63</v>
      </c>
      <c r="I89" s="396">
        <v>58.89</v>
      </c>
      <c r="J89" s="322">
        <v>23</v>
      </c>
      <c r="K89" s="321">
        <v>16</v>
      </c>
      <c r="L89" s="281">
        <v>61</v>
      </c>
      <c r="M89" s="396">
        <v>56.57</v>
      </c>
      <c r="N89" s="322">
        <v>30</v>
      </c>
      <c r="O89" s="96">
        <f t="shared" si="1"/>
        <v>90</v>
      </c>
      <c r="P89" s="42"/>
    </row>
    <row r="90" spans="1:16" ht="15" customHeight="1" x14ac:dyDescent="0.25">
      <c r="A90" s="85">
        <v>13</v>
      </c>
      <c r="B90" s="253" t="s">
        <v>8</v>
      </c>
      <c r="C90" s="321">
        <v>24</v>
      </c>
      <c r="D90" s="281">
        <v>56.833333333333336</v>
      </c>
      <c r="E90" s="396">
        <v>62.17</v>
      </c>
      <c r="F90" s="322">
        <v>41</v>
      </c>
      <c r="G90" s="321">
        <v>22</v>
      </c>
      <c r="H90" s="281">
        <v>63</v>
      </c>
      <c r="I90" s="396">
        <v>58.89</v>
      </c>
      <c r="J90" s="322">
        <v>24</v>
      </c>
      <c r="K90" s="321">
        <v>27</v>
      </c>
      <c r="L90" s="281">
        <v>55</v>
      </c>
      <c r="M90" s="396">
        <v>56.57</v>
      </c>
      <c r="N90" s="322">
        <v>45</v>
      </c>
      <c r="O90" s="96">
        <f t="shared" si="1"/>
        <v>110</v>
      </c>
      <c r="P90" s="42"/>
    </row>
    <row r="91" spans="1:16" ht="15" customHeight="1" x14ac:dyDescent="0.25">
      <c r="A91" s="85">
        <v>14</v>
      </c>
      <c r="B91" s="253" t="s">
        <v>134</v>
      </c>
      <c r="C91" s="321">
        <v>2</v>
      </c>
      <c r="D91" s="281">
        <v>56.6</v>
      </c>
      <c r="E91" s="396">
        <v>62.17</v>
      </c>
      <c r="F91" s="322">
        <v>42</v>
      </c>
      <c r="G91" s="321">
        <v>2</v>
      </c>
      <c r="H91" s="281">
        <v>9</v>
      </c>
      <c r="I91" s="396">
        <v>58.89</v>
      </c>
      <c r="J91" s="322">
        <v>92</v>
      </c>
      <c r="K91" s="321">
        <v>3</v>
      </c>
      <c r="L91" s="281">
        <v>13</v>
      </c>
      <c r="M91" s="396">
        <v>56.57</v>
      </c>
      <c r="N91" s="322">
        <v>92</v>
      </c>
      <c r="O91" s="96">
        <f t="shared" si="1"/>
        <v>226</v>
      </c>
      <c r="P91" s="42"/>
    </row>
    <row r="92" spans="1:16" ht="15" customHeight="1" x14ac:dyDescent="0.25">
      <c r="A92" s="85">
        <v>15</v>
      </c>
      <c r="B92" s="249" t="s">
        <v>166</v>
      </c>
      <c r="C92" s="319">
        <v>9</v>
      </c>
      <c r="D92" s="283">
        <v>55.888888888888886</v>
      </c>
      <c r="E92" s="395">
        <v>62.17</v>
      </c>
      <c r="F92" s="320">
        <v>45</v>
      </c>
      <c r="G92" s="319">
        <v>3</v>
      </c>
      <c r="H92" s="283">
        <v>40.700000000000003</v>
      </c>
      <c r="I92" s="395">
        <v>58.89</v>
      </c>
      <c r="J92" s="320">
        <v>74</v>
      </c>
      <c r="K92" s="319">
        <v>4</v>
      </c>
      <c r="L92" s="283">
        <v>26</v>
      </c>
      <c r="M92" s="395">
        <v>56.57</v>
      </c>
      <c r="N92" s="320">
        <v>81</v>
      </c>
      <c r="O92" s="96">
        <f t="shared" si="1"/>
        <v>200</v>
      </c>
      <c r="P92" s="42"/>
    </row>
    <row r="93" spans="1:16" ht="15" customHeight="1" x14ac:dyDescent="0.25">
      <c r="A93" s="85">
        <v>16</v>
      </c>
      <c r="B93" s="249" t="s">
        <v>7</v>
      </c>
      <c r="C93" s="319">
        <v>4</v>
      </c>
      <c r="D93" s="283">
        <v>55.75</v>
      </c>
      <c r="E93" s="395">
        <v>62.17</v>
      </c>
      <c r="F93" s="320">
        <v>46</v>
      </c>
      <c r="G93" s="319">
        <v>3</v>
      </c>
      <c r="H93" s="283">
        <v>43</v>
      </c>
      <c r="I93" s="395">
        <v>58.89</v>
      </c>
      <c r="J93" s="320">
        <v>71</v>
      </c>
      <c r="K93" s="319">
        <v>6</v>
      </c>
      <c r="L93" s="283">
        <v>36</v>
      </c>
      <c r="M93" s="395">
        <v>56.57</v>
      </c>
      <c r="N93" s="320">
        <v>75</v>
      </c>
      <c r="O93" s="96">
        <f t="shared" si="1"/>
        <v>192</v>
      </c>
      <c r="P93" s="42"/>
    </row>
    <row r="94" spans="1:16" ht="15" customHeight="1" x14ac:dyDescent="0.25">
      <c r="A94" s="85">
        <v>17</v>
      </c>
      <c r="B94" s="249" t="s">
        <v>91</v>
      </c>
      <c r="C94" s="319">
        <v>9</v>
      </c>
      <c r="D94" s="283">
        <v>53.777777777777779</v>
      </c>
      <c r="E94" s="395">
        <v>62.17</v>
      </c>
      <c r="F94" s="320">
        <v>51</v>
      </c>
      <c r="G94" s="319">
        <v>6</v>
      </c>
      <c r="H94" s="283">
        <v>78</v>
      </c>
      <c r="I94" s="395">
        <v>58.89</v>
      </c>
      <c r="J94" s="320">
        <v>3</v>
      </c>
      <c r="K94" s="319">
        <v>8</v>
      </c>
      <c r="L94" s="283">
        <v>46.3</v>
      </c>
      <c r="M94" s="395">
        <v>56.57</v>
      </c>
      <c r="N94" s="320">
        <v>60</v>
      </c>
      <c r="O94" s="96">
        <f t="shared" si="1"/>
        <v>114</v>
      </c>
      <c r="P94" s="42"/>
    </row>
    <row r="95" spans="1:16" ht="15" customHeight="1" x14ac:dyDescent="0.25">
      <c r="A95" s="85">
        <v>18</v>
      </c>
      <c r="B95" s="249" t="s">
        <v>92</v>
      </c>
      <c r="C95" s="319">
        <v>6</v>
      </c>
      <c r="D95" s="283">
        <v>53.5</v>
      </c>
      <c r="E95" s="395">
        <v>62.17</v>
      </c>
      <c r="F95" s="320">
        <v>53</v>
      </c>
      <c r="G95" s="319">
        <v>15</v>
      </c>
      <c r="H95" s="283">
        <v>49.9</v>
      </c>
      <c r="I95" s="395">
        <v>58.89</v>
      </c>
      <c r="J95" s="320">
        <v>59</v>
      </c>
      <c r="K95" s="319">
        <v>15</v>
      </c>
      <c r="L95" s="283">
        <v>55.3</v>
      </c>
      <c r="M95" s="395">
        <v>56.57</v>
      </c>
      <c r="N95" s="320">
        <v>44</v>
      </c>
      <c r="O95" s="96">
        <f t="shared" si="1"/>
        <v>156</v>
      </c>
      <c r="P95" s="42"/>
    </row>
    <row r="96" spans="1:16" ht="15" customHeight="1" x14ac:dyDescent="0.25">
      <c r="A96" s="85">
        <v>19</v>
      </c>
      <c r="B96" s="249" t="s">
        <v>112</v>
      </c>
      <c r="C96" s="319">
        <v>3</v>
      </c>
      <c r="D96" s="283">
        <v>51.333333333333336</v>
      </c>
      <c r="E96" s="395">
        <v>62.17</v>
      </c>
      <c r="F96" s="320">
        <v>58</v>
      </c>
      <c r="G96" s="319">
        <v>6</v>
      </c>
      <c r="H96" s="283">
        <v>72</v>
      </c>
      <c r="I96" s="395">
        <v>58.89</v>
      </c>
      <c r="J96" s="320">
        <v>10</v>
      </c>
      <c r="K96" s="319">
        <v>7</v>
      </c>
      <c r="L96" s="283">
        <v>63.1</v>
      </c>
      <c r="M96" s="395">
        <v>56.57</v>
      </c>
      <c r="N96" s="320">
        <v>22</v>
      </c>
      <c r="O96" s="96">
        <f t="shared" si="1"/>
        <v>90</v>
      </c>
      <c r="P96" s="42"/>
    </row>
    <row r="97" spans="1:16" ht="15" customHeight="1" x14ac:dyDescent="0.25">
      <c r="A97" s="85">
        <v>20</v>
      </c>
      <c r="B97" s="249" t="s">
        <v>88</v>
      </c>
      <c r="C97" s="319">
        <v>6</v>
      </c>
      <c r="D97" s="283">
        <v>45.666666666666664</v>
      </c>
      <c r="E97" s="395">
        <v>62.17</v>
      </c>
      <c r="F97" s="320">
        <v>69</v>
      </c>
      <c r="G97" s="319">
        <v>12</v>
      </c>
      <c r="H97" s="283">
        <v>62</v>
      </c>
      <c r="I97" s="395">
        <v>58.89</v>
      </c>
      <c r="J97" s="320">
        <v>26</v>
      </c>
      <c r="K97" s="319">
        <v>21</v>
      </c>
      <c r="L97" s="283">
        <v>51</v>
      </c>
      <c r="M97" s="395">
        <v>56.57</v>
      </c>
      <c r="N97" s="320">
        <v>54</v>
      </c>
      <c r="O97" s="96">
        <f t="shared" si="1"/>
        <v>149</v>
      </c>
      <c r="P97" s="42"/>
    </row>
    <row r="98" spans="1:16" ht="15" customHeight="1" x14ac:dyDescent="0.25">
      <c r="A98" s="85">
        <v>21</v>
      </c>
      <c r="B98" s="253" t="s">
        <v>153</v>
      </c>
      <c r="C98" s="321">
        <v>5</v>
      </c>
      <c r="D98" s="281">
        <v>44.8</v>
      </c>
      <c r="E98" s="396">
        <v>62.17</v>
      </c>
      <c r="F98" s="322">
        <v>70</v>
      </c>
      <c r="G98" s="321">
        <v>4</v>
      </c>
      <c r="H98" s="281">
        <v>50</v>
      </c>
      <c r="I98" s="396">
        <v>58.89</v>
      </c>
      <c r="J98" s="322">
        <v>58</v>
      </c>
      <c r="K98" s="321">
        <v>5</v>
      </c>
      <c r="L98" s="281">
        <v>63</v>
      </c>
      <c r="M98" s="396">
        <v>56.57</v>
      </c>
      <c r="N98" s="322">
        <v>23</v>
      </c>
      <c r="O98" s="96">
        <f t="shared" si="1"/>
        <v>151</v>
      </c>
      <c r="P98" s="42"/>
    </row>
    <row r="99" spans="1:16" ht="15" customHeight="1" x14ac:dyDescent="0.25">
      <c r="A99" s="85">
        <v>22</v>
      </c>
      <c r="B99" s="249" t="s">
        <v>132</v>
      </c>
      <c r="C99" s="319">
        <v>5</v>
      </c>
      <c r="D99" s="283">
        <v>40</v>
      </c>
      <c r="E99" s="395">
        <v>62.17</v>
      </c>
      <c r="F99" s="320">
        <v>74</v>
      </c>
      <c r="G99" s="319">
        <v>3</v>
      </c>
      <c r="H99" s="283">
        <v>68.7</v>
      </c>
      <c r="I99" s="395">
        <v>58.89</v>
      </c>
      <c r="J99" s="320">
        <v>16</v>
      </c>
      <c r="K99" s="319">
        <v>16</v>
      </c>
      <c r="L99" s="283">
        <v>40.5</v>
      </c>
      <c r="M99" s="395">
        <v>56.57</v>
      </c>
      <c r="N99" s="320">
        <v>66</v>
      </c>
      <c r="O99" s="96">
        <f t="shared" si="1"/>
        <v>156</v>
      </c>
      <c r="P99" s="42"/>
    </row>
    <row r="100" spans="1:16" ht="15" customHeight="1" x14ac:dyDescent="0.25">
      <c r="A100" s="85">
        <v>23</v>
      </c>
      <c r="B100" s="249" t="s">
        <v>136</v>
      </c>
      <c r="C100" s="319">
        <v>5</v>
      </c>
      <c r="D100" s="283">
        <v>39</v>
      </c>
      <c r="E100" s="395">
        <v>62.17</v>
      </c>
      <c r="F100" s="320">
        <v>75</v>
      </c>
      <c r="G100" s="319">
        <v>1</v>
      </c>
      <c r="H100" s="283">
        <v>49</v>
      </c>
      <c r="I100" s="395">
        <v>58.89</v>
      </c>
      <c r="J100" s="320">
        <v>62</v>
      </c>
      <c r="K100" s="319">
        <v>2</v>
      </c>
      <c r="L100" s="283">
        <v>24</v>
      </c>
      <c r="M100" s="395">
        <v>56.57</v>
      </c>
      <c r="N100" s="320">
        <v>86</v>
      </c>
      <c r="O100" s="96">
        <f t="shared" si="1"/>
        <v>223</v>
      </c>
      <c r="P100" s="42"/>
    </row>
    <row r="101" spans="1:16" ht="15" customHeight="1" x14ac:dyDescent="0.25">
      <c r="A101" s="85">
        <v>24</v>
      </c>
      <c r="B101" s="59" t="s">
        <v>133</v>
      </c>
      <c r="C101" s="323">
        <v>3</v>
      </c>
      <c r="D101" s="282">
        <v>33</v>
      </c>
      <c r="E101" s="397">
        <v>62.17</v>
      </c>
      <c r="F101" s="324">
        <v>78</v>
      </c>
      <c r="G101" s="323">
        <v>3</v>
      </c>
      <c r="H101" s="282">
        <v>21</v>
      </c>
      <c r="I101" s="397">
        <v>58.89</v>
      </c>
      <c r="J101" s="324">
        <v>88</v>
      </c>
      <c r="K101" s="323">
        <v>2</v>
      </c>
      <c r="L101" s="282">
        <v>15</v>
      </c>
      <c r="M101" s="397">
        <v>56.57</v>
      </c>
      <c r="N101" s="324">
        <v>91</v>
      </c>
      <c r="O101" s="96">
        <f t="shared" si="1"/>
        <v>257</v>
      </c>
      <c r="P101" s="42"/>
    </row>
    <row r="102" spans="1:16" ht="15" customHeight="1" x14ac:dyDescent="0.25">
      <c r="A102" s="85">
        <v>25</v>
      </c>
      <c r="B102" s="249" t="s">
        <v>167</v>
      </c>
      <c r="C102" s="319">
        <v>4</v>
      </c>
      <c r="D102" s="283">
        <v>33</v>
      </c>
      <c r="E102" s="395">
        <v>62.17</v>
      </c>
      <c r="F102" s="320">
        <v>79</v>
      </c>
      <c r="G102" s="319">
        <v>4</v>
      </c>
      <c r="H102" s="283">
        <v>52</v>
      </c>
      <c r="I102" s="395">
        <v>58.89</v>
      </c>
      <c r="J102" s="320">
        <v>54</v>
      </c>
      <c r="K102" s="319"/>
      <c r="L102" s="283"/>
      <c r="M102" s="395">
        <v>56.57</v>
      </c>
      <c r="N102" s="320">
        <v>95</v>
      </c>
      <c r="O102" s="96">
        <f t="shared" si="1"/>
        <v>228</v>
      </c>
      <c r="P102" s="42"/>
    </row>
    <row r="103" spans="1:16" ht="15" customHeight="1" x14ac:dyDescent="0.25">
      <c r="A103" s="85">
        <v>26</v>
      </c>
      <c r="B103" s="249" t="s">
        <v>135</v>
      </c>
      <c r="C103" s="319">
        <v>5</v>
      </c>
      <c r="D103" s="283">
        <v>29.6</v>
      </c>
      <c r="E103" s="395">
        <v>62.17</v>
      </c>
      <c r="F103" s="320">
        <v>81</v>
      </c>
      <c r="G103" s="319">
        <v>9</v>
      </c>
      <c r="H103" s="283">
        <v>23.2</v>
      </c>
      <c r="I103" s="395">
        <v>58.89</v>
      </c>
      <c r="J103" s="320">
        <v>87</v>
      </c>
      <c r="K103" s="319">
        <v>6</v>
      </c>
      <c r="L103" s="283">
        <v>26</v>
      </c>
      <c r="M103" s="395">
        <v>56.57</v>
      </c>
      <c r="N103" s="320">
        <v>82</v>
      </c>
      <c r="O103" s="96">
        <f t="shared" si="1"/>
        <v>250</v>
      </c>
      <c r="P103" s="42"/>
    </row>
    <row r="104" spans="1:16" s="218" customFormat="1" ht="15" customHeight="1" x14ac:dyDescent="0.25">
      <c r="A104" s="85">
        <v>27</v>
      </c>
      <c r="B104" s="249" t="s">
        <v>152</v>
      </c>
      <c r="C104" s="319">
        <v>2</v>
      </c>
      <c r="D104" s="283">
        <v>21.5</v>
      </c>
      <c r="E104" s="395">
        <v>62.17</v>
      </c>
      <c r="F104" s="320">
        <v>84</v>
      </c>
      <c r="G104" s="319"/>
      <c r="H104" s="283"/>
      <c r="I104" s="395">
        <v>58.89</v>
      </c>
      <c r="J104" s="320">
        <v>95</v>
      </c>
      <c r="K104" s="319"/>
      <c r="L104" s="283"/>
      <c r="M104" s="395">
        <v>56.57</v>
      </c>
      <c r="N104" s="320">
        <v>95</v>
      </c>
      <c r="O104" s="96">
        <f t="shared" si="1"/>
        <v>274</v>
      </c>
      <c r="P104" s="42"/>
    </row>
    <row r="105" spans="1:16" s="218" customFormat="1" ht="15" customHeight="1" x14ac:dyDescent="0.25">
      <c r="A105" s="85">
        <v>28</v>
      </c>
      <c r="B105" s="249" t="s">
        <v>161</v>
      </c>
      <c r="C105" s="319">
        <v>1</v>
      </c>
      <c r="D105" s="283">
        <v>17</v>
      </c>
      <c r="E105" s="395">
        <v>62.17</v>
      </c>
      <c r="F105" s="320">
        <v>86</v>
      </c>
      <c r="G105" s="319"/>
      <c r="H105" s="283"/>
      <c r="I105" s="395">
        <v>58.89</v>
      </c>
      <c r="J105" s="320">
        <v>95</v>
      </c>
      <c r="K105" s="319">
        <v>1</v>
      </c>
      <c r="L105" s="283">
        <v>24</v>
      </c>
      <c r="M105" s="395">
        <v>56.57</v>
      </c>
      <c r="N105" s="320">
        <v>84</v>
      </c>
      <c r="O105" s="96">
        <f t="shared" si="1"/>
        <v>265</v>
      </c>
      <c r="P105" s="42"/>
    </row>
    <row r="106" spans="1:16" ht="15" customHeight="1" x14ac:dyDescent="0.25">
      <c r="A106" s="85">
        <v>29</v>
      </c>
      <c r="B106" s="249" t="s">
        <v>168</v>
      </c>
      <c r="C106" s="319"/>
      <c r="D106" s="283"/>
      <c r="E106" s="395">
        <v>62.17</v>
      </c>
      <c r="F106" s="320">
        <v>88</v>
      </c>
      <c r="G106" s="319">
        <v>7</v>
      </c>
      <c r="H106" s="283">
        <v>37.6</v>
      </c>
      <c r="I106" s="395">
        <v>58.89</v>
      </c>
      <c r="J106" s="320">
        <v>79</v>
      </c>
      <c r="K106" s="319">
        <v>3</v>
      </c>
      <c r="L106" s="283">
        <v>62.3</v>
      </c>
      <c r="M106" s="395">
        <v>56.57</v>
      </c>
      <c r="N106" s="320">
        <v>27</v>
      </c>
      <c r="O106" s="96">
        <f t="shared" si="1"/>
        <v>194</v>
      </c>
      <c r="P106" s="42"/>
    </row>
    <row r="107" spans="1:16" ht="15" customHeight="1" thickBot="1" x14ac:dyDescent="0.3">
      <c r="A107" s="85">
        <v>30</v>
      </c>
      <c r="B107" s="253" t="s">
        <v>170</v>
      </c>
      <c r="C107" s="321"/>
      <c r="D107" s="281"/>
      <c r="E107" s="396">
        <v>62.17</v>
      </c>
      <c r="F107" s="322">
        <v>88</v>
      </c>
      <c r="G107" s="321">
        <v>8</v>
      </c>
      <c r="H107" s="281">
        <v>56.3</v>
      </c>
      <c r="I107" s="396">
        <v>58.89</v>
      </c>
      <c r="J107" s="322">
        <v>36</v>
      </c>
      <c r="K107" s="321">
        <v>7</v>
      </c>
      <c r="L107" s="281">
        <v>52</v>
      </c>
      <c r="M107" s="396">
        <v>56.57</v>
      </c>
      <c r="N107" s="322">
        <v>50</v>
      </c>
      <c r="O107" s="96">
        <f t="shared" si="1"/>
        <v>174</v>
      </c>
      <c r="P107" s="42"/>
    </row>
    <row r="108" spans="1:16" ht="15" customHeight="1" thickBot="1" x14ac:dyDescent="0.3">
      <c r="A108" s="188"/>
      <c r="B108" s="204" t="s">
        <v>101</v>
      </c>
      <c r="C108" s="205">
        <f>SUM(C109:C116)</f>
        <v>69</v>
      </c>
      <c r="D108" s="178">
        <f>AVERAGE(D109:D116)</f>
        <v>61.197222222222223</v>
      </c>
      <c r="E108" s="206">
        <v>62.17</v>
      </c>
      <c r="F108" s="207"/>
      <c r="G108" s="205">
        <f>SUM(G109:G116)</f>
        <v>54</v>
      </c>
      <c r="H108" s="178">
        <f>AVERAGE(H109:H116)</f>
        <v>52.349206349206348</v>
      </c>
      <c r="I108" s="206">
        <v>58.89</v>
      </c>
      <c r="J108" s="207"/>
      <c r="K108" s="205">
        <f>SUM(K109:K116)</f>
        <v>68</v>
      </c>
      <c r="L108" s="178">
        <f>AVERAGE(L109:L116)</f>
        <v>49.607746212121214</v>
      </c>
      <c r="M108" s="206">
        <v>56.57</v>
      </c>
      <c r="N108" s="207"/>
      <c r="O108" s="179"/>
      <c r="P108" s="42"/>
    </row>
    <row r="109" spans="1:16" ht="15" customHeight="1" x14ac:dyDescent="0.25">
      <c r="A109" s="84">
        <v>1</v>
      </c>
      <c r="B109" s="158" t="s">
        <v>35</v>
      </c>
      <c r="C109" s="326">
        <v>1</v>
      </c>
      <c r="D109" s="250">
        <v>88</v>
      </c>
      <c r="E109" s="398">
        <v>62.17</v>
      </c>
      <c r="F109" s="327">
        <v>2</v>
      </c>
      <c r="G109" s="326">
        <v>3</v>
      </c>
      <c r="H109" s="250">
        <v>46</v>
      </c>
      <c r="I109" s="398">
        <v>58.89</v>
      </c>
      <c r="J109" s="327">
        <v>67</v>
      </c>
      <c r="K109" s="326">
        <v>1</v>
      </c>
      <c r="L109" s="250">
        <v>15</v>
      </c>
      <c r="M109" s="398">
        <v>56.57</v>
      </c>
      <c r="N109" s="327">
        <v>90</v>
      </c>
      <c r="O109" s="95">
        <f t="shared" si="1"/>
        <v>159</v>
      </c>
      <c r="P109" s="42"/>
    </row>
    <row r="110" spans="1:16" ht="15" customHeight="1" x14ac:dyDescent="0.25">
      <c r="A110" s="85">
        <v>2</v>
      </c>
      <c r="B110" s="57" t="s">
        <v>53</v>
      </c>
      <c r="C110" s="302">
        <v>9</v>
      </c>
      <c r="D110" s="203">
        <v>71.777777777777771</v>
      </c>
      <c r="E110" s="385">
        <v>62.17</v>
      </c>
      <c r="F110" s="303">
        <v>19</v>
      </c>
      <c r="G110" s="302">
        <v>9</v>
      </c>
      <c r="H110" s="203">
        <v>66</v>
      </c>
      <c r="I110" s="385">
        <v>58.89</v>
      </c>
      <c r="J110" s="303">
        <v>19</v>
      </c>
      <c r="K110" s="302">
        <v>11</v>
      </c>
      <c r="L110" s="203">
        <v>63.363636363636367</v>
      </c>
      <c r="M110" s="385">
        <v>56.57</v>
      </c>
      <c r="N110" s="303">
        <v>19</v>
      </c>
      <c r="O110" s="96">
        <f t="shared" si="1"/>
        <v>57</v>
      </c>
      <c r="P110" s="42"/>
    </row>
    <row r="111" spans="1:16" ht="15" customHeight="1" x14ac:dyDescent="0.25">
      <c r="A111" s="85">
        <v>3</v>
      </c>
      <c r="B111" s="57" t="s">
        <v>87</v>
      </c>
      <c r="C111" s="302">
        <v>9</v>
      </c>
      <c r="D111" s="203">
        <v>68.400000000000006</v>
      </c>
      <c r="E111" s="385">
        <v>62.17</v>
      </c>
      <c r="F111" s="303">
        <v>23</v>
      </c>
      <c r="G111" s="302">
        <v>7</v>
      </c>
      <c r="H111" s="203">
        <v>56.285714285714285</v>
      </c>
      <c r="I111" s="385">
        <v>58.89</v>
      </c>
      <c r="J111" s="303">
        <v>37</v>
      </c>
      <c r="K111" s="302">
        <v>5</v>
      </c>
      <c r="L111" s="203">
        <v>58.4</v>
      </c>
      <c r="M111" s="385">
        <v>56.57</v>
      </c>
      <c r="N111" s="303">
        <v>35</v>
      </c>
      <c r="O111" s="96">
        <f t="shared" si="1"/>
        <v>95</v>
      </c>
      <c r="P111" s="42"/>
    </row>
    <row r="112" spans="1:16" ht="15" customHeight="1" x14ac:dyDescent="0.25">
      <c r="A112" s="85">
        <v>4</v>
      </c>
      <c r="B112" s="57" t="s">
        <v>58</v>
      </c>
      <c r="C112" s="302">
        <v>10</v>
      </c>
      <c r="D112" s="203">
        <v>64.8</v>
      </c>
      <c r="E112" s="385">
        <v>62.17</v>
      </c>
      <c r="F112" s="303">
        <v>28</v>
      </c>
      <c r="G112" s="302">
        <v>9</v>
      </c>
      <c r="H112" s="203">
        <v>56.222222222222221</v>
      </c>
      <c r="I112" s="385">
        <v>58.89</v>
      </c>
      <c r="J112" s="303">
        <v>38</v>
      </c>
      <c r="K112" s="302">
        <v>8</v>
      </c>
      <c r="L112" s="203">
        <v>64.125</v>
      </c>
      <c r="M112" s="385">
        <v>56.57</v>
      </c>
      <c r="N112" s="303">
        <v>16</v>
      </c>
      <c r="O112" s="96">
        <f t="shared" si="1"/>
        <v>82</v>
      </c>
      <c r="P112" s="42"/>
    </row>
    <row r="113" spans="1:16" ht="15" customHeight="1" x14ac:dyDescent="0.25">
      <c r="A113" s="85">
        <v>5</v>
      </c>
      <c r="B113" s="57" t="s">
        <v>52</v>
      </c>
      <c r="C113" s="302">
        <v>10</v>
      </c>
      <c r="D113" s="203">
        <v>62.1</v>
      </c>
      <c r="E113" s="385">
        <v>62.17</v>
      </c>
      <c r="F113" s="303">
        <v>32</v>
      </c>
      <c r="G113" s="302">
        <v>10</v>
      </c>
      <c r="H113" s="203">
        <v>63.6</v>
      </c>
      <c r="I113" s="385">
        <v>58.89</v>
      </c>
      <c r="J113" s="303">
        <v>22</v>
      </c>
      <c r="K113" s="302">
        <v>12</v>
      </c>
      <c r="L113" s="203">
        <v>57.083333333333336</v>
      </c>
      <c r="M113" s="385">
        <v>56.57</v>
      </c>
      <c r="N113" s="303">
        <v>40</v>
      </c>
      <c r="O113" s="96">
        <f t="shared" si="1"/>
        <v>94</v>
      </c>
      <c r="P113" s="42"/>
    </row>
    <row r="114" spans="1:16" ht="15" customHeight="1" x14ac:dyDescent="0.25">
      <c r="A114" s="85">
        <v>6</v>
      </c>
      <c r="B114" s="61" t="s">
        <v>108</v>
      </c>
      <c r="C114" s="287">
        <v>26</v>
      </c>
      <c r="D114" s="202">
        <v>56</v>
      </c>
      <c r="E114" s="379">
        <v>62.17</v>
      </c>
      <c r="F114" s="288">
        <v>44</v>
      </c>
      <c r="G114" s="287">
        <v>7</v>
      </c>
      <c r="H114" s="202">
        <v>60.285714285714285</v>
      </c>
      <c r="I114" s="379">
        <v>58.89</v>
      </c>
      <c r="J114" s="288">
        <v>27</v>
      </c>
      <c r="K114" s="287">
        <v>25</v>
      </c>
      <c r="L114" s="202">
        <v>59.64</v>
      </c>
      <c r="M114" s="379">
        <v>56.57</v>
      </c>
      <c r="N114" s="288">
        <v>33</v>
      </c>
      <c r="O114" s="96">
        <f t="shared" si="1"/>
        <v>104</v>
      </c>
      <c r="P114" s="42"/>
    </row>
    <row r="115" spans="1:16" ht="15" customHeight="1" x14ac:dyDescent="0.25">
      <c r="A115" s="85">
        <v>7</v>
      </c>
      <c r="B115" s="159" t="s">
        <v>54</v>
      </c>
      <c r="C115" s="304">
        <v>2</v>
      </c>
      <c r="D115" s="245">
        <v>43</v>
      </c>
      <c r="E115" s="386">
        <v>62.17</v>
      </c>
      <c r="F115" s="305">
        <v>72</v>
      </c>
      <c r="G115" s="304">
        <v>4</v>
      </c>
      <c r="H115" s="245">
        <v>32</v>
      </c>
      <c r="I115" s="386">
        <v>58.89</v>
      </c>
      <c r="J115" s="305">
        <v>82</v>
      </c>
      <c r="K115" s="304">
        <v>2</v>
      </c>
      <c r="L115" s="245">
        <v>25.5</v>
      </c>
      <c r="M115" s="386">
        <v>56.57</v>
      </c>
      <c r="N115" s="305">
        <v>83</v>
      </c>
      <c r="O115" s="96">
        <f t="shared" si="1"/>
        <v>237</v>
      </c>
      <c r="P115" s="42"/>
    </row>
    <row r="116" spans="1:16" ht="15" customHeight="1" thickBot="1" x14ac:dyDescent="0.3">
      <c r="A116" s="86">
        <v>8</v>
      </c>
      <c r="B116" s="237" t="s">
        <v>169</v>
      </c>
      <c r="C116" s="422">
        <v>2</v>
      </c>
      <c r="D116" s="423">
        <v>35.5</v>
      </c>
      <c r="E116" s="424">
        <v>62.17</v>
      </c>
      <c r="F116" s="425">
        <v>76</v>
      </c>
      <c r="G116" s="422">
        <v>5</v>
      </c>
      <c r="H116" s="423">
        <v>38.4</v>
      </c>
      <c r="I116" s="424">
        <v>58.89</v>
      </c>
      <c r="J116" s="425">
        <v>77</v>
      </c>
      <c r="K116" s="422">
        <v>4</v>
      </c>
      <c r="L116" s="423">
        <v>53.75</v>
      </c>
      <c r="M116" s="424">
        <v>56.57</v>
      </c>
      <c r="N116" s="425">
        <v>47</v>
      </c>
      <c r="O116" s="97">
        <f t="shared" si="1"/>
        <v>200</v>
      </c>
      <c r="P116" s="42"/>
    </row>
    <row r="117" spans="1:16" ht="15" customHeight="1" x14ac:dyDescent="0.25">
      <c r="A117" s="209" t="s">
        <v>105</v>
      </c>
      <c r="B117" s="91"/>
      <c r="C117" s="91"/>
      <c r="D117" s="409">
        <f>AVERAGE(D6:D13,D15:D26,D28:D43,D45:D61,D63:D76,D78:D107,D109:D116)</f>
        <v>56.452928297755889</v>
      </c>
      <c r="E117" s="91"/>
      <c r="F117" s="91"/>
      <c r="G117" s="91"/>
      <c r="H117" s="409">
        <f>AVERAGE(H6:H13,H15:H26,H28:H43,H45:H61,H63:H76,H78:H107,H109:H116)</f>
        <v>51.318704879114783</v>
      </c>
      <c r="I117" s="91"/>
      <c r="J117" s="91"/>
      <c r="K117" s="91"/>
      <c r="L117" s="409">
        <f>AVERAGE(L6:L13,L15:L26,L28:L43,L45:L61,L63:L76,L78:L107,L109:L116)</f>
        <v>50.074643970096083</v>
      </c>
      <c r="M117" s="91"/>
      <c r="N117" s="91"/>
      <c r="O117" s="90"/>
    </row>
    <row r="118" spans="1:16" x14ac:dyDescent="0.25">
      <c r="A118" s="210" t="s">
        <v>106</v>
      </c>
      <c r="D118" s="5">
        <v>62.17</v>
      </c>
      <c r="H118" s="5">
        <v>58.89</v>
      </c>
      <c r="L118" s="5">
        <v>56.57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18">
    <cfRule type="cellIs" dxfId="96" priority="2021" operator="equal">
      <formula>$L$117</formula>
    </cfRule>
    <cfRule type="containsBlanks" dxfId="95" priority="2022">
      <formula>LEN(TRIM(L4))=0</formula>
    </cfRule>
    <cfRule type="cellIs" dxfId="94" priority="2023" operator="lessThan">
      <formula>50</formula>
    </cfRule>
    <cfRule type="cellIs" dxfId="93" priority="2024" operator="between">
      <formula>$L$117</formula>
      <formula>50</formula>
    </cfRule>
    <cfRule type="cellIs" dxfId="92" priority="2025" operator="between">
      <formula>74.99</formula>
      <formula>$L$117</formula>
    </cfRule>
    <cfRule type="cellIs" dxfId="91" priority="2026" operator="greaterThanOrEqual">
      <formula>75</formula>
    </cfRule>
  </conditionalFormatting>
  <conditionalFormatting sqref="D4:D118">
    <cfRule type="cellIs" dxfId="90" priority="7" operator="equal">
      <formula>$D$117</formula>
    </cfRule>
    <cfRule type="containsBlanks" dxfId="89" priority="8">
      <formula>LEN(TRIM(D4))=0</formula>
    </cfRule>
    <cfRule type="cellIs" dxfId="88" priority="9" operator="lessThan">
      <formula>50</formula>
    </cfRule>
    <cfRule type="cellIs" dxfId="87" priority="10" operator="between">
      <formula>$D$117</formula>
      <formula>50</formula>
    </cfRule>
    <cfRule type="cellIs" dxfId="86" priority="11" operator="between">
      <formula>74.99</formula>
      <formula>$D$117</formula>
    </cfRule>
    <cfRule type="cellIs" dxfId="85" priority="12" operator="greaterThanOrEqual">
      <formula>75</formula>
    </cfRule>
  </conditionalFormatting>
  <conditionalFormatting sqref="H4:H118">
    <cfRule type="cellIs" dxfId="84" priority="1" operator="equal">
      <formula>$H$117</formula>
    </cfRule>
    <cfRule type="containsBlanks" dxfId="83" priority="2">
      <formula>LEN(TRIM(H4))=0</formula>
    </cfRule>
    <cfRule type="cellIs" dxfId="82" priority="3" operator="lessThan">
      <formula>50</formula>
    </cfRule>
    <cfRule type="cellIs" dxfId="81" priority="4" operator="between">
      <formula>$H$117</formula>
      <formula>50</formula>
    </cfRule>
    <cfRule type="cellIs" dxfId="80" priority="5" operator="between">
      <formula>74.99</formula>
      <formula>$H$117</formula>
    </cfRule>
    <cfRule type="cellIs" dxfId="79" priority="6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zoomScale="90" zoomScaleNormal="90" workbookViewId="0">
      <pane xSplit="5" ySplit="5" topLeftCell="G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style="218" customWidth="1"/>
    <col min="3" max="3" width="31.7109375" style="218" customWidth="1"/>
    <col min="4" max="5" width="7.7109375" style="218" customWidth="1"/>
    <col min="6" max="6" width="18.7109375" style="218" customWidth="1"/>
    <col min="7" max="7" width="31.7109375" style="218" customWidth="1"/>
    <col min="8" max="9" width="7.7109375" style="218" customWidth="1"/>
    <col min="10" max="10" width="18.7109375" style="218" customWidth="1"/>
    <col min="11" max="11" width="31.7109375" style="218" customWidth="1"/>
    <col min="12" max="13" width="7.7109375" style="218" customWidth="1"/>
    <col min="14" max="14" width="7.7109375" customWidth="1"/>
  </cols>
  <sheetData>
    <row r="1" spans="1:16" x14ac:dyDescent="0.25">
      <c r="O1" s="139"/>
      <c r="P1" s="33" t="s">
        <v>69</v>
      </c>
    </row>
    <row r="2" spans="1:16" ht="15.75" x14ac:dyDescent="0.25">
      <c r="C2" s="429" t="s">
        <v>67</v>
      </c>
      <c r="K2" s="333"/>
      <c r="O2" s="121"/>
      <c r="P2" s="33" t="s">
        <v>70</v>
      </c>
    </row>
    <row r="3" spans="1:16" ht="15.75" thickBot="1" x14ac:dyDescent="0.3">
      <c r="O3" s="431"/>
      <c r="P3" s="33" t="s">
        <v>71</v>
      </c>
    </row>
    <row r="4" spans="1:16" s="3" customFormat="1" ht="16.5" customHeight="1" x14ac:dyDescent="0.25">
      <c r="A4" s="481" t="s">
        <v>34</v>
      </c>
      <c r="B4" s="483">
        <v>2023</v>
      </c>
      <c r="C4" s="483"/>
      <c r="D4" s="483"/>
      <c r="E4" s="484"/>
      <c r="F4" s="483">
        <v>2022</v>
      </c>
      <c r="G4" s="483"/>
      <c r="H4" s="483"/>
      <c r="I4" s="484"/>
      <c r="J4" s="483">
        <v>2021</v>
      </c>
      <c r="K4" s="483"/>
      <c r="L4" s="483"/>
      <c r="M4" s="484"/>
      <c r="O4" s="34"/>
      <c r="P4" s="33" t="s">
        <v>72</v>
      </c>
    </row>
    <row r="5" spans="1:16" ht="47.25" customHeight="1" thickBot="1" x14ac:dyDescent="0.3">
      <c r="A5" s="482"/>
      <c r="B5" s="261" t="s">
        <v>33</v>
      </c>
      <c r="C5" s="262" t="s">
        <v>79</v>
      </c>
      <c r="D5" s="265" t="s">
        <v>80</v>
      </c>
      <c r="E5" s="78" t="s">
        <v>81</v>
      </c>
      <c r="F5" s="261" t="s">
        <v>33</v>
      </c>
      <c r="G5" s="262" t="s">
        <v>79</v>
      </c>
      <c r="H5" s="265" t="s">
        <v>80</v>
      </c>
      <c r="I5" s="78" t="s">
        <v>81</v>
      </c>
      <c r="J5" s="261" t="s">
        <v>33</v>
      </c>
      <c r="K5" s="262" t="s">
        <v>79</v>
      </c>
      <c r="L5" s="265" t="s">
        <v>80</v>
      </c>
      <c r="M5" s="78" t="s">
        <v>81</v>
      </c>
      <c r="N5" s="10"/>
      <c r="O5" s="10"/>
    </row>
    <row r="6" spans="1:16" ht="15" customHeight="1" x14ac:dyDescent="0.25">
      <c r="A6" s="35">
        <v>1</v>
      </c>
      <c r="B6" s="69" t="s">
        <v>1</v>
      </c>
      <c r="C6" s="53" t="s">
        <v>131</v>
      </c>
      <c r="D6" s="53">
        <v>62.17</v>
      </c>
      <c r="E6" s="276">
        <v>91</v>
      </c>
      <c r="F6" s="69" t="s">
        <v>1</v>
      </c>
      <c r="G6" s="53" t="s">
        <v>138</v>
      </c>
      <c r="H6" s="53">
        <v>58.89</v>
      </c>
      <c r="I6" s="276">
        <v>84.3</v>
      </c>
      <c r="J6" s="69" t="s">
        <v>1</v>
      </c>
      <c r="K6" s="53" t="s">
        <v>138</v>
      </c>
      <c r="L6" s="53">
        <v>56.57</v>
      </c>
      <c r="M6" s="276">
        <v>83.8</v>
      </c>
      <c r="N6" s="48"/>
      <c r="O6" s="10"/>
    </row>
    <row r="7" spans="1:16" ht="15" customHeight="1" x14ac:dyDescent="0.25">
      <c r="A7" s="36">
        <v>2</v>
      </c>
      <c r="B7" s="65" t="s">
        <v>0</v>
      </c>
      <c r="C7" s="68" t="s">
        <v>35</v>
      </c>
      <c r="D7" s="68">
        <v>62.17</v>
      </c>
      <c r="E7" s="277">
        <v>88</v>
      </c>
      <c r="F7" s="65" t="s">
        <v>11</v>
      </c>
      <c r="G7" s="68" t="s">
        <v>12</v>
      </c>
      <c r="H7" s="68">
        <v>58.89</v>
      </c>
      <c r="I7" s="277">
        <v>78</v>
      </c>
      <c r="J7" s="65" t="s">
        <v>1</v>
      </c>
      <c r="K7" s="68" t="s">
        <v>129</v>
      </c>
      <c r="L7" s="68">
        <v>56.57</v>
      </c>
      <c r="M7" s="277">
        <v>83</v>
      </c>
      <c r="N7" s="48"/>
      <c r="O7" s="10"/>
    </row>
    <row r="8" spans="1:16" ht="15" customHeight="1" x14ac:dyDescent="0.25">
      <c r="A8" s="36">
        <v>3</v>
      </c>
      <c r="B8" s="65" t="s">
        <v>1</v>
      </c>
      <c r="C8" s="68" t="s">
        <v>138</v>
      </c>
      <c r="D8" s="68">
        <v>62.17</v>
      </c>
      <c r="E8" s="277">
        <v>87.05</v>
      </c>
      <c r="F8" s="65" t="s">
        <v>1</v>
      </c>
      <c r="G8" s="68" t="s">
        <v>91</v>
      </c>
      <c r="H8" s="68">
        <v>58.89</v>
      </c>
      <c r="I8" s="277">
        <v>78</v>
      </c>
      <c r="J8" s="65" t="s">
        <v>19</v>
      </c>
      <c r="K8" s="68" t="s">
        <v>23</v>
      </c>
      <c r="L8" s="68">
        <v>56.57</v>
      </c>
      <c r="M8" s="277">
        <v>82.3</v>
      </c>
      <c r="N8" s="49"/>
      <c r="O8" s="50"/>
    </row>
    <row r="9" spans="1:16" ht="15" customHeight="1" x14ac:dyDescent="0.25">
      <c r="A9" s="36">
        <v>4</v>
      </c>
      <c r="B9" s="65" t="s">
        <v>31</v>
      </c>
      <c r="C9" s="68" t="s">
        <v>117</v>
      </c>
      <c r="D9" s="68">
        <v>62.17</v>
      </c>
      <c r="E9" s="277">
        <v>86</v>
      </c>
      <c r="F9" s="65" t="s">
        <v>19</v>
      </c>
      <c r="G9" s="68" t="s">
        <v>38</v>
      </c>
      <c r="H9" s="68">
        <v>58.89</v>
      </c>
      <c r="I9" s="277">
        <v>77</v>
      </c>
      <c r="J9" s="65" t="s">
        <v>19</v>
      </c>
      <c r="K9" s="68" t="s">
        <v>21</v>
      </c>
      <c r="L9" s="68">
        <v>56.57</v>
      </c>
      <c r="M9" s="277">
        <v>82</v>
      </c>
      <c r="N9" s="51"/>
      <c r="O9" s="50"/>
    </row>
    <row r="10" spans="1:16" ht="15" customHeight="1" x14ac:dyDescent="0.25">
      <c r="A10" s="36">
        <v>5</v>
      </c>
      <c r="B10" s="65" t="s">
        <v>1</v>
      </c>
      <c r="C10" s="68" t="s">
        <v>9</v>
      </c>
      <c r="D10" s="68">
        <v>62.17</v>
      </c>
      <c r="E10" s="277">
        <v>84.5</v>
      </c>
      <c r="F10" s="65" t="s">
        <v>31</v>
      </c>
      <c r="G10" s="68" t="s">
        <v>42</v>
      </c>
      <c r="H10" s="68">
        <v>58.89</v>
      </c>
      <c r="I10" s="277">
        <v>76.166666666666671</v>
      </c>
      <c r="J10" s="65" t="s">
        <v>13</v>
      </c>
      <c r="K10" s="68" t="s">
        <v>85</v>
      </c>
      <c r="L10" s="68">
        <v>56.57</v>
      </c>
      <c r="M10" s="277">
        <v>80</v>
      </c>
      <c r="N10" s="49"/>
      <c r="O10" s="50"/>
    </row>
    <row r="11" spans="1:16" ht="15" customHeight="1" x14ac:dyDescent="0.25">
      <c r="A11" s="36">
        <v>6</v>
      </c>
      <c r="B11" s="65" t="s">
        <v>25</v>
      </c>
      <c r="C11" s="68" t="s">
        <v>30</v>
      </c>
      <c r="D11" s="68">
        <v>62.17</v>
      </c>
      <c r="E11" s="277">
        <v>82.8</v>
      </c>
      <c r="F11" s="65" t="s">
        <v>13</v>
      </c>
      <c r="G11" s="68" t="s">
        <v>85</v>
      </c>
      <c r="H11" s="68">
        <v>58.89</v>
      </c>
      <c r="I11" s="277">
        <v>75.3</v>
      </c>
      <c r="J11" s="65" t="s">
        <v>13</v>
      </c>
      <c r="K11" s="68" t="s">
        <v>148</v>
      </c>
      <c r="L11" s="68">
        <v>56.57</v>
      </c>
      <c r="M11" s="277">
        <v>73.3</v>
      </c>
      <c r="N11" s="49"/>
      <c r="O11" s="50"/>
    </row>
    <row r="12" spans="1:16" ht="15" customHeight="1" x14ac:dyDescent="0.25">
      <c r="A12" s="36">
        <v>7</v>
      </c>
      <c r="B12" s="65" t="s">
        <v>19</v>
      </c>
      <c r="C12" s="68" t="s">
        <v>39</v>
      </c>
      <c r="D12" s="68">
        <v>62.17</v>
      </c>
      <c r="E12" s="277">
        <v>81</v>
      </c>
      <c r="F12" s="65" t="s">
        <v>25</v>
      </c>
      <c r="G12" s="68" t="s">
        <v>24</v>
      </c>
      <c r="H12" s="68">
        <v>58.89</v>
      </c>
      <c r="I12" s="277">
        <v>74</v>
      </c>
      <c r="J12" s="65" t="s">
        <v>1</v>
      </c>
      <c r="K12" s="68" t="s">
        <v>4</v>
      </c>
      <c r="L12" s="68">
        <v>56.57</v>
      </c>
      <c r="M12" s="277">
        <v>72.400000000000006</v>
      </c>
      <c r="N12" s="49"/>
      <c r="O12" s="50"/>
    </row>
    <row r="13" spans="1:16" ht="15" customHeight="1" x14ac:dyDescent="0.25">
      <c r="A13" s="36">
        <v>8</v>
      </c>
      <c r="B13" s="65" t="s">
        <v>31</v>
      </c>
      <c r="C13" s="68" t="s">
        <v>41</v>
      </c>
      <c r="D13" s="68">
        <v>62.17</v>
      </c>
      <c r="E13" s="277">
        <v>79.7</v>
      </c>
      <c r="F13" s="65" t="s">
        <v>1</v>
      </c>
      <c r="G13" s="68" t="s">
        <v>4</v>
      </c>
      <c r="H13" s="68">
        <v>58.89</v>
      </c>
      <c r="I13" s="277">
        <v>72.5</v>
      </c>
      <c r="J13" s="65" t="s">
        <v>25</v>
      </c>
      <c r="K13" s="68" t="s">
        <v>145</v>
      </c>
      <c r="L13" s="68">
        <v>56.57</v>
      </c>
      <c r="M13" s="277">
        <v>72</v>
      </c>
      <c r="N13" s="49"/>
      <c r="O13" s="50"/>
    </row>
    <row r="14" spans="1:16" ht="15" customHeight="1" x14ac:dyDescent="0.25">
      <c r="A14" s="36">
        <v>9</v>
      </c>
      <c r="B14" s="65" t="s">
        <v>13</v>
      </c>
      <c r="C14" s="68" t="s">
        <v>15</v>
      </c>
      <c r="D14" s="68">
        <v>62.17</v>
      </c>
      <c r="E14" s="277">
        <v>79</v>
      </c>
      <c r="F14" s="65" t="s">
        <v>1</v>
      </c>
      <c r="G14" s="68" t="s">
        <v>128</v>
      </c>
      <c r="H14" s="68">
        <v>58.89</v>
      </c>
      <c r="I14" s="277">
        <v>72</v>
      </c>
      <c r="J14" s="65" t="s">
        <v>11</v>
      </c>
      <c r="K14" s="68" t="s">
        <v>64</v>
      </c>
      <c r="L14" s="68">
        <v>56.57</v>
      </c>
      <c r="M14" s="277">
        <v>72</v>
      </c>
      <c r="N14" s="49"/>
      <c r="O14" s="50"/>
    </row>
    <row r="15" spans="1:16" ht="15" customHeight="1" thickBot="1" x14ac:dyDescent="0.3">
      <c r="A15" s="39">
        <v>10</v>
      </c>
      <c r="B15" s="66" t="s">
        <v>11</v>
      </c>
      <c r="C15" s="264" t="s">
        <v>50</v>
      </c>
      <c r="D15" s="264">
        <v>62.17</v>
      </c>
      <c r="E15" s="278">
        <v>79</v>
      </c>
      <c r="F15" s="66" t="s">
        <v>1</v>
      </c>
      <c r="G15" s="264" t="s">
        <v>112</v>
      </c>
      <c r="H15" s="264">
        <v>58.89</v>
      </c>
      <c r="I15" s="278">
        <v>72</v>
      </c>
      <c r="J15" s="66" t="s">
        <v>25</v>
      </c>
      <c r="K15" s="264" t="s">
        <v>157</v>
      </c>
      <c r="L15" s="264">
        <v>56.57</v>
      </c>
      <c r="M15" s="278">
        <v>68</v>
      </c>
      <c r="N15" s="51"/>
      <c r="O15" s="50"/>
    </row>
    <row r="16" spans="1:16" ht="15" customHeight="1" x14ac:dyDescent="0.25">
      <c r="A16" s="36">
        <v>11</v>
      </c>
      <c r="B16" s="65" t="s">
        <v>11</v>
      </c>
      <c r="C16" s="68" t="s">
        <v>64</v>
      </c>
      <c r="D16" s="68">
        <v>62.17</v>
      </c>
      <c r="E16" s="277">
        <v>78</v>
      </c>
      <c r="F16" s="65" t="s">
        <v>19</v>
      </c>
      <c r="G16" s="68" t="s">
        <v>45</v>
      </c>
      <c r="H16" s="68">
        <v>58.89</v>
      </c>
      <c r="I16" s="277">
        <v>70.599999999999994</v>
      </c>
      <c r="J16" s="65" t="s">
        <v>31</v>
      </c>
      <c r="K16" s="68" t="s">
        <v>41</v>
      </c>
      <c r="L16" s="68">
        <v>56.57</v>
      </c>
      <c r="M16" s="277">
        <v>67.8125</v>
      </c>
      <c r="N16" s="51"/>
      <c r="O16" s="50"/>
    </row>
    <row r="17" spans="1:15" ht="15" customHeight="1" x14ac:dyDescent="0.25">
      <c r="A17" s="36">
        <v>12</v>
      </c>
      <c r="B17" s="65" t="s">
        <v>13</v>
      </c>
      <c r="C17" s="68" t="s">
        <v>17</v>
      </c>
      <c r="D17" s="68">
        <v>62.17</v>
      </c>
      <c r="E17" s="277">
        <v>77</v>
      </c>
      <c r="F17" s="65" t="s">
        <v>31</v>
      </c>
      <c r="G17" s="68" t="s">
        <v>41</v>
      </c>
      <c r="H17" s="68">
        <v>58.89</v>
      </c>
      <c r="I17" s="277">
        <v>70.352941176470594</v>
      </c>
      <c r="J17" s="65" t="s">
        <v>11</v>
      </c>
      <c r="K17" s="68" t="s">
        <v>50</v>
      </c>
      <c r="L17" s="68">
        <v>56.57</v>
      </c>
      <c r="M17" s="277">
        <v>66.099999999999994</v>
      </c>
      <c r="N17" s="51"/>
      <c r="O17" s="50"/>
    </row>
    <row r="18" spans="1:15" ht="15" customHeight="1" x14ac:dyDescent="0.25">
      <c r="A18" s="36">
        <v>13</v>
      </c>
      <c r="B18" s="65" t="s">
        <v>25</v>
      </c>
      <c r="C18" s="68" t="s">
        <v>29</v>
      </c>
      <c r="D18" s="68">
        <v>62.17</v>
      </c>
      <c r="E18" s="277">
        <v>75.3</v>
      </c>
      <c r="F18" s="65" t="s">
        <v>11</v>
      </c>
      <c r="G18" s="68" t="s">
        <v>50</v>
      </c>
      <c r="H18" s="68">
        <v>58.89</v>
      </c>
      <c r="I18" s="277">
        <v>70</v>
      </c>
      <c r="J18" s="65" t="s">
        <v>1</v>
      </c>
      <c r="K18" s="68" t="s">
        <v>154</v>
      </c>
      <c r="L18" s="68">
        <v>56.57</v>
      </c>
      <c r="M18" s="277">
        <v>66</v>
      </c>
      <c r="N18" s="49"/>
      <c r="O18" s="50"/>
    </row>
    <row r="19" spans="1:15" ht="15" customHeight="1" x14ac:dyDescent="0.25">
      <c r="A19" s="36">
        <v>14</v>
      </c>
      <c r="B19" s="65" t="s">
        <v>13</v>
      </c>
      <c r="C19" s="68" t="s">
        <v>113</v>
      </c>
      <c r="D19" s="68">
        <v>62.17</v>
      </c>
      <c r="E19" s="277">
        <v>75</v>
      </c>
      <c r="F19" s="65" t="s">
        <v>11</v>
      </c>
      <c r="G19" s="68" t="s">
        <v>61</v>
      </c>
      <c r="H19" s="68">
        <v>58.89</v>
      </c>
      <c r="I19" s="277">
        <v>70</v>
      </c>
      <c r="J19" s="65" t="s">
        <v>25</v>
      </c>
      <c r="K19" s="68" t="s">
        <v>30</v>
      </c>
      <c r="L19" s="68">
        <v>56.57</v>
      </c>
      <c r="M19" s="277">
        <v>65.3</v>
      </c>
      <c r="N19" s="51"/>
      <c r="O19" s="50"/>
    </row>
    <row r="20" spans="1:15" ht="15" customHeight="1" x14ac:dyDescent="0.25">
      <c r="A20" s="36">
        <v>15</v>
      </c>
      <c r="B20" s="65" t="s">
        <v>13</v>
      </c>
      <c r="C20" s="68" t="s">
        <v>48</v>
      </c>
      <c r="D20" s="68">
        <v>62.17</v>
      </c>
      <c r="E20" s="277">
        <v>74.599999999999994</v>
      </c>
      <c r="F20" s="65" t="s">
        <v>11</v>
      </c>
      <c r="G20" s="68" t="s">
        <v>64</v>
      </c>
      <c r="H20" s="68">
        <v>58.89</v>
      </c>
      <c r="I20" s="277">
        <v>69</v>
      </c>
      <c r="J20" s="65" t="s">
        <v>19</v>
      </c>
      <c r="K20" s="68" t="s">
        <v>45</v>
      </c>
      <c r="L20" s="68">
        <v>56.57</v>
      </c>
      <c r="M20" s="277">
        <v>64.5</v>
      </c>
      <c r="N20" s="51"/>
      <c r="O20" s="50"/>
    </row>
    <row r="21" spans="1:15" ht="15" customHeight="1" x14ac:dyDescent="0.25">
      <c r="A21" s="36">
        <v>16</v>
      </c>
      <c r="B21" s="65" t="s">
        <v>1</v>
      </c>
      <c r="C21" s="68" t="s">
        <v>155</v>
      </c>
      <c r="D21" s="68">
        <v>62.17</v>
      </c>
      <c r="E21" s="277">
        <v>73.25</v>
      </c>
      <c r="F21" s="65" t="s">
        <v>1</v>
      </c>
      <c r="G21" s="68" t="s">
        <v>132</v>
      </c>
      <c r="H21" s="68">
        <v>58.89</v>
      </c>
      <c r="I21" s="277">
        <v>68.7</v>
      </c>
      <c r="J21" s="65" t="s">
        <v>0</v>
      </c>
      <c r="K21" s="68" t="s">
        <v>58</v>
      </c>
      <c r="L21" s="68">
        <v>56.57</v>
      </c>
      <c r="M21" s="277">
        <v>64.125</v>
      </c>
      <c r="N21" s="51"/>
      <c r="O21" s="50"/>
    </row>
    <row r="22" spans="1:15" ht="15" customHeight="1" x14ac:dyDescent="0.25">
      <c r="A22" s="36">
        <v>17</v>
      </c>
      <c r="B22" s="65" t="s">
        <v>1</v>
      </c>
      <c r="C22" s="68" t="s">
        <v>154</v>
      </c>
      <c r="D22" s="68">
        <v>62.17</v>
      </c>
      <c r="E22" s="277">
        <v>72.571428571428569</v>
      </c>
      <c r="F22" s="65" t="s">
        <v>11</v>
      </c>
      <c r="G22" s="68" t="s">
        <v>51</v>
      </c>
      <c r="H22" s="68">
        <v>58.89</v>
      </c>
      <c r="I22" s="277">
        <v>68</v>
      </c>
      <c r="J22" s="65" t="s">
        <v>31</v>
      </c>
      <c r="K22" s="68" t="s">
        <v>42</v>
      </c>
      <c r="L22" s="68">
        <v>56.57</v>
      </c>
      <c r="M22" s="277">
        <v>63.7</v>
      </c>
      <c r="N22" s="51"/>
      <c r="O22" s="50"/>
    </row>
    <row r="23" spans="1:15" ht="15" customHeight="1" x14ac:dyDescent="0.25">
      <c r="A23" s="36">
        <v>18</v>
      </c>
      <c r="B23" s="65" t="s">
        <v>13</v>
      </c>
      <c r="C23" s="68" t="s">
        <v>59</v>
      </c>
      <c r="D23" s="68">
        <v>62.17</v>
      </c>
      <c r="E23" s="277">
        <v>71.8</v>
      </c>
      <c r="F23" s="65" t="s">
        <v>13</v>
      </c>
      <c r="G23" s="68" t="s">
        <v>48</v>
      </c>
      <c r="H23" s="68">
        <v>58.89</v>
      </c>
      <c r="I23" s="277">
        <v>66.099999999999994</v>
      </c>
      <c r="J23" s="65" t="s">
        <v>13</v>
      </c>
      <c r="K23" s="68" t="s">
        <v>125</v>
      </c>
      <c r="L23" s="68">
        <v>56.57</v>
      </c>
      <c r="M23" s="277">
        <v>63.7</v>
      </c>
      <c r="N23" s="51"/>
      <c r="O23" s="50"/>
    </row>
    <row r="24" spans="1:15" ht="15" customHeight="1" x14ac:dyDescent="0.25">
      <c r="A24" s="36">
        <v>19</v>
      </c>
      <c r="B24" s="65" t="s">
        <v>0</v>
      </c>
      <c r="C24" s="68" t="s">
        <v>53</v>
      </c>
      <c r="D24" s="68">
        <v>62.17</v>
      </c>
      <c r="E24" s="277">
        <v>71.777777777777771</v>
      </c>
      <c r="F24" s="65" t="s">
        <v>0</v>
      </c>
      <c r="G24" s="68" t="s">
        <v>53</v>
      </c>
      <c r="H24" s="68">
        <v>58.89</v>
      </c>
      <c r="I24" s="277">
        <v>66</v>
      </c>
      <c r="J24" s="65" t="s">
        <v>0</v>
      </c>
      <c r="K24" s="68" t="s">
        <v>53</v>
      </c>
      <c r="L24" s="68">
        <v>56.57</v>
      </c>
      <c r="M24" s="277">
        <v>63.363636363636367</v>
      </c>
      <c r="N24" s="51"/>
      <c r="O24" s="50"/>
    </row>
    <row r="25" spans="1:15" ht="15" customHeight="1" thickBot="1" x14ac:dyDescent="0.3">
      <c r="A25" s="37">
        <v>20</v>
      </c>
      <c r="B25" s="38" t="s">
        <v>13</v>
      </c>
      <c r="C25" s="263" t="s">
        <v>16</v>
      </c>
      <c r="D25" s="263">
        <v>62.17</v>
      </c>
      <c r="E25" s="279">
        <v>70</v>
      </c>
      <c r="F25" s="38" t="s">
        <v>11</v>
      </c>
      <c r="G25" s="263" t="s">
        <v>140</v>
      </c>
      <c r="H25" s="263">
        <v>58.89</v>
      </c>
      <c r="I25" s="279">
        <v>65.5</v>
      </c>
      <c r="J25" s="38" t="s">
        <v>11</v>
      </c>
      <c r="K25" s="263" t="s">
        <v>165</v>
      </c>
      <c r="L25" s="263">
        <v>56.57</v>
      </c>
      <c r="M25" s="279">
        <v>63.3</v>
      </c>
      <c r="N25" s="51"/>
      <c r="O25" s="50"/>
    </row>
    <row r="26" spans="1:15" ht="15" customHeight="1" x14ac:dyDescent="0.25">
      <c r="A26" s="35">
        <v>21</v>
      </c>
      <c r="B26" s="69" t="s">
        <v>1</v>
      </c>
      <c r="C26" s="53" t="s">
        <v>128</v>
      </c>
      <c r="D26" s="53">
        <v>62.17</v>
      </c>
      <c r="E26" s="276">
        <v>70</v>
      </c>
      <c r="F26" s="69" t="s">
        <v>1</v>
      </c>
      <c r="G26" s="53" t="s">
        <v>9</v>
      </c>
      <c r="H26" s="53">
        <v>58.89</v>
      </c>
      <c r="I26" s="276">
        <v>65</v>
      </c>
      <c r="J26" s="69" t="s">
        <v>31</v>
      </c>
      <c r="K26" s="53" t="s">
        <v>43</v>
      </c>
      <c r="L26" s="53">
        <v>56.57</v>
      </c>
      <c r="M26" s="276">
        <v>63.214285714285715</v>
      </c>
      <c r="N26" s="51"/>
      <c r="O26" s="50"/>
    </row>
    <row r="27" spans="1:15" ht="15" customHeight="1" x14ac:dyDescent="0.25">
      <c r="A27" s="36">
        <v>22</v>
      </c>
      <c r="B27" s="65" t="s">
        <v>1</v>
      </c>
      <c r="C27" s="68" t="s">
        <v>137</v>
      </c>
      <c r="D27" s="68">
        <v>62.17</v>
      </c>
      <c r="E27" s="277">
        <v>70</v>
      </c>
      <c r="F27" s="65" t="s">
        <v>0</v>
      </c>
      <c r="G27" s="68" t="s">
        <v>52</v>
      </c>
      <c r="H27" s="68">
        <v>58.89</v>
      </c>
      <c r="I27" s="277">
        <v>63.6</v>
      </c>
      <c r="J27" s="65" t="s">
        <v>1</v>
      </c>
      <c r="K27" s="68" t="s">
        <v>112</v>
      </c>
      <c r="L27" s="68">
        <v>56.57</v>
      </c>
      <c r="M27" s="277">
        <v>63.1</v>
      </c>
      <c r="N27" s="51"/>
      <c r="O27" s="50"/>
    </row>
    <row r="28" spans="1:15" ht="15" customHeight="1" x14ac:dyDescent="0.25">
      <c r="A28" s="36">
        <v>23</v>
      </c>
      <c r="B28" s="65" t="s">
        <v>0</v>
      </c>
      <c r="C28" s="68" t="s">
        <v>87</v>
      </c>
      <c r="D28" s="68">
        <v>62.17</v>
      </c>
      <c r="E28" s="277">
        <v>68.400000000000006</v>
      </c>
      <c r="F28" s="65" t="s">
        <v>1</v>
      </c>
      <c r="G28" s="68" t="s">
        <v>89</v>
      </c>
      <c r="H28" s="68">
        <v>58.89</v>
      </c>
      <c r="I28" s="277">
        <v>63</v>
      </c>
      <c r="J28" s="65" t="s">
        <v>1</v>
      </c>
      <c r="K28" s="68" t="s">
        <v>153</v>
      </c>
      <c r="L28" s="68">
        <v>56.57</v>
      </c>
      <c r="M28" s="277">
        <v>63</v>
      </c>
      <c r="N28" s="51"/>
      <c r="O28" s="50"/>
    </row>
    <row r="29" spans="1:15" ht="15" customHeight="1" x14ac:dyDescent="0.25">
      <c r="A29" s="36">
        <v>24</v>
      </c>
      <c r="B29" s="65" t="s">
        <v>1</v>
      </c>
      <c r="C29" s="68" t="s">
        <v>8</v>
      </c>
      <c r="D29" s="68">
        <v>62.17</v>
      </c>
      <c r="E29" s="277">
        <v>68</v>
      </c>
      <c r="F29" s="65" t="s">
        <v>1</v>
      </c>
      <c r="G29" s="68" t="s">
        <v>8</v>
      </c>
      <c r="H29" s="68">
        <v>58.89</v>
      </c>
      <c r="I29" s="277">
        <v>63</v>
      </c>
      <c r="J29" s="65" t="s">
        <v>13</v>
      </c>
      <c r="K29" s="68" t="s">
        <v>48</v>
      </c>
      <c r="L29" s="68">
        <v>56.57</v>
      </c>
      <c r="M29" s="277">
        <v>63</v>
      </c>
      <c r="N29" s="51"/>
      <c r="O29" s="50"/>
    </row>
    <row r="30" spans="1:15" ht="15" customHeight="1" x14ac:dyDescent="0.25">
      <c r="A30" s="36">
        <v>25</v>
      </c>
      <c r="B30" s="65" t="s">
        <v>11</v>
      </c>
      <c r="C30" s="68" t="s">
        <v>60</v>
      </c>
      <c r="D30" s="68">
        <v>62.17</v>
      </c>
      <c r="E30" s="277">
        <v>67</v>
      </c>
      <c r="F30" s="65" t="s">
        <v>25</v>
      </c>
      <c r="G30" s="68" t="s">
        <v>30</v>
      </c>
      <c r="H30" s="68">
        <v>58.89</v>
      </c>
      <c r="I30" s="277">
        <v>62.7</v>
      </c>
      <c r="J30" s="65" t="s">
        <v>19</v>
      </c>
      <c r="K30" s="68" t="s">
        <v>39</v>
      </c>
      <c r="L30" s="68">
        <v>56.57</v>
      </c>
      <c r="M30" s="277">
        <v>62.9</v>
      </c>
      <c r="N30" s="49"/>
      <c r="O30" s="50"/>
    </row>
    <row r="31" spans="1:15" ht="15" customHeight="1" x14ac:dyDescent="0.25">
      <c r="A31" s="36">
        <v>26</v>
      </c>
      <c r="B31" s="65" t="s">
        <v>1</v>
      </c>
      <c r="C31" s="68" t="s">
        <v>130</v>
      </c>
      <c r="D31" s="68">
        <v>62.17</v>
      </c>
      <c r="E31" s="277">
        <v>65.599999999999994</v>
      </c>
      <c r="F31" s="65" t="s">
        <v>1</v>
      </c>
      <c r="G31" s="68" t="s">
        <v>88</v>
      </c>
      <c r="H31" s="68">
        <v>58.89</v>
      </c>
      <c r="I31" s="277">
        <v>62</v>
      </c>
      <c r="J31" s="65" t="s">
        <v>1</v>
      </c>
      <c r="K31" s="68" t="s">
        <v>131</v>
      </c>
      <c r="L31" s="68">
        <v>56.57</v>
      </c>
      <c r="M31" s="277">
        <v>62.8</v>
      </c>
      <c r="N31" s="51"/>
      <c r="O31" s="50"/>
    </row>
    <row r="32" spans="1:15" ht="15" customHeight="1" x14ac:dyDescent="0.25">
      <c r="A32" s="36">
        <v>27</v>
      </c>
      <c r="B32" s="65" t="s">
        <v>19</v>
      </c>
      <c r="C32" s="68" t="s">
        <v>40</v>
      </c>
      <c r="D32" s="68">
        <v>62.17</v>
      </c>
      <c r="E32" s="277">
        <v>65.5</v>
      </c>
      <c r="F32" s="65" t="s">
        <v>0</v>
      </c>
      <c r="G32" s="68" t="s">
        <v>108</v>
      </c>
      <c r="H32" s="68">
        <v>58.89</v>
      </c>
      <c r="I32" s="277">
        <v>60.285714285714285</v>
      </c>
      <c r="J32" s="65" t="s">
        <v>1</v>
      </c>
      <c r="K32" s="68" t="s">
        <v>168</v>
      </c>
      <c r="L32" s="68">
        <v>56.57</v>
      </c>
      <c r="M32" s="277">
        <v>62.3</v>
      </c>
      <c r="N32" s="51"/>
      <c r="O32" s="50"/>
    </row>
    <row r="33" spans="1:15" ht="15" customHeight="1" x14ac:dyDescent="0.25">
      <c r="A33" s="36">
        <v>28</v>
      </c>
      <c r="B33" s="65" t="s">
        <v>0</v>
      </c>
      <c r="C33" s="68" t="s">
        <v>58</v>
      </c>
      <c r="D33" s="68">
        <v>62.17</v>
      </c>
      <c r="E33" s="277">
        <v>64.8</v>
      </c>
      <c r="F33" s="65" t="s">
        <v>25</v>
      </c>
      <c r="G33" s="68" t="s">
        <v>26</v>
      </c>
      <c r="H33" s="68">
        <v>58.89</v>
      </c>
      <c r="I33" s="277">
        <v>60</v>
      </c>
      <c r="J33" s="65" t="s">
        <v>13</v>
      </c>
      <c r="K33" s="68" t="s">
        <v>17</v>
      </c>
      <c r="L33" s="68">
        <v>56.57</v>
      </c>
      <c r="M33" s="277">
        <v>62.2</v>
      </c>
      <c r="N33" s="49"/>
      <c r="O33" s="50"/>
    </row>
    <row r="34" spans="1:15" ht="15" customHeight="1" x14ac:dyDescent="0.25">
      <c r="A34" s="36">
        <v>29</v>
      </c>
      <c r="B34" s="65" t="s">
        <v>19</v>
      </c>
      <c r="C34" s="68" t="s">
        <v>23</v>
      </c>
      <c r="D34" s="68">
        <v>62.17</v>
      </c>
      <c r="E34" s="277">
        <v>64.7</v>
      </c>
      <c r="F34" s="65" t="s">
        <v>19</v>
      </c>
      <c r="G34" s="68" t="s">
        <v>123</v>
      </c>
      <c r="H34" s="68">
        <v>58.89</v>
      </c>
      <c r="I34" s="277">
        <v>60</v>
      </c>
      <c r="J34" s="65" t="s">
        <v>13</v>
      </c>
      <c r="K34" s="68" t="s">
        <v>16</v>
      </c>
      <c r="L34" s="68">
        <v>56.57</v>
      </c>
      <c r="M34" s="277">
        <v>61.8</v>
      </c>
      <c r="N34" s="51"/>
      <c r="O34" s="50"/>
    </row>
    <row r="35" spans="1:15" ht="15" customHeight="1" thickBot="1" x14ac:dyDescent="0.3">
      <c r="A35" s="39">
        <v>30</v>
      </c>
      <c r="B35" s="66" t="s">
        <v>19</v>
      </c>
      <c r="C35" s="264" t="s">
        <v>18</v>
      </c>
      <c r="D35" s="264">
        <v>62.17</v>
      </c>
      <c r="E35" s="278">
        <v>64</v>
      </c>
      <c r="F35" s="66" t="s">
        <v>13</v>
      </c>
      <c r="G35" s="264" t="s">
        <v>17</v>
      </c>
      <c r="H35" s="264">
        <v>58.89</v>
      </c>
      <c r="I35" s="278">
        <v>58.7</v>
      </c>
      <c r="J35" s="66" t="s">
        <v>1</v>
      </c>
      <c r="K35" s="264" t="s">
        <v>89</v>
      </c>
      <c r="L35" s="264">
        <v>56.57</v>
      </c>
      <c r="M35" s="278">
        <v>61</v>
      </c>
      <c r="N35" s="49"/>
      <c r="O35" s="50"/>
    </row>
    <row r="36" spans="1:15" ht="15" customHeight="1" x14ac:dyDescent="0.25">
      <c r="A36" s="36">
        <v>31</v>
      </c>
      <c r="B36" s="65" t="s">
        <v>19</v>
      </c>
      <c r="C36" s="68" t="s">
        <v>45</v>
      </c>
      <c r="D36" s="68">
        <v>62.17</v>
      </c>
      <c r="E36" s="277">
        <v>62.8</v>
      </c>
      <c r="F36" s="65" t="s">
        <v>31</v>
      </c>
      <c r="G36" s="68" t="s">
        <v>43</v>
      </c>
      <c r="H36" s="68">
        <v>58.89</v>
      </c>
      <c r="I36" s="277">
        <v>58.5</v>
      </c>
      <c r="J36" s="65" t="s">
        <v>13</v>
      </c>
      <c r="K36" s="68" t="s">
        <v>49</v>
      </c>
      <c r="L36" s="68">
        <v>56.57</v>
      </c>
      <c r="M36" s="277">
        <v>60.5</v>
      </c>
      <c r="N36" s="51"/>
      <c r="O36" s="50"/>
    </row>
    <row r="37" spans="1:15" ht="15" customHeight="1" x14ac:dyDescent="0.25">
      <c r="A37" s="36">
        <v>32</v>
      </c>
      <c r="B37" s="65" t="s">
        <v>0</v>
      </c>
      <c r="C37" s="68" t="s">
        <v>52</v>
      </c>
      <c r="D37" s="68">
        <v>62.17</v>
      </c>
      <c r="E37" s="277">
        <v>62.1</v>
      </c>
      <c r="F37" s="65" t="s">
        <v>1</v>
      </c>
      <c r="G37" s="68" t="s">
        <v>6</v>
      </c>
      <c r="H37" s="68">
        <v>58.89</v>
      </c>
      <c r="I37" s="277">
        <v>57.6</v>
      </c>
      <c r="J37" s="65" t="s">
        <v>13</v>
      </c>
      <c r="K37" s="68" t="s">
        <v>59</v>
      </c>
      <c r="L37" s="68">
        <v>56.57</v>
      </c>
      <c r="M37" s="277">
        <v>60</v>
      </c>
      <c r="N37" s="51"/>
      <c r="O37" s="10"/>
    </row>
    <row r="38" spans="1:15" ht="15" customHeight="1" x14ac:dyDescent="0.25">
      <c r="A38" s="36">
        <v>33</v>
      </c>
      <c r="B38" s="65" t="s">
        <v>25</v>
      </c>
      <c r="C38" s="68" t="s">
        <v>27</v>
      </c>
      <c r="D38" s="68">
        <v>62.17</v>
      </c>
      <c r="E38" s="277">
        <v>62</v>
      </c>
      <c r="F38" s="65" t="s">
        <v>13</v>
      </c>
      <c r="G38" s="68" t="s">
        <v>15</v>
      </c>
      <c r="H38" s="68">
        <v>58.89</v>
      </c>
      <c r="I38" s="277">
        <v>57.5</v>
      </c>
      <c r="J38" s="65" t="s">
        <v>0</v>
      </c>
      <c r="K38" s="68" t="s">
        <v>108</v>
      </c>
      <c r="L38" s="68">
        <v>56.57</v>
      </c>
      <c r="M38" s="277">
        <v>59.64</v>
      </c>
      <c r="N38" s="49"/>
      <c r="O38" s="10"/>
    </row>
    <row r="39" spans="1:15" ht="15" customHeight="1" x14ac:dyDescent="0.25">
      <c r="A39" s="36">
        <v>34</v>
      </c>
      <c r="B39" s="65" t="s">
        <v>1</v>
      </c>
      <c r="C39" s="68" t="s">
        <v>4</v>
      </c>
      <c r="D39" s="68">
        <v>62.17</v>
      </c>
      <c r="E39" s="277">
        <v>62</v>
      </c>
      <c r="F39" s="65" t="s">
        <v>25</v>
      </c>
      <c r="G39" s="68" t="s">
        <v>29</v>
      </c>
      <c r="H39" s="68">
        <v>58.89</v>
      </c>
      <c r="I39" s="277">
        <v>57</v>
      </c>
      <c r="J39" s="65" t="s">
        <v>11</v>
      </c>
      <c r="K39" s="68" t="s">
        <v>60</v>
      </c>
      <c r="L39" s="68">
        <v>56.57</v>
      </c>
      <c r="M39" s="277">
        <v>58.6</v>
      </c>
      <c r="N39" s="51"/>
      <c r="O39" s="10"/>
    </row>
    <row r="40" spans="1:15" ht="15" customHeight="1" x14ac:dyDescent="0.25">
      <c r="A40" s="36">
        <v>35</v>
      </c>
      <c r="B40" s="65" t="s">
        <v>11</v>
      </c>
      <c r="C40" s="68" t="s">
        <v>61</v>
      </c>
      <c r="D40" s="68">
        <v>62.17</v>
      </c>
      <c r="E40" s="277">
        <v>60.8</v>
      </c>
      <c r="F40" s="65" t="s">
        <v>31</v>
      </c>
      <c r="G40" s="68" t="s">
        <v>94</v>
      </c>
      <c r="H40" s="68">
        <v>58.89</v>
      </c>
      <c r="I40" s="277">
        <v>56.5</v>
      </c>
      <c r="J40" s="65" t="s">
        <v>0</v>
      </c>
      <c r="K40" s="68" t="s">
        <v>87</v>
      </c>
      <c r="L40" s="68">
        <v>56.57</v>
      </c>
      <c r="M40" s="277">
        <v>58.4</v>
      </c>
      <c r="N40" s="51"/>
      <c r="O40" s="10"/>
    </row>
    <row r="41" spans="1:15" ht="15" customHeight="1" x14ac:dyDescent="0.25">
      <c r="A41" s="36">
        <v>36</v>
      </c>
      <c r="B41" s="65" t="s">
        <v>1</v>
      </c>
      <c r="C41" s="68" t="s">
        <v>129</v>
      </c>
      <c r="D41" s="68">
        <v>62.17</v>
      </c>
      <c r="E41" s="277">
        <v>60.555555555555557</v>
      </c>
      <c r="F41" s="65" t="s">
        <v>1</v>
      </c>
      <c r="G41" s="68" t="s">
        <v>90</v>
      </c>
      <c r="H41" s="68">
        <v>58.89</v>
      </c>
      <c r="I41" s="277">
        <v>56.3</v>
      </c>
      <c r="J41" s="65" t="s">
        <v>13</v>
      </c>
      <c r="K41" s="68" t="s">
        <v>103</v>
      </c>
      <c r="L41" s="68">
        <v>56.57</v>
      </c>
      <c r="M41" s="277">
        <v>58</v>
      </c>
      <c r="N41" s="51"/>
      <c r="O41" s="10"/>
    </row>
    <row r="42" spans="1:15" ht="15" customHeight="1" x14ac:dyDescent="0.25">
      <c r="A42" s="36">
        <v>37</v>
      </c>
      <c r="B42" s="65" t="s">
        <v>1</v>
      </c>
      <c r="C42" s="68" t="s">
        <v>90</v>
      </c>
      <c r="D42" s="68">
        <v>62.17</v>
      </c>
      <c r="E42" s="277">
        <v>59</v>
      </c>
      <c r="F42" s="65" t="s">
        <v>0</v>
      </c>
      <c r="G42" s="68" t="s">
        <v>87</v>
      </c>
      <c r="H42" s="68">
        <v>58.89</v>
      </c>
      <c r="I42" s="277">
        <v>56.285714285714285</v>
      </c>
      <c r="J42" s="65" t="s">
        <v>19</v>
      </c>
      <c r="K42" s="68" t="s">
        <v>18</v>
      </c>
      <c r="L42" s="68">
        <v>56.57</v>
      </c>
      <c r="M42" s="277">
        <v>57.8</v>
      </c>
      <c r="N42" s="51"/>
      <c r="O42" s="10"/>
    </row>
    <row r="43" spans="1:15" ht="15" customHeight="1" x14ac:dyDescent="0.25">
      <c r="A43" s="36">
        <v>38</v>
      </c>
      <c r="B43" s="65" t="s">
        <v>11</v>
      </c>
      <c r="C43" s="68" t="s">
        <v>12</v>
      </c>
      <c r="D43" s="68">
        <v>62.17</v>
      </c>
      <c r="E43" s="277">
        <v>57.5</v>
      </c>
      <c r="F43" s="65" t="s">
        <v>0</v>
      </c>
      <c r="G43" s="68" t="s">
        <v>58</v>
      </c>
      <c r="H43" s="68">
        <v>58.89</v>
      </c>
      <c r="I43" s="277">
        <v>56.222222222222221</v>
      </c>
      <c r="J43" s="65" t="s">
        <v>19</v>
      </c>
      <c r="K43" s="68" t="s">
        <v>93</v>
      </c>
      <c r="L43" s="68">
        <v>56.57</v>
      </c>
      <c r="M43" s="277">
        <v>57.1</v>
      </c>
      <c r="N43" s="51"/>
      <c r="O43" s="10"/>
    </row>
    <row r="44" spans="1:15" ht="15" customHeight="1" x14ac:dyDescent="0.25">
      <c r="A44" s="36">
        <v>39</v>
      </c>
      <c r="B44" s="65" t="s">
        <v>25</v>
      </c>
      <c r="C44" s="68" t="s">
        <v>145</v>
      </c>
      <c r="D44" s="68">
        <v>62.17</v>
      </c>
      <c r="E44" s="277">
        <v>57</v>
      </c>
      <c r="F44" s="65" t="s">
        <v>19</v>
      </c>
      <c r="G44" s="68" t="s">
        <v>122</v>
      </c>
      <c r="H44" s="68">
        <v>58.89</v>
      </c>
      <c r="I44" s="277">
        <v>56</v>
      </c>
      <c r="J44" s="65" t="s">
        <v>25</v>
      </c>
      <c r="K44" s="68" t="s">
        <v>28</v>
      </c>
      <c r="L44" s="68">
        <v>56.57</v>
      </c>
      <c r="M44" s="277">
        <v>57.1</v>
      </c>
      <c r="N44" s="51"/>
      <c r="O44" s="10"/>
    </row>
    <row r="45" spans="1:15" ht="15" customHeight="1" thickBot="1" x14ac:dyDescent="0.3">
      <c r="A45" s="37">
        <v>40</v>
      </c>
      <c r="B45" s="38" t="s">
        <v>25</v>
      </c>
      <c r="C45" s="263" t="s">
        <v>146</v>
      </c>
      <c r="D45" s="263">
        <v>62.17</v>
      </c>
      <c r="E45" s="279">
        <v>57</v>
      </c>
      <c r="F45" s="38" t="s">
        <v>1</v>
      </c>
      <c r="G45" s="263" t="s">
        <v>131</v>
      </c>
      <c r="H45" s="263">
        <v>58.89</v>
      </c>
      <c r="I45" s="279">
        <v>55.8</v>
      </c>
      <c r="J45" s="38" t="s">
        <v>0</v>
      </c>
      <c r="K45" s="263" t="s">
        <v>52</v>
      </c>
      <c r="L45" s="263">
        <v>56.57</v>
      </c>
      <c r="M45" s="279">
        <v>57.083333333333336</v>
      </c>
      <c r="N45" s="51"/>
      <c r="O45" s="10"/>
    </row>
    <row r="46" spans="1:15" ht="15" customHeight="1" x14ac:dyDescent="0.25">
      <c r="A46" s="35">
        <v>41</v>
      </c>
      <c r="B46" s="69" t="s">
        <v>1</v>
      </c>
      <c r="C46" s="53" t="s">
        <v>88</v>
      </c>
      <c r="D46" s="53">
        <v>62.17</v>
      </c>
      <c r="E46" s="276">
        <v>56.833333333333336</v>
      </c>
      <c r="F46" s="69" t="s">
        <v>25</v>
      </c>
      <c r="G46" s="53" t="s">
        <v>28</v>
      </c>
      <c r="H46" s="53">
        <v>58.89</v>
      </c>
      <c r="I46" s="276">
        <v>54.8</v>
      </c>
      <c r="J46" s="69" t="s">
        <v>31</v>
      </c>
      <c r="K46" s="53" t="s">
        <v>118</v>
      </c>
      <c r="L46" s="53">
        <v>56.57</v>
      </c>
      <c r="M46" s="276">
        <v>57</v>
      </c>
      <c r="N46" s="51"/>
      <c r="O46" s="10"/>
    </row>
    <row r="47" spans="1:15" ht="15" customHeight="1" x14ac:dyDescent="0.25">
      <c r="A47" s="36">
        <v>42</v>
      </c>
      <c r="B47" s="65" t="s">
        <v>1</v>
      </c>
      <c r="C47" s="68" t="s">
        <v>134</v>
      </c>
      <c r="D47" s="68">
        <v>62.17</v>
      </c>
      <c r="E47" s="277">
        <v>56.6</v>
      </c>
      <c r="F47" s="65" t="s">
        <v>13</v>
      </c>
      <c r="G47" s="68" t="s">
        <v>59</v>
      </c>
      <c r="H47" s="68">
        <v>58.89</v>
      </c>
      <c r="I47" s="277">
        <v>54.8</v>
      </c>
      <c r="J47" s="65" t="s">
        <v>11</v>
      </c>
      <c r="K47" s="68" t="s">
        <v>149</v>
      </c>
      <c r="L47" s="68">
        <v>56.57</v>
      </c>
      <c r="M47" s="277">
        <v>57</v>
      </c>
      <c r="N47" s="49"/>
      <c r="O47" s="10"/>
    </row>
    <row r="48" spans="1:15" ht="15" customHeight="1" x14ac:dyDescent="0.25">
      <c r="A48" s="36">
        <v>43</v>
      </c>
      <c r="B48" s="65" t="s">
        <v>11</v>
      </c>
      <c r="C48" s="68" t="s">
        <v>143</v>
      </c>
      <c r="D48" s="68">
        <v>62.17</v>
      </c>
      <c r="E48" s="277">
        <v>56.1</v>
      </c>
      <c r="F48" s="65" t="s">
        <v>25</v>
      </c>
      <c r="G48" s="68" t="s">
        <v>120</v>
      </c>
      <c r="H48" s="68">
        <v>58.89</v>
      </c>
      <c r="I48" s="277">
        <v>54.5</v>
      </c>
      <c r="J48" s="65" t="s">
        <v>13</v>
      </c>
      <c r="K48" s="68" t="s">
        <v>113</v>
      </c>
      <c r="L48" s="68">
        <v>56.57</v>
      </c>
      <c r="M48" s="277">
        <v>57</v>
      </c>
      <c r="N48" s="49"/>
      <c r="O48" s="10"/>
    </row>
    <row r="49" spans="1:15" ht="15" customHeight="1" x14ac:dyDescent="0.25">
      <c r="A49" s="36">
        <v>44</v>
      </c>
      <c r="B49" s="65" t="s">
        <v>0</v>
      </c>
      <c r="C49" s="68" t="s">
        <v>108</v>
      </c>
      <c r="D49" s="68">
        <v>62.17</v>
      </c>
      <c r="E49" s="277">
        <v>56</v>
      </c>
      <c r="F49" s="65" t="s">
        <v>19</v>
      </c>
      <c r="G49" s="68" t="s">
        <v>93</v>
      </c>
      <c r="H49" s="68">
        <v>58.89</v>
      </c>
      <c r="I49" s="277">
        <v>54.3</v>
      </c>
      <c r="J49" s="65" t="s">
        <v>1</v>
      </c>
      <c r="K49" s="68" t="s">
        <v>92</v>
      </c>
      <c r="L49" s="68">
        <v>56.57</v>
      </c>
      <c r="M49" s="277">
        <v>55.3</v>
      </c>
      <c r="N49" s="51"/>
      <c r="O49" s="10"/>
    </row>
    <row r="50" spans="1:15" ht="15" customHeight="1" x14ac:dyDescent="0.25">
      <c r="A50" s="36">
        <v>45</v>
      </c>
      <c r="B50" s="65" t="s">
        <v>1</v>
      </c>
      <c r="C50" s="68" t="s">
        <v>112</v>
      </c>
      <c r="D50" s="68">
        <v>62.17</v>
      </c>
      <c r="E50" s="277">
        <v>55.888888888888886</v>
      </c>
      <c r="F50" s="65" t="s">
        <v>1</v>
      </c>
      <c r="G50" s="68" t="s">
        <v>3</v>
      </c>
      <c r="H50" s="68">
        <v>58.89</v>
      </c>
      <c r="I50" s="277">
        <v>54</v>
      </c>
      <c r="J50" s="65" t="s">
        <v>1</v>
      </c>
      <c r="K50" s="68" t="s">
        <v>8</v>
      </c>
      <c r="L50" s="68">
        <v>56.57</v>
      </c>
      <c r="M50" s="277">
        <v>55</v>
      </c>
      <c r="N50" s="51"/>
      <c r="O50" s="10"/>
    </row>
    <row r="51" spans="1:15" ht="15" customHeight="1" x14ac:dyDescent="0.25">
      <c r="A51" s="36">
        <v>46</v>
      </c>
      <c r="B51" s="38" t="s">
        <v>1</v>
      </c>
      <c r="C51" s="263" t="s">
        <v>7</v>
      </c>
      <c r="D51" s="263">
        <v>62.17</v>
      </c>
      <c r="E51" s="279">
        <v>55.75</v>
      </c>
      <c r="F51" s="38" t="s">
        <v>1</v>
      </c>
      <c r="G51" s="263" t="s">
        <v>62</v>
      </c>
      <c r="H51" s="263">
        <v>58.89</v>
      </c>
      <c r="I51" s="279">
        <v>53.1</v>
      </c>
      <c r="J51" s="38" t="s">
        <v>1</v>
      </c>
      <c r="K51" s="263" t="s">
        <v>137</v>
      </c>
      <c r="L51" s="263">
        <v>56.57</v>
      </c>
      <c r="M51" s="279">
        <v>54.9</v>
      </c>
      <c r="N51" s="51"/>
      <c r="O51" s="10"/>
    </row>
    <row r="52" spans="1:15" ht="15" customHeight="1" x14ac:dyDescent="0.25">
      <c r="A52" s="36">
        <v>47</v>
      </c>
      <c r="B52" s="65" t="s">
        <v>13</v>
      </c>
      <c r="C52" s="68" t="s">
        <v>85</v>
      </c>
      <c r="D52" s="68">
        <v>62.17</v>
      </c>
      <c r="E52" s="277">
        <v>54.7</v>
      </c>
      <c r="F52" s="65" t="s">
        <v>31</v>
      </c>
      <c r="G52" s="68" t="s">
        <v>119</v>
      </c>
      <c r="H52" s="68">
        <v>58.89</v>
      </c>
      <c r="I52" s="277">
        <v>53</v>
      </c>
      <c r="J52" s="65" t="s">
        <v>0</v>
      </c>
      <c r="K52" s="68" t="s">
        <v>169</v>
      </c>
      <c r="L52" s="68">
        <v>56.57</v>
      </c>
      <c r="M52" s="277">
        <v>53.75</v>
      </c>
      <c r="N52" s="51"/>
      <c r="O52" s="10"/>
    </row>
    <row r="53" spans="1:15" ht="15" customHeight="1" x14ac:dyDescent="0.25">
      <c r="A53" s="36">
        <v>48</v>
      </c>
      <c r="B53" s="65" t="s">
        <v>13</v>
      </c>
      <c r="C53" s="68" t="s">
        <v>49</v>
      </c>
      <c r="D53" s="68">
        <v>62.17</v>
      </c>
      <c r="E53" s="277">
        <v>54.6</v>
      </c>
      <c r="F53" s="65" t="s">
        <v>11</v>
      </c>
      <c r="G53" s="68" t="s">
        <v>127</v>
      </c>
      <c r="H53" s="68">
        <v>58.89</v>
      </c>
      <c r="I53" s="277">
        <v>53</v>
      </c>
      <c r="J53" s="65" t="s">
        <v>1</v>
      </c>
      <c r="K53" s="68" t="s">
        <v>155</v>
      </c>
      <c r="L53" s="68">
        <v>56.57</v>
      </c>
      <c r="M53" s="277">
        <v>52.7</v>
      </c>
      <c r="N53" s="51"/>
      <c r="O53" s="10"/>
    </row>
    <row r="54" spans="1:15" ht="15" customHeight="1" x14ac:dyDescent="0.25">
      <c r="A54" s="36">
        <v>49</v>
      </c>
      <c r="B54" s="65" t="s">
        <v>31</v>
      </c>
      <c r="C54" s="68" t="s">
        <v>42</v>
      </c>
      <c r="D54" s="68">
        <v>62.17</v>
      </c>
      <c r="E54" s="277">
        <v>54.1</v>
      </c>
      <c r="F54" s="65" t="s">
        <v>31</v>
      </c>
      <c r="G54" s="68" t="s">
        <v>117</v>
      </c>
      <c r="H54" s="68">
        <v>58.89</v>
      </c>
      <c r="I54" s="277">
        <v>52.8</v>
      </c>
      <c r="J54" s="65" t="s">
        <v>31</v>
      </c>
      <c r="K54" s="68" t="s">
        <v>119</v>
      </c>
      <c r="L54" s="68">
        <v>56.57</v>
      </c>
      <c r="M54" s="277">
        <v>52.5</v>
      </c>
      <c r="N54" s="49"/>
      <c r="O54" s="10"/>
    </row>
    <row r="55" spans="1:15" ht="15" customHeight="1" thickBot="1" x14ac:dyDescent="0.3">
      <c r="A55" s="39">
        <v>50</v>
      </c>
      <c r="B55" s="66" t="s">
        <v>13</v>
      </c>
      <c r="C55" s="264" t="s">
        <v>125</v>
      </c>
      <c r="D55" s="264">
        <v>62.17</v>
      </c>
      <c r="E55" s="278">
        <v>54</v>
      </c>
      <c r="F55" s="66" t="s">
        <v>1</v>
      </c>
      <c r="G55" s="264" t="s">
        <v>129</v>
      </c>
      <c r="H55" s="264">
        <v>58.89</v>
      </c>
      <c r="I55" s="278">
        <v>52.8</v>
      </c>
      <c r="J55" s="66" t="s">
        <v>1</v>
      </c>
      <c r="K55" s="264" t="s">
        <v>90</v>
      </c>
      <c r="L55" s="264">
        <v>56.57</v>
      </c>
      <c r="M55" s="278">
        <v>52</v>
      </c>
      <c r="N55" s="51"/>
      <c r="O55" s="10"/>
    </row>
    <row r="56" spans="1:15" ht="15" customHeight="1" x14ac:dyDescent="0.25">
      <c r="A56" s="36">
        <v>51</v>
      </c>
      <c r="B56" s="65" t="s">
        <v>1</v>
      </c>
      <c r="C56" s="68" t="s">
        <v>91</v>
      </c>
      <c r="D56" s="68">
        <v>62.17</v>
      </c>
      <c r="E56" s="277">
        <v>53.777777777777779</v>
      </c>
      <c r="F56" s="65" t="s">
        <v>19</v>
      </c>
      <c r="G56" s="68" t="s">
        <v>23</v>
      </c>
      <c r="H56" s="68">
        <v>58.89</v>
      </c>
      <c r="I56" s="277">
        <v>52</v>
      </c>
      <c r="J56" s="65" t="s">
        <v>31</v>
      </c>
      <c r="K56" s="68" t="s">
        <v>44</v>
      </c>
      <c r="L56" s="68">
        <v>56.57</v>
      </c>
      <c r="M56" s="277">
        <v>51.777777777777779</v>
      </c>
      <c r="N56" s="51"/>
      <c r="O56" s="10"/>
    </row>
    <row r="57" spans="1:15" ht="15" customHeight="1" x14ac:dyDescent="0.25">
      <c r="A57" s="36">
        <v>52</v>
      </c>
      <c r="B57" s="65" t="s">
        <v>25</v>
      </c>
      <c r="C57" s="68" t="s">
        <v>144</v>
      </c>
      <c r="D57" s="68">
        <v>62.17</v>
      </c>
      <c r="E57" s="277">
        <v>53.7</v>
      </c>
      <c r="F57" s="65" t="s">
        <v>13</v>
      </c>
      <c r="G57" s="68" t="s">
        <v>14</v>
      </c>
      <c r="H57" s="68">
        <v>58.89</v>
      </c>
      <c r="I57" s="277">
        <v>52</v>
      </c>
      <c r="J57" s="65" t="s">
        <v>11</v>
      </c>
      <c r="K57" s="68" t="s">
        <v>61</v>
      </c>
      <c r="L57" s="68">
        <v>56.57</v>
      </c>
      <c r="M57" s="277">
        <v>51.6</v>
      </c>
      <c r="N57" s="51"/>
      <c r="O57" s="10"/>
    </row>
    <row r="58" spans="1:15" ht="15" customHeight="1" x14ac:dyDescent="0.25">
      <c r="A58" s="36">
        <v>53</v>
      </c>
      <c r="B58" s="65" t="s">
        <v>1</v>
      </c>
      <c r="C58" s="68" t="s">
        <v>92</v>
      </c>
      <c r="D58" s="68">
        <v>62.17</v>
      </c>
      <c r="E58" s="277">
        <v>53.5</v>
      </c>
      <c r="F58" s="65" t="s">
        <v>11</v>
      </c>
      <c r="G58" s="68" t="s">
        <v>126</v>
      </c>
      <c r="H58" s="68">
        <v>58.89</v>
      </c>
      <c r="I58" s="277">
        <v>52</v>
      </c>
      <c r="J58" s="65" t="s">
        <v>1</v>
      </c>
      <c r="K58" s="68" t="s">
        <v>9</v>
      </c>
      <c r="L58" s="68">
        <v>56.57</v>
      </c>
      <c r="M58" s="277">
        <v>51.3</v>
      </c>
      <c r="N58" s="51"/>
      <c r="O58" s="10"/>
    </row>
    <row r="59" spans="1:15" ht="15" customHeight="1" x14ac:dyDescent="0.25">
      <c r="A59" s="36">
        <v>54</v>
      </c>
      <c r="B59" s="65" t="s">
        <v>11</v>
      </c>
      <c r="C59" s="68" t="s">
        <v>127</v>
      </c>
      <c r="D59" s="68">
        <v>62.17</v>
      </c>
      <c r="E59" s="277">
        <v>53.2</v>
      </c>
      <c r="F59" s="65" t="s">
        <v>1</v>
      </c>
      <c r="G59" s="68" t="s">
        <v>142</v>
      </c>
      <c r="H59" s="68">
        <v>58.89</v>
      </c>
      <c r="I59" s="277">
        <v>52</v>
      </c>
      <c r="J59" s="65" t="s">
        <v>1</v>
      </c>
      <c r="K59" s="68" t="s">
        <v>88</v>
      </c>
      <c r="L59" s="68">
        <v>56.57</v>
      </c>
      <c r="M59" s="277">
        <v>51</v>
      </c>
      <c r="N59" s="49"/>
      <c r="O59" s="10"/>
    </row>
    <row r="60" spans="1:15" ht="15" customHeight="1" x14ac:dyDescent="0.25">
      <c r="A60" s="36">
        <v>55</v>
      </c>
      <c r="B60" s="65" t="s">
        <v>31</v>
      </c>
      <c r="C60" s="68" t="s">
        <v>43</v>
      </c>
      <c r="D60" s="68">
        <v>62.17</v>
      </c>
      <c r="E60" s="277">
        <v>53</v>
      </c>
      <c r="F60" s="65" t="s">
        <v>13</v>
      </c>
      <c r="G60" s="68" t="s">
        <v>49</v>
      </c>
      <c r="H60" s="68">
        <v>58.89</v>
      </c>
      <c r="I60" s="277">
        <v>51.42</v>
      </c>
      <c r="J60" s="65" t="s">
        <v>19</v>
      </c>
      <c r="K60" s="68" t="s">
        <v>40</v>
      </c>
      <c r="L60" s="68">
        <v>56.57</v>
      </c>
      <c r="M60" s="277">
        <v>49.8</v>
      </c>
      <c r="N60" s="51"/>
      <c r="O60" s="10"/>
    </row>
    <row r="61" spans="1:15" ht="15" customHeight="1" x14ac:dyDescent="0.25">
      <c r="A61" s="36">
        <v>56</v>
      </c>
      <c r="B61" s="65" t="s">
        <v>11</v>
      </c>
      <c r="C61" s="68" t="s">
        <v>126</v>
      </c>
      <c r="D61" s="68">
        <v>62.17</v>
      </c>
      <c r="E61" s="277">
        <v>53</v>
      </c>
      <c r="F61" s="65" t="s">
        <v>19</v>
      </c>
      <c r="G61" s="68" t="s">
        <v>21</v>
      </c>
      <c r="H61" s="68">
        <v>58.89</v>
      </c>
      <c r="I61" s="277">
        <v>50.5</v>
      </c>
      <c r="J61" s="65" t="s">
        <v>1</v>
      </c>
      <c r="K61" s="68" t="s">
        <v>130</v>
      </c>
      <c r="L61" s="68">
        <v>56.57</v>
      </c>
      <c r="M61" s="277">
        <v>49</v>
      </c>
      <c r="N61" s="51"/>
      <c r="O61" s="10"/>
    </row>
    <row r="62" spans="1:15" ht="15" customHeight="1" x14ac:dyDescent="0.25">
      <c r="A62" s="36">
        <v>57</v>
      </c>
      <c r="B62" s="65" t="s">
        <v>25</v>
      </c>
      <c r="C62" s="68" t="s">
        <v>28</v>
      </c>
      <c r="D62" s="68">
        <v>62.17</v>
      </c>
      <c r="E62" s="277">
        <v>52.4</v>
      </c>
      <c r="F62" s="65" t="s">
        <v>19</v>
      </c>
      <c r="G62" s="68" t="s">
        <v>40</v>
      </c>
      <c r="H62" s="68">
        <v>58.89</v>
      </c>
      <c r="I62" s="277">
        <v>50</v>
      </c>
      <c r="J62" s="65" t="s">
        <v>1</v>
      </c>
      <c r="K62" s="68" t="s">
        <v>62</v>
      </c>
      <c r="L62" s="68">
        <v>56.57</v>
      </c>
      <c r="M62" s="277">
        <v>48</v>
      </c>
      <c r="N62" s="49"/>
      <c r="O62" s="10"/>
    </row>
    <row r="63" spans="1:15" ht="15" customHeight="1" x14ac:dyDescent="0.25">
      <c r="A63" s="36">
        <v>58</v>
      </c>
      <c r="B63" s="65" t="s">
        <v>1</v>
      </c>
      <c r="C63" s="68" t="s">
        <v>62</v>
      </c>
      <c r="D63" s="68">
        <v>62.17</v>
      </c>
      <c r="E63" s="277">
        <v>51.333333333333336</v>
      </c>
      <c r="F63" s="65" t="s">
        <v>1</v>
      </c>
      <c r="G63" s="68" t="s">
        <v>5</v>
      </c>
      <c r="H63" s="68">
        <v>58.89</v>
      </c>
      <c r="I63" s="277">
        <v>50</v>
      </c>
      <c r="J63" s="65" t="s">
        <v>31</v>
      </c>
      <c r="K63" s="68" t="s">
        <v>94</v>
      </c>
      <c r="L63" s="68">
        <v>56.57</v>
      </c>
      <c r="M63" s="277">
        <v>47.25</v>
      </c>
      <c r="N63" s="51"/>
      <c r="O63" s="10"/>
    </row>
    <row r="64" spans="1:15" ht="15" customHeight="1" x14ac:dyDescent="0.25">
      <c r="A64" s="36">
        <v>59</v>
      </c>
      <c r="B64" s="65" t="s">
        <v>31</v>
      </c>
      <c r="C64" s="68" t="s">
        <v>44</v>
      </c>
      <c r="D64" s="68">
        <v>62.17</v>
      </c>
      <c r="E64" s="277">
        <v>50.75</v>
      </c>
      <c r="F64" s="65" t="s">
        <v>1</v>
      </c>
      <c r="G64" s="68" t="s">
        <v>92</v>
      </c>
      <c r="H64" s="68">
        <v>58.89</v>
      </c>
      <c r="I64" s="277">
        <v>49.9</v>
      </c>
      <c r="J64" s="65" t="s">
        <v>19</v>
      </c>
      <c r="K64" s="68" t="s">
        <v>147</v>
      </c>
      <c r="L64" s="68">
        <v>56.57</v>
      </c>
      <c r="M64" s="277">
        <v>47</v>
      </c>
      <c r="N64" s="51"/>
      <c r="O64" s="10"/>
    </row>
    <row r="65" spans="1:15" ht="15" customHeight="1" thickBot="1" x14ac:dyDescent="0.3">
      <c r="A65" s="37">
        <v>60</v>
      </c>
      <c r="B65" s="38" t="s">
        <v>13</v>
      </c>
      <c r="C65" s="263" t="s">
        <v>47</v>
      </c>
      <c r="D65" s="263">
        <v>62.17</v>
      </c>
      <c r="E65" s="279">
        <v>48</v>
      </c>
      <c r="F65" s="38" t="s">
        <v>13</v>
      </c>
      <c r="G65" s="263" t="s">
        <v>16</v>
      </c>
      <c r="H65" s="263">
        <v>58.89</v>
      </c>
      <c r="I65" s="279">
        <v>49</v>
      </c>
      <c r="J65" s="38" t="s">
        <v>1</v>
      </c>
      <c r="K65" s="263" t="s">
        <v>91</v>
      </c>
      <c r="L65" s="263">
        <v>56.57</v>
      </c>
      <c r="M65" s="279">
        <v>46.3</v>
      </c>
      <c r="N65" s="51"/>
      <c r="O65" s="10"/>
    </row>
    <row r="66" spans="1:15" ht="15" customHeight="1" x14ac:dyDescent="0.25">
      <c r="A66" s="35">
        <v>61</v>
      </c>
      <c r="B66" s="69" t="s">
        <v>19</v>
      </c>
      <c r="C66" s="53" t="s">
        <v>22</v>
      </c>
      <c r="D66" s="53">
        <v>62.17</v>
      </c>
      <c r="E66" s="276">
        <v>47.7</v>
      </c>
      <c r="F66" s="69" t="s">
        <v>11</v>
      </c>
      <c r="G66" s="53" t="s">
        <v>141</v>
      </c>
      <c r="H66" s="53">
        <v>58.89</v>
      </c>
      <c r="I66" s="276">
        <v>49</v>
      </c>
      <c r="J66" s="69" t="s">
        <v>19</v>
      </c>
      <c r="K66" s="53" t="s">
        <v>164</v>
      </c>
      <c r="L66" s="53">
        <v>56.57</v>
      </c>
      <c r="M66" s="276">
        <v>45.7</v>
      </c>
      <c r="N66" s="49"/>
      <c r="O66" s="10"/>
    </row>
    <row r="67" spans="1:15" ht="15" customHeight="1" x14ac:dyDescent="0.25">
      <c r="A67" s="36">
        <v>62</v>
      </c>
      <c r="B67" s="65" t="s">
        <v>13</v>
      </c>
      <c r="C67" s="68" t="s">
        <v>148</v>
      </c>
      <c r="D67" s="68">
        <v>62.17</v>
      </c>
      <c r="E67" s="277">
        <v>47.3</v>
      </c>
      <c r="F67" s="65" t="s">
        <v>1</v>
      </c>
      <c r="G67" s="68" t="s">
        <v>136</v>
      </c>
      <c r="H67" s="68">
        <v>58.89</v>
      </c>
      <c r="I67" s="277">
        <v>49</v>
      </c>
      <c r="J67" s="65" t="s">
        <v>25</v>
      </c>
      <c r="K67" s="68" t="s">
        <v>144</v>
      </c>
      <c r="L67" s="68">
        <v>56.57</v>
      </c>
      <c r="M67" s="277">
        <v>44.7</v>
      </c>
      <c r="N67" s="49"/>
      <c r="O67" s="10"/>
    </row>
    <row r="68" spans="1:15" ht="15" customHeight="1" x14ac:dyDescent="0.25">
      <c r="A68" s="36">
        <v>63</v>
      </c>
      <c r="B68" s="65" t="s">
        <v>31</v>
      </c>
      <c r="C68" s="68" t="s">
        <v>118</v>
      </c>
      <c r="D68" s="68">
        <v>62.17</v>
      </c>
      <c r="E68" s="277">
        <v>47</v>
      </c>
      <c r="F68" s="65" t="s">
        <v>1</v>
      </c>
      <c r="G68" s="68" t="s">
        <v>137</v>
      </c>
      <c r="H68" s="68">
        <v>58.89</v>
      </c>
      <c r="I68" s="277">
        <v>49</v>
      </c>
      <c r="J68" s="65" t="s">
        <v>19</v>
      </c>
      <c r="K68" s="68" t="s">
        <v>123</v>
      </c>
      <c r="L68" s="68">
        <v>56.57</v>
      </c>
      <c r="M68" s="277">
        <v>43.6</v>
      </c>
      <c r="N68" s="51"/>
      <c r="O68" s="10"/>
    </row>
    <row r="69" spans="1:15" ht="15" customHeight="1" x14ac:dyDescent="0.25">
      <c r="A69" s="36">
        <v>64</v>
      </c>
      <c r="B69" s="65" t="s">
        <v>13</v>
      </c>
      <c r="C69" s="68" t="s">
        <v>46</v>
      </c>
      <c r="D69" s="68">
        <v>62.17</v>
      </c>
      <c r="E69" s="277">
        <v>47</v>
      </c>
      <c r="F69" s="65" t="s">
        <v>19</v>
      </c>
      <c r="G69" s="68" t="s">
        <v>18</v>
      </c>
      <c r="H69" s="68">
        <v>58.89</v>
      </c>
      <c r="I69" s="277">
        <v>48.8</v>
      </c>
      <c r="J69" s="65" t="s">
        <v>11</v>
      </c>
      <c r="K69" s="68" t="s">
        <v>127</v>
      </c>
      <c r="L69" s="68">
        <v>56.57</v>
      </c>
      <c r="M69" s="277">
        <v>43.5</v>
      </c>
      <c r="N69" s="49"/>
      <c r="O69" s="10"/>
    </row>
    <row r="70" spans="1:15" ht="15" customHeight="1" x14ac:dyDescent="0.25">
      <c r="A70" s="36">
        <v>65</v>
      </c>
      <c r="B70" s="65" t="s">
        <v>13</v>
      </c>
      <c r="C70" s="68" t="s">
        <v>124</v>
      </c>
      <c r="D70" s="68">
        <v>62.17</v>
      </c>
      <c r="E70" s="277">
        <v>47</v>
      </c>
      <c r="F70" s="65" t="s">
        <v>13</v>
      </c>
      <c r="G70" s="68" t="s">
        <v>113</v>
      </c>
      <c r="H70" s="68">
        <v>58.89</v>
      </c>
      <c r="I70" s="277">
        <v>47</v>
      </c>
      <c r="J70" s="65" t="s">
        <v>19</v>
      </c>
      <c r="K70" s="68" t="s">
        <v>22</v>
      </c>
      <c r="L70" s="68">
        <v>56.57</v>
      </c>
      <c r="M70" s="277">
        <v>43</v>
      </c>
      <c r="N70" s="51"/>
      <c r="O70" s="10"/>
    </row>
    <row r="71" spans="1:15" ht="15" customHeight="1" x14ac:dyDescent="0.25">
      <c r="A71" s="36">
        <v>66</v>
      </c>
      <c r="B71" s="65" t="s">
        <v>11</v>
      </c>
      <c r="C71" s="68" t="s">
        <v>10</v>
      </c>
      <c r="D71" s="68">
        <v>62.17</v>
      </c>
      <c r="E71" s="277">
        <v>46.8</v>
      </c>
      <c r="F71" s="65" t="s">
        <v>25</v>
      </c>
      <c r="G71" s="68" t="s">
        <v>32</v>
      </c>
      <c r="H71" s="68">
        <v>58.89</v>
      </c>
      <c r="I71" s="277">
        <v>46</v>
      </c>
      <c r="J71" s="65" t="s">
        <v>1</v>
      </c>
      <c r="K71" s="68" t="s">
        <v>132</v>
      </c>
      <c r="L71" s="68">
        <v>56.57</v>
      </c>
      <c r="M71" s="277">
        <v>40.5</v>
      </c>
      <c r="N71" s="49"/>
      <c r="O71" s="10"/>
    </row>
    <row r="72" spans="1:15" ht="15" customHeight="1" x14ac:dyDescent="0.25">
      <c r="A72" s="36">
        <v>67</v>
      </c>
      <c r="B72" s="65" t="s">
        <v>19</v>
      </c>
      <c r="C72" s="68" t="s">
        <v>38</v>
      </c>
      <c r="D72" s="68">
        <v>62.17</v>
      </c>
      <c r="E72" s="277">
        <v>46.7</v>
      </c>
      <c r="F72" s="65" t="s">
        <v>0</v>
      </c>
      <c r="G72" s="68" t="s">
        <v>35</v>
      </c>
      <c r="H72" s="68">
        <v>58.89</v>
      </c>
      <c r="I72" s="277">
        <v>46</v>
      </c>
      <c r="J72" s="65" t="s">
        <v>13</v>
      </c>
      <c r="K72" s="68" t="s">
        <v>14</v>
      </c>
      <c r="L72" s="68">
        <v>56.57</v>
      </c>
      <c r="M72" s="277">
        <v>39.6</v>
      </c>
      <c r="N72" s="51"/>
      <c r="O72" s="10"/>
    </row>
    <row r="73" spans="1:15" ht="15" customHeight="1" x14ac:dyDescent="0.25">
      <c r="A73" s="36">
        <v>68</v>
      </c>
      <c r="B73" s="65" t="s">
        <v>25</v>
      </c>
      <c r="C73" s="68" t="s">
        <v>120</v>
      </c>
      <c r="D73" s="68">
        <v>62.17</v>
      </c>
      <c r="E73" s="277">
        <v>46.5</v>
      </c>
      <c r="F73" s="65" t="s">
        <v>19</v>
      </c>
      <c r="G73" s="68" t="s">
        <v>39</v>
      </c>
      <c r="H73" s="68">
        <v>58.89</v>
      </c>
      <c r="I73" s="277">
        <v>45.4</v>
      </c>
      <c r="J73" s="65" t="s">
        <v>25</v>
      </c>
      <c r="K73" s="68" t="s">
        <v>27</v>
      </c>
      <c r="L73" s="68">
        <v>56.57</v>
      </c>
      <c r="M73" s="277">
        <v>39.4</v>
      </c>
      <c r="N73" s="49"/>
      <c r="O73" s="10"/>
    </row>
    <row r="74" spans="1:15" ht="15" customHeight="1" x14ac:dyDescent="0.25">
      <c r="A74" s="36">
        <v>69</v>
      </c>
      <c r="B74" s="65" t="s">
        <v>1</v>
      </c>
      <c r="C74" s="68" t="s">
        <v>89</v>
      </c>
      <c r="D74" s="68">
        <v>62.17</v>
      </c>
      <c r="E74" s="277">
        <v>45.666666666666664</v>
      </c>
      <c r="F74" s="65" t="s">
        <v>1</v>
      </c>
      <c r="G74" s="68" t="s">
        <v>130</v>
      </c>
      <c r="H74" s="68">
        <v>58.89</v>
      </c>
      <c r="I74" s="277">
        <v>45</v>
      </c>
      <c r="J74" s="65" t="s">
        <v>19</v>
      </c>
      <c r="K74" s="68" t="s">
        <v>122</v>
      </c>
      <c r="L74" s="68">
        <v>56.57</v>
      </c>
      <c r="M74" s="277">
        <v>39.299999999999997</v>
      </c>
      <c r="N74" s="51"/>
      <c r="O74" s="10"/>
    </row>
    <row r="75" spans="1:15" ht="15" customHeight="1" thickBot="1" x14ac:dyDescent="0.3">
      <c r="A75" s="37">
        <v>70</v>
      </c>
      <c r="B75" s="38" t="s">
        <v>1</v>
      </c>
      <c r="C75" s="263" t="s">
        <v>153</v>
      </c>
      <c r="D75" s="263">
        <v>62.17</v>
      </c>
      <c r="E75" s="279">
        <v>44.8</v>
      </c>
      <c r="F75" s="38" t="s">
        <v>31</v>
      </c>
      <c r="G75" s="263" t="s">
        <v>44</v>
      </c>
      <c r="H75" s="263">
        <v>58.89</v>
      </c>
      <c r="I75" s="279">
        <v>44.625</v>
      </c>
      <c r="J75" s="38" t="s">
        <v>25</v>
      </c>
      <c r="K75" s="263" t="s">
        <v>29</v>
      </c>
      <c r="L75" s="263">
        <v>56.57</v>
      </c>
      <c r="M75" s="279">
        <v>39</v>
      </c>
      <c r="N75" s="52"/>
      <c r="O75" s="10"/>
    </row>
    <row r="76" spans="1:15" ht="15" customHeight="1" x14ac:dyDescent="0.25">
      <c r="A76" s="35">
        <v>71</v>
      </c>
      <c r="B76" s="69" t="s">
        <v>19</v>
      </c>
      <c r="C76" s="53" t="s">
        <v>147</v>
      </c>
      <c r="D76" s="53">
        <v>62.17</v>
      </c>
      <c r="E76" s="276">
        <v>43.3</v>
      </c>
      <c r="F76" s="69" t="s">
        <v>1</v>
      </c>
      <c r="G76" s="53" t="s">
        <v>7</v>
      </c>
      <c r="H76" s="53">
        <v>58.89</v>
      </c>
      <c r="I76" s="276">
        <v>43</v>
      </c>
      <c r="J76" s="69" t="s">
        <v>31</v>
      </c>
      <c r="K76" s="53" t="s">
        <v>117</v>
      </c>
      <c r="L76" s="53">
        <v>56.57</v>
      </c>
      <c r="M76" s="276">
        <v>37.5</v>
      </c>
      <c r="N76" s="51"/>
      <c r="O76" s="10"/>
    </row>
    <row r="77" spans="1:15" ht="15" customHeight="1" x14ac:dyDescent="0.25">
      <c r="A77" s="36">
        <v>72</v>
      </c>
      <c r="B77" s="65" t="s">
        <v>0</v>
      </c>
      <c r="C77" s="68" t="s">
        <v>54</v>
      </c>
      <c r="D77" s="68">
        <v>62.17</v>
      </c>
      <c r="E77" s="277">
        <v>43</v>
      </c>
      <c r="F77" s="65" t="s">
        <v>13</v>
      </c>
      <c r="G77" s="68" t="s">
        <v>111</v>
      </c>
      <c r="H77" s="68">
        <v>58.89</v>
      </c>
      <c r="I77" s="277">
        <v>42</v>
      </c>
      <c r="J77" s="65" t="s">
        <v>19</v>
      </c>
      <c r="K77" s="68" t="s">
        <v>38</v>
      </c>
      <c r="L77" s="68">
        <v>56.57</v>
      </c>
      <c r="M77" s="277">
        <v>37</v>
      </c>
      <c r="N77" s="51"/>
      <c r="O77" s="10"/>
    </row>
    <row r="78" spans="1:15" ht="15" customHeight="1" x14ac:dyDescent="0.25">
      <c r="A78" s="36">
        <v>73</v>
      </c>
      <c r="B78" s="65" t="s">
        <v>11</v>
      </c>
      <c r="C78" s="68" t="s">
        <v>149</v>
      </c>
      <c r="D78" s="68">
        <v>62.17</v>
      </c>
      <c r="E78" s="277">
        <v>42.2</v>
      </c>
      <c r="F78" s="65" t="s">
        <v>19</v>
      </c>
      <c r="G78" s="68" t="s">
        <v>37</v>
      </c>
      <c r="H78" s="68">
        <v>58.89</v>
      </c>
      <c r="I78" s="277">
        <v>41.5</v>
      </c>
      <c r="J78" s="65" t="s">
        <v>13</v>
      </c>
      <c r="K78" s="68" t="s">
        <v>47</v>
      </c>
      <c r="L78" s="68">
        <v>56.57</v>
      </c>
      <c r="M78" s="277">
        <v>36</v>
      </c>
      <c r="N78" s="49"/>
      <c r="O78" s="10"/>
    </row>
    <row r="79" spans="1:15" ht="15" customHeight="1" x14ac:dyDescent="0.25">
      <c r="A79" s="36">
        <v>74</v>
      </c>
      <c r="B79" s="65" t="s">
        <v>1</v>
      </c>
      <c r="C79" s="68" t="s">
        <v>132</v>
      </c>
      <c r="D79" s="68">
        <v>62.17</v>
      </c>
      <c r="E79" s="277">
        <v>40</v>
      </c>
      <c r="F79" s="65" t="s">
        <v>1</v>
      </c>
      <c r="G79" s="68" t="s">
        <v>139</v>
      </c>
      <c r="H79" s="68">
        <v>58.89</v>
      </c>
      <c r="I79" s="277">
        <v>40.700000000000003</v>
      </c>
      <c r="J79" s="65" t="s">
        <v>1</v>
      </c>
      <c r="K79" s="68" t="s">
        <v>128</v>
      </c>
      <c r="L79" s="68">
        <v>56.57</v>
      </c>
      <c r="M79" s="277">
        <v>36</v>
      </c>
      <c r="N79" s="51"/>
      <c r="O79" s="10"/>
    </row>
    <row r="80" spans="1:15" ht="15" customHeight="1" x14ac:dyDescent="0.25">
      <c r="A80" s="36">
        <v>75</v>
      </c>
      <c r="B80" s="65" t="s">
        <v>1</v>
      </c>
      <c r="C80" s="68" t="s">
        <v>136</v>
      </c>
      <c r="D80" s="68">
        <v>62.17</v>
      </c>
      <c r="E80" s="277">
        <v>39</v>
      </c>
      <c r="F80" s="65" t="s">
        <v>31</v>
      </c>
      <c r="G80" s="68" t="s">
        <v>118</v>
      </c>
      <c r="H80" s="68">
        <v>58.89</v>
      </c>
      <c r="I80" s="277">
        <v>40</v>
      </c>
      <c r="J80" s="65" t="s">
        <v>1</v>
      </c>
      <c r="K80" s="68" t="s">
        <v>7</v>
      </c>
      <c r="L80" s="68">
        <v>56.57</v>
      </c>
      <c r="M80" s="277">
        <v>36</v>
      </c>
      <c r="N80" s="51"/>
      <c r="O80" s="10"/>
    </row>
    <row r="81" spans="1:15" ht="15" customHeight="1" x14ac:dyDescent="0.25">
      <c r="A81" s="36">
        <v>76</v>
      </c>
      <c r="B81" s="65" t="s">
        <v>0</v>
      </c>
      <c r="C81" s="68" t="s">
        <v>116</v>
      </c>
      <c r="D81" s="68">
        <v>62.17</v>
      </c>
      <c r="E81" s="277">
        <v>35.5</v>
      </c>
      <c r="F81" s="65" t="s">
        <v>11</v>
      </c>
      <c r="G81" s="68" t="s">
        <v>60</v>
      </c>
      <c r="H81" s="68">
        <v>58.89</v>
      </c>
      <c r="I81" s="277">
        <v>40</v>
      </c>
      <c r="J81" s="65" t="s">
        <v>11</v>
      </c>
      <c r="K81" s="68" t="s">
        <v>160</v>
      </c>
      <c r="L81" s="68">
        <v>56.57</v>
      </c>
      <c r="M81" s="277">
        <v>35.799999999999997</v>
      </c>
      <c r="N81" s="49"/>
      <c r="O81" s="10"/>
    </row>
    <row r="82" spans="1:15" s="4" customFormat="1" ht="15" customHeight="1" x14ac:dyDescent="0.25">
      <c r="A82" s="36">
        <v>77</v>
      </c>
      <c r="B82" s="65" t="s">
        <v>11</v>
      </c>
      <c r="C82" s="68" t="s">
        <v>151</v>
      </c>
      <c r="D82" s="68">
        <v>62.17</v>
      </c>
      <c r="E82" s="277">
        <v>35</v>
      </c>
      <c r="F82" s="65" t="s">
        <v>0</v>
      </c>
      <c r="G82" s="68" t="s">
        <v>116</v>
      </c>
      <c r="H82" s="68">
        <v>58.89</v>
      </c>
      <c r="I82" s="277">
        <v>38.4</v>
      </c>
      <c r="J82" s="65" t="s">
        <v>25</v>
      </c>
      <c r="K82" s="68" t="s">
        <v>120</v>
      </c>
      <c r="L82" s="68">
        <v>56.57</v>
      </c>
      <c r="M82" s="277">
        <v>34.299999999999997</v>
      </c>
      <c r="N82" s="49"/>
      <c r="O82" s="40"/>
    </row>
    <row r="83" spans="1:15" s="4" customFormat="1" ht="15" customHeight="1" x14ac:dyDescent="0.25">
      <c r="A83" s="36">
        <v>78</v>
      </c>
      <c r="B83" s="65" t="s">
        <v>1</v>
      </c>
      <c r="C83" s="68" t="s">
        <v>133</v>
      </c>
      <c r="D83" s="68">
        <v>62.17</v>
      </c>
      <c r="E83" s="277">
        <v>33</v>
      </c>
      <c r="F83" s="65" t="s">
        <v>13</v>
      </c>
      <c r="G83" s="68" t="s">
        <v>47</v>
      </c>
      <c r="H83" s="68">
        <v>58.89</v>
      </c>
      <c r="I83" s="277">
        <v>38.299999999999997</v>
      </c>
      <c r="J83" s="65" t="s">
        <v>13</v>
      </c>
      <c r="K83" s="68" t="s">
        <v>124</v>
      </c>
      <c r="L83" s="68">
        <v>56.57</v>
      </c>
      <c r="M83" s="277">
        <v>31</v>
      </c>
      <c r="N83" s="51"/>
      <c r="O83" s="40"/>
    </row>
    <row r="84" spans="1:15" s="4" customFormat="1" ht="15" customHeight="1" x14ac:dyDescent="0.25">
      <c r="A84" s="36">
        <v>79</v>
      </c>
      <c r="B84" s="65" t="s">
        <v>1</v>
      </c>
      <c r="C84" s="68" t="s">
        <v>142</v>
      </c>
      <c r="D84" s="68">
        <v>62.17</v>
      </c>
      <c r="E84" s="277">
        <v>33</v>
      </c>
      <c r="F84" s="65" t="s">
        <v>1</v>
      </c>
      <c r="G84" s="68" t="s">
        <v>2</v>
      </c>
      <c r="H84" s="68">
        <v>58.89</v>
      </c>
      <c r="I84" s="277">
        <v>37.6</v>
      </c>
      <c r="J84" s="65" t="s">
        <v>19</v>
      </c>
      <c r="K84" s="68" t="s">
        <v>121</v>
      </c>
      <c r="L84" s="68">
        <v>56.57</v>
      </c>
      <c r="M84" s="277">
        <v>29.5</v>
      </c>
      <c r="N84" s="51"/>
      <c r="O84" s="40"/>
    </row>
    <row r="85" spans="1:15" s="4" customFormat="1" ht="15" customHeight="1" thickBot="1" x14ac:dyDescent="0.3">
      <c r="A85" s="39">
        <v>80</v>
      </c>
      <c r="B85" s="66" t="s">
        <v>19</v>
      </c>
      <c r="C85" s="264" t="s">
        <v>122</v>
      </c>
      <c r="D85" s="264">
        <v>62.17</v>
      </c>
      <c r="E85" s="278">
        <v>32.5</v>
      </c>
      <c r="F85" s="66" t="s">
        <v>11</v>
      </c>
      <c r="G85" s="264" t="s">
        <v>10</v>
      </c>
      <c r="H85" s="264">
        <v>58.89</v>
      </c>
      <c r="I85" s="278">
        <v>37.5</v>
      </c>
      <c r="J85" s="66" t="s">
        <v>13</v>
      </c>
      <c r="K85" s="264" t="s">
        <v>15</v>
      </c>
      <c r="L85" s="264">
        <v>56.57</v>
      </c>
      <c r="M85" s="278">
        <v>28</v>
      </c>
      <c r="N85" s="49"/>
      <c r="O85" s="40"/>
    </row>
    <row r="86" spans="1:15" s="4" customFormat="1" ht="15" customHeight="1" x14ac:dyDescent="0.25">
      <c r="A86" s="36">
        <v>81</v>
      </c>
      <c r="B86" s="65" t="s">
        <v>1</v>
      </c>
      <c r="C86" s="68" t="s">
        <v>135</v>
      </c>
      <c r="D86" s="68">
        <v>62.17</v>
      </c>
      <c r="E86" s="277">
        <v>29.6</v>
      </c>
      <c r="F86" s="65" t="s">
        <v>13</v>
      </c>
      <c r="G86" s="68" t="s">
        <v>103</v>
      </c>
      <c r="H86" s="68">
        <v>58.89</v>
      </c>
      <c r="I86" s="277">
        <v>36</v>
      </c>
      <c r="J86" s="65" t="s">
        <v>1</v>
      </c>
      <c r="K86" s="68" t="s">
        <v>166</v>
      </c>
      <c r="L86" s="68">
        <v>56.57</v>
      </c>
      <c r="M86" s="277">
        <v>26</v>
      </c>
      <c r="N86" s="49"/>
      <c r="O86" s="40"/>
    </row>
    <row r="87" spans="1:15" s="4" customFormat="1" ht="15" customHeight="1" x14ac:dyDescent="0.25">
      <c r="A87" s="36">
        <v>82</v>
      </c>
      <c r="B87" s="65" t="s">
        <v>19</v>
      </c>
      <c r="C87" s="68" t="s">
        <v>21</v>
      </c>
      <c r="D87" s="68">
        <v>62.17</v>
      </c>
      <c r="E87" s="277">
        <v>26.5</v>
      </c>
      <c r="F87" s="65" t="s">
        <v>0</v>
      </c>
      <c r="G87" s="68" t="s">
        <v>54</v>
      </c>
      <c r="H87" s="68">
        <v>58.89</v>
      </c>
      <c r="I87" s="277">
        <v>32</v>
      </c>
      <c r="J87" s="65" t="s">
        <v>1</v>
      </c>
      <c r="K87" s="68" t="s">
        <v>135</v>
      </c>
      <c r="L87" s="68">
        <v>56.57</v>
      </c>
      <c r="M87" s="277">
        <v>26</v>
      </c>
      <c r="N87" s="51"/>
      <c r="O87" s="40"/>
    </row>
    <row r="88" spans="1:15" s="4" customFormat="1" ht="15" customHeight="1" x14ac:dyDescent="0.25">
      <c r="A88" s="36">
        <v>83</v>
      </c>
      <c r="B88" s="65" t="s">
        <v>19</v>
      </c>
      <c r="C88" s="68" t="s">
        <v>121</v>
      </c>
      <c r="D88" s="68">
        <v>62.17</v>
      </c>
      <c r="E88" s="277">
        <v>25</v>
      </c>
      <c r="F88" s="65" t="s">
        <v>13</v>
      </c>
      <c r="G88" s="68" t="s">
        <v>125</v>
      </c>
      <c r="H88" s="68">
        <v>58.89</v>
      </c>
      <c r="I88" s="277">
        <v>30.7</v>
      </c>
      <c r="J88" s="65" t="s">
        <v>0</v>
      </c>
      <c r="K88" s="68" t="s">
        <v>54</v>
      </c>
      <c r="L88" s="68">
        <v>56.57</v>
      </c>
      <c r="M88" s="277">
        <v>25.5</v>
      </c>
      <c r="N88" s="49"/>
      <c r="O88" s="40"/>
    </row>
    <row r="89" spans="1:15" s="4" customFormat="1" ht="15" customHeight="1" x14ac:dyDescent="0.25">
      <c r="A89" s="36">
        <v>84</v>
      </c>
      <c r="B89" s="65" t="s">
        <v>1</v>
      </c>
      <c r="C89" s="68" t="s">
        <v>152</v>
      </c>
      <c r="D89" s="68">
        <v>62.17</v>
      </c>
      <c r="E89" s="277">
        <v>21.5</v>
      </c>
      <c r="F89" s="65" t="s">
        <v>19</v>
      </c>
      <c r="G89" s="68" t="s">
        <v>121</v>
      </c>
      <c r="H89" s="68">
        <v>58.89</v>
      </c>
      <c r="I89" s="277">
        <v>29</v>
      </c>
      <c r="J89" s="65" t="s">
        <v>1</v>
      </c>
      <c r="K89" s="68" t="s">
        <v>161</v>
      </c>
      <c r="L89" s="68">
        <v>56.57</v>
      </c>
      <c r="M89" s="277">
        <v>24</v>
      </c>
      <c r="N89" s="49"/>
      <c r="O89" s="40"/>
    </row>
    <row r="90" spans="1:15" s="4" customFormat="1" ht="15" customHeight="1" x14ac:dyDescent="0.25">
      <c r="A90" s="36">
        <v>85</v>
      </c>
      <c r="B90" s="65" t="s">
        <v>19</v>
      </c>
      <c r="C90" s="68" t="s">
        <v>123</v>
      </c>
      <c r="D90" s="68">
        <v>62.17</v>
      </c>
      <c r="E90" s="277">
        <v>18.5</v>
      </c>
      <c r="F90" s="65" t="s">
        <v>19</v>
      </c>
      <c r="G90" s="68" t="s">
        <v>20</v>
      </c>
      <c r="H90" s="68">
        <v>58.89</v>
      </c>
      <c r="I90" s="277">
        <v>25.3</v>
      </c>
      <c r="J90" s="65" t="s">
        <v>25</v>
      </c>
      <c r="K90" s="68" t="s">
        <v>146</v>
      </c>
      <c r="L90" s="68">
        <v>56.57</v>
      </c>
      <c r="M90" s="277">
        <v>24</v>
      </c>
      <c r="N90" s="51"/>
      <c r="O90" s="40"/>
    </row>
    <row r="91" spans="1:15" s="4" customFormat="1" ht="15" customHeight="1" x14ac:dyDescent="0.25">
      <c r="A91" s="36">
        <v>86</v>
      </c>
      <c r="B91" s="65" t="s">
        <v>1</v>
      </c>
      <c r="C91" s="68" t="s">
        <v>156</v>
      </c>
      <c r="D91" s="68">
        <v>62.17</v>
      </c>
      <c r="E91" s="277">
        <v>17</v>
      </c>
      <c r="F91" s="65" t="s">
        <v>19</v>
      </c>
      <c r="G91" s="68" t="s">
        <v>22</v>
      </c>
      <c r="H91" s="68">
        <v>58.89</v>
      </c>
      <c r="I91" s="277">
        <v>24.5</v>
      </c>
      <c r="J91" s="65" t="s">
        <v>1</v>
      </c>
      <c r="K91" s="68" t="s">
        <v>136</v>
      </c>
      <c r="L91" s="68">
        <v>56.57</v>
      </c>
      <c r="M91" s="277">
        <v>24</v>
      </c>
      <c r="N91" s="49"/>
      <c r="O91" s="40"/>
    </row>
    <row r="92" spans="1:15" s="4" customFormat="1" ht="15" customHeight="1" x14ac:dyDescent="0.25">
      <c r="A92" s="36">
        <v>87</v>
      </c>
      <c r="B92" s="65" t="s">
        <v>11</v>
      </c>
      <c r="C92" s="68" t="s">
        <v>150</v>
      </c>
      <c r="D92" s="68">
        <v>62.17</v>
      </c>
      <c r="E92" s="277">
        <v>7</v>
      </c>
      <c r="F92" s="65" t="s">
        <v>1</v>
      </c>
      <c r="G92" s="68" t="s">
        <v>135</v>
      </c>
      <c r="H92" s="68">
        <v>58.89</v>
      </c>
      <c r="I92" s="277">
        <v>23.2</v>
      </c>
      <c r="J92" s="65" t="s">
        <v>19</v>
      </c>
      <c r="K92" s="68" t="s">
        <v>159</v>
      </c>
      <c r="L92" s="68">
        <v>56.57</v>
      </c>
      <c r="M92" s="277">
        <v>23.8</v>
      </c>
      <c r="N92" s="51"/>
      <c r="O92" s="40"/>
    </row>
    <row r="93" spans="1:15" s="4" customFormat="1" ht="15" customHeight="1" x14ac:dyDescent="0.25">
      <c r="A93" s="36">
        <v>88</v>
      </c>
      <c r="B93" s="65" t="s">
        <v>31</v>
      </c>
      <c r="C93" s="68" t="s">
        <v>119</v>
      </c>
      <c r="D93" s="68">
        <v>62.17</v>
      </c>
      <c r="E93" s="277"/>
      <c r="F93" s="65" t="s">
        <v>1</v>
      </c>
      <c r="G93" s="68" t="s">
        <v>133</v>
      </c>
      <c r="H93" s="68">
        <v>58.89</v>
      </c>
      <c r="I93" s="277">
        <v>21</v>
      </c>
      <c r="J93" s="65" t="s">
        <v>11</v>
      </c>
      <c r="K93" s="68" t="s">
        <v>126</v>
      </c>
      <c r="L93" s="68">
        <v>56.57</v>
      </c>
      <c r="M93" s="277">
        <v>22.2</v>
      </c>
      <c r="N93" s="51"/>
      <c r="O93" s="40"/>
    </row>
    <row r="94" spans="1:15" s="4" customFormat="1" ht="15" customHeight="1" x14ac:dyDescent="0.25">
      <c r="A94" s="36">
        <v>89</v>
      </c>
      <c r="B94" s="65" t="s">
        <v>31</v>
      </c>
      <c r="C94" s="68" t="s">
        <v>94</v>
      </c>
      <c r="D94" s="68">
        <v>62.17</v>
      </c>
      <c r="E94" s="277"/>
      <c r="F94" s="65" t="s">
        <v>11</v>
      </c>
      <c r="G94" s="68" t="s">
        <v>109</v>
      </c>
      <c r="H94" s="68">
        <v>58.89</v>
      </c>
      <c r="I94" s="277">
        <v>17</v>
      </c>
      <c r="J94" s="65" t="s">
        <v>11</v>
      </c>
      <c r="K94" s="68" t="s">
        <v>151</v>
      </c>
      <c r="L94" s="68">
        <v>56.57</v>
      </c>
      <c r="M94" s="277">
        <v>19.7</v>
      </c>
      <c r="N94" s="51"/>
      <c r="O94" s="40"/>
    </row>
    <row r="95" spans="1:15" s="4" customFormat="1" ht="15" customHeight="1" thickBot="1" x14ac:dyDescent="0.3">
      <c r="A95" s="39">
        <v>90</v>
      </c>
      <c r="B95" s="66" t="s">
        <v>25</v>
      </c>
      <c r="C95" s="264" t="s">
        <v>157</v>
      </c>
      <c r="D95" s="264">
        <v>62.17</v>
      </c>
      <c r="E95" s="278"/>
      <c r="F95" s="66" t="s">
        <v>25</v>
      </c>
      <c r="G95" s="264" t="s">
        <v>27</v>
      </c>
      <c r="H95" s="264">
        <v>58.89</v>
      </c>
      <c r="I95" s="278">
        <v>14</v>
      </c>
      <c r="J95" s="66" t="s">
        <v>0</v>
      </c>
      <c r="K95" s="264" t="s">
        <v>35</v>
      </c>
      <c r="L95" s="264">
        <v>56.57</v>
      </c>
      <c r="M95" s="278">
        <v>15</v>
      </c>
      <c r="N95" s="51"/>
      <c r="O95" s="40"/>
    </row>
    <row r="96" spans="1:15" s="4" customFormat="1" ht="15" customHeight="1" x14ac:dyDescent="0.25">
      <c r="A96" s="35">
        <v>91</v>
      </c>
      <c r="B96" s="69" t="s">
        <v>25</v>
      </c>
      <c r="C96" s="53" t="s">
        <v>158</v>
      </c>
      <c r="D96" s="53">
        <v>62.17</v>
      </c>
      <c r="E96" s="276"/>
      <c r="F96" s="610" t="s">
        <v>13</v>
      </c>
      <c r="G96" s="53" t="s">
        <v>46</v>
      </c>
      <c r="H96" s="53">
        <v>58.89</v>
      </c>
      <c r="I96" s="276">
        <v>14</v>
      </c>
      <c r="J96" s="610" t="s">
        <v>1</v>
      </c>
      <c r="K96" s="53" t="s">
        <v>133</v>
      </c>
      <c r="L96" s="53">
        <v>56.57</v>
      </c>
      <c r="M96" s="276">
        <v>15</v>
      </c>
      <c r="N96" s="49"/>
      <c r="O96" s="40"/>
    </row>
    <row r="97" spans="1:15" s="4" customFormat="1" ht="15" customHeight="1" x14ac:dyDescent="0.25">
      <c r="A97" s="36">
        <v>92</v>
      </c>
      <c r="B97" s="65" t="s">
        <v>25</v>
      </c>
      <c r="C97" s="68" t="s">
        <v>163</v>
      </c>
      <c r="D97" s="68">
        <v>62.17</v>
      </c>
      <c r="E97" s="277"/>
      <c r="F97" s="611" t="s">
        <v>1</v>
      </c>
      <c r="G97" s="68" t="s">
        <v>134</v>
      </c>
      <c r="H97" s="68">
        <v>58.89</v>
      </c>
      <c r="I97" s="277">
        <v>9</v>
      </c>
      <c r="J97" s="611" t="s">
        <v>1</v>
      </c>
      <c r="K97" s="68" t="s">
        <v>134</v>
      </c>
      <c r="L97" s="68">
        <v>56.57</v>
      </c>
      <c r="M97" s="277">
        <v>13</v>
      </c>
      <c r="N97" s="51"/>
      <c r="O97" s="40"/>
    </row>
    <row r="98" spans="1:15" ht="15" customHeight="1" x14ac:dyDescent="0.25">
      <c r="A98" s="36">
        <v>93</v>
      </c>
      <c r="B98" s="65" t="s">
        <v>25</v>
      </c>
      <c r="C98" s="68" t="s">
        <v>162</v>
      </c>
      <c r="D98" s="68">
        <v>62.17</v>
      </c>
      <c r="E98" s="277"/>
      <c r="F98" s="611" t="s">
        <v>13</v>
      </c>
      <c r="G98" s="68" t="s">
        <v>124</v>
      </c>
      <c r="H98" s="68">
        <v>58.89</v>
      </c>
      <c r="I98" s="277">
        <v>4</v>
      </c>
      <c r="J98" s="611" t="s">
        <v>25</v>
      </c>
      <c r="K98" s="68" t="s">
        <v>158</v>
      </c>
      <c r="L98" s="68">
        <v>56.57</v>
      </c>
      <c r="M98" s="277">
        <v>12</v>
      </c>
      <c r="N98" s="49"/>
      <c r="O98" s="10"/>
    </row>
    <row r="99" spans="1:15" ht="15" customHeight="1" x14ac:dyDescent="0.25">
      <c r="A99" s="37">
        <v>94</v>
      </c>
      <c r="B99" s="38" t="s">
        <v>19</v>
      </c>
      <c r="C99" s="263" t="s">
        <v>93</v>
      </c>
      <c r="D99" s="263">
        <v>62.17</v>
      </c>
      <c r="E99" s="279"/>
      <c r="F99" s="612" t="s">
        <v>13</v>
      </c>
      <c r="G99" s="263" t="s">
        <v>36</v>
      </c>
      <c r="H99" s="263">
        <v>58.89</v>
      </c>
      <c r="I99" s="279">
        <v>0</v>
      </c>
      <c r="J99" s="612" t="s">
        <v>25</v>
      </c>
      <c r="K99" s="263" t="s">
        <v>162</v>
      </c>
      <c r="L99" s="263">
        <v>56.57</v>
      </c>
      <c r="M99" s="279">
        <v>11</v>
      </c>
      <c r="N99" s="51"/>
      <c r="O99" s="10"/>
    </row>
    <row r="100" spans="1:15" s="218" customFormat="1" ht="15" customHeight="1" x14ac:dyDescent="0.25">
      <c r="A100" s="76">
        <v>95</v>
      </c>
      <c r="B100" s="532" t="s">
        <v>19</v>
      </c>
      <c r="C100" s="532" t="s">
        <v>159</v>
      </c>
      <c r="D100" s="532">
        <v>62.17</v>
      </c>
      <c r="E100" s="613"/>
      <c r="F100" s="76" t="s">
        <v>25</v>
      </c>
      <c r="G100" s="532" t="s">
        <v>145</v>
      </c>
      <c r="H100" s="532">
        <v>58.89</v>
      </c>
      <c r="I100" s="613"/>
      <c r="J100" s="76"/>
      <c r="K100" s="532"/>
      <c r="L100" s="532"/>
      <c r="M100" s="613"/>
      <c r="N100" s="51"/>
      <c r="O100" s="10"/>
    </row>
    <row r="101" spans="1:15" s="218" customFormat="1" ht="15" customHeight="1" x14ac:dyDescent="0.25">
      <c r="A101" s="76">
        <v>96</v>
      </c>
      <c r="B101" s="532" t="s">
        <v>19</v>
      </c>
      <c r="C101" s="532" t="s">
        <v>20</v>
      </c>
      <c r="D101" s="532">
        <v>62.17</v>
      </c>
      <c r="E101" s="613"/>
      <c r="F101" s="76" t="s">
        <v>25</v>
      </c>
      <c r="G101" s="532" t="s">
        <v>157</v>
      </c>
      <c r="H101" s="532">
        <v>58.89</v>
      </c>
      <c r="I101" s="613"/>
      <c r="J101" s="76"/>
      <c r="K101" s="532"/>
      <c r="L101" s="532"/>
      <c r="M101" s="613"/>
      <c r="N101" s="51"/>
      <c r="O101" s="10"/>
    </row>
    <row r="102" spans="1:15" s="218" customFormat="1" ht="15" customHeight="1" x14ac:dyDescent="0.25">
      <c r="A102" s="76">
        <v>97</v>
      </c>
      <c r="B102" s="532" t="s">
        <v>19</v>
      </c>
      <c r="C102" s="532" t="s">
        <v>164</v>
      </c>
      <c r="D102" s="532">
        <v>62.17</v>
      </c>
      <c r="E102" s="613"/>
      <c r="F102" s="76" t="s">
        <v>25</v>
      </c>
      <c r="G102" s="532" t="s">
        <v>146</v>
      </c>
      <c r="H102" s="532">
        <v>58.89</v>
      </c>
      <c r="I102" s="613"/>
      <c r="J102" s="76"/>
      <c r="K102" s="532"/>
      <c r="L102" s="532"/>
      <c r="M102" s="613"/>
      <c r="N102" s="51"/>
      <c r="O102" s="10"/>
    </row>
    <row r="103" spans="1:15" s="218" customFormat="1" ht="15" customHeight="1" x14ac:dyDescent="0.25">
      <c r="A103" s="76">
        <v>98</v>
      </c>
      <c r="B103" s="532" t="s">
        <v>13</v>
      </c>
      <c r="C103" s="532" t="s">
        <v>36</v>
      </c>
      <c r="D103" s="532">
        <v>62.17</v>
      </c>
      <c r="E103" s="613"/>
      <c r="F103" s="76" t="s">
        <v>25</v>
      </c>
      <c r="G103" s="532" t="s">
        <v>158</v>
      </c>
      <c r="H103" s="532">
        <v>58.89</v>
      </c>
      <c r="I103" s="613"/>
      <c r="J103" s="76"/>
      <c r="K103" s="532"/>
      <c r="L103" s="532"/>
      <c r="M103" s="613"/>
      <c r="N103" s="51"/>
      <c r="O103" s="10"/>
    </row>
    <row r="104" spans="1:15" s="218" customFormat="1" ht="15" customHeight="1" x14ac:dyDescent="0.25">
      <c r="A104" s="76">
        <v>99</v>
      </c>
      <c r="B104" s="532" t="s">
        <v>13</v>
      </c>
      <c r="C104" s="532" t="s">
        <v>111</v>
      </c>
      <c r="D104" s="532">
        <v>62.17</v>
      </c>
      <c r="E104" s="613"/>
      <c r="F104" s="76" t="s">
        <v>19</v>
      </c>
      <c r="G104" s="532" t="s">
        <v>164</v>
      </c>
      <c r="H104" s="532">
        <v>58.89</v>
      </c>
      <c r="I104" s="613"/>
      <c r="J104" s="76"/>
      <c r="K104" s="532"/>
      <c r="L104" s="532"/>
      <c r="M104" s="613"/>
      <c r="N104" s="51"/>
      <c r="O104" s="10"/>
    </row>
    <row r="105" spans="1:15" s="218" customFormat="1" ht="15" customHeight="1" thickBot="1" x14ac:dyDescent="0.3">
      <c r="A105" s="125">
        <v>100</v>
      </c>
      <c r="B105" s="614" t="s">
        <v>13</v>
      </c>
      <c r="C105" s="614" t="s">
        <v>14</v>
      </c>
      <c r="D105" s="614">
        <v>62.17</v>
      </c>
      <c r="E105" s="615"/>
      <c r="F105" s="125" t="s">
        <v>19</v>
      </c>
      <c r="G105" s="614" t="s">
        <v>159</v>
      </c>
      <c r="H105" s="614">
        <v>58.89</v>
      </c>
      <c r="I105" s="615"/>
      <c r="J105" s="125"/>
      <c r="K105" s="614"/>
      <c r="L105" s="614"/>
      <c r="M105" s="615"/>
      <c r="N105" s="51"/>
      <c r="O105" s="10"/>
    </row>
    <row r="106" spans="1:15" s="218" customFormat="1" ht="15" customHeight="1" x14ac:dyDescent="0.25">
      <c r="A106" s="35">
        <v>101</v>
      </c>
      <c r="B106" s="53" t="s">
        <v>13</v>
      </c>
      <c r="C106" s="53" t="s">
        <v>103</v>
      </c>
      <c r="D106" s="53">
        <v>62.17</v>
      </c>
      <c r="E106" s="627"/>
      <c r="F106" s="35" t="s">
        <v>13</v>
      </c>
      <c r="G106" s="53" t="s">
        <v>148</v>
      </c>
      <c r="H106" s="53">
        <v>58.89</v>
      </c>
      <c r="I106" s="627"/>
      <c r="J106" s="35"/>
      <c r="K106" s="53"/>
      <c r="L106" s="53"/>
      <c r="M106" s="627"/>
      <c r="N106" s="51"/>
      <c r="O106" s="10"/>
    </row>
    <row r="107" spans="1:15" s="218" customFormat="1" ht="15" customHeight="1" x14ac:dyDescent="0.25">
      <c r="A107" s="76">
        <v>102</v>
      </c>
      <c r="B107" s="532" t="s">
        <v>11</v>
      </c>
      <c r="C107" s="532" t="s">
        <v>160</v>
      </c>
      <c r="D107" s="532">
        <v>62.17</v>
      </c>
      <c r="E107" s="613"/>
      <c r="F107" s="76" t="s">
        <v>11</v>
      </c>
      <c r="G107" s="532" t="s">
        <v>160</v>
      </c>
      <c r="H107" s="532">
        <v>58.89</v>
      </c>
      <c r="I107" s="613"/>
      <c r="J107" s="76"/>
      <c r="K107" s="532"/>
      <c r="L107" s="532"/>
      <c r="M107" s="613"/>
      <c r="N107" s="51"/>
      <c r="O107" s="10"/>
    </row>
    <row r="108" spans="1:15" s="218" customFormat="1" ht="15" customHeight="1" x14ac:dyDescent="0.25">
      <c r="A108" s="76">
        <v>103</v>
      </c>
      <c r="B108" s="532" t="s">
        <v>11</v>
      </c>
      <c r="C108" s="532" t="s">
        <v>140</v>
      </c>
      <c r="D108" s="532">
        <v>62.17</v>
      </c>
      <c r="E108" s="613"/>
      <c r="F108" s="76" t="s">
        <v>11</v>
      </c>
      <c r="G108" s="532" t="s">
        <v>151</v>
      </c>
      <c r="H108" s="532">
        <v>58.89</v>
      </c>
      <c r="I108" s="613"/>
      <c r="J108" s="76"/>
      <c r="K108" s="532"/>
      <c r="L108" s="532"/>
      <c r="M108" s="613"/>
      <c r="N108" s="51"/>
      <c r="O108" s="10"/>
    </row>
    <row r="109" spans="1:15" s="218" customFormat="1" ht="15" customHeight="1" x14ac:dyDescent="0.25">
      <c r="A109" s="76">
        <v>104</v>
      </c>
      <c r="B109" s="532" t="s">
        <v>1</v>
      </c>
      <c r="C109" s="532" t="s">
        <v>168</v>
      </c>
      <c r="D109" s="532">
        <v>62.17</v>
      </c>
      <c r="E109" s="613"/>
      <c r="F109" s="76" t="s">
        <v>1</v>
      </c>
      <c r="G109" s="532" t="s">
        <v>161</v>
      </c>
      <c r="H109" s="532">
        <v>58.89</v>
      </c>
      <c r="I109" s="613"/>
      <c r="J109" s="76"/>
      <c r="K109" s="532"/>
      <c r="L109" s="532"/>
      <c r="M109" s="613"/>
      <c r="N109" s="51"/>
      <c r="O109" s="10"/>
    </row>
    <row r="110" spans="1:15" s="218" customFormat="1" ht="15" customHeight="1" thickBot="1" x14ac:dyDescent="0.3">
      <c r="A110" s="125">
        <v>105</v>
      </c>
      <c r="B110" s="614" t="s">
        <v>1</v>
      </c>
      <c r="C110" s="614" t="s">
        <v>170</v>
      </c>
      <c r="D110" s="614">
        <v>62.17</v>
      </c>
      <c r="E110" s="615"/>
      <c r="F110" s="125"/>
      <c r="G110" s="614"/>
      <c r="H110" s="614"/>
      <c r="I110" s="615"/>
      <c r="J110" s="125"/>
      <c r="K110" s="614"/>
      <c r="L110" s="614"/>
      <c r="M110" s="615"/>
      <c r="N110" s="51"/>
      <c r="O110" s="10"/>
    </row>
    <row r="111" spans="1:15" s="218" customFormat="1" ht="15" customHeight="1" x14ac:dyDescent="0.25">
      <c r="A111" s="38"/>
      <c r="B111" s="38"/>
      <c r="C111" s="38"/>
      <c r="D111" s="38"/>
      <c r="E111" s="609"/>
      <c r="F111" s="38"/>
      <c r="G111" s="38"/>
      <c r="H111" s="38"/>
      <c r="I111" s="609"/>
      <c r="J111" s="38"/>
      <c r="K111" s="38"/>
      <c r="L111" s="38"/>
      <c r="M111" s="609"/>
      <c r="N111" s="51"/>
      <c r="O111" s="10"/>
    </row>
    <row r="112" spans="1:15" x14ac:dyDescent="0.25">
      <c r="C112" s="46" t="s">
        <v>55</v>
      </c>
      <c r="E112" s="140">
        <f>AVERAGE(E6:E99)</f>
        <v>56.452928297755896</v>
      </c>
      <c r="G112" s="46"/>
      <c r="I112" s="140">
        <f>AVERAGE(I6:I99)</f>
        <v>51.318704879114783</v>
      </c>
      <c r="K112" s="46"/>
      <c r="M112" s="140">
        <f>AVERAGE(M6:M99)</f>
        <v>50.074643970096105</v>
      </c>
    </row>
  </sheetData>
  <sortState ref="B117:C133">
    <sortCondition ref="B116"/>
  </sortState>
  <mergeCells count="4">
    <mergeCell ref="A4:A5"/>
    <mergeCell ref="J4:M4"/>
    <mergeCell ref="B4:E4"/>
    <mergeCell ref="F4:I4"/>
  </mergeCells>
  <conditionalFormatting sqref="M6:M111">
    <cfRule type="containsBlanks" dxfId="78" priority="2116">
      <formula>LEN(TRIM(M6))=0</formula>
    </cfRule>
    <cfRule type="cellIs" dxfId="77" priority="2117" operator="lessThan">
      <formula>50</formula>
    </cfRule>
    <cfRule type="cellIs" dxfId="76" priority="2118" operator="between">
      <formula>$M$112</formula>
      <formula>50</formula>
    </cfRule>
    <cfRule type="cellIs" dxfId="75" priority="2119" operator="between">
      <formula>74.99</formula>
      <formula>$M$112</formula>
    </cfRule>
    <cfRule type="cellIs" dxfId="74" priority="2120" operator="greaterThanOrEqual">
      <formula>75</formula>
    </cfRule>
  </conditionalFormatting>
  <conditionalFormatting sqref="E6:E111">
    <cfRule type="containsBlanks" dxfId="73" priority="2126">
      <formula>LEN(TRIM(E6))=0</formula>
    </cfRule>
    <cfRule type="cellIs" dxfId="72" priority="2127" operator="lessThan">
      <formula>50</formula>
    </cfRule>
    <cfRule type="cellIs" dxfId="71" priority="2128" operator="between">
      <formula>$E$112</formula>
      <formula>50</formula>
    </cfRule>
    <cfRule type="cellIs" dxfId="70" priority="2129" operator="between">
      <formula>74.99</formula>
      <formula>$E$112</formula>
    </cfRule>
    <cfRule type="cellIs" dxfId="69" priority="2130" operator="greaterThanOrEqual">
      <formula>75</formula>
    </cfRule>
  </conditionalFormatting>
  <conditionalFormatting sqref="I6:I111">
    <cfRule type="containsBlanks" dxfId="68" priority="2136">
      <formula>LEN(TRIM(I6))=0</formula>
    </cfRule>
    <cfRule type="cellIs" dxfId="67" priority="2137" operator="lessThan">
      <formula>50</formula>
    </cfRule>
    <cfRule type="cellIs" dxfId="66" priority="2138" operator="between">
      <formula>$I$112</formula>
      <formula>50</formula>
    </cfRule>
    <cfRule type="cellIs" dxfId="65" priority="2139" operator="between">
      <formula>74.99</formula>
      <formula>$I$112</formula>
    </cfRule>
    <cfRule type="cellIs" dxfId="64" priority="2140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12" width="7.7109375" style="218" customWidth="1"/>
    <col min="13" max="15" width="6.7109375" style="218" customWidth="1"/>
    <col min="16" max="16" width="8.7109375" customWidth="1"/>
  </cols>
  <sheetData>
    <row r="1" spans="1:19" x14ac:dyDescent="0.25">
      <c r="Q1" s="33"/>
      <c r="R1" s="120"/>
      <c r="S1" s="33" t="s">
        <v>69</v>
      </c>
    </row>
    <row r="2" spans="1:19" ht="15.75" x14ac:dyDescent="0.25">
      <c r="C2" s="220" t="s">
        <v>67</v>
      </c>
      <c r="D2" s="429"/>
      <c r="E2" s="429"/>
      <c r="F2" s="429"/>
      <c r="G2" s="429"/>
      <c r="H2" s="429"/>
      <c r="I2" s="429"/>
      <c r="J2" s="333"/>
      <c r="K2" s="333"/>
      <c r="L2" s="333"/>
      <c r="M2" s="429"/>
      <c r="N2" s="429"/>
      <c r="Q2" s="33"/>
      <c r="R2" s="121"/>
      <c r="S2" s="33" t="s">
        <v>70</v>
      </c>
    </row>
    <row r="3" spans="1:19" ht="15.75" thickBot="1" x14ac:dyDescent="0.3">
      <c r="Q3" s="33"/>
      <c r="R3" s="431"/>
      <c r="S3" s="33" t="s">
        <v>71</v>
      </c>
    </row>
    <row r="4" spans="1:19" s="3" customFormat="1" ht="16.5" customHeight="1" x14ac:dyDescent="0.25">
      <c r="A4" s="481" t="s">
        <v>34</v>
      </c>
      <c r="B4" s="488" t="s">
        <v>33</v>
      </c>
      <c r="C4" s="490" t="s">
        <v>63</v>
      </c>
      <c r="D4" s="492">
        <v>2023</v>
      </c>
      <c r="E4" s="493"/>
      <c r="F4" s="494"/>
      <c r="G4" s="493">
        <v>2022</v>
      </c>
      <c r="H4" s="493"/>
      <c r="I4" s="493"/>
      <c r="J4" s="492">
        <v>2021</v>
      </c>
      <c r="K4" s="493"/>
      <c r="L4" s="494"/>
      <c r="M4" s="493" t="s">
        <v>73</v>
      </c>
      <c r="N4" s="493"/>
      <c r="O4" s="494"/>
      <c r="P4" s="486" t="s">
        <v>74</v>
      </c>
      <c r="Q4" s="33"/>
      <c r="R4" s="34"/>
      <c r="S4" s="33" t="s">
        <v>72</v>
      </c>
    </row>
    <row r="5" spans="1:19" ht="30" customHeight="1" thickBot="1" x14ac:dyDescent="0.3">
      <c r="A5" s="485"/>
      <c r="B5" s="489"/>
      <c r="C5" s="491"/>
      <c r="D5" s="141" t="s">
        <v>75</v>
      </c>
      <c r="E5" s="236" t="s">
        <v>76</v>
      </c>
      <c r="F5" s="142" t="s">
        <v>77</v>
      </c>
      <c r="G5" s="470" t="s">
        <v>75</v>
      </c>
      <c r="H5" s="236" t="s">
        <v>76</v>
      </c>
      <c r="I5" s="470" t="s">
        <v>77</v>
      </c>
      <c r="J5" s="141" t="s">
        <v>75</v>
      </c>
      <c r="K5" s="236" t="s">
        <v>76</v>
      </c>
      <c r="L5" s="142" t="s">
        <v>77</v>
      </c>
      <c r="M5" s="561">
        <v>2023</v>
      </c>
      <c r="N5" s="470">
        <v>2022</v>
      </c>
      <c r="O5" s="471">
        <v>2021</v>
      </c>
      <c r="P5" s="487"/>
    </row>
    <row r="6" spans="1:19" ht="15" customHeight="1" x14ac:dyDescent="0.25">
      <c r="A6" s="35">
        <v>1</v>
      </c>
      <c r="B6" s="29" t="s">
        <v>1</v>
      </c>
      <c r="C6" s="368" t="s">
        <v>138</v>
      </c>
      <c r="D6" s="275">
        <v>60</v>
      </c>
      <c r="E6" s="157">
        <v>87.05</v>
      </c>
      <c r="F6" s="143">
        <v>62.17</v>
      </c>
      <c r="G6" s="535">
        <v>78</v>
      </c>
      <c r="H6" s="157">
        <v>84.3</v>
      </c>
      <c r="I6" s="535">
        <v>58.89</v>
      </c>
      <c r="J6" s="275">
        <v>56</v>
      </c>
      <c r="K6" s="157">
        <v>83.8</v>
      </c>
      <c r="L6" s="143">
        <v>56.57</v>
      </c>
      <c r="M6" s="562">
        <v>3</v>
      </c>
      <c r="N6" s="459">
        <v>1</v>
      </c>
      <c r="O6" s="464">
        <v>1</v>
      </c>
      <c r="P6" s="71">
        <f>SUM(M6:O6)</f>
        <v>5</v>
      </c>
    </row>
    <row r="7" spans="1:19" ht="15" customHeight="1" x14ac:dyDescent="0.25">
      <c r="A7" s="36">
        <v>2</v>
      </c>
      <c r="B7" s="41" t="s">
        <v>31</v>
      </c>
      <c r="C7" s="601" t="s">
        <v>41</v>
      </c>
      <c r="D7" s="270">
        <v>9</v>
      </c>
      <c r="E7" s="164">
        <v>79.7</v>
      </c>
      <c r="F7" s="152">
        <v>62.17</v>
      </c>
      <c r="G7" s="541">
        <v>17</v>
      </c>
      <c r="H7" s="164">
        <v>70.352941176470594</v>
      </c>
      <c r="I7" s="541">
        <v>58.89</v>
      </c>
      <c r="J7" s="270">
        <v>16</v>
      </c>
      <c r="K7" s="164">
        <v>67.8125</v>
      </c>
      <c r="L7" s="152">
        <v>56.57</v>
      </c>
      <c r="M7" s="563">
        <v>8</v>
      </c>
      <c r="N7" s="460">
        <v>12</v>
      </c>
      <c r="O7" s="465">
        <v>11</v>
      </c>
      <c r="P7" s="72">
        <f>SUM(M7:O7)</f>
        <v>31</v>
      </c>
    </row>
    <row r="8" spans="1:19" ht="15" customHeight="1" x14ac:dyDescent="0.25">
      <c r="A8" s="36">
        <v>3</v>
      </c>
      <c r="B8" s="15" t="s">
        <v>11</v>
      </c>
      <c r="C8" s="57" t="s">
        <v>50</v>
      </c>
      <c r="D8" s="578">
        <v>5</v>
      </c>
      <c r="E8" s="582">
        <v>79</v>
      </c>
      <c r="F8" s="587">
        <v>62.17</v>
      </c>
      <c r="G8" s="595">
        <v>3</v>
      </c>
      <c r="H8" s="582">
        <v>70</v>
      </c>
      <c r="I8" s="595">
        <v>58.89</v>
      </c>
      <c r="J8" s="578">
        <v>9</v>
      </c>
      <c r="K8" s="582">
        <v>66.099999999999994</v>
      </c>
      <c r="L8" s="587">
        <v>56.57</v>
      </c>
      <c r="M8" s="564">
        <v>10</v>
      </c>
      <c r="N8" s="461">
        <v>13</v>
      </c>
      <c r="O8" s="466">
        <v>12</v>
      </c>
      <c r="P8" s="72">
        <f>SUM(M8:O8)</f>
        <v>35</v>
      </c>
    </row>
    <row r="9" spans="1:19" ht="15" customHeight="1" x14ac:dyDescent="0.25">
      <c r="A9" s="36">
        <v>4</v>
      </c>
      <c r="B9" s="222" t="s">
        <v>11</v>
      </c>
      <c r="C9" s="603" t="s">
        <v>64</v>
      </c>
      <c r="D9" s="578">
        <v>11</v>
      </c>
      <c r="E9" s="582">
        <v>78</v>
      </c>
      <c r="F9" s="587">
        <v>62.17</v>
      </c>
      <c r="G9" s="595">
        <v>10</v>
      </c>
      <c r="H9" s="582">
        <v>69</v>
      </c>
      <c r="I9" s="595">
        <v>58.89</v>
      </c>
      <c r="J9" s="578">
        <v>3</v>
      </c>
      <c r="K9" s="582">
        <v>72</v>
      </c>
      <c r="L9" s="587">
        <v>56.57</v>
      </c>
      <c r="M9" s="564">
        <v>11</v>
      </c>
      <c r="N9" s="461">
        <v>15</v>
      </c>
      <c r="O9" s="466">
        <v>9</v>
      </c>
      <c r="P9" s="72">
        <f>SUM(M9:O9)</f>
        <v>35</v>
      </c>
    </row>
    <row r="10" spans="1:19" ht="15" customHeight="1" x14ac:dyDescent="0.25">
      <c r="A10" s="36">
        <v>5</v>
      </c>
      <c r="B10" s="15" t="s">
        <v>25</v>
      </c>
      <c r="C10" s="161" t="s">
        <v>30</v>
      </c>
      <c r="D10" s="350">
        <v>5</v>
      </c>
      <c r="E10" s="369">
        <v>82.8</v>
      </c>
      <c r="F10" s="351">
        <v>62.17</v>
      </c>
      <c r="G10" s="552">
        <v>12</v>
      </c>
      <c r="H10" s="369">
        <v>62.7</v>
      </c>
      <c r="I10" s="552">
        <v>58.89</v>
      </c>
      <c r="J10" s="350">
        <v>12</v>
      </c>
      <c r="K10" s="369">
        <v>65.3</v>
      </c>
      <c r="L10" s="351">
        <v>56.57</v>
      </c>
      <c r="M10" s="564">
        <v>6</v>
      </c>
      <c r="N10" s="461">
        <v>25</v>
      </c>
      <c r="O10" s="466">
        <v>14</v>
      </c>
      <c r="P10" s="72">
        <f>SUM(M10:O10)</f>
        <v>45</v>
      </c>
    </row>
    <row r="11" spans="1:19" ht="15" customHeight="1" x14ac:dyDescent="0.25">
      <c r="A11" s="36">
        <v>6</v>
      </c>
      <c r="B11" s="15" t="s">
        <v>1</v>
      </c>
      <c r="C11" s="366" t="s">
        <v>4</v>
      </c>
      <c r="D11" s="167">
        <v>3</v>
      </c>
      <c r="E11" s="55">
        <v>62</v>
      </c>
      <c r="F11" s="148">
        <v>62.17</v>
      </c>
      <c r="G11" s="538">
        <v>2</v>
      </c>
      <c r="H11" s="55">
        <v>72.5</v>
      </c>
      <c r="I11" s="538">
        <v>58.89</v>
      </c>
      <c r="J11" s="167">
        <v>5</v>
      </c>
      <c r="K11" s="55">
        <v>72.400000000000006</v>
      </c>
      <c r="L11" s="148">
        <v>56.57</v>
      </c>
      <c r="M11" s="564">
        <v>34</v>
      </c>
      <c r="N11" s="461">
        <v>8</v>
      </c>
      <c r="O11" s="466">
        <v>7</v>
      </c>
      <c r="P11" s="72">
        <f>SUM(M11:O11)</f>
        <v>49</v>
      </c>
    </row>
    <row r="12" spans="1:19" ht="15" customHeight="1" x14ac:dyDescent="0.25">
      <c r="A12" s="36">
        <v>7</v>
      </c>
      <c r="B12" s="15" t="s">
        <v>13</v>
      </c>
      <c r="C12" s="367" t="s">
        <v>48</v>
      </c>
      <c r="D12" s="271">
        <v>21</v>
      </c>
      <c r="E12" s="54">
        <v>74.599999999999994</v>
      </c>
      <c r="F12" s="145">
        <v>62.17</v>
      </c>
      <c r="G12" s="537">
        <v>16</v>
      </c>
      <c r="H12" s="54">
        <v>66.099999999999994</v>
      </c>
      <c r="I12" s="537">
        <v>58.89</v>
      </c>
      <c r="J12" s="271">
        <v>15</v>
      </c>
      <c r="K12" s="54">
        <v>63</v>
      </c>
      <c r="L12" s="145">
        <v>56.57</v>
      </c>
      <c r="M12" s="564">
        <v>15</v>
      </c>
      <c r="N12" s="461">
        <v>18</v>
      </c>
      <c r="O12" s="466">
        <v>24</v>
      </c>
      <c r="P12" s="72">
        <f>SUM(M12:O12)</f>
        <v>57</v>
      </c>
    </row>
    <row r="13" spans="1:19" ht="15" customHeight="1" x14ac:dyDescent="0.25">
      <c r="A13" s="36">
        <v>8</v>
      </c>
      <c r="B13" s="15" t="s">
        <v>0</v>
      </c>
      <c r="C13" s="161" t="s">
        <v>53</v>
      </c>
      <c r="D13" s="350">
        <v>9</v>
      </c>
      <c r="E13" s="369">
        <v>71.777777777777771</v>
      </c>
      <c r="F13" s="351">
        <v>62.17</v>
      </c>
      <c r="G13" s="552">
        <v>9</v>
      </c>
      <c r="H13" s="369">
        <v>66</v>
      </c>
      <c r="I13" s="552">
        <v>58.89</v>
      </c>
      <c r="J13" s="350">
        <v>11</v>
      </c>
      <c r="K13" s="369">
        <v>63.363636363636367</v>
      </c>
      <c r="L13" s="351">
        <v>56.57</v>
      </c>
      <c r="M13" s="564">
        <v>19</v>
      </c>
      <c r="N13" s="461">
        <v>19</v>
      </c>
      <c r="O13" s="466">
        <v>19</v>
      </c>
      <c r="P13" s="72">
        <f>SUM(M13:O13)</f>
        <v>57</v>
      </c>
    </row>
    <row r="14" spans="1:19" ht="15" customHeight="1" x14ac:dyDescent="0.25">
      <c r="A14" s="36">
        <v>9</v>
      </c>
      <c r="B14" s="15" t="s">
        <v>19</v>
      </c>
      <c r="C14" s="58" t="s">
        <v>45</v>
      </c>
      <c r="D14" s="347">
        <v>16</v>
      </c>
      <c r="E14" s="273">
        <v>62.8</v>
      </c>
      <c r="F14" s="146">
        <v>62.17</v>
      </c>
      <c r="G14" s="544">
        <v>11</v>
      </c>
      <c r="H14" s="273">
        <v>70.599999999999994</v>
      </c>
      <c r="I14" s="544">
        <v>58.89</v>
      </c>
      <c r="J14" s="347">
        <v>13</v>
      </c>
      <c r="K14" s="273">
        <v>64.5</v>
      </c>
      <c r="L14" s="146">
        <v>56.57</v>
      </c>
      <c r="M14" s="564">
        <v>31</v>
      </c>
      <c r="N14" s="461">
        <v>11</v>
      </c>
      <c r="O14" s="466">
        <v>15</v>
      </c>
      <c r="P14" s="72">
        <f>SUM(M14:O14)</f>
        <v>57</v>
      </c>
    </row>
    <row r="15" spans="1:19" ht="15" customHeight="1" thickBot="1" x14ac:dyDescent="0.3">
      <c r="A15" s="39">
        <v>10</v>
      </c>
      <c r="B15" s="162" t="s">
        <v>13</v>
      </c>
      <c r="C15" s="507" t="s">
        <v>85</v>
      </c>
      <c r="D15" s="513">
        <v>3</v>
      </c>
      <c r="E15" s="517">
        <v>54.7</v>
      </c>
      <c r="F15" s="521">
        <v>62.17</v>
      </c>
      <c r="G15" s="559">
        <v>3</v>
      </c>
      <c r="H15" s="517">
        <v>75.3</v>
      </c>
      <c r="I15" s="559">
        <v>58.89</v>
      </c>
      <c r="J15" s="513">
        <v>1</v>
      </c>
      <c r="K15" s="517">
        <v>80</v>
      </c>
      <c r="L15" s="521">
        <v>56.57</v>
      </c>
      <c r="M15" s="565">
        <v>47</v>
      </c>
      <c r="N15" s="453">
        <v>6</v>
      </c>
      <c r="O15" s="467">
        <v>5</v>
      </c>
      <c r="P15" s="73">
        <f>SUM(M15:O15)</f>
        <v>58</v>
      </c>
    </row>
    <row r="16" spans="1:19" ht="15" customHeight="1" x14ac:dyDescent="0.25">
      <c r="A16" s="36">
        <v>11</v>
      </c>
      <c r="B16" s="41" t="s">
        <v>11</v>
      </c>
      <c r="C16" s="616" t="s">
        <v>165</v>
      </c>
      <c r="D16" s="342">
        <v>6</v>
      </c>
      <c r="E16" s="372">
        <v>57.5</v>
      </c>
      <c r="F16" s="343">
        <v>62.17</v>
      </c>
      <c r="G16" s="591">
        <v>1</v>
      </c>
      <c r="H16" s="372">
        <v>78</v>
      </c>
      <c r="I16" s="591">
        <v>58.89</v>
      </c>
      <c r="J16" s="342">
        <v>6</v>
      </c>
      <c r="K16" s="372">
        <v>63.3</v>
      </c>
      <c r="L16" s="343">
        <v>56.57</v>
      </c>
      <c r="M16" s="562">
        <v>38</v>
      </c>
      <c r="N16" s="459">
        <v>2</v>
      </c>
      <c r="O16" s="464">
        <v>20</v>
      </c>
      <c r="P16" s="71">
        <f>SUM(M16:O16)</f>
        <v>60</v>
      </c>
    </row>
    <row r="17" spans="1:16" ht="15" customHeight="1" x14ac:dyDescent="0.25">
      <c r="A17" s="36">
        <v>12</v>
      </c>
      <c r="B17" s="15" t="s">
        <v>1</v>
      </c>
      <c r="C17" s="574" t="s">
        <v>154</v>
      </c>
      <c r="D17" s="270">
        <v>7</v>
      </c>
      <c r="E17" s="164">
        <v>72.571428571428569</v>
      </c>
      <c r="F17" s="152">
        <v>62.17</v>
      </c>
      <c r="G17" s="541">
        <v>4</v>
      </c>
      <c r="H17" s="164">
        <v>57.6</v>
      </c>
      <c r="I17" s="541">
        <v>58.89</v>
      </c>
      <c r="J17" s="270">
        <v>10</v>
      </c>
      <c r="K17" s="164">
        <v>66</v>
      </c>
      <c r="L17" s="152">
        <v>56.57</v>
      </c>
      <c r="M17" s="564">
        <v>17</v>
      </c>
      <c r="N17" s="461">
        <v>32</v>
      </c>
      <c r="O17" s="466">
        <v>13</v>
      </c>
      <c r="P17" s="72">
        <f>SUM(M17:O17)</f>
        <v>62</v>
      </c>
    </row>
    <row r="18" spans="1:16" ht="15" customHeight="1" x14ac:dyDescent="0.25">
      <c r="A18" s="36">
        <v>13</v>
      </c>
      <c r="B18" s="15" t="s">
        <v>1</v>
      </c>
      <c r="C18" s="57" t="s">
        <v>131</v>
      </c>
      <c r="D18" s="348">
        <v>1</v>
      </c>
      <c r="E18" s="165">
        <v>91</v>
      </c>
      <c r="F18" s="149">
        <v>62.17</v>
      </c>
      <c r="G18" s="536">
        <v>5</v>
      </c>
      <c r="H18" s="165">
        <v>55.8</v>
      </c>
      <c r="I18" s="536">
        <v>58.89</v>
      </c>
      <c r="J18" s="348">
        <v>9</v>
      </c>
      <c r="K18" s="165">
        <v>62.8</v>
      </c>
      <c r="L18" s="149">
        <v>56.57</v>
      </c>
      <c r="M18" s="564">
        <v>1</v>
      </c>
      <c r="N18" s="461">
        <v>40</v>
      </c>
      <c r="O18" s="466">
        <v>26</v>
      </c>
      <c r="P18" s="72">
        <f>SUM(M18:O18)</f>
        <v>67</v>
      </c>
    </row>
    <row r="19" spans="1:16" ht="15" customHeight="1" x14ac:dyDescent="0.25">
      <c r="A19" s="36">
        <v>14</v>
      </c>
      <c r="B19" s="15" t="s">
        <v>13</v>
      </c>
      <c r="C19" s="159" t="s">
        <v>17</v>
      </c>
      <c r="D19" s="342">
        <v>2</v>
      </c>
      <c r="E19" s="372">
        <v>77</v>
      </c>
      <c r="F19" s="343">
        <v>62.17</v>
      </c>
      <c r="G19" s="591">
        <v>7</v>
      </c>
      <c r="H19" s="372">
        <v>58.7</v>
      </c>
      <c r="I19" s="591">
        <v>58.89</v>
      </c>
      <c r="J19" s="342">
        <v>5</v>
      </c>
      <c r="K19" s="372">
        <v>62.2</v>
      </c>
      <c r="L19" s="343">
        <v>56.57</v>
      </c>
      <c r="M19" s="564">
        <v>12</v>
      </c>
      <c r="N19" s="461">
        <v>30</v>
      </c>
      <c r="O19" s="466">
        <v>28</v>
      </c>
      <c r="P19" s="72">
        <f>SUM(M19:O19)</f>
        <v>70</v>
      </c>
    </row>
    <row r="20" spans="1:16" ht="15" customHeight="1" x14ac:dyDescent="0.25">
      <c r="A20" s="36">
        <v>15</v>
      </c>
      <c r="B20" s="15" t="s">
        <v>31</v>
      </c>
      <c r="C20" s="61" t="s">
        <v>42</v>
      </c>
      <c r="D20" s="270">
        <v>6</v>
      </c>
      <c r="E20" s="164">
        <v>54.1</v>
      </c>
      <c r="F20" s="152">
        <v>62.17</v>
      </c>
      <c r="G20" s="541">
        <v>6</v>
      </c>
      <c r="H20" s="164">
        <v>76.166666666666671</v>
      </c>
      <c r="I20" s="541">
        <v>58.89</v>
      </c>
      <c r="J20" s="270">
        <v>7</v>
      </c>
      <c r="K20" s="164">
        <v>63.7</v>
      </c>
      <c r="L20" s="152">
        <v>56.57</v>
      </c>
      <c r="M20" s="564">
        <v>49</v>
      </c>
      <c r="N20" s="461">
        <v>5</v>
      </c>
      <c r="O20" s="466">
        <v>17</v>
      </c>
      <c r="P20" s="72">
        <f>SUM(M20:O20)</f>
        <v>71</v>
      </c>
    </row>
    <row r="21" spans="1:16" ht="15" customHeight="1" x14ac:dyDescent="0.25">
      <c r="A21" s="36">
        <v>16</v>
      </c>
      <c r="B21" s="15" t="s">
        <v>1</v>
      </c>
      <c r="C21" s="61" t="s">
        <v>9</v>
      </c>
      <c r="D21" s="270">
        <v>2</v>
      </c>
      <c r="E21" s="164">
        <v>84.5</v>
      </c>
      <c r="F21" s="152">
        <v>62.17</v>
      </c>
      <c r="G21" s="541">
        <v>5</v>
      </c>
      <c r="H21" s="164">
        <v>65</v>
      </c>
      <c r="I21" s="541">
        <v>58.89</v>
      </c>
      <c r="J21" s="270">
        <v>3</v>
      </c>
      <c r="K21" s="164">
        <v>51.3</v>
      </c>
      <c r="L21" s="152">
        <v>56.57</v>
      </c>
      <c r="M21" s="564">
        <v>5</v>
      </c>
      <c r="N21" s="461">
        <v>21</v>
      </c>
      <c r="O21" s="466">
        <v>53</v>
      </c>
      <c r="P21" s="72">
        <f>SUM(M21:O21)</f>
        <v>79</v>
      </c>
    </row>
    <row r="22" spans="1:16" ht="15" customHeight="1" x14ac:dyDescent="0.25">
      <c r="A22" s="36">
        <v>17</v>
      </c>
      <c r="B22" s="15" t="s">
        <v>0</v>
      </c>
      <c r="C22" s="58" t="s">
        <v>58</v>
      </c>
      <c r="D22" s="358">
        <v>10</v>
      </c>
      <c r="E22" s="363">
        <v>64.8</v>
      </c>
      <c r="F22" s="153">
        <v>62.17</v>
      </c>
      <c r="G22" s="540">
        <v>9</v>
      </c>
      <c r="H22" s="363">
        <v>56.222222222222221</v>
      </c>
      <c r="I22" s="540">
        <v>58.89</v>
      </c>
      <c r="J22" s="358">
        <v>8</v>
      </c>
      <c r="K22" s="363">
        <v>64.125</v>
      </c>
      <c r="L22" s="153">
        <v>56.57</v>
      </c>
      <c r="M22" s="564">
        <v>28</v>
      </c>
      <c r="N22" s="461">
        <v>38</v>
      </c>
      <c r="O22" s="466">
        <v>16</v>
      </c>
      <c r="P22" s="72">
        <f>SUM(M22:O22)</f>
        <v>82</v>
      </c>
    </row>
    <row r="23" spans="1:16" ht="15" customHeight="1" x14ac:dyDescent="0.25">
      <c r="A23" s="36">
        <v>18</v>
      </c>
      <c r="B23" s="15" t="s">
        <v>19</v>
      </c>
      <c r="C23" s="161" t="s">
        <v>23</v>
      </c>
      <c r="D23" s="350">
        <v>3</v>
      </c>
      <c r="E23" s="369">
        <v>64.7</v>
      </c>
      <c r="F23" s="351">
        <v>62.17</v>
      </c>
      <c r="G23" s="552">
        <v>2</v>
      </c>
      <c r="H23" s="369">
        <v>52</v>
      </c>
      <c r="I23" s="552">
        <v>58.89</v>
      </c>
      <c r="J23" s="350">
        <v>3</v>
      </c>
      <c r="K23" s="369">
        <v>82.3</v>
      </c>
      <c r="L23" s="351">
        <v>56.57</v>
      </c>
      <c r="M23" s="564">
        <v>29</v>
      </c>
      <c r="N23" s="461">
        <v>51</v>
      </c>
      <c r="O23" s="466">
        <v>3</v>
      </c>
      <c r="P23" s="72">
        <f>SUM(M23:O23)</f>
        <v>83</v>
      </c>
    </row>
    <row r="24" spans="1:16" ht="15" customHeight="1" x14ac:dyDescent="0.25">
      <c r="A24" s="36">
        <v>19</v>
      </c>
      <c r="B24" s="15" t="s">
        <v>1</v>
      </c>
      <c r="C24" s="366" t="s">
        <v>129</v>
      </c>
      <c r="D24" s="167">
        <v>9</v>
      </c>
      <c r="E24" s="55">
        <v>60.555555555555557</v>
      </c>
      <c r="F24" s="148">
        <v>62.17</v>
      </c>
      <c r="G24" s="538">
        <v>4</v>
      </c>
      <c r="H24" s="55">
        <v>52.8</v>
      </c>
      <c r="I24" s="538">
        <v>58.89</v>
      </c>
      <c r="J24" s="167">
        <v>2</v>
      </c>
      <c r="K24" s="55">
        <v>83</v>
      </c>
      <c r="L24" s="148">
        <v>56.57</v>
      </c>
      <c r="M24" s="564">
        <v>36</v>
      </c>
      <c r="N24" s="461">
        <v>50</v>
      </c>
      <c r="O24" s="466">
        <v>2</v>
      </c>
      <c r="P24" s="72">
        <f>SUM(M24:O24)</f>
        <v>88</v>
      </c>
    </row>
    <row r="25" spans="1:16" ht="15" customHeight="1" thickBot="1" x14ac:dyDescent="0.3">
      <c r="A25" s="39">
        <v>20</v>
      </c>
      <c r="B25" s="19" t="s">
        <v>1</v>
      </c>
      <c r="C25" s="506" t="s">
        <v>89</v>
      </c>
      <c r="D25" s="360">
        <v>4</v>
      </c>
      <c r="E25" s="92">
        <v>59</v>
      </c>
      <c r="F25" s="361">
        <v>62.17</v>
      </c>
      <c r="G25" s="550">
        <v>11</v>
      </c>
      <c r="H25" s="92">
        <v>63</v>
      </c>
      <c r="I25" s="550">
        <v>58.89</v>
      </c>
      <c r="J25" s="360">
        <v>16</v>
      </c>
      <c r="K25" s="92">
        <v>61</v>
      </c>
      <c r="L25" s="361">
        <v>56.57</v>
      </c>
      <c r="M25" s="566">
        <v>37</v>
      </c>
      <c r="N25" s="462">
        <v>23</v>
      </c>
      <c r="O25" s="468">
        <v>30</v>
      </c>
      <c r="P25" s="74">
        <f>SUM(M25:O25)</f>
        <v>90</v>
      </c>
    </row>
    <row r="26" spans="1:16" ht="15" customHeight="1" x14ac:dyDescent="0.25">
      <c r="A26" s="35">
        <v>21</v>
      </c>
      <c r="B26" s="29" t="s">
        <v>1</v>
      </c>
      <c r="C26" s="80" t="s">
        <v>112</v>
      </c>
      <c r="D26" s="356">
        <v>3</v>
      </c>
      <c r="E26" s="81">
        <v>51.333333333333336</v>
      </c>
      <c r="F26" s="154">
        <v>62.17</v>
      </c>
      <c r="G26" s="543">
        <v>6</v>
      </c>
      <c r="H26" s="81">
        <v>72</v>
      </c>
      <c r="I26" s="543">
        <v>58.89</v>
      </c>
      <c r="J26" s="356">
        <v>7</v>
      </c>
      <c r="K26" s="81">
        <v>63.1</v>
      </c>
      <c r="L26" s="154">
        <v>56.57</v>
      </c>
      <c r="M26" s="564">
        <v>58</v>
      </c>
      <c r="N26" s="461">
        <v>10</v>
      </c>
      <c r="O26" s="466">
        <v>22</v>
      </c>
      <c r="P26" s="75">
        <f>SUM(M26:O26)</f>
        <v>90</v>
      </c>
    </row>
    <row r="27" spans="1:16" ht="15" customHeight="1" x14ac:dyDescent="0.25">
      <c r="A27" s="36">
        <v>22</v>
      </c>
      <c r="B27" s="15" t="s">
        <v>13</v>
      </c>
      <c r="C27" s="249" t="s">
        <v>59</v>
      </c>
      <c r="D27" s="354">
        <v>24</v>
      </c>
      <c r="E27" s="371">
        <v>71.8</v>
      </c>
      <c r="F27" s="355">
        <v>62.17</v>
      </c>
      <c r="G27" s="547">
        <v>20</v>
      </c>
      <c r="H27" s="371">
        <v>54.8</v>
      </c>
      <c r="I27" s="547">
        <v>58.89</v>
      </c>
      <c r="J27" s="354">
        <v>14</v>
      </c>
      <c r="K27" s="371">
        <v>60</v>
      </c>
      <c r="L27" s="355">
        <v>56.57</v>
      </c>
      <c r="M27" s="564">
        <v>18</v>
      </c>
      <c r="N27" s="461">
        <v>42</v>
      </c>
      <c r="O27" s="466">
        <v>32</v>
      </c>
      <c r="P27" s="72">
        <f>SUM(M27:O27)</f>
        <v>92</v>
      </c>
    </row>
    <row r="28" spans="1:16" ht="15" customHeight="1" x14ac:dyDescent="0.25">
      <c r="A28" s="36">
        <v>23</v>
      </c>
      <c r="B28" s="15" t="s">
        <v>0</v>
      </c>
      <c r="C28" s="61" t="s">
        <v>52</v>
      </c>
      <c r="D28" s="167">
        <v>10</v>
      </c>
      <c r="E28" s="55">
        <v>62.1</v>
      </c>
      <c r="F28" s="148">
        <v>62.17</v>
      </c>
      <c r="G28" s="538">
        <v>10</v>
      </c>
      <c r="H28" s="55">
        <v>63.6</v>
      </c>
      <c r="I28" s="538">
        <v>58.89</v>
      </c>
      <c r="J28" s="167">
        <v>12</v>
      </c>
      <c r="K28" s="55">
        <v>57.083333333333336</v>
      </c>
      <c r="L28" s="148">
        <v>56.57</v>
      </c>
      <c r="M28" s="564">
        <v>32</v>
      </c>
      <c r="N28" s="461">
        <v>22</v>
      </c>
      <c r="O28" s="466">
        <v>40</v>
      </c>
      <c r="P28" s="72">
        <f>SUM(M28:O28)</f>
        <v>94</v>
      </c>
    </row>
    <row r="29" spans="1:16" ht="15" customHeight="1" x14ac:dyDescent="0.25">
      <c r="A29" s="36">
        <v>24</v>
      </c>
      <c r="B29" s="15" t="s">
        <v>0</v>
      </c>
      <c r="C29" s="56" t="s">
        <v>87</v>
      </c>
      <c r="D29" s="357">
        <v>9</v>
      </c>
      <c r="E29" s="274">
        <v>68.400000000000006</v>
      </c>
      <c r="F29" s="151">
        <v>62.17</v>
      </c>
      <c r="G29" s="551">
        <v>7</v>
      </c>
      <c r="H29" s="274">
        <v>56.285714285714285</v>
      </c>
      <c r="I29" s="551">
        <v>58.89</v>
      </c>
      <c r="J29" s="357">
        <v>5</v>
      </c>
      <c r="K29" s="274">
        <v>58.4</v>
      </c>
      <c r="L29" s="151">
        <v>56.57</v>
      </c>
      <c r="M29" s="564">
        <v>23</v>
      </c>
      <c r="N29" s="461">
        <v>37</v>
      </c>
      <c r="O29" s="466">
        <v>35</v>
      </c>
      <c r="P29" s="72">
        <f>SUM(M29:O29)</f>
        <v>95</v>
      </c>
    </row>
    <row r="30" spans="1:16" ht="15" customHeight="1" x14ac:dyDescent="0.25">
      <c r="A30" s="36">
        <v>25</v>
      </c>
      <c r="B30" s="15" t="s">
        <v>19</v>
      </c>
      <c r="C30" s="61" t="s">
        <v>39</v>
      </c>
      <c r="D30" s="167">
        <v>4</v>
      </c>
      <c r="E30" s="55">
        <v>81</v>
      </c>
      <c r="F30" s="148">
        <v>62.17</v>
      </c>
      <c r="G30" s="538">
        <v>9</v>
      </c>
      <c r="H30" s="55">
        <v>45.4</v>
      </c>
      <c r="I30" s="538">
        <v>58.89</v>
      </c>
      <c r="J30" s="167">
        <v>7</v>
      </c>
      <c r="K30" s="55">
        <v>62.9</v>
      </c>
      <c r="L30" s="148">
        <v>56.57</v>
      </c>
      <c r="M30" s="564">
        <v>7</v>
      </c>
      <c r="N30" s="461">
        <v>68</v>
      </c>
      <c r="O30" s="466">
        <v>25</v>
      </c>
      <c r="P30" s="72">
        <f>SUM(M30:O30)</f>
        <v>100</v>
      </c>
    </row>
    <row r="31" spans="1:16" ht="15" customHeight="1" x14ac:dyDescent="0.25">
      <c r="A31" s="36">
        <v>26</v>
      </c>
      <c r="B31" s="15" t="s">
        <v>11</v>
      </c>
      <c r="C31" s="57" t="s">
        <v>61</v>
      </c>
      <c r="D31" s="271">
        <v>4</v>
      </c>
      <c r="E31" s="54">
        <v>60.8</v>
      </c>
      <c r="F31" s="145">
        <v>62.17</v>
      </c>
      <c r="G31" s="537">
        <v>4</v>
      </c>
      <c r="H31" s="54">
        <v>70</v>
      </c>
      <c r="I31" s="537">
        <v>58.89</v>
      </c>
      <c r="J31" s="271">
        <v>5</v>
      </c>
      <c r="K31" s="54">
        <v>51.6</v>
      </c>
      <c r="L31" s="145">
        <v>56.57</v>
      </c>
      <c r="M31" s="564">
        <v>35</v>
      </c>
      <c r="N31" s="461">
        <v>14</v>
      </c>
      <c r="O31" s="466">
        <v>52</v>
      </c>
      <c r="P31" s="72">
        <f>SUM(M31:O31)</f>
        <v>101</v>
      </c>
    </row>
    <row r="32" spans="1:16" ht="15" customHeight="1" x14ac:dyDescent="0.25">
      <c r="A32" s="36">
        <v>27</v>
      </c>
      <c r="B32" s="15" t="s">
        <v>1</v>
      </c>
      <c r="C32" s="57" t="s">
        <v>128</v>
      </c>
      <c r="D32" s="348">
        <v>2</v>
      </c>
      <c r="E32" s="165">
        <v>70</v>
      </c>
      <c r="F32" s="149">
        <v>62.17</v>
      </c>
      <c r="G32" s="536">
        <v>9</v>
      </c>
      <c r="H32" s="165">
        <v>72</v>
      </c>
      <c r="I32" s="536">
        <v>58.89</v>
      </c>
      <c r="J32" s="348">
        <v>2</v>
      </c>
      <c r="K32" s="165">
        <v>36</v>
      </c>
      <c r="L32" s="149">
        <v>56.57</v>
      </c>
      <c r="M32" s="564">
        <v>21</v>
      </c>
      <c r="N32" s="461">
        <v>9</v>
      </c>
      <c r="O32" s="466">
        <v>74</v>
      </c>
      <c r="P32" s="72">
        <f>SUM(M32:O32)</f>
        <v>104</v>
      </c>
    </row>
    <row r="33" spans="1:16" ht="15" customHeight="1" x14ac:dyDescent="0.25">
      <c r="A33" s="36">
        <v>28</v>
      </c>
      <c r="B33" s="15" t="s">
        <v>0</v>
      </c>
      <c r="C33" s="160" t="s">
        <v>108</v>
      </c>
      <c r="D33" s="511">
        <v>26</v>
      </c>
      <c r="E33" s="515">
        <v>56</v>
      </c>
      <c r="F33" s="519">
        <v>62.17</v>
      </c>
      <c r="G33" s="553">
        <v>7</v>
      </c>
      <c r="H33" s="515">
        <v>60.285714285714285</v>
      </c>
      <c r="I33" s="553">
        <v>58.89</v>
      </c>
      <c r="J33" s="511">
        <v>25</v>
      </c>
      <c r="K33" s="515">
        <v>59.64</v>
      </c>
      <c r="L33" s="519">
        <v>56.57</v>
      </c>
      <c r="M33" s="564">
        <v>44</v>
      </c>
      <c r="N33" s="461">
        <v>27</v>
      </c>
      <c r="O33" s="466">
        <v>33</v>
      </c>
      <c r="P33" s="72">
        <f>SUM(M33:O33)</f>
        <v>104</v>
      </c>
    </row>
    <row r="34" spans="1:16" ht="15" customHeight="1" x14ac:dyDescent="0.25">
      <c r="A34" s="36">
        <v>29</v>
      </c>
      <c r="B34" s="15" t="s">
        <v>31</v>
      </c>
      <c r="C34" s="57" t="s">
        <v>43</v>
      </c>
      <c r="D34" s="271">
        <v>11</v>
      </c>
      <c r="E34" s="54">
        <v>53</v>
      </c>
      <c r="F34" s="145">
        <v>62.17</v>
      </c>
      <c r="G34" s="537">
        <v>12</v>
      </c>
      <c r="H34" s="54">
        <v>58.5</v>
      </c>
      <c r="I34" s="537">
        <v>58.89</v>
      </c>
      <c r="J34" s="271">
        <v>14</v>
      </c>
      <c r="K34" s="54">
        <v>63.214285714285715</v>
      </c>
      <c r="L34" s="145">
        <v>56.57</v>
      </c>
      <c r="M34" s="564">
        <v>55</v>
      </c>
      <c r="N34" s="461">
        <v>31</v>
      </c>
      <c r="O34" s="466">
        <v>21</v>
      </c>
      <c r="P34" s="72">
        <f>SUM(M34:O34)</f>
        <v>107</v>
      </c>
    </row>
    <row r="35" spans="1:16" ht="15" customHeight="1" thickBot="1" x14ac:dyDescent="0.3">
      <c r="A35" s="39">
        <v>30</v>
      </c>
      <c r="B35" s="19" t="s">
        <v>1</v>
      </c>
      <c r="C35" s="523" t="s">
        <v>155</v>
      </c>
      <c r="D35" s="525">
        <v>4</v>
      </c>
      <c r="E35" s="527">
        <v>73.25</v>
      </c>
      <c r="F35" s="529">
        <v>62.17</v>
      </c>
      <c r="G35" s="542">
        <v>4</v>
      </c>
      <c r="H35" s="527">
        <v>54</v>
      </c>
      <c r="I35" s="542">
        <v>58.89</v>
      </c>
      <c r="J35" s="525">
        <v>3</v>
      </c>
      <c r="K35" s="527">
        <v>52.7</v>
      </c>
      <c r="L35" s="529">
        <v>56.57</v>
      </c>
      <c r="M35" s="565">
        <v>16</v>
      </c>
      <c r="N35" s="453">
        <v>45</v>
      </c>
      <c r="O35" s="467">
        <v>48</v>
      </c>
      <c r="P35" s="73">
        <f>SUM(M35:O35)</f>
        <v>109</v>
      </c>
    </row>
    <row r="36" spans="1:16" ht="15" customHeight="1" x14ac:dyDescent="0.25">
      <c r="A36" s="35">
        <v>31</v>
      </c>
      <c r="B36" s="29" t="s">
        <v>13</v>
      </c>
      <c r="C36" s="571" t="s">
        <v>16</v>
      </c>
      <c r="D36" s="577">
        <v>4</v>
      </c>
      <c r="E36" s="581">
        <v>70</v>
      </c>
      <c r="F36" s="586">
        <v>62.17</v>
      </c>
      <c r="G36" s="592">
        <v>4</v>
      </c>
      <c r="H36" s="581">
        <v>49</v>
      </c>
      <c r="I36" s="592">
        <v>58.89</v>
      </c>
      <c r="J36" s="577">
        <v>6</v>
      </c>
      <c r="K36" s="581">
        <v>61.8</v>
      </c>
      <c r="L36" s="586">
        <v>56.57</v>
      </c>
      <c r="M36" s="562">
        <v>20</v>
      </c>
      <c r="N36" s="459">
        <v>60</v>
      </c>
      <c r="O36" s="464">
        <v>29</v>
      </c>
      <c r="P36" s="71">
        <f>SUM(M36:O36)</f>
        <v>109</v>
      </c>
    </row>
    <row r="37" spans="1:16" ht="15" customHeight="1" x14ac:dyDescent="0.25">
      <c r="A37" s="36">
        <v>32</v>
      </c>
      <c r="B37" s="15" t="s">
        <v>1</v>
      </c>
      <c r="C37" s="61" t="s">
        <v>8</v>
      </c>
      <c r="D37" s="167">
        <v>24</v>
      </c>
      <c r="E37" s="55">
        <v>56.833333333333336</v>
      </c>
      <c r="F37" s="148">
        <v>62.17</v>
      </c>
      <c r="G37" s="538">
        <v>22</v>
      </c>
      <c r="H37" s="55">
        <v>63</v>
      </c>
      <c r="I37" s="538">
        <v>58.89</v>
      </c>
      <c r="J37" s="167">
        <v>27</v>
      </c>
      <c r="K37" s="55">
        <v>55</v>
      </c>
      <c r="L37" s="148">
        <v>56.57</v>
      </c>
      <c r="M37" s="564">
        <v>41</v>
      </c>
      <c r="N37" s="461">
        <v>24</v>
      </c>
      <c r="O37" s="466">
        <v>45</v>
      </c>
      <c r="P37" s="72">
        <f>SUM(M37:O37)</f>
        <v>110</v>
      </c>
    </row>
    <row r="38" spans="1:16" ht="15" customHeight="1" x14ac:dyDescent="0.25">
      <c r="A38" s="36">
        <v>33</v>
      </c>
      <c r="B38" s="15" t="s">
        <v>1</v>
      </c>
      <c r="C38" s="58" t="s">
        <v>91</v>
      </c>
      <c r="D38" s="347">
        <v>9</v>
      </c>
      <c r="E38" s="273">
        <v>53.777777777777779</v>
      </c>
      <c r="F38" s="146">
        <v>62.17</v>
      </c>
      <c r="G38" s="544">
        <v>6</v>
      </c>
      <c r="H38" s="273">
        <v>78</v>
      </c>
      <c r="I38" s="544">
        <v>58.89</v>
      </c>
      <c r="J38" s="347">
        <v>8</v>
      </c>
      <c r="K38" s="273">
        <v>46.3</v>
      </c>
      <c r="L38" s="146">
        <v>56.57</v>
      </c>
      <c r="M38" s="564">
        <v>51</v>
      </c>
      <c r="N38" s="461">
        <v>3</v>
      </c>
      <c r="O38" s="466">
        <v>60</v>
      </c>
      <c r="P38" s="72">
        <f>SUM(M38:O38)</f>
        <v>114</v>
      </c>
    </row>
    <row r="39" spans="1:16" ht="15" customHeight="1" x14ac:dyDescent="0.25">
      <c r="A39" s="36">
        <v>34</v>
      </c>
      <c r="B39" s="15" t="s">
        <v>25</v>
      </c>
      <c r="C39" s="57" t="s">
        <v>29</v>
      </c>
      <c r="D39" s="271">
        <v>6</v>
      </c>
      <c r="E39" s="54">
        <v>75.3</v>
      </c>
      <c r="F39" s="145">
        <v>62.17</v>
      </c>
      <c r="G39" s="537">
        <v>7</v>
      </c>
      <c r="H39" s="54">
        <v>57</v>
      </c>
      <c r="I39" s="537">
        <v>58.89</v>
      </c>
      <c r="J39" s="271">
        <v>1</v>
      </c>
      <c r="K39" s="54">
        <v>39</v>
      </c>
      <c r="L39" s="145">
        <v>56.57</v>
      </c>
      <c r="M39" s="564">
        <v>13</v>
      </c>
      <c r="N39" s="461">
        <v>34</v>
      </c>
      <c r="O39" s="466">
        <v>70</v>
      </c>
      <c r="P39" s="72">
        <f>SUM(M39:O39)</f>
        <v>117</v>
      </c>
    </row>
    <row r="40" spans="1:16" ht="15" customHeight="1" x14ac:dyDescent="0.25">
      <c r="A40" s="36">
        <v>35</v>
      </c>
      <c r="B40" s="15" t="s">
        <v>13</v>
      </c>
      <c r="C40" s="366" t="s">
        <v>15</v>
      </c>
      <c r="D40" s="270">
        <v>1</v>
      </c>
      <c r="E40" s="164">
        <v>79</v>
      </c>
      <c r="F40" s="152">
        <v>62.17</v>
      </c>
      <c r="G40" s="541">
        <v>2</v>
      </c>
      <c r="H40" s="164">
        <v>57.5</v>
      </c>
      <c r="I40" s="541">
        <v>58.89</v>
      </c>
      <c r="J40" s="270">
        <v>4</v>
      </c>
      <c r="K40" s="164">
        <v>28</v>
      </c>
      <c r="L40" s="152">
        <v>56.57</v>
      </c>
      <c r="M40" s="564">
        <v>9</v>
      </c>
      <c r="N40" s="461">
        <v>33</v>
      </c>
      <c r="O40" s="466">
        <v>80</v>
      </c>
      <c r="P40" s="72">
        <f>SUM(M40:O40)</f>
        <v>122</v>
      </c>
    </row>
    <row r="41" spans="1:16" ht="15" customHeight="1" x14ac:dyDescent="0.25">
      <c r="A41" s="36">
        <v>36</v>
      </c>
      <c r="B41" s="15" t="s">
        <v>13</v>
      </c>
      <c r="C41" s="57" t="s">
        <v>113</v>
      </c>
      <c r="D41" s="271">
        <v>5</v>
      </c>
      <c r="E41" s="54">
        <v>75</v>
      </c>
      <c r="F41" s="145">
        <v>62.17</v>
      </c>
      <c r="G41" s="537">
        <v>4</v>
      </c>
      <c r="H41" s="54">
        <v>47</v>
      </c>
      <c r="I41" s="537">
        <v>58.89</v>
      </c>
      <c r="J41" s="271">
        <v>10</v>
      </c>
      <c r="K41" s="54">
        <v>57</v>
      </c>
      <c r="L41" s="145">
        <v>56.57</v>
      </c>
      <c r="M41" s="564">
        <v>14</v>
      </c>
      <c r="N41" s="461">
        <v>65</v>
      </c>
      <c r="O41" s="466">
        <v>43</v>
      </c>
      <c r="P41" s="72">
        <f>SUM(M41:O41)</f>
        <v>122</v>
      </c>
    </row>
    <row r="42" spans="1:16" ht="15" customHeight="1" x14ac:dyDescent="0.25">
      <c r="A42" s="36">
        <v>37</v>
      </c>
      <c r="B42" s="15" t="s">
        <v>31</v>
      </c>
      <c r="C42" s="61" t="s">
        <v>117</v>
      </c>
      <c r="D42" s="167">
        <v>2</v>
      </c>
      <c r="E42" s="55">
        <v>86</v>
      </c>
      <c r="F42" s="148">
        <v>62.17</v>
      </c>
      <c r="G42" s="538">
        <v>5</v>
      </c>
      <c r="H42" s="55">
        <v>52.8</v>
      </c>
      <c r="I42" s="538">
        <v>58.89</v>
      </c>
      <c r="J42" s="167">
        <v>2</v>
      </c>
      <c r="K42" s="55">
        <v>37.5</v>
      </c>
      <c r="L42" s="148">
        <v>56.57</v>
      </c>
      <c r="M42" s="564">
        <v>4</v>
      </c>
      <c r="N42" s="461">
        <v>49</v>
      </c>
      <c r="O42" s="466">
        <v>71</v>
      </c>
      <c r="P42" s="72">
        <f>SUM(M42:O42)</f>
        <v>124</v>
      </c>
    </row>
    <row r="43" spans="1:16" ht="15" customHeight="1" x14ac:dyDescent="0.25">
      <c r="A43" s="36">
        <v>38</v>
      </c>
      <c r="B43" s="15" t="s">
        <v>1</v>
      </c>
      <c r="C43" s="58" t="s">
        <v>62</v>
      </c>
      <c r="D43" s="347">
        <v>23</v>
      </c>
      <c r="E43" s="273">
        <v>68</v>
      </c>
      <c r="F43" s="146">
        <v>62.17</v>
      </c>
      <c r="G43" s="544">
        <v>8</v>
      </c>
      <c r="H43" s="273">
        <v>53.1</v>
      </c>
      <c r="I43" s="544">
        <v>58.89</v>
      </c>
      <c r="J43" s="347">
        <v>12</v>
      </c>
      <c r="K43" s="273">
        <v>48</v>
      </c>
      <c r="L43" s="146">
        <v>56.57</v>
      </c>
      <c r="M43" s="564">
        <v>24</v>
      </c>
      <c r="N43" s="461">
        <v>46</v>
      </c>
      <c r="O43" s="466">
        <v>57</v>
      </c>
      <c r="P43" s="72">
        <f>SUM(M43:O43)</f>
        <v>127</v>
      </c>
    </row>
    <row r="44" spans="1:16" ht="15" customHeight="1" x14ac:dyDescent="0.25">
      <c r="A44" s="36">
        <v>39</v>
      </c>
      <c r="B44" s="15" t="s">
        <v>1</v>
      </c>
      <c r="C44" s="57" t="s">
        <v>137</v>
      </c>
      <c r="D44" s="271">
        <v>6</v>
      </c>
      <c r="E44" s="54">
        <v>70</v>
      </c>
      <c r="F44" s="145">
        <v>62.17</v>
      </c>
      <c r="G44" s="537">
        <v>4</v>
      </c>
      <c r="H44" s="54">
        <v>49</v>
      </c>
      <c r="I44" s="537">
        <v>58.89</v>
      </c>
      <c r="J44" s="271">
        <v>7</v>
      </c>
      <c r="K44" s="54">
        <v>54.9</v>
      </c>
      <c r="L44" s="145">
        <v>56.57</v>
      </c>
      <c r="M44" s="564">
        <v>22</v>
      </c>
      <c r="N44" s="461">
        <v>63</v>
      </c>
      <c r="O44" s="466">
        <v>46</v>
      </c>
      <c r="P44" s="72">
        <f>SUM(M44:O44)</f>
        <v>131</v>
      </c>
    </row>
    <row r="45" spans="1:16" ht="15" customHeight="1" thickBot="1" x14ac:dyDescent="0.3">
      <c r="A45" s="39">
        <v>40</v>
      </c>
      <c r="B45" s="19" t="s">
        <v>19</v>
      </c>
      <c r="C45" s="89" t="s">
        <v>18</v>
      </c>
      <c r="D45" s="420">
        <v>1</v>
      </c>
      <c r="E45" s="421">
        <v>64</v>
      </c>
      <c r="F45" s="156">
        <v>62.17</v>
      </c>
      <c r="G45" s="546">
        <v>6</v>
      </c>
      <c r="H45" s="421">
        <v>48.8</v>
      </c>
      <c r="I45" s="546">
        <v>58.89</v>
      </c>
      <c r="J45" s="420">
        <v>4</v>
      </c>
      <c r="K45" s="421">
        <v>57.8</v>
      </c>
      <c r="L45" s="156">
        <v>56.57</v>
      </c>
      <c r="M45" s="566">
        <v>30</v>
      </c>
      <c r="N45" s="462">
        <v>64</v>
      </c>
      <c r="O45" s="468">
        <v>37</v>
      </c>
      <c r="P45" s="74">
        <f>SUM(M45:O45)</f>
        <v>131</v>
      </c>
    </row>
    <row r="46" spans="1:16" ht="15" customHeight="1" x14ac:dyDescent="0.25">
      <c r="A46" s="35">
        <v>41</v>
      </c>
      <c r="B46" s="29" t="s">
        <v>11</v>
      </c>
      <c r="C46" s="524" t="s">
        <v>149</v>
      </c>
      <c r="D46" s="526">
        <v>6</v>
      </c>
      <c r="E46" s="528">
        <v>42.2</v>
      </c>
      <c r="F46" s="530">
        <v>62.17</v>
      </c>
      <c r="G46" s="554">
        <v>4</v>
      </c>
      <c r="H46" s="528">
        <v>68</v>
      </c>
      <c r="I46" s="554">
        <v>58.89</v>
      </c>
      <c r="J46" s="526">
        <v>4</v>
      </c>
      <c r="K46" s="528">
        <v>57</v>
      </c>
      <c r="L46" s="530">
        <v>56.57</v>
      </c>
      <c r="M46" s="564">
        <v>73</v>
      </c>
      <c r="N46" s="461">
        <v>17</v>
      </c>
      <c r="O46" s="466">
        <v>42</v>
      </c>
      <c r="P46" s="75">
        <f>SUM(M46:O46)</f>
        <v>132</v>
      </c>
    </row>
    <row r="47" spans="1:16" ht="15" customHeight="1" x14ac:dyDescent="0.25">
      <c r="A47" s="36">
        <v>42</v>
      </c>
      <c r="B47" s="15" t="s">
        <v>13</v>
      </c>
      <c r="C47" s="61" t="s">
        <v>49</v>
      </c>
      <c r="D47" s="167">
        <v>11</v>
      </c>
      <c r="E47" s="55">
        <v>54.6</v>
      </c>
      <c r="F47" s="148">
        <v>62.17</v>
      </c>
      <c r="G47" s="538">
        <v>7</v>
      </c>
      <c r="H47" s="55">
        <v>51.42</v>
      </c>
      <c r="I47" s="538">
        <v>58.89</v>
      </c>
      <c r="J47" s="167">
        <v>13</v>
      </c>
      <c r="K47" s="55">
        <v>60.5</v>
      </c>
      <c r="L47" s="148">
        <v>56.57</v>
      </c>
      <c r="M47" s="564">
        <v>48</v>
      </c>
      <c r="N47" s="461">
        <v>55</v>
      </c>
      <c r="O47" s="466">
        <v>31</v>
      </c>
      <c r="P47" s="72">
        <f>SUM(M47:O47)</f>
        <v>134</v>
      </c>
    </row>
    <row r="48" spans="1:16" ht="15" customHeight="1" x14ac:dyDescent="0.25">
      <c r="A48" s="36">
        <v>43</v>
      </c>
      <c r="B48" s="15" t="s">
        <v>11</v>
      </c>
      <c r="C48" s="155" t="s">
        <v>60</v>
      </c>
      <c r="D48" s="579">
        <v>5</v>
      </c>
      <c r="E48" s="583">
        <v>67</v>
      </c>
      <c r="F48" s="588">
        <v>62.17</v>
      </c>
      <c r="G48" s="596">
        <v>3</v>
      </c>
      <c r="H48" s="583">
        <v>40</v>
      </c>
      <c r="I48" s="596">
        <v>58.89</v>
      </c>
      <c r="J48" s="579">
        <v>6</v>
      </c>
      <c r="K48" s="583">
        <v>58.6</v>
      </c>
      <c r="L48" s="588">
        <v>56.57</v>
      </c>
      <c r="M48" s="564">
        <v>25</v>
      </c>
      <c r="N48" s="461">
        <v>76</v>
      </c>
      <c r="O48" s="466">
        <v>34</v>
      </c>
      <c r="P48" s="72">
        <f>SUM(M48:O48)</f>
        <v>135</v>
      </c>
    </row>
    <row r="49" spans="1:16" ht="15" customHeight="1" x14ac:dyDescent="0.25">
      <c r="A49" s="36">
        <v>44</v>
      </c>
      <c r="B49" s="15" t="s">
        <v>25</v>
      </c>
      <c r="C49" s="161" t="s">
        <v>28</v>
      </c>
      <c r="D49" s="350">
        <v>14</v>
      </c>
      <c r="E49" s="369">
        <v>52.4</v>
      </c>
      <c r="F49" s="351">
        <v>62.17</v>
      </c>
      <c r="G49" s="552">
        <v>16</v>
      </c>
      <c r="H49" s="369">
        <v>54.8</v>
      </c>
      <c r="I49" s="552">
        <v>58.89</v>
      </c>
      <c r="J49" s="350">
        <v>18</v>
      </c>
      <c r="K49" s="369">
        <v>57.1</v>
      </c>
      <c r="L49" s="351">
        <v>56.57</v>
      </c>
      <c r="M49" s="564">
        <v>57</v>
      </c>
      <c r="N49" s="461">
        <v>41</v>
      </c>
      <c r="O49" s="466">
        <v>39</v>
      </c>
      <c r="P49" s="72">
        <f>SUM(M49:O49)</f>
        <v>137</v>
      </c>
    </row>
    <row r="50" spans="1:16" ht="15" customHeight="1" x14ac:dyDescent="0.25">
      <c r="A50" s="36">
        <v>45</v>
      </c>
      <c r="B50" s="15" t="s">
        <v>19</v>
      </c>
      <c r="C50" s="61" t="s">
        <v>40</v>
      </c>
      <c r="D50" s="270">
        <v>2</v>
      </c>
      <c r="E50" s="164">
        <v>65.5</v>
      </c>
      <c r="F50" s="152">
        <v>62.17</v>
      </c>
      <c r="G50" s="541">
        <v>7</v>
      </c>
      <c r="H50" s="164">
        <v>50</v>
      </c>
      <c r="I50" s="541">
        <v>58.89</v>
      </c>
      <c r="J50" s="270">
        <v>4</v>
      </c>
      <c r="K50" s="164">
        <v>49.8</v>
      </c>
      <c r="L50" s="152">
        <v>56.57</v>
      </c>
      <c r="M50" s="564">
        <v>27</v>
      </c>
      <c r="N50" s="461">
        <v>57</v>
      </c>
      <c r="O50" s="466">
        <v>55</v>
      </c>
      <c r="P50" s="72">
        <f>SUM(M50:O50)</f>
        <v>139</v>
      </c>
    </row>
    <row r="51" spans="1:16" ht="15" customHeight="1" x14ac:dyDescent="0.25">
      <c r="A51" s="36">
        <v>46</v>
      </c>
      <c r="B51" s="15" t="s">
        <v>25</v>
      </c>
      <c r="C51" s="58" t="s">
        <v>145</v>
      </c>
      <c r="D51" s="347">
        <v>7</v>
      </c>
      <c r="E51" s="273">
        <v>57</v>
      </c>
      <c r="F51" s="146">
        <v>62.17</v>
      </c>
      <c r="G51" s="544"/>
      <c r="H51" s="273"/>
      <c r="I51" s="544">
        <v>58.89</v>
      </c>
      <c r="J51" s="347">
        <v>5</v>
      </c>
      <c r="K51" s="273">
        <v>72</v>
      </c>
      <c r="L51" s="146">
        <v>56.57</v>
      </c>
      <c r="M51" s="564">
        <v>39</v>
      </c>
      <c r="N51" s="461">
        <v>95</v>
      </c>
      <c r="O51" s="466">
        <v>8</v>
      </c>
      <c r="P51" s="72">
        <f>SUM(M51:O51)</f>
        <v>142</v>
      </c>
    </row>
    <row r="52" spans="1:16" ht="15" customHeight="1" x14ac:dyDescent="0.25">
      <c r="A52" s="36">
        <v>47</v>
      </c>
      <c r="B52" s="15" t="s">
        <v>19</v>
      </c>
      <c r="C52" s="61" t="s">
        <v>21</v>
      </c>
      <c r="D52" s="167">
        <v>2</v>
      </c>
      <c r="E52" s="55">
        <v>26.5</v>
      </c>
      <c r="F52" s="148">
        <v>62.17</v>
      </c>
      <c r="G52" s="538">
        <v>2</v>
      </c>
      <c r="H52" s="55">
        <v>50.5</v>
      </c>
      <c r="I52" s="538">
        <v>58.89</v>
      </c>
      <c r="J52" s="167">
        <v>1</v>
      </c>
      <c r="K52" s="55">
        <v>82</v>
      </c>
      <c r="L52" s="148">
        <v>56.57</v>
      </c>
      <c r="M52" s="564">
        <v>82</v>
      </c>
      <c r="N52" s="461">
        <v>56</v>
      </c>
      <c r="O52" s="466">
        <v>4</v>
      </c>
      <c r="P52" s="72">
        <f>SUM(M52:O52)</f>
        <v>142</v>
      </c>
    </row>
    <row r="53" spans="1:16" ht="15" customHeight="1" x14ac:dyDescent="0.25">
      <c r="A53" s="36">
        <v>48</v>
      </c>
      <c r="B53" s="15" t="s">
        <v>19</v>
      </c>
      <c r="C53" s="56" t="s">
        <v>38</v>
      </c>
      <c r="D53" s="346">
        <v>3</v>
      </c>
      <c r="E53" s="362">
        <v>46.7</v>
      </c>
      <c r="F53" s="144">
        <v>62.17</v>
      </c>
      <c r="G53" s="545">
        <v>1</v>
      </c>
      <c r="H53" s="362">
        <v>77</v>
      </c>
      <c r="I53" s="545">
        <v>58.89</v>
      </c>
      <c r="J53" s="346">
        <v>2</v>
      </c>
      <c r="K53" s="362">
        <v>37</v>
      </c>
      <c r="L53" s="144">
        <v>56.57</v>
      </c>
      <c r="M53" s="564">
        <v>67</v>
      </c>
      <c r="N53" s="461">
        <v>4</v>
      </c>
      <c r="O53" s="466">
        <v>72</v>
      </c>
      <c r="P53" s="72">
        <f>SUM(M53:O53)</f>
        <v>143</v>
      </c>
    </row>
    <row r="54" spans="1:16" ht="15" customHeight="1" x14ac:dyDescent="0.25">
      <c r="A54" s="36">
        <v>49</v>
      </c>
      <c r="B54" s="15" t="s">
        <v>1</v>
      </c>
      <c r="C54" s="367" t="s">
        <v>88</v>
      </c>
      <c r="D54" s="352">
        <v>6</v>
      </c>
      <c r="E54" s="370">
        <v>45.666666666666664</v>
      </c>
      <c r="F54" s="353">
        <v>62.17</v>
      </c>
      <c r="G54" s="548">
        <v>12</v>
      </c>
      <c r="H54" s="370">
        <v>62</v>
      </c>
      <c r="I54" s="548">
        <v>58.89</v>
      </c>
      <c r="J54" s="352">
        <v>21</v>
      </c>
      <c r="K54" s="370">
        <v>51</v>
      </c>
      <c r="L54" s="353">
        <v>56.57</v>
      </c>
      <c r="M54" s="564">
        <v>69</v>
      </c>
      <c r="N54" s="461">
        <v>26</v>
      </c>
      <c r="O54" s="466">
        <v>54</v>
      </c>
      <c r="P54" s="72">
        <f>SUM(M54:O54)</f>
        <v>149</v>
      </c>
    </row>
    <row r="55" spans="1:16" ht="15" customHeight="1" thickBot="1" x14ac:dyDescent="0.3">
      <c r="A55" s="39">
        <v>50</v>
      </c>
      <c r="B55" s="19" t="s">
        <v>1</v>
      </c>
      <c r="C55" s="70" t="s">
        <v>130</v>
      </c>
      <c r="D55" s="349">
        <v>10</v>
      </c>
      <c r="E55" s="83">
        <v>65.599999999999994</v>
      </c>
      <c r="F55" s="150">
        <v>62.17</v>
      </c>
      <c r="G55" s="593">
        <v>4</v>
      </c>
      <c r="H55" s="83">
        <v>45</v>
      </c>
      <c r="I55" s="593">
        <v>58.89</v>
      </c>
      <c r="J55" s="349">
        <v>7</v>
      </c>
      <c r="K55" s="83">
        <v>49</v>
      </c>
      <c r="L55" s="150">
        <v>56.57</v>
      </c>
      <c r="M55" s="565">
        <v>26</v>
      </c>
      <c r="N55" s="453">
        <v>69</v>
      </c>
      <c r="O55" s="467">
        <v>56</v>
      </c>
      <c r="P55" s="73">
        <f>SUM(M55:O55)</f>
        <v>151</v>
      </c>
    </row>
    <row r="56" spans="1:16" ht="15" customHeight="1" x14ac:dyDescent="0.25">
      <c r="A56" s="35">
        <v>51</v>
      </c>
      <c r="B56" s="29" t="s">
        <v>13</v>
      </c>
      <c r="C56" s="80" t="s">
        <v>125</v>
      </c>
      <c r="D56" s="356">
        <v>6</v>
      </c>
      <c r="E56" s="81">
        <v>54</v>
      </c>
      <c r="F56" s="154">
        <v>62.17</v>
      </c>
      <c r="G56" s="543">
        <v>3</v>
      </c>
      <c r="H56" s="81">
        <v>30.7</v>
      </c>
      <c r="I56" s="543">
        <v>58.89</v>
      </c>
      <c r="J56" s="356">
        <v>7</v>
      </c>
      <c r="K56" s="81">
        <v>63.7</v>
      </c>
      <c r="L56" s="154">
        <v>56.57</v>
      </c>
      <c r="M56" s="562">
        <v>50</v>
      </c>
      <c r="N56" s="459">
        <v>83</v>
      </c>
      <c r="O56" s="464">
        <v>18</v>
      </c>
      <c r="P56" s="71">
        <f>SUM(M56:O56)</f>
        <v>151</v>
      </c>
    </row>
    <row r="57" spans="1:16" ht="15" customHeight="1" x14ac:dyDescent="0.25">
      <c r="A57" s="36">
        <v>52</v>
      </c>
      <c r="B57" s="15" t="s">
        <v>1</v>
      </c>
      <c r="C57" s="608" t="s">
        <v>153</v>
      </c>
      <c r="D57" s="359">
        <v>5</v>
      </c>
      <c r="E57" s="364">
        <v>44.8</v>
      </c>
      <c r="F57" s="147">
        <v>62.17</v>
      </c>
      <c r="G57" s="594">
        <v>4</v>
      </c>
      <c r="H57" s="364">
        <v>50</v>
      </c>
      <c r="I57" s="594">
        <v>58.89</v>
      </c>
      <c r="J57" s="359">
        <v>5</v>
      </c>
      <c r="K57" s="364">
        <v>63</v>
      </c>
      <c r="L57" s="147">
        <v>56.57</v>
      </c>
      <c r="M57" s="564">
        <v>70</v>
      </c>
      <c r="N57" s="461">
        <v>58</v>
      </c>
      <c r="O57" s="466">
        <v>23</v>
      </c>
      <c r="P57" s="72">
        <f>SUM(M57:O57)</f>
        <v>151</v>
      </c>
    </row>
    <row r="58" spans="1:16" ht="15" customHeight="1" x14ac:dyDescent="0.25">
      <c r="A58" s="36">
        <v>53</v>
      </c>
      <c r="B58" s="15" t="s">
        <v>1</v>
      </c>
      <c r="C58" s="367" t="s">
        <v>92</v>
      </c>
      <c r="D58" s="271">
        <v>6</v>
      </c>
      <c r="E58" s="54">
        <v>53.5</v>
      </c>
      <c r="F58" s="145">
        <v>62.17</v>
      </c>
      <c r="G58" s="537">
        <v>15</v>
      </c>
      <c r="H58" s="54">
        <v>49.9</v>
      </c>
      <c r="I58" s="537">
        <v>58.89</v>
      </c>
      <c r="J58" s="271">
        <v>15</v>
      </c>
      <c r="K58" s="54">
        <v>55.3</v>
      </c>
      <c r="L58" s="145">
        <v>56.57</v>
      </c>
      <c r="M58" s="564">
        <v>53</v>
      </c>
      <c r="N58" s="461">
        <v>59</v>
      </c>
      <c r="O58" s="466">
        <v>44</v>
      </c>
      <c r="P58" s="72">
        <f>SUM(M58:O58)</f>
        <v>156</v>
      </c>
    </row>
    <row r="59" spans="1:16" ht="15" customHeight="1" x14ac:dyDescent="0.25">
      <c r="A59" s="36">
        <v>54</v>
      </c>
      <c r="B59" s="15" t="s">
        <v>1</v>
      </c>
      <c r="C59" s="59" t="s">
        <v>132</v>
      </c>
      <c r="D59" s="373">
        <v>5</v>
      </c>
      <c r="E59" s="375">
        <v>40</v>
      </c>
      <c r="F59" s="365">
        <v>62.17</v>
      </c>
      <c r="G59" s="597">
        <v>3</v>
      </c>
      <c r="H59" s="375">
        <v>68.7</v>
      </c>
      <c r="I59" s="597">
        <v>58.89</v>
      </c>
      <c r="J59" s="373">
        <v>16</v>
      </c>
      <c r="K59" s="375">
        <v>40.5</v>
      </c>
      <c r="L59" s="365">
        <v>56.57</v>
      </c>
      <c r="M59" s="564">
        <v>74</v>
      </c>
      <c r="N59" s="461">
        <v>16</v>
      </c>
      <c r="O59" s="466">
        <v>66</v>
      </c>
      <c r="P59" s="72">
        <f>SUM(M59:O59)</f>
        <v>156</v>
      </c>
    </row>
    <row r="60" spans="1:16" ht="15" customHeight="1" x14ac:dyDescent="0.25">
      <c r="A60" s="36">
        <v>55</v>
      </c>
      <c r="B60" s="15" t="s">
        <v>0</v>
      </c>
      <c r="C60" s="58" t="s">
        <v>35</v>
      </c>
      <c r="D60" s="344">
        <v>1</v>
      </c>
      <c r="E60" s="374">
        <v>88</v>
      </c>
      <c r="F60" s="345">
        <v>62.17</v>
      </c>
      <c r="G60" s="555">
        <v>3</v>
      </c>
      <c r="H60" s="374">
        <v>46</v>
      </c>
      <c r="I60" s="555">
        <v>58.89</v>
      </c>
      <c r="J60" s="344">
        <v>1</v>
      </c>
      <c r="K60" s="374">
        <v>15</v>
      </c>
      <c r="L60" s="345">
        <v>56.57</v>
      </c>
      <c r="M60" s="563">
        <v>2</v>
      </c>
      <c r="N60" s="460">
        <v>67</v>
      </c>
      <c r="O60" s="465">
        <v>90</v>
      </c>
      <c r="P60" s="72">
        <f>SUM(M60:O60)</f>
        <v>159</v>
      </c>
    </row>
    <row r="61" spans="1:16" ht="15" customHeight="1" x14ac:dyDescent="0.25">
      <c r="A61" s="36">
        <v>56</v>
      </c>
      <c r="B61" s="15" t="s">
        <v>13</v>
      </c>
      <c r="C61" s="58" t="s">
        <v>148</v>
      </c>
      <c r="D61" s="347">
        <v>4</v>
      </c>
      <c r="E61" s="273">
        <v>47.3</v>
      </c>
      <c r="F61" s="146">
        <v>62.17</v>
      </c>
      <c r="G61" s="544"/>
      <c r="H61" s="273"/>
      <c r="I61" s="544">
        <v>58.89</v>
      </c>
      <c r="J61" s="347">
        <v>3</v>
      </c>
      <c r="K61" s="273">
        <v>73.3</v>
      </c>
      <c r="L61" s="146">
        <v>56.57</v>
      </c>
      <c r="M61" s="564">
        <v>62</v>
      </c>
      <c r="N61" s="461">
        <v>95</v>
      </c>
      <c r="O61" s="466">
        <v>6</v>
      </c>
      <c r="P61" s="72">
        <f>SUM(M61:O61)</f>
        <v>163</v>
      </c>
    </row>
    <row r="62" spans="1:16" ht="15" customHeight="1" x14ac:dyDescent="0.25">
      <c r="A62" s="36">
        <v>57</v>
      </c>
      <c r="B62" s="15" t="s">
        <v>11</v>
      </c>
      <c r="C62" s="56" t="s">
        <v>127</v>
      </c>
      <c r="D62" s="618">
        <v>5</v>
      </c>
      <c r="E62" s="619">
        <v>53.2</v>
      </c>
      <c r="F62" s="620">
        <v>62.17</v>
      </c>
      <c r="G62" s="621">
        <v>8</v>
      </c>
      <c r="H62" s="619">
        <v>53</v>
      </c>
      <c r="I62" s="621">
        <v>58.89</v>
      </c>
      <c r="J62" s="618">
        <v>8</v>
      </c>
      <c r="K62" s="619">
        <v>43.5</v>
      </c>
      <c r="L62" s="620">
        <v>56.57</v>
      </c>
      <c r="M62" s="564">
        <v>54</v>
      </c>
      <c r="N62" s="461">
        <v>48</v>
      </c>
      <c r="O62" s="466">
        <v>64</v>
      </c>
      <c r="P62" s="72">
        <f>SUM(M62:O62)</f>
        <v>166</v>
      </c>
    </row>
    <row r="63" spans="1:16" ht="15" customHeight="1" x14ac:dyDescent="0.25">
      <c r="A63" s="36">
        <v>58</v>
      </c>
      <c r="B63" s="15" t="s">
        <v>19</v>
      </c>
      <c r="C63" s="366" t="s">
        <v>93</v>
      </c>
      <c r="D63" s="167"/>
      <c r="E63" s="55"/>
      <c r="F63" s="148">
        <v>62.17</v>
      </c>
      <c r="G63" s="538">
        <v>6</v>
      </c>
      <c r="H63" s="55">
        <v>54.3</v>
      </c>
      <c r="I63" s="538">
        <v>58.89</v>
      </c>
      <c r="J63" s="167">
        <v>12</v>
      </c>
      <c r="K63" s="55">
        <v>57.1</v>
      </c>
      <c r="L63" s="148">
        <v>56.57</v>
      </c>
      <c r="M63" s="564">
        <v>88</v>
      </c>
      <c r="N63" s="461">
        <v>44</v>
      </c>
      <c r="O63" s="466">
        <v>38</v>
      </c>
      <c r="P63" s="72">
        <f>SUM(M63:O63)</f>
        <v>170</v>
      </c>
    </row>
    <row r="64" spans="1:16" ht="15" customHeight="1" x14ac:dyDescent="0.25">
      <c r="A64" s="36">
        <v>59</v>
      </c>
      <c r="B64" s="15" t="s">
        <v>1</v>
      </c>
      <c r="C64" s="628" t="s">
        <v>170</v>
      </c>
      <c r="D64" s="350"/>
      <c r="E64" s="369"/>
      <c r="F64" s="351">
        <v>62.17</v>
      </c>
      <c r="G64" s="552">
        <v>8</v>
      </c>
      <c r="H64" s="369">
        <v>56.3</v>
      </c>
      <c r="I64" s="552">
        <v>58.89</v>
      </c>
      <c r="J64" s="350">
        <v>7</v>
      </c>
      <c r="K64" s="369">
        <v>52</v>
      </c>
      <c r="L64" s="351">
        <v>56.57</v>
      </c>
      <c r="M64" s="564">
        <v>88</v>
      </c>
      <c r="N64" s="461">
        <v>36</v>
      </c>
      <c r="O64" s="466">
        <v>50</v>
      </c>
      <c r="P64" s="72">
        <f>SUM(M64:O64)</f>
        <v>174</v>
      </c>
    </row>
    <row r="65" spans="1:16" ht="15" customHeight="1" thickBot="1" x14ac:dyDescent="0.3">
      <c r="A65" s="39">
        <v>60</v>
      </c>
      <c r="B65" s="19" t="s">
        <v>19</v>
      </c>
      <c r="C65" s="604" t="s">
        <v>123</v>
      </c>
      <c r="D65" s="618">
        <v>2</v>
      </c>
      <c r="E65" s="619">
        <v>18.5</v>
      </c>
      <c r="F65" s="620">
        <v>62.17</v>
      </c>
      <c r="G65" s="621">
        <v>12</v>
      </c>
      <c r="H65" s="619">
        <v>60</v>
      </c>
      <c r="I65" s="621">
        <v>58.89</v>
      </c>
      <c r="J65" s="618">
        <v>5</v>
      </c>
      <c r="K65" s="619">
        <v>43.6</v>
      </c>
      <c r="L65" s="620">
        <v>56.57</v>
      </c>
      <c r="M65" s="566">
        <v>85</v>
      </c>
      <c r="N65" s="462">
        <v>29</v>
      </c>
      <c r="O65" s="468">
        <v>63</v>
      </c>
      <c r="P65" s="74">
        <f>SUM(M65:O65)</f>
        <v>177</v>
      </c>
    </row>
    <row r="66" spans="1:16" ht="15" customHeight="1" x14ac:dyDescent="0.25">
      <c r="A66" s="35">
        <v>61</v>
      </c>
      <c r="B66" s="600" t="s">
        <v>31</v>
      </c>
      <c r="C66" s="602" t="s">
        <v>118</v>
      </c>
      <c r="D66" s="275">
        <v>3</v>
      </c>
      <c r="E66" s="157">
        <v>47</v>
      </c>
      <c r="F66" s="143">
        <v>62.17</v>
      </c>
      <c r="G66" s="535">
        <v>3</v>
      </c>
      <c r="H66" s="157">
        <v>40</v>
      </c>
      <c r="I66" s="535">
        <v>58.89</v>
      </c>
      <c r="J66" s="275">
        <v>3</v>
      </c>
      <c r="K66" s="157">
        <v>57</v>
      </c>
      <c r="L66" s="143">
        <v>56.57</v>
      </c>
      <c r="M66" s="564">
        <v>63</v>
      </c>
      <c r="N66" s="461">
        <v>75</v>
      </c>
      <c r="O66" s="466">
        <v>41</v>
      </c>
      <c r="P66" s="75">
        <f>SUM(M66:O66)</f>
        <v>179</v>
      </c>
    </row>
    <row r="67" spans="1:16" ht="15" customHeight="1" x14ac:dyDescent="0.25">
      <c r="A67" s="36">
        <v>62</v>
      </c>
      <c r="B67" s="15" t="s">
        <v>25</v>
      </c>
      <c r="C67" s="607" t="s">
        <v>144</v>
      </c>
      <c r="D67" s="348">
        <v>3</v>
      </c>
      <c r="E67" s="165">
        <v>53.7</v>
      </c>
      <c r="F67" s="149">
        <v>62.17</v>
      </c>
      <c r="G67" s="536">
        <v>5</v>
      </c>
      <c r="H67" s="165">
        <v>46</v>
      </c>
      <c r="I67" s="536">
        <v>58.89</v>
      </c>
      <c r="J67" s="348">
        <v>6</v>
      </c>
      <c r="K67" s="165">
        <v>44.7</v>
      </c>
      <c r="L67" s="149">
        <v>56.57</v>
      </c>
      <c r="M67" s="564">
        <v>52</v>
      </c>
      <c r="N67" s="461">
        <v>66</v>
      </c>
      <c r="O67" s="466">
        <v>62</v>
      </c>
      <c r="P67" s="72">
        <f>SUM(M67:O67)</f>
        <v>180</v>
      </c>
    </row>
    <row r="68" spans="1:16" ht="15" customHeight="1" x14ac:dyDescent="0.25">
      <c r="A68" s="36">
        <v>63</v>
      </c>
      <c r="B68" s="15" t="s">
        <v>31</v>
      </c>
      <c r="C68" s="63" t="s">
        <v>44</v>
      </c>
      <c r="D68" s="348">
        <v>4</v>
      </c>
      <c r="E68" s="165">
        <v>50.75</v>
      </c>
      <c r="F68" s="149">
        <v>62.17</v>
      </c>
      <c r="G68" s="536">
        <v>8</v>
      </c>
      <c r="H68" s="165">
        <v>44.625</v>
      </c>
      <c r="I68" s="536">
        <v>58.89</v>
      </c>
      <c r="J68" s="348">
        <v>9</v>
      </c>
      <c r="K68" s="165">
        <v>51.777777777777779</v>
      </c>
      <c r="L68" s="149">
        <v>56.57</v>
      </c>
      <c r="M68" s="564">
        <v>59</v>
      </c>
      <c r="N68" s="461">
        <v>70</v>
      </c>
      <c r="O68" s="466">
        <v>51</v>
      </c>
      <c r="P68" s="72">
        <f>SUM(M68:O68)</f>
        <v>180</v>
      </c>
    </row>
    <row r="69" spans="1:16" ht="15" customHeight="1" x14ac:dyDescent="0.25">
      <c r="A69" s="36">
        <v>64</v>
      </c>
      <c r="B69" s="15" t="s">
        <v>31</v>
      </c>
      <c r="C69" s="62" t="s">
        <v>94</v>
      </c>
      <c r="D69" s="270"/>
      <c r="E69" s="164"/>
      <c r="F69" s="152">
        <v>62.17</v>
      </c>
      <c r="G69" s="541">
        <v>4</v>
      </c>
      <c r="H69" s="164">
        <v>56.5</v>
      </c>
      <c r="I69" s="541">
        <v>58.89</v>
      </c>
      <c r="J69" s="270">
        <v>4</v>
      </c>
      <c r="K69" s="164">
        <v>47.25</v>
      </c>
      <c r="L69" s="152">
        <v>56.57</v>
      </c>
      <c r="M69" s="564">
        <v>88</v>
      </c>
      <c r="N69" s="461">
        <v>35</v>
      </c>
      <c r="O69" s="466">
        <v>58</v>
      </c>
      <c r="P69" s="72">
        <f>SUM(M69:O69)</f>
        <v>181</v>
      </c>
    </row>
    <row r="70" spans="1:16" ht="15" customHeight="1" x14ac:dyDescent="0.25">
      <c r="A70" s="36">
        <v>65</v>
      </c>
      <c r="B70" s="15" t="s">
        <v>31</v>
      </c>
      <c r="C70" s="63" t="s">
        <v>119</v>
      </c>
      <c r="D70" s="348"/>
      <c r="E70" s="165"/>
      <c r="F70" s="149">
        <v>62.17</v>
      </c>
      <c r="G70" s="536">
        <v>2</v>
      </c>
      <c r="H70" s="165">
        <v>53</v>
      </c>
      <c r="I70" s="536">
        <v>58.89</v>
      </c>
      <c r="J70" s="348">
        <v>2</v>
      </c>
      <c r="K70" s="165">
        <v>52.5</v>
      </c>
      <c r="L70" s="149">
        <v>56.57</v>
      </c>
      <c r="M70" s="564">
        <v>88</v>
      </c>
      <c r="N70" s="461">
        <v>47</v>
      </c>
      <c r="O70" s="466">
        <v>49</v>
      </c>
      <c r="P70" s="72">
        <f>SUM(M70:O70)</f>
        <v>184</v>
      </c>
    </row>
    <row r="71" spans="1:16" ht="15" customHeight="1" x14ac:dyDescent="0.25">
      <c r="A71" s="36">
        <v>66</v>
      </c>
      <c r="B71" s="15" t="s">
        <v>25</v>
      </c>
      <c r="C71" s="508" t="s">
        <v>120</v>
      </c>
      <c r="D71" s="512">
        <v>2</v>
      </c>
      <c r="E71" s="516">
        <v>46.5</v>
      </c>
      <c r="F71" s="520">
        <v>62.17</v>
      </c>
      <c r="G71" s="539">
        <v>4</v>
      </c>
      <c r="H71" s="516">
        <v>54.5</v>
      </c>
      <c r="I71" s="539">
        <v>58.89</v>
      </c>
      <c r="J71" s="512">
        <v>3</v>
      </c>
      <c r="K71" s="516">
        <v>34.299999999999997</v>
      </c>
      <c r="L71" s="520">
        <v>56.57</v>
      </c>
      <c r="M71" s="564">
        <v>68</v>
      </c>
      <c r="N71" s="461">
        <v>43</v>
      </c>
      <c r="O71" s="466">
        <v>77</v>
      </c>
      <c r="P71" s="72">
        <f>SUM(M71:O71)</f>
        <v>188</v>
      </c>
    </row>
    <row r="72" spans="1:16" ht="15" customHeight="1" x14ac:dyDescent="0.25">
      <c r="A72" s="36">
        <v>67</v>
      </c>
      <c r="B72" s="15" t="s">
        <v>19</v>
      </c>
      <c r="C72" s="575" t="s">
        <v>122</v>
      </c>
      <c r="D72" s="580">
        <v>4</v>
      </c>
      <c r="E72" s="584">
        <v>32.5</v>
      </c>
      <c r="F72" s="589">
        <v>62.17</v>
      </c>
      <c r="G72" s="598">
        <v>4</v>
      </c>
      <c r="H72" s="584">
        <v>56</v>
      </c>
      <c r="I72" s="598">
        <v>58.89</v>
      </c>
      <c r="J72" s="580">
        <v>4</v>
      </c>
      <c r="K72" s="584">
        <v>39.299999999999997</v>
      </c>
      <c r="L72" s="589">
        <v>56.57</v>
      </c>
      <c r="M72" s="564">
        <v>80</v>
      </c>
      <c r="N72" s="461">
        <v>39</v>
      </c>
      <c r="O72" s="466">
        <v>69</v>
      </c>
      <c r="P72" s="72">
        <f>SUM(M72:O72)</f>
        <v>188</v>
      </c>
    </row>
    <row r="73" spans="1:16" ht="15" customHeight="1" x14ac:dyDescent="0.25">
      <c r="A73" s="36">
        <v>68</v>
      </c>
      <c r="B73" s="15" t="s">
        <v>25</v>
      </c>
      <c r="C73" s="607" t="s">
        <v>162</v>
      </c>
      <c r="D73" s="348"/>
      <c r="E73" s="165"/>
      <c r="F73" s="149">
        <v>62.17</v>
      </c>
      <c r="G73" s="536">
        <v>1</v>
      </c>
      <c r="H73" s="165">
        <v>74</v>
      </c>
      <c r="I73" s="536">
        <v>58.89</v>
      </c>
      <c r="J73" s="348">
        <v>3</v>
      </c>
      <c r="K73" s="165">
        <v>11</v>
      </c>
      <c r="L73" s="149">
        <v>56.57</v>
      </c>
      <c r="M73" s="564">
        <v>88</v>
      </c>
      <c r="N73" s="461">
        <v>7</v>
      </c>
      <c r="O73" s="466">
        <v>94</v>
      </c>
      <c r="P73" s="72">
        <f>SUM(M73:O73)</f>
        <v>189</v>
      </c>
    </row>
    <row r="74" spans="1:16" ht="15" customHeight="1" x14ac:dyDescent="0.25">
      <c r="A74" s="36">
        <v>69</v>
      </c>
      <c r="B74" s="15" t="s">
        <v>25</v>
      </c>
      <c r="C74" s="63" t="s">
        <v>27</v>
      </c>
      <c r="D74" s="348">
        <v>1</v>
      </c>
      <c r="E74" s="165">
        <v>62</v>
      </c>
      <c r="F74" s="149">
        <v>62.17</v>
      </c>
      <c r="G74" s="536">
        <v>1</v>
      </c>
      <c r="H74" s="165">
        <v>14</v>
      </c>
      <c r="I74" s="536">
        <v>58.89</v>
      </c>
      <c r="J74" s="348">
        <v>5</v>
      </c>
      <c r="K74" s="165">
        <v>39.4</v>
      </c>
      <c r="L74" s="149">
        <v>56.57</v>
      </c>
      <c r="M74" s="564">
        <v>33</v>
      </c>
      <c r="N74" s="461">
        <v>90</v>
      </c>
      <c r="O74" s="466">
        <v>68</v>
      </c>
      <c r="P74" s="72">
        <f>SUM(M74:O74)</f>
        <v>191</v>
      </c>
    </row>
    <row r="75" spans="1:16" ht="15" customHeight="1" thickBot="1" x14ac:dyDescent="0.3">
      <c r="A75" s="39">
        <v>70</v>
      </c>
      <c r="B75" s="19" t="s">
        <v>1</v>
      </c>
      <c r="C75" s="509" t="s">
        <v>7</v>
      </c>
      <c r="D75" s="360">
        <v>4</v>
      </c>
      <c r="E75" s="92">
        <v>55.75</v>
      </c>
      <c r="F75" s="521">
        <v>62.17</v>
      </c>
      <c r="G75" s="550">
        <v>3</v>
      </c>
      <c r="H75" s="92">
        <v>43</v>
      </c>
      <c r="I75" s="559">
        <v>58.89</v>
      </c>
      <c r="J75" s="360">
        <v>6</v>
      </c>
      <c r="K75" s="92">
        <v>36</v>
      </c>
      <c r="L75" s="521">
        <v>56.57</v>
      </c>
      <c r="M75" s="565">
        <v>46</v>
      </c>
      <c r="N75" s="453">
        <v>71</v>
      </c>
      <c r="O75" s="467">
        <v>75</v>
      </c>
      <c r="P75" s="73">
        <f>SUM(M75:O75)</f>
        <v>192</v>
      </c>
    </row>
    <row r="76" spans="1:16" ht="15" customHeight="1" x14ac:dyDescent="0.25">
      <c r="A76" s="35">
        <v>71</v>
      </c>
      <c r="B76" s="29" t="s">
        <v>25</v>
      </c>
      <c r="C76" s="572" t="s">
        <v>157</v>
      </c>
      <c r="D76" s="577"/>
      <c r="E76" s="581"/>
      <c r="F76" s="605">
        <v>62.17</v>
      </c>
      <c r="G76" s="592"/>
      <c r="H76" s="581"/>
      <c r="I76" s="606">
        <v>58.89</v>
      </c>
      <c r="J76" s="577">
        <v>1</v>
      </c>
      <c r="K76" s="581">
        <v>68</v>
      </c>
      <c r="L76" s="605">
        <v>56.57</v>
      </c>
      <c r="M76" s="562">
        <v>88</v>
      </c>
      <c r="N76" s="459">
        <v>95</v>
      </c>
      <c r="O76" s="464">
        <v>10</v>
      </c>
      <c r="P76" s="71">
        <f>SUM(M76:O76)</f>
        <v>193</v>
      </c>
    </row>
    <row r="77" spans="1:16" ht="15" customHeight="1" x14ac:dyDescent="0.25">
      <c r="A77" s="36">
        <v>72</v>
      </c>
      <c r="B77" s="15" t="s">
        <v>1</v>
      </c>
      <c r="C77" s="607" t="s">
        <v>168</v>
      </c>
      <c r="D77" s="348"/>
      <c r="E77" s="165"/>
      <c r="F77" s="149">
        <v>62.17</v>
      </c>
      <c r="G77" s="536">
        <v>7</v>
      </c>
      <c r="H77" s="165">
        <v>37.6</v>
      </c>
      <c r="I77" s="536">
        <v>58.89</v>
      </c>
      <c r="J77" s="348">
        <v>3</v>
      </c>
      <c r="K77" s="165">
        <v>62.3</v>
      </c>
      <c r="L77" s="149">
        <v>56.57</v>
      </c>
      <c r="M77" s="564">
        <v>88</v>
      </c>
      <c r="N77" s="461">
        <v>79</v>
      </c>
      <c r="O77" s="466">
        <v>27</v>
      </c>
      <c r="P77" s="72">
        <f>SUM(M77:O77)</f>
        <v>194</v>
      </c>
    </row>
    <row r="78" spans="1:16" ht="15" customHeight="1" x14ac:dyDescent="0.25">
      <c r="A78" s="36">
        <v>73</v>
      </c>
      <c r="B78" s="15" t="s">
        <v>11</v>
      </c>
      <c r="C78" s="63" t="s">
        <v>126</v>
      </c>
      <c r="D78" s="348">
        <v>3</v>
      </c>
      <c r="E78" s="165">
        <v>53</v>
      </c>
      <c r="F78" s="149">
        <v>62.17</v>
      </c>
      <c r="G78" s="536">
        <v>4</v>
      </c>
      <c r="H78" s="165">
        <v>52</v>
      </c>
      <c r="I78" s="536">
        <v>58.89</v>
      </c>
      <c r="J78" s="348">
        <v>5</v>
      </c>
      <c r="K78" s="165">
        <v>22.2</v>
      </c>
      <c r="L78" s="149">
        <v>56.57</v>
      </c>
      <c r="M78" s="564">
        <v>56</v>
      </c>
      <c r="N78" s="461">
        <v>53</v>
      </c>
      <c r="O78" s="466">
        <v>88</v>
      </c>
      <c r="P78" s="72">
        <f>SUM(M78:O78)</f>
        <v>197</v>
      </c>
    </row>
    <row r="79" spans="1:16" ht="15" customHeight="1" x14ac:dyDescent="0.25">
      <c r="A79" s="166">
        <v>74</v>
      </c>
      <c r="B79" s="15" t="s">
        <v>11</v>
      </c>
      <c r="C79" s="617" t="s">
        <v>143</v>
      </c>
      <c r="D79" s="270">
        <v>14</v>
      </c>
      <c r="E79" s="164">
        <v>56.1</v>
      </c>
      <c r="F79" s="152">
        <v>62.17</v>
      </c>
      <c r="G79" s="541">
        <v>5</v>
      </c>
      <c r="H79" s="164">
        <v>49</v>
      </c>
      <c r="I79" s="541">
        <v>58.89</v>
      </c>
      <c r="J79" s="270"/>
      <c r="K79" s="164"/>
      <c r="L79" s="152">
        <v>56.57</v>
      </c>
      <c r="M79" s="564">
        <v>43</v>
      </c>
      <c r="N79" s="461">
        <v>61</v>
      </c>
      <c r="O79" s="466">
        <v>95</v>
      </c>
      <c r="P79" s="72">
        <f>SUM(M79:O79)</f>
        <v>199</v>
      </c>
    </row>
    <row r="80" spans="1:16" ht="15" customHeight="1" x14ac:dyDescent="0.25">
      <c r="A80" s="36">
        <v>75</v>
      </c>
      <c r="B80" s="15" t="s">
        <v>1</v>
      </c>
      <c r="C80" s="77" t="s">
        <v>166</v>
      </c>
      <c r="D80" s="357">
        <v>9</v>
      </c>
      <c r="E80" s="274">
        <v>55.888888888888886</v>
      </c>
      <c r="F80" s="151">
        <v>62.17</v>
      </c>
      <c r="G80" s="551">
        <v>3</v>
      </c>
      <c r="H80" s="274">
        <v>40.700000000000003</v>
      </c>
      <c r="I80" s="551">
        <v>58.89</v>
      </c>
      <c r="J80" s="357">
        <v>4</v>
      </c>
      <c r="K80" s="274">
        <v>26</v>
      </c>
      <c r="L80" s="151">
        <v>56.57</v>
      </c>
      <c r="M80" s="564">
        <v>45</v>
      </c>
      <c r="N80" s="461">
        <v>74</v>
      </c>
      <c r="O80" s="466">
        <v>81</v>
      </c>
      <c r="P80" s="72">
        <f>SUM(M80:O80)</f>
        <v>200</v>
      </c>
    </row>
    <row r="81" spans="1:16" ht="15" customHeight="1" x14ac:dyDescent="0.25">
      <c r="A81" s="36">
        <v>76</v>
      </c>
      <c r="B81" s="15" t="s">
        <v>0</v>
      </c>
      <c r="C81" s="77" t="s">
        <v>169</v>
      </c>
      <c r="D81" s="357">
        <v>2</v>
      </c>
      <c r="E81" s="274">
        <v>35.5</v>
      </c>
      <c r="F81" s="151">
        <v>62.17</v>
      </c>
      <c r="G81" s="551">
        <v>5</v>
      </c>
      <c r="H81" s="274">
        <v>38.4</v>
      </c>
      <c r="I81" s="551">
        <v>58.89</v>
      </c>
      <c r="J81" s="357">
        <v>4</v>
      </c>
      <c r="K81" s="274">
        <v>53.75</v>
      </c>
      <c r="L81" s="151">
        <v>56.57</v>
      </c>
      <c r="M81" s="564">
        <v>76</v>
      </c>
      <c r="N81" s="461">
        <v>77</v>
      </c>
      <c r="O81" s="466">
        <v>47</v>
      </c>
      <c r="P81" s="72">
        <f>SUM(M81:O81)</f>
        <v>200</v>
      </c>
    </row>
    <row r="82" spans="1:16" s="4" customFormat="1" ht="15" customHeight="1" x14ac:dyDescent="0.25">
      <c r="A82" s="36">
        <v>77</v>
      </c>
      <c r="B82" s="15" t="s">
        <v>19</v>
      </c>
      <c r="C82" s="64" t="s">
        <v>147</v>
      </c>
      <c r="D82" s="358">
        <v>3</v>
      </c>
      <c r="E82" s="363">
        <v>43.3</v>
      </c>
      <c r="F82" s="153">
        <v>62.17</v>
      </c>
      <c r="G82" s="540">
        <v>2</v>
      </c>
      <c r="H82" s="363">
        <v>41.5</v>
      </c>
      <c r="I82" s="540">
        <v>58.89</v>
      </c>
      <c r="J82" s="358">
        <v>1</v>
      </c>
      <c r="K82" s="363">
        <v>47</v>
      </c>
      <c r="L82" s="153">
        <v>56.57</v>
      </c>
      <c r="M82" s="564">
        <v>71</v>
      </c>
      <c r="N82" s="461">
        <v>73</v>
      </c>
      <c r="O82" s="466">
        <v>59</v>
      </c>
      <c r="P82" s="72">
        <f>SUM(M82:O82)</f>
        <v>203</v>
      </c>
    </row>
    <row r="83" spans="1:16" s="4" customFormat="1" ht="15" customHeight="1" x14ac:dyDescent="0.25">
      <c r="A83" s="36">
        <v>78</v>
      </c>
      <c r="B83" s="15" t="s">
        <v>11</v>
      </c>
      <c r="C83" s="63" t="s">
        <v>140</v>
      </c>
      <c r="D83" s="348"/>
      <c r="E83" s="165"/>
      <c r="F83" s="149">
        <v>62.17</v>
      </c>
      <c r="G83" s="536">
        <v>2</v>
      </c>
      <c r="H83" s="165">
        <v>65.5</v>
      </c>
      <c r="I83" s="536">
        <v>58.89</v>
      </c>
      <c r="J83" s="348"/>
      <c r="K83" s="165"/>
      <c r="L83" s="149">
        <v>56.57</v>
      </c>
      <c r="M83" s="564">
        <v>88</v>
      </c>
      <c r="N83" s="461">
        <v>20</v>
      </c>
      <c r="O83" s="466">
        <v>95</v>
      </c>
      <c r="P83" s="72">
        <f>SUM(M83:O83)</f>
        <v>203</v>
      </c>
    </row>
    <row r="84" spans="1:16" s="4" customFormat="1" ht="15" customHeight="1" x14ac:dyDescent="0.25">
      <c r="A84" s="36">
        <v>79</v>
      </c>
      <c r="B84" s="15" t="s">
        <v>13</v>
      </c>
      <c r="C84" s="63" t="s">
        <v>103</v>
      </c>
      <c r="D84" s="348"/>
      <c r="E84" s="165"/>
      <c r="F84" s="149">
        <v>62.17</v>
      </c>
      <c r="G84" s="536">
        <v>3</v>
      </c>
      <c r="H84" s="165">
        <v>36</v>
      </c>
      <c r="I84" s="536">
        <v>58.89</v>
      </c>
      <c r="J84" s="348">
        <v>1</v>
      </c>
      <c r="K84" s="165">
        <v>58</v>
      </c>
      <c r="L84" s="149">
        <v>56.57</v>
      </c>
      <c r="M84" s="564">
        <v>88</v>
      </c>
      <c r="N84" s="461">
        <v>81</v>
      </c>
      <c r="O84" s="466">
        <v>36</v>
      </c>
      <c r="P84" s="72">
        <f>SUM(M84:O84)</f>
        <v>205</v>
      </c>
    </row>
    <row r="85" spans="1:16" s="4" customFormat="1" ht="15" customHeight="1" thickBot="1" x14ac:dyDescent="0.3">
      <c r="A85" s="39">
        <v>80</v>
      </c>
      <c r="B85" s="19" t="s">
        <v>13</v>
      </c>
      <c r="C85" s="573" t="s">
        <v>14</v>
      </c>
      <c r="D85" s="525"/>
      <c r="E85" s="527"/>
      <c r="F85" s="529">
        <v>62.17</v>
      </c>
      <c r="G85" s="542">
        <v>1</v>
      </c>
      <c r="H85" s="527">
        <v>52</v>
      </c>
      <c r="I85" s="542">
        <v>58.89</v>
      </c>
      <c r="J85" s="525">
        <v>3</v>
      </c>
      <c r="K85" s="527">
        <v>39.6</v>
      </c>
      <c r="L85" s="529">
        <v>56.57</v>
      </c>
      <c r="M85" s="567">
        <v>88</v>
      </c>
      <c r="N85" s="463">
        <v>52</v>
      </c>
      <c r="O85" s="469">
        <v>67</v>
      </c>
      <c r="P85" s="74">
        <f>SUM(M85:O85)</f>
        <v>207</v>
      </c>
    </row>
    <row r="86" spans="1:16" s="4" customFormat="1" ht="15" customHeight="1" x14ac:dyDescent="0.25">
      <c r="A86" s="35">
        <v>81</v>
      </c>
      <c r="B86" s="29" t="s">
        <v>13</v>
      </c>
      <c r="C86" s="510" t="s">
        <v>47</v>
      </c>
      <c r="D86" s="514">
        <v>3</v>
      </c>
      <c r="E86" s="518">
        <v>48</v>
      </c>
      <c r="F86" s="522">
        <v>62.17</v>
      </c>
      <c r="G86" s="549">
        <v>3</v>
      </c>
      <c r="H86" s="518">
        <v>38.299999999999997</v>
      </c>
      <c r="I86" s="549">
        <v>58.89</v>
      </c>
      <c r="J86" s="514">
        <v>2</v>
      </c>
      <c r="K86" s="518">
        <v>36</v>
      </c>
      <c r="L86" s="522">
        <v>56.57</v>
      </c>
      <c r="M86" s="562">
        <v>60</v>
      </c>
      <c r="N86" s="459">
        <v>78</v>
      </c>
      <c r="O86" s="464">
        <v>73</v>
      </c>
      <c r="P86" s="71">
        <f>SUM(M86:O86)</f>
        <v>211</v>
      </c>
    </row>
    <row r="87" spans="1:16" s="4" customFormat="1" ht="15" customHeight="1" x14ac:dyDescent="0.25">
      <c r="A87" s="36">
        <v>82</v>
      </c>
      <c r="B87" s="15" t="s">
        <v>25</v>
      </c>
      <c r="C87" s="64" t="s">
        <v>163</v>
      </c>
      <c r="D87" s="358"/>
      <c r="E87" s="363"/>
      <c r="F87" s="153">
        <v>62.17</v>
      </c>
      <c r="G87" s="540">
        <v>1</v>
      </c>
      <c r="H87" s="363">
        <v>60</v>
      </c>
      <c r="I87" s="540">
        <v>58.89</v>
      </c>
      <c r="J87" s="358"/>
      <c r="K87" s="363"/>
      <c r="L87" s="153">
        <v>56.57</v>
      </c>
      <c r="M87" s="564">
        <v>88</v>
      </c>
      <c r="N87" s="461">
        <v>28</v>
      </c>
      <c r="O87" s="466">
        <v>95</v>
      </c>
      <c r="P87" s="72">
        <f>SUM(M87:O87)</f>
        <v>211</v>
      </c>
    </row>
    <row r="88" spans="1:16" s="4" customFormat="1" ht="15" customHeight="1" x14ac:dyDescent="0.25">
      <c r="A88" s="36">
        <v>83</v>
      </c>
      <c r="B88" s="15" t="s">
        <v>19</v>
      </c>
      <c r="C88" s="63" t="s">
        <v>22</v>
      </c>
      <c r="D88" s="348">
        <v>9</v>
      </c>
      <c r="E88" s="165">
        <v>47.7</v>
      </c>
      <c r="F88" s="149">
        <v>62.17</v>
      </c>
      <c r="G88" s="536">
        <v>4</v>
      </c>
      <c r="H88" s="165">
        <v>24.5</v>
      </c>
      <c r="I88" s="536">
        <v>58.89</v>
      </c>
      <c r="J88" s="348">
        <v>1</v>
      </c>
      <c r="K88" s="165">
        <v>43</v>
      </c>
      <c r="L88" s="149">
        <v>56.57</v>
      </c>
      <c r="M88" s="564">
        <v>61</v>
      </c>
      <c r="N88" s="461">
        <v>86</v>
      </c>
      <c r="O88" s="466">
        <v>65</v>
      </c>
      <c r="P88" s="72">
        <f>SUM(M88:O88)</f>
        <v>212</v>
      </c>
    </row>
    <row r="89" spans="1:16" s="4" customFormat="1" ht="15" customHeight="1" x14ac:dyDescent="0.25">
      <c r="A89" s="36">
        <v>84</v>
      </c>
      <c r="B89" s="15" t="s">
        <v>25</v>
      </c>
      <c r="C89" s="64" t="s">
        <v>146</v>
      </c>
      <c r="D89" s="358">
        <v>1</v>
      </c>
      <c r="E89" s="363">
        <v>57</v>
      </c>
      <c r="F89" s="153">
        <v>62.17</v>
      </c>
      <c r="G89" s="540"/>
      <c r="H89" s="363"/>
      <c r="I89" s="540">
        <v>58.89</v>
      </c>
      <c r="J89" s="358">
        <v>2</v>
      </c>
      <c r="K89" s="363">
        <v>24</v>
      </c>
      <c r="L89" s="153">
        <v>56.57</v>
      </c>
      <c r="M89" s="564">
        <v>40</v>
      </c>
      <c r="N89" s="461">
        <v>95</v>
      </c>
      <c r="O89" s="466">
        <v>85</v>
      </c>
      <c r="P89" s="72">
        <f>SUM(M89:O89)</f>
        <v>220</v>
      </c>
    </row>
    <row r="90" spans="1:16" s="4" customFormat="1" ht="15" customHeight="1" x14ac:dyDescent="0.25">
      <c r="A90" s="36">
        <v>85</v>
      </c>
      <c r="B90" s="15" t="s">
        <v>1</v>
      </c>
      <c r="C90" s="61" t="s">
        <v>136</v>
      </c>
      <c r="D90" s="270">
        <v>5</v>
      </c>
      <c r="E90" s="164">
        <v>39</v>
      </c>
      <c r="F90" s="152">
        <v>62.17</v>
      </c>
      <c r="G90" s="541">
        <v>1</v>
      </c>
      <c r="H90" s="164">
        <v>49</v>
      </c>
      <c r="I90" s="541">
        <v>58.89</v>
      </c>
      <c r="J90" s="270">
        <v>2</v>
      </c>
      <c r="K90" s="164">
        <v>24</v>
      </c>
      <c r="L90" s="152">
        <v>56.57</v>
      </c>
      <c r="M90" s="564">
        <v>75</v>
      </c>
      <c r="N90" s="461">
        <v>62</v>
      </c>
      <c r="O90" s="466">
        <v>86</v>
      </c>
      <c r="P90" s="72">
        <f>SUM(M90:O90)</f>
        <v>223</v>
      </c>
    </row>
    <row r="91" spans="1:16" s="4" customFormat="1" ht="15" customHeight="1" x14ac:dyDescent="0.25">
      <c r="A91" s="36">
        <v>86</v>
      </c>
      <c r="B91" s="15" t="s">
        <v>1</v>
      </c>
      <c r="C91" s="58" t="s">
        <v>134</v>
      </c>
      <c r="D91" s="347">
        <v>2</v>
      </c>
      <c r="E91" s="273">
        <v>56.6</v>
      </c>
      <c r="F91" s="146">
        <v>62.17</v>
      </c>
      <c r="G91" s="544">
        <v>2</v>
      </c>
      <c r="H91" s="273">
        <v>9</v>
      </c>
      <c r="I91" s="544">
        <v>58.89</v>
      </c>
      <c r="J91" s="347">
        <v>3</v>
      </c>
      <c r="K91" s="273">
        <v>13</v>
      </c>
      <c r="L91" s="146">
        <v>56.57</v>
      </c>
      <c r="M91" s="564">
        <v>42</v>
      </c>
      <c r="N91" s="461">
        <v>92</v>
      </c>
      <c r="O91" s="466">
        <v>92</v>
      </c>
      <c r="P91" s="72">
        <f>SUM(M91:O91)</f>
        <v>226</v>
      </c>
    </row>
    <row r="92" spans="1:16" s="4" customFormat="1" ht="15" customHeight="1" x14ac:dyDescent="0.25">
      <c r="A92" s="36">
        <v>87</v>
      </c>
      <c r="B92" s="15" t="s">
        <v>1</v>
      </c>
      <c r="C92" s="58" t="s">
        <v>167</v>
      </c>
      <c r="D92" s="347">
        <v>4</v>
      </c>
      <c r="E92" s="273">
        <v>33</v>
      </c>
      <c r="F92" s="146">
        <v>62.17</v>
      </c>
      <c r="G92" s="544">
        <v>4</v>
      </c>
      <c r="H92" s="273">
        <v>52</v>
      </c>
      <c r="I92" s="544">
        <v>58.89</v>
      </c>
      <c r="J92" s="347"/>
      <c r="K92" s="273"/>
      <c r="L92" s="146">
        <v>56.57</v>
      </c>
      <c r="M92" s="564">
        <v>79</v>
      </c>
      <c r="N92" s="461">
        <v>54</v>
      </c>
      <c r="O92" s="466">
        <v>95</v>
      </c>
      <c r="P92" s="72">
        <f>SUM(M92:O92)</f>
        <v>228</v>
      </c>
    </row>
    <row r="93" spans="1:16" s="4" customFormat="1" ht="15" customHeight="1" x14ac:dyDescent="0.25">
      <c r="A93" s="36">
        <v>88</v>
      </c>
      <c r="B93" s="15" t="s">
        <v>13</v>
      </c>
      <c r="C93" s="159" t="s">
        <v>124</v>
      </c>
      <c r="D93" s="352">
        <v>4</v>
      </c>
      <c r="E93" s="370">
        <v>47</v>
      </c>
      <c r="F93" s="353">
        <v>62.17</v>
      </c>
      <c r="G93" s="548">
        <v>1</v>
      </c>
      <c r="H93" s="370">
        <v>4</v>
      </c>
      <c r="I93" s="548">
        <v>58.89</v>
      </c>
      <c r="J93" s="352">
        <v>4</v>
      </c>
      <c r="K93" s="370">
        <v>31</v>
      </c>
      <c r="L93" s="353">
        <v>56.57</v>
      </c>
      <c r="M93" s="564">
        <v>65</v>
      </c>
      <c r="N93" s="461">
        <v>93</v>
      </c>
      <c r="O93" s="466">
        <v>78</v>
      </c>
      <c r="P93" s="72">
        <f>SUM(M93:O93)</f>
        <v>236</v>
      </c>
    </row>
    <row r="94" spans="1:16" s="4" customFormat="1" ht="15" customHeight="1" x14ac:dyDescent="0.25">
      <c r="A94" s="36">
        <v>89</v>
      </c>
      <c r="B94" s="15" t="s">
        <v>0</v>
      </c>
      <c r="C94" s="58" t="s">
        <v>54</v>
      </c>
      <c r="D94" s="347">
        <v>2</v>
      </c>
      <c r="E94" s="273">
        <v>43</v>
      </c>
      <c r="F94" s="146">
        <v>62.17</v>
      </c>
      <c r="G94" s="544">
        <v>4</v>
      </c>
      <c r="H94" s="273">
        <v>32</v>
      </c>
      <c r="I94" s="544">
        <v>58.89</v>
      </c>
      <c r="J94" s="347">
        <v>2</v>
      </c>
      <c r="K94" s="273">
        <v>25.5</v>
      </c>
      <c r="L94" s="146">
        <v>56.57</v>
      </c>
      <c r="M94" s="564">
        <v>72</v>
      </c>
      <c r="N94" s="461">
        <v>82</v>
      </c>
      <c r="O94" s="466">
        <v>83</v>
      </c>
      <c r="P94" s="72">
        <f>SUM(M94:O94)</f>
        <v>237</v>
      </c>
    </row>
    <row r="95" spans="1:16" s="4" customFormat="1" ht="15" customHeight="1" thickBot="1" x14ac:dyDescent="0.3">
      <c r="A95" s="39">
        <v>90</v>
      </c>
      <c r="B95" s="19" t="s">
        <v>11</v>
      </c>
      <c r="C95" s="70" t="s">
        <v>10</v>
      </c>
      <c r="D95" s="349">
        <v>5</v>
      </c>
      <c r="E95" s="83">
        <v>46.8</v>
      </c>
      <c r="F95" s="150">
        <v>62.17</v>
      </c>
      <c r="G95" s="593">
        <v>2</v>
      </c>
      <c r="H95" s="83">
        <v>37.5</v>
      </c>
      <c r="I95" s="593">
        <v>58.89</v>
      </c>
      <c r="J95" s="349"/>
      <c r="K95" s="83"/>
      <c r="L95" s="150">
        <v>56.57</v>
      </c>
      <c r="M95" s="567">
        <v>66</v>
      </c>
      <c r="N95" s="463">
        <v>80</v>
      </c>
      <c r="O95" s="469">
        <v>95</v>
      </c>
      <c r="P95" s="74">
        <f>SUM(M95:O95)</f>
        <v>241</v>
      </c>
    </row>
    <row r="96" spans="1:16" s="4" customFormat="1" ht="15" customHeight="1" x14ac:dyDescent="0.25">
      <c r="A96" s="35">
        <v>91</v>
      </c>
      <c r="B96" s="29" t="s">
        <v>19</v>
      </c>
      <c r="C96" s="571" t="s">
        <v>164</v>
      </c>
      <c r="D96" s="577"/>
      <c r="E96" s="581"/>
      <c r="F96" s="586">
        <v>62.17</v>
      </c>
      <c r="G96" s="592"/>
      <c r="H96" s="581"/>
      <c r="I96" s="592">
        <v>58.89</v>
      </c>
      <c r="J96" s="577">
        <v>3</v>
      </c>
      <c r="K96" s="581">
        <v>45.7</v>
      </c>
      <c r="L96" s="586">
        <v>56.57</v>
      </c>
      <c r="M96" s="454">
        <v>88</v>
      </c>
      <c r="N96" s="459">
        <v>95</v>
      </c>
      <c r="O96" s="464">
        <v>61</v>
      </c>
      <c r="P96" s="71">
        <f>SUM(M96:O96)</f>
        <v>244</v>
      </c>
    </row>
    <row r="97" spans="1:16" s="4" customFormat="1" ht="15" customHeight="1" x14ac:dyDescent="0.25">
      <c r="A97" s="36">
        <v>92</v>
      </c>
      <c r="B97" s="15" t="s">
        <v>19</v>
      </c>
      <c r="C97" s="57" t="s">
        <v>121</v>
      </c>
      <c r="D97" s="271">
        <v>2</v>
      </c>
      <c r="E97" s="54">
        <v>25</v>
      </c>
      <c r="F97" s="145">
        <v>62.17</v>
      </c>
      <c r="G97" s="537">
        <v>3</v>
      </c>
      <c r="H97" s="54">
        <v>29</v>
      </c>
      <c r="I97" s="537">
        <v>58.89</v>
      </c>
      <c r="J97" s="271">
        <v>2</v>
      </c>
      <c r="K97" s="54">
        <v>29.5</v>
      </c>
      <c r="L97" s="145">
        <v>56.57</v>
      </c>
      <c r="M97" s="456">
        <v>83</v>
      </c>
      <c r="N97" s="461">
        <v>84</v>
      </c>
      <c r="O97" s="466">
        <v>79</v>
      </c>
      <c r="P97" s="72">
        <f>SUM(M97:O97)</f>
        <v>246</v>
      </c>
    </row>
    <row r="98" spans="1:16" ht="15" customHeight="1" x14ac:dyDescent="0.25">
      <c r="A98" s="36">
        <v>93</v>
      </c>
      <c r="B98" s="15" t="s">
        <v>13</v>
      </c>
      <c r="C98" s="366" t="s">
        <v>46</v>
      </c>
      <c r="D98" s="167">
        <v>4</v>
      </c>
      <c r="E98" s="55">
        <v>47</v>
      </c>
      <c r="F98" s="148">
        <v>62.17</v>
      </c>
      <c r="G98" s="538">
        <v>1</v>
      </c>
      <c r="H98" s="55">
        <v>14</v>
      </c>
      <c r="I98" s="538">
        <v>58.89</v>
      </c>
      <c r="J98" s="167"/>
      <c r="K98" s="55"/>
      <c r="L98" s="148">
        <v>56.57</v>
      </c>
      <c r="M98" s="456">
        <v>64</v>
      </c>
      <c r="N98" s="461">
        <v>91</v>
      </c>
      <c r="O98" s="466">
        <v>95</v>
      </c>
      <c r="P98" s="72">
        <f>SUM(M98:O98)</f>
        <v>250</v>
      </c>
    </row>
    <row r="99" spans="1:16" ht="15" customHeight="1" x14ac:dyDescent="0.25">
      <c r="A99" s="37">
        <v>94</v>
      </c>
      <c r="B99" s="222" t="s">
        <v>1</v>
      </c>
      <c r="C99" s="531" t="s">
        <v>135</v>
      </c>
      <c r="D99" s="344">
        <v>5</v>
      </c>
      <c r="E99" s="374">
        <v>29.6</v>
      </c>
      <c r="F99" s="345">
        <v>62.17</v>
      </c>
      <c r="G99" s="555">
        <v>9</v>
      </c>
      <c r="H99" s="374">
        <v>23.2</v>
      </c>
      <c r="I99" s="555">
        <v>58.89</v>
      </c>
      <c r="J99" s="344">
        <v>6</v>
      </c>
      <c r="K99" s="374">
        <v>26</v>
      </c>
      <c r="L99" s="345">
        <v>56.57</v>
      </c>
      <c r="M99" s="457">
        <v>81</v>
      </c>
      <c r="N99" s="453">
        <v>87</v>
      </c>
      <c r="O99" s="467">
        <v>82</v>
      </c>
      <c r="P99" s="73">
        <f>SUM(M99:O99)</f>
        <v>250</v>
      </c>
    </row>
    <row r="100" spans="1:16" s="218" customFormat="1" ht="15" customHeight="1" x14ac:dyDescent="0.25">
      <c r="A100" s="76">
        <v>95</v>
      </c>
      <c r="B100" s="15" t="s">
        <v>13</v>
      </c>
      <c r="C100" s="58" t="s">
        <v>111</v>
      </c>
      <c r="D100" s="557"/>
      <c r="E100" s="273"/>
      <c r="F100" s="558">
        <v>62.17</v>
      </c>
      <c r="G100" s="556">
        <v>1</v>
      </c>
      <c r="H100" s="273">
        <v>42</v>
      </c>
      <c r="I100" s="560">
        <v>58.89</v>
      </c>
      <c r="J100" s="557"/>
      <c r="K100" s="273"/>
      <c r="L100" s="558">
        <v>56.57</v>
      </c>
      <c r="M100" s="455">
        <v>88</v>
      </c>
      <c r="N100" s="534">
        <v>72</v>
      </c>
      <c r="O100" s="465">
        <v>95</v>
      </c>
      <c r="P100" s="72">
        <f>SUM(M100:O100)</f>
        <v>255</v>
      </c>
    </row>
    <row r="101" spans="1:16" s="218" customFormat="1" ht="15" customHeight="1" x14ac:dyDescent="0.25">
      <c r="A101" s="76">
        <v>96</v>
      </c>
      <c r="B101" s="15" t="s">
        <v>1</v>
      </c>
      <c r="C101" s="57" t="s">
        <v>133</v>
      </c>
      <c r="D101" s="576">
        <v>3</v>
      </c>
      <c r="E101" s="54">
        <v>33</v>
      </c>
      <c r="F101" s="585">
        <v>62.17</v>
      </c>
      <c r="G101" s="590">
        <v>3</v>
      </c>
      <c r="H101" s="54">
        <v>21</v>
      </c>
      <c r="I101" s="599">
        <v>58.89</v>
      </c>
      <c r="J101" s="576">
        <v>2</v>
      </c>
      <c r="K101" s="54">
        <v>15</v>
      </c>
      <c r="L101" s="585">
        <v>56.57</v>
      </c>
      <c r="M101" s="455">
        <v>78</v>
      </c>
      <c r="N101" s="534">
        <v>88</v>
      </c>
      <c r="O101" s="465">
        <v>91</v>
      </c>
      <c r="P101" s="72">
        <f>SUM(M101:O101)</f>
        <v>257</v>
      </c>
    </row>
    <row r="102" spans="1:16" s="218" customFormat="1" ht="15" customHeight="1" x14ac:dyDescent="0.25">
      <c r="A102" s="76">
        <v>97</v>
      </c>
      <c r="B102" s="15" t="s">
        <v>11</v>
      </c>
      <c r="C102" s="58" t="s">
        <v>160</v>
      </c>
      <c r="D102" s="557"/>
      <c r="E102" s="273"/>
      <c r="F102" s="558">
        <v>62.17</v>
      </c>
      <c r="G102" s="556"/>
      <c r="H102" s="273"/>
      <c r="I102" s="560">
        <v>58.89</v>
      </c>
      <c r="J102" s="557">
        <v>4</v>
      </c>
      <c r="K102" s="273">
        <v>35.799999999999997</v>
      </c>
      <c r="L102" s="558">
        <v>56.57</v>
      </c>
      <c r="M102" s="455">
        <v>88</v>
      </c>
      <c r="N102" s="534">
        <v>95</v>
      </c>
      <c r="O102" s="465">
        <v>76</v>
      </c>
      <c r="P102" s="72">
        <f>SUM(M102:O102)</f>
        <v>259</v>
      </c>
    </row>
    <row r="103" spans="1:16" s="218" customFormat="1" ht="15" customHeight="1" x14ac:dyDescent="0.25">
      <c r="A103" s="76">
        <v>98</v>
      </c>
      <c r="B103" s="569" t="s">
        <v>11</v>
      </c>
      <c r="C103" s="574" t="s">
        <v>151</v>
      </c>
      <c r="D103" s="557">
        <v>2</v>
      </c>
      <c r="E103" s="273">
        <v>35</v>
      </c>
      <c r="F103" s="558">
        <v>62.17</v>
      </c>
      <c r="G103" s="556"/>
      <c r="H103" s="273"/>
      <c r="I103" s="560">
        <v>58.89</v>
      </c>
      <c r="J103" s="557">
        <v>3</v>
      </c>
      <c r="K103" s="273">
        <v>19.7</v>
      </c>
      <c r="L103" s="558">
        <v>56.57</v>
      </c>
      <c r="M103" s="455">
        <v>77</v>
      </c>
      <c r="N103" s="534">
        <v>95</v>
      </c>
      <c r="O103" s="465">
        <v>89</v>
      </c>
      <c r="P103" s="72">
        <f>SUM(M103:O103)</f>
        <v>261</v>
      </c>
    </row>
    <row r="104" spans="1:16" s="218" customFormat="1" ht="15" customHeight="1" x14ac:dyDescent="0.25">
      <c r="A104" s="76">
        <v>99</v>
      </c>
      <c r="B104" s="15" t="s">
        <v>1</v>
      </c>
      <c r="C104" s="58" t="s">
        <v>161</v>
      </c>
      <c r="D104" s="557">
        <v>1</v>
      </c>
      <c r="E104" s="273">
        <v>17</v>
      </c>
      <c r="F104" s="558">
        <v>62.17</v>
      </c>
      <c r="G104" s="556"/>
      <c r="H104" s="273"/>
      <c r="I104" s="560">
        <v>58.89</v>
      </c>
      <c r="J104" s="557">
        <v>1</v>
      </c>
      <c r="K104" s="273">
        <v>24</v>
      </c>
      <c r="L104" s="558">
        <v>56.57</v>
      </c>
      <c r="M104" s="455">
        <v>86</v>
      </c>
      <c r="N104" s="534">
        <v>95</v>
      </c>
      <c r="O104" s="465">
        <v>84</v>
      </c>
      <c r="P104" s="72">
        <f>SUM(M104:O104)</f>
        <v>265</v>
      </c>
    </row>
    <row r="105" spans="1:16" s="218" customFormat="1" ht="15" customHeight="1" thickBot="1" x14ac:dyDescent="0.3">
      <c r="A105" s="622">
        <v>100</v>
      </c>
      <c r="B105" s="222" t="s">
        <v>19</v>
      </c>
      <c r="C105" s="629" t="s">
        <v>20</v>
      </c>
      <c r="D105" s="632"/>
      <c r="E105" s="582"/>
      <c r="F105" s="634">
        <v>62.17</v>
      </c>
      <c r="G105" s="637">
        <v>6</v>
      </c>
      <c r="H105" s="582">
        <v>25.3</v>
      </c>
      <c r="I105" s="639">
        <v>58.89</v>
      </c>
      <c r="J105" s="632"/>
      <c r="K105" s="582"/>
      <c r="L105" s="634">
        <v>56.57</v>
      </c>
      <c r="M105" s="623">
        <v>88</v>
      </c>
      <c r="N105" s="624">
        <v>85</v>
      </c>
      <c r="O105" s="625">
        <v>95</v>
      </c>
      <c r="P105" s="73">
        <f>SUM(M105:O105)</f>
        <v>268</v>
      </c>
    </row>
    <row r="106" spans="1:16" s="218" customFormat="1" ht="15" customHeight="1" x14ac:dyDescent="0.25">
      <c r="A106" s="35">
        <v>101</v>
      </c>
      <c r="B106" s="29" t="s">
        <v>19</v>
      </c>
      <c r="C106" s="571" t="s">
        <v>159</v>
      </c>
      <c r="D106" s="631"/>
      <c r="E106" s="581"/>
      <c r="F106" s="605">
        <v>62.17</v>
      </c>
      <c r="G106" s="636"/>
      <c r="H106" s="581"/>
      <c r="I106" s="606">
        <v>58.89</v>
      </c>
      <c r="J106" s="631">
        <v>6</v>
      </c>
      <c r="K106" s="581">
        <v>23.8</v>
      </c>
      <c r="L106" s="605">
        <v>56.57</v>
      </c>
      <c r="M106" s="454">
        <v>88</v>
      </c>
      <c r="N106" s="626">
        <v>95</v>
      </c>
      <c r="O106" s="464">
        <v>87</v>
      </c>
      <c r="P106" s="71">
        <f>SUM(M106:O106)</f>
        <v>270</v>
      </c>
    </row>
    <row r="107" spans="1:16" s="218" customFormat="1" ht="15" customHeight="1" x14ac:dyDescent="0.25">
      <c r="A107" s="76">
        <v>102</v>
      </c>
      <c r="B107" s="15" t="s">
        <v>11</v>
      </c>
      <c r="C107" s="533" t="s">
        <v>150</v>
      </c>
      <c r="D107" s="557">
        <v>1</v>
      </c>
      <c r="E107" s="273">
        <v>7</v>
      </c>
      <c r="F107" s="558">
        <v>62.17</v>
      </c>
      <c r="G107" s="556">
        <v>1</v>
      </c>
      <c r="H107" s="273">
        <v>17</v>
      </c>
      <c r="I107" s="560">
        <v>58.89</v>
      </c>
      <c r="J107" s="557"/>
      <c r="K107" s="273"/>
      <c r="L107" s="558">
        <v>56.57</v>
      </c>
      <c r="M107" s="455">
        <v>87</v>
      </c>
      <c r="N107" s="534">
        <v>89</v>
      </c>
      <c r="O107" s="465">
        <v>95</v>
      </c>
      <c r="P107" s="72">
        <f>SUM(M107:O107)</f>
        <v>271</v>
      </c>
    </row>
    <row r="108" spans="1:16" s="218" customFormat="1" ht="15" customHeight="1" x14ac:dyDescent="0.25">
      <c r="A108" s="76">
        <v>103</v>
      </c>
      <c r="B108" s="15" t="s">
        <v>1</v>
      </c>
      <c r="C108" s="58" t="s">
        <v>152</v>
      </c>
      <c r="D108" s="557">
        <v>2</v>
      </c>
      <c r="E108" s="273">
        <v>21.5</v>
      </c>
      <c r="F108" s="558">
        <v>62.17</v>
      </c>
      <c r="G108" s="556"/>
      <c r="H108" s="273"/>
      <c r="I108" s="560">
        <v>58.89</v>
      </c>
      <c r="J108" s="557"/>
      <c r="K108" s="273"/>
      <c r="L108" s="558">
        <v>56.57</v>
      </c>
      <c r="M108" s="455">
        <v>84</v>
      </c>
      <c r="N108" s="534">
        <v>95</v>
      </c>
      <c r="O108" s="465">
        <v>95</v>
      </c>
      <c r="P108" s="72">
        <f>SUM(M108:O108)</f>
        <v>274</v>
      </c>
    </row>
    <row r="109" spans="1:16" s="218" customFormat="1" ht="15" customHeight="1" x14ac:dyDescent="0.25">
      <c r="A109" s="76">
        <v>104</v>
      </c>
      <c r="B109" s="15" t="s">
        <v>25</v>
      </c>
      <c r="C109" s="58" t="s">
        <v>158</v>
      </c>
      <c r="D109" s="557"/>
      <c r="E109" s="273"/>
      <c r="F109" s="558">
        <v>62.17</v>
      </c>
      <c r="G109" s="556"/>
      <c r="H109" s="273"/>
      <c r="I109" s="560">
        <v>58.89</v>
      </c>
      <c r="J109" s="557">
        <v>2</v>
      </c>
      <c r="K109" s="273">
        <v>12</v>
      </c>
      <c r="L109" s="558">
        <v>56.57</v>
      </c>
      <c r="M109" s="455">
        <v>88</v>
      </c>
      <c r="N109" s="534">
        <v>95</v>
      </c>
      <c r="O109" s="465">
        <v>93</v>
      </c>
      <c r="P109" s="72">
        <f>SUM(M109:O109)</f>
        <v>276</v>
      </c>
    </row>
    <row r="110" spans="1:16" s="218" customFormat="1" ht="15" customHeight="1" thickBot="1" x14ac:dyDescent="0.3">
      <c r="A110" s="125">
        <v>105</v>
      </c>
      <c r="B110" s="19" t="s">
        <v>13</v>
      </c>
      <c r="C110" s="89" t="s">
        <v>36</v>
      </c>
      <c r="D110" s="630"/>
      <c r="E110" s="421"/>
      <c r="F110" s="633">
        <v>62.17</v>
      </c>
      <c r="G110" s="635">
        <v>1</v>
      </c>
      <c r="H110" s="421">
        <v>0</v>
      </c>
      <c r="I110" s="638">
        <v>58.89</v>
      </c>
      <c r="J110" s="630"/>
      <c r="K110" s="421"/>
      <c r="L110" s="633">
        <v>56.57</v>
      </c>
      <c r="M110" s="458">
        <v>88</v>
      </c>
      <c r="N110" s="568">
        <v>94</v>
      </c>
      <c r="O110" s="469">
        <v>95</v>
      </c>
      <c r="P110" s="74">
        <f>SUM(M110:O110)</f>
        <v>277</v>
      </c>
    </row>
    <row r="111" spans="1:16" ht="15" customHeight="1" x14ac:dyDescent="0.25">
      <c r="A111" s="13"/>
      <c r="B111" s="67"/>
      <c r="C111" s="7" t="s">
        <v>55</v>
      </c>
      <c r="D111" s="7"/>
      <c r="E111" s="240">
        <f>AVERAGE(E6:E99)</f>
        <v>58.511033681765397</v>
      </c>
      <c r="F111" s="7"/>
      <c r="G111" s="7"/>
      <c r="H111" s="240">
        <f>AVERAGE(H6:H99)</f>
        <v>53.018632119514471</v>
      </c>
      <c r="I111" s="7"/>
      <c r="J111" s="7"/>
      <c r="K111" s="240">
        <f>AVERAGE(K6:K110)</f>
        <v>50.074643970096112</v>
      </c>
      <c r="L111" s="7"/>
      <c r="M111" s="7"/>
      <c r="N111" s="7"/>
      <c r="O111" s="21"/>
      <c r="P111" s="10"/>
    </row>
    <row r="112" spans="1:16" ht="15" customHeight="1" x14ac:dyDescent="0.25">
      <c r="A112" s="10"/>
      <c r="B112" s="10"/>
      <c r="C112" s="47" t="s">
        <v>78</v>
      </c>
      <c r="D112" s="47"/>
      <c r="E112" s="47">
        <v>62.17</v>
      </c>
      <c r="F112" s="47"/>
      <c r="G112" s="47"/>
      <c r="H112" s="47">
        <v>58.89</v>
      </c>
      <c r="I112" s="47"/>
      <c r="J112" s="47"/>
      <c r="K112" s="47">
        <v>56.57</v>
      </c>
      <c r="L112" s="47"/>
      <c r="M112" s="47"/>
      <c r="N112" s="47"/>
      <c r="O112" s="5"/>
      <c r="P112" s="10"/>
    </row>
    <row r="113" spans="2:14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x14ac:dyDescent="0.25">
      <c r="B114" s="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</sheetData>
  <mergeCells count="8">
    <mergeCell ref="A4:A5"/>
    <mergeCell ref="P4:P5"/>
    <mergeCell ref="B4:B5"/>
    <mergeCell ref="C4:C5"/>
    <mergeCell ref="J4:L4"/>
    <mergeCell ref="D4:F4"/>
    <mergeCell ref="G4:I4"/>
    <mergeCell ref="M4:O4"/>
  </mergeCells>
  <conditionalFormatting sqref="K6:K112">
    <cfRule type="cellIs" dxfId="63" priority="2141" operator="equal">
      <formula>$K$111</formula>
    </cfRule>
    <cfRule type="containsBlanks" dxfId="62" priority="2142">
      <formula>LEN(TRIM(K6))=0</formula>
    </cfRule>
    <cfRule type="cellIs" dxfId="61" priority="2143" operator="lessThan">
      <formula>50</formula>
    </cfRule>
    <cfRule type="cellIs" dxfId="60" priority="2144" operator="between">
      <formula>$K$111</formula>
      <formula>50</formula>
    </cfRule>
    <cfRule type="cellIs" dxfId="59" priority="2145" operator="between">
      <formula>74.99</formula>
      <formula>$K$111</formula>
    </cfRule>
    <cfRule type="cellIs" dxfId="58" priority="2146" operator="greaterThanOrEqual">
      <formula>75</formula>
    </cfRule>
  </conditionalFormatting>
  <conditionalFormatting sqref="E6:E112">
    <cfRule type="cellIs" dxfId="57" priority="2153" operator="equal">
      <formula>$E$111</formula>
    </cfRule>
    <cfRule type="containsBlanks" dxfId="56" priority="2154">
      <formula>LEN(TRIM(E6))=0</formula>
    </cfRule>
    <cfRule type="cellIs" dxfId="55" priority="2155" operator="lessThan">
      <formula>50</formula>
    </cfRule>
    <cfRule type="cellIs" dxfId="54" priority="2156" operator="between">
      <formula>$E$111</formula>
      <formula>50</formula>
    </cfRule>
    <cfRule type="cellIs" dxfId="53" priority="2157" operator="between">
      <formula>74.99</formula>
      <formula>$E$111</formula>
    </cfRule>
    <cfRule type="cellIs" dxfId="52" priority="2158" operator="greaterThanOrEqual">
      <formula>75</formula>
    </cfRule>
  </conditionalFormatting>
  <conditionalFormatting sqref="H6:H112">
    <cfRule type="cellIs" dxfId="51" priority="2165" operator="equal">
      <formula>$H$111</formula>
    </cfRule>
    <cfRule type="containsBlanks" dxfId="50" priority="2166">
      <formula>LEN(TRIM(H6))=0</formula>
    </cfRule>
    <cfRule type="cellIs" dxfId="49" priority="2167" operator="lessThan">
      <formula>50</formula>
    </cfRule>
    <cfRule type="cellIs" dxfId="48" priority="2168" operator="between">
      <formula>$H$111</formula>
      <formula>50</formula>
    </cfRule>
    <cfRule type="cellIs" dxfId="47" priority="2169" operator="between">
      <formula>74.99</formula>
      <formula>$H$111</formula>
    </cfRule>
    <cfRule type="cellIs" dxfId="46" priority="2170" operator="greaterThanOrEqual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="90" zoomScaleNormal="90" workbookViewId="0">
      <pane xSplit="6" ySplit="6" topLeftCell="G7" activePane="bottomRight" state="frozen"/>
      <selection pane="topRight" activeCell="N1" sqref="N1"/>
      <selection pane="bottomLeft" activeCell="A7" sqref="A7"/>
      <selection pane="bottomRight" activeCell="C5" sqref="C5"/>
    </sheetView>
  </sheetViews>
  <sheetFormatPr defaultRowHeight="15" x14ac:dyDescent="0.25"/>
  <cols>
    <col min="1" max="1" width="5.5703125" customWidth="1"/>
    <col min="2" max="2" width="18.7109375" customWidth="1"/>
    <col min="3" max="3" width="31.7109375" customWidth="1"/>
    <col min="4" max="4" width="8.7109375" customWidth="1"/>
    <col min="6" max="6" width="0" hidden="1" customWidth="1"/>
    <col min="7" max="7" width="7.7109375" customWidth="1"/>
    <col min="8" max="8" width="10.7109375" customWidth="1"/>
    <col min="9" max="16" width="7.7109375" customWidth="1"/>
  </cols>
  <sheetData>
    <row r="1" spans="1:16" x14ac:dyDescent="0.25">
      <c r="H1" s="120"/>
      <c r="I1" s="33" t="s">
        <v>69</v>
      </c>
    </row>
    <row r="2" spans="1:16" ht="15.75" x14ac:dyDescent="0.25">
      <c r="B2" s="495" t="s">
        <v>67</v>
      </c>
      <c r="C2" s="495"/>
      <c r="D2" s="101"/>
      <c r="E2" s="28">
        <v>2023</v>
      </c>
      <c r="H2" s="121"/>
      <c r="I2" s="33" t="s">
        <v>70</v>
      </c>
    </row>
    <row r="3" spans="1:16" x14ac:dyDescent="0.25">
      <c r="H3" s="431"/>
      <c r="I3" s="33" t="s">
        <v>71</v>
      </c>
    </row>
    <row r="4" spans="1:16" ht="15" customHeight="1" thickBot="1" x14ac:dyDescent="0.3">
      <c r="F4" s="10"/>
      <c r="G4" s="10"/>
      <c r="H4" s="34"/>
      <c r="I4" s="33" t="s">
        <v>72</v>
      </c>
      <c r="P4" s="1"/>
    </row>
    <row r="5" spans="1:16" ht="33" customHeight="1" thickBot="1" x14ac:dyDescent="0.3">
      <c r="A5" s="107" t="s">
        <v>34</v>
      </c>
      <c r="B5" s="108" t="s">
        <v>33</v>
      </c>
      <c r="C5" s="108" t="s">
        <v>63</v>
      </c>
      <c r="D5" s="108" t="s">
        <v>56</v>
      </c>
      <c r="E5" s="109" t="s">
        <v>104</v>
      </c>
      <c r="F5" s="10"/>
      <c r="G5" s="10"/>
      <c r="H5" s="10"/>
      <c r="P5" s="1"/>
    </row>
    <row r="6" spans="1:16" ht="15" customHeight="1" thickBot="1" x14ac:dyDescent="0.3">
      <c r="A6" s="99"/>
      <c r="B6" s="98"/>
      <c r="C6" s="119" t="s">
        <v>102</v>
      </c>
      <c r="D6" s="119">
        <f>SUM(D7:D93)</f>
        <v>577</v>
      </c>
      <c r="E6" s="138">
        <f>AVERAGE(E7:E93)</f>
        <v>56.452928297755896</v>
      </c>
      <c r="F6" s="10"/>
      <c r="G6" s="10"/>
      <c r="H6" s="10"/>
      <c r="P6" s="1"/>
    </row>
    <row r="7" spans="1:16" ht="15" customHeight="1" x14ac:dyDescent="0.25">
      <c r="A7" s="132">
        <v>1</v>
      </c>
      <c r="B7" s="231" t="s">
        <v>1</v>
      </c>
      <c r="C7" s="30" t="s">
        <v>131</v>
      </c>
      <c r="D7" s="31">
        <v>1</v>
      </c>
      <c r="E7" s="234">
        <v>91</v>
      </c>
      <c r="F7" s="10"/>
      <c r="G7" s="10"/>
      <c r="H7" s="10"/>
      <c r="P7" s="1"/>
    </row>
    <row r="8" spans="1:16" ht="15" customHeight="1" x14ac:dyDescent="0.25">
      <c r="A8" s="36">
        <v>2</v>
      </c>
      <c r="B8" s="445" t="s">
        <v>0</v>
      </c>
      <c r="C8" s="135" t="s">
        <v>35</v>
      </c>
      <c r="D8" s="134">
        <v>1</v>
      </c>
      <c r="E8" s="16">
        <v>88</v>
      </c>
      <c r="F8" s="13">
        <f>E8*D8</f>
        <v>88</v>
      </c>
      <c r="G8" s="13"/>
      <c r="H8" s="14"/>
      <c r="I8" s="8"/>
      <c r="J8" s="8"/>
      <c r="K8" s="8"/>
      <c r="L8" s="8"/>
      <c r="M8" s="8"/>
      <c r="N8" s="8"/>
      <c r="O8" s="8"/>
      <c r="P8" s="8"/>
    </row>
    <row r="9" spans="1:16" ht="15" customHeight="1" x14ac:dyDescent="0.25">
      <c r="A9" s="36">
        <v>3</v>
      </c>
      <c r="B9" s="232" t="s">
        <v>1</v>
      </c>
      <c r="C9" s="224" t="s">
        <v>138</v>
      </c>
      <c r="D9" s="449">
        <v>60</v>
      </c>
      <c r="E9" s="228">
        <v>87.05</v>
      </c>
      <c r="F9" s="13">
        <f>E9*D9</f>
        <v>5223</v>
      </c>
      <c r="G9" s="13"/>
      <c r="H9" s="14"/>
      <c r="I9" s="8"/>
      <c r="J9" s="8"/>
      <c r="K9" s="8"/>
      <c r="L9" s="8"/>
      <c r="M9" s="8"/>
      <c r="N9" s="8"/>
      <c r="O9" s="8"/>
      <c r="P9" s="9"/>
    </row>
    <row r="10" spans="1:16" ht="15" customHeight="1" x14ac:dyDescent="0.25">
      <c r="A10" s="36">
        <v>4</v>
      </c>
      <c r="B10" s="235" t="s">
        <v>31</v>
      </c>
      <c r="C10" s="26" t="s">
        <v>117</v>
      </c>
      <c r="D10" s="129">
        <v>2</v>
      </c>
      <c r="E10" s="12">
        <v>86</v>
      </c>
      <c r="F10" s="13"/>
      <c r="G10" s="13"/>
      <c r="H10" s="14"/>
      <c r="I10" s="8"/>
      <c r="J10" s="8"/>
      <c r="K10" s="8"/>
      <c r="L10" s="8"/>
      <c r="M10" s="8"/>
      <c r="N10" s="8"/>
      <c r="O10" s="8"/>
      <c r="P10" s="9"/>
    </row>
    <row r="11" spans="1:16" ht="15" customHeight="1" x14ac:dyDescent="0.25">
      <c r="A11" s="36">
        <v>5</v>
      </c>
      <c r="B11" s="15" t="s">
        <v>1</v>
      </c>
      <c r="C11" s="26" t="s">
        <v>9</v>
      </c>
      <c r="D11" s="11">
        <v>2</v>
      </c>
      <c r="E11" s="18">
        <v>84.5</v>
      </c>
      <c r="F11" s="13"/>
      <c r="G11" s="13"/>
      <c r="H11" s="14"/>
      <c r="I11" s="8"/>
      <c r="J11" s="8"/>
      <c r="K11" s="8"/>
      <c r="L11" s="8"/>
      <c r="M11" s="8"/>
      <c r="N11" s="8"/>
      <c r="O11" s="8"/>
      <c r="P11" s="9"/>
    </row>
    <row r="12" spans="1:16" ht="15" customHeight="1" x14ac:dyDescent="0.25">
      <c r="A12" s="36">
        <v>6</v>
      </c>
      <c r="B12" s="15" t="s">
        <v>25</v>
      </c>
      <c r="C12" s="105" t="s">
        <v>30</v>
      </c>
      <c r="D12" s="11">
        <v>5</v>
      </c>
      <c r="E12" s="136">
        <v>82.8</v>
      </c>
      <c r="F12" s="13"/>
      <c r="G12" s="13"/>
      <c r="H12" s="14"/>
      <c r="I12" s="8"/>
      <c r="J12" s="8"/>
      <c r="K12" s="8"/>
      <c r="L12" s="8"/>
      <c r="M12" s="8"/>
      <c r="N12" s="8"/>
      <c r="O12" s="8"/>
      <c r="P12" s="9"/>
    </row>
    <row r="13" spans="1:16" ht="15" customHeight="1" x14ac:dyDescent="0.25">
      <c r="A13" s="36">
        <v>7</v>
      </c>
      <c r="B13" s="417" t="s">
        <v>19</v>
      </c>
      <c r="C13" s="26" t="s">
        <v>39</v>
      </c>
      <c r="D13" s="11">
        <v>4</v>
      </c>
      <c r="E13" s="136">
        <v>81</v>
      </c>
      <c r="F13" s="13" t="e">
        <f>#REF!*#REF!</f>
        <v>#REF!</v>
      </c>
      <c r="G13" s="13"/>
      <c r="H13" s="14"/>
      <c r="I13" s="1"/>
      <c r="J13" s="1"/>
      <c r="K13" s="1"/>
      <c r="L13" s="1"/>
      <c r="M13" s="1"/>
      <c r="N13" s="1"/>
      <c r="O13" s="1"/>
      <c r="P13" s="1"/>
    </row>
    <row r="14" spans="1:16" ht="15" customHeight="1" x14ac:dyDescent="0.25">
      <c r="A14" s="36">
        <v>8</v>
      </c>
      <c r="B14" s="15" t="s">
        <v>31</v>
      </c>
      <c r="C14" s="26" t="s">
        <v>41</v>
      </c>
      <c r="D14" s="129">
        <v>9</v>
      </c>
      <c r="E14" s="12">
        <v>79.7</v>
      </c>
      <c r="F14" s="13" t="e">
        <f>#REF!*#REF!</f>
        <v>#REF!</v>
      </c>
      <c r="G14" s="13"/>
      <c r="H14" s="14"/>
      <c r="I14" s="1"/>
      <c r="J14" s="1"/>
      <c r="K14" s="1"/>
      <c r="L14" s="1"/>
      <c r="M14" s="1"/>
      <c r="N14" s="1"/>
      <c r="O14" s="1"/>
      <c r="P14" s="1"/>
    </row>
    <row r="15" spans="1:16" ht="15" customHeight="1" x14ac:dyDescent="0.25">
      <c r="A15" s="76">
        <v>9</v>
      </c>
      <c r="B15" s="232" t="s">
        <v>13</v>
      </c>
      <c r="C15" s="43" t="s">
        <v>15</v>
      </c>
      <c r="D15" s="17">
        <v>1</v>
      </c>
      <c r="E15" s="16">
        <v>79</v>
      </c>
      <c r="F15" s="13" t="e">
        <f>#REF!*#REF!</f>
        <v>#REF!</v>
      </c>
      <c r="G15" s="13"/>
      <c r="H15" s="14"/>
      <c r="I15" s="1"/>
      <c r="J15" s="1"/>
      <c r="K15" s="1"/>
      <c r="L15" s="1"/>
      <c r="M15" s="1"/>
      <c r="N15" s="1"/>
      <c r="O15" s="1"/>
      <c r="P15" s="1"/>
    </row>
    <row r="16" spans="1:16" ht="15" customHeight="1" thickBot="1" x14ac:dyDescent="0.3">
      <c r="A16" s="39">
        <v>10</v>
      </c>
      <c r="B16" s="162" t="s">
        <v>11</v>
      </c>
      <c r="C16" s="27" t="s">
        <v>50</v>
      </c>
      <c r="D16" s="451">
        <v>5</v>
      </c>
      <c r="E16" s="20">
        <v>79</v>
      </c>
      <c r="F16" s="13" t="e">
        <f>#REF!*#REF!</f>
        <v>#REF!</v>
      </c>
      <c r="G16" s="13"/>
      <c r="H16" s="14"/>
      <c r="I16" s="1"/>
      <c r="J16" s="1"/>
      <c r="K16" s="1"/>
      <c r="L16" s="1"/>
      <c r="M16" s="1"/>
      <c r="N16" s="1"/>
      <c r="O16" s="1"/>
      <c r="P16" s="1"/>
    </row>
    <row r="17" spans="1:16" ht="15" customHeight="1" x14ac:dyDescent="0.25">
      <c r="A17" s="35">
        <v>11</v>
      </c>
      <c r="B17" s="29" t="s">
        <v>11</v>
      </c>
      <c r="C17" s="30" t="s">
        <v>64</v>
      </c>
      <c r="D17" s="31">
        <v>11</v>
      </c>
      <c r="E17" s="45">
        <v>78</v>
      </c>
      <c r="F17" s="13" t="e">
        <f>#REF!*#REF!</f>
        <v>#REF!</v>
      </c>
      <c r="G17" s="13"/>
      <c r="H17" s="14"/>
      <c r="I17" s="1"/>
      <c r="J17" s="1"/>
      <c r="K17" s="1"/>
      <c r="L17" s="1"/>
      <c r="M17" s="1"/>
      <c r="N17" s="1"/>
      <c r="O17" s="1"/>
      <c r="P17" s="1"/>
    </row>
    <row r="18" spans="1:16" ht="15" customHeight="1" x14ac:dyDescent="0.25">
      <c r="A18" s="36">
        <v>12</v>
      </c>
      <c r="B18" s="15" t="s">
        <v>13</v>
      </c>
      <c r="C18" s="26" t="s">
        <v>17</v>
      </c>
      <c r="D18" s="269">
        <v>2</v>
      </c>
      <c r="E18" s="18">
        <v>77</v>
      </c>
      <c r="F18" s="13" t="e">
        <f>#REF!*#REF!</f>
        <v>#REF!</v>
      </c>
      <c r="G18" s="13"/>
      <c r="H18" s="14"/>
      <c r="I18" s="8"/>
      <c r="J18" s="8"/>
      <c r="K18" s="8"/>
      <c r="L18" s="8"/>
      <c r="M18" s="8"/>
      <c r="N18" s="8"/>
      <c r="O18" s="8"/>
      <c r="P18" s="9"/>
    </row>
    <row r="19" spans="1:16" ht="15" customHeight="1" x14ac:dyDescent="0.25">
      <c r="A19" s="36">
        <v>13</v>
      </c>
      <c r="B19" s="232" t="s">
        <v>25</v>
      </c>
      <c r="C19" s="105" t="s">
        <v>29</v>
      </c>
      <c r="D19" s="41">
        <v>6</v>
      </c>
      <c r="E19" s="136">
        <v>75.3</v>
      </c>
      <c r="F19" s="13"/>
      <c r="G19" s="13"/>
      <c r="H19" s="14"/>
      <c r="I19" s="8"/>
      <c r="J19" s="8"/>
      <c r="K19" s="8"/>
      <c r="L19" s="8"/>
      <c r="M19" s="8"/>
      <c r="N19" s="8"/>
      <c r="O19" s="8"/>
      <c r="P19" s="9"/>
    </row>
    <row r="20" spans="1:16" ht="15" customHeight="1" x14ac:dyDescent="0.25">
      <c r="A20" s="36">
        <v>14</v>
      </c>
      <c r="B20" s="232" t="s">
        <v>13</v>
      </c>
      <c r="C20" s="26" t="s">
        <v>113</v>
      </c>
      <c r="D20" s="339">
        <v>5</v>
      </c>
      <c r="E20" s="16">
        <v>75</v>
      </c>
      <c r="F20" s="13"/>
      <c r="G20" s="13"/>
      <c r="H20" s="14"/>
      <c r="I20" s="8"/>
      <c r="J20" s="8"/>
      <c r="K20" s="8"/>
      <c r="L20" s="8"/>
      <c r="M20" s="8"/>
      <c r="N20" s="8"/>
      <c r="O20" s="8"/>
      <c r="P20" s="9"/>
    </row>
    <row r="21" spans="1:16" ht="15" customHeight="1" x14ac:dyDescent="0.25">
      <c r="A21" s="36">
        <v>15</v>
      </c>
      <c r="B21" s="232" t="s">
        <v>13</v>
      </c>
      <c r="C21" s="272" t="s">
        <v>48</v>
      </c>
      <c r="D21" s="122">
        <v>21</v>
      </c>
      <c r="E21" s="136">
        <v>74.599999999999994</v>
      </c>
      <c r="F21" s="13"/>
      <c r="G21" s="13"/>
      <c r="H21" s="14"/>
      <c r="I21" s="8"/>
      <c r="J21" s="8"/>
      <c r="K21" s="8"/>
      <c r="L21" s="8"/>
      <c r="M21" s="8"/>
      <c r="N21" s="8"/>
      <c r="O21" s="8"/>
      <c r="P21" s="9"/>
    </row>
    <row r="22" spans="1:16" ht="15" customHeight="1" x14ac:dyDescent="0.25">
      <c r="A22" s="36">
        <v>16</v>
      </c>
      <c r="B22" s="15" t="s">
        <v>1</v>
      </c>
      <c r="C22" s="26" t="s">
        <v>155</v>
      </c>
      <c r="D22" s="122">
        <v>4</v>
      </c>
      <c r="E22" s="12">
        <v>73.25</v>
      </c>
      <c r="F22" s="13">
        <f>E22*D22</f>
        <v>293</v>
      </c>
      <c r="G22" s="13"/>
      <c r="H22" s="14"/>
      <c r="I22" s="1"/>
      <c r="J22" s="1"/>
      <c r="K22" s="1"/>
      <c r="L22" s="1"/>
      <c r="M22" s="1"/>
      <c r="N22" s="1"/>
      <c r="O22" s="1"/>
    </row>
    <row r="23" spans="1:16" ht="15" customHeight="1" x14ac:dyDescent="0.25">
      <c r="A23" s="36">
        <v>17</v>
      </c>
      <c r="B23" s="15" t="s">
        <v>1</v>
      </c>
      <c r="C23" s="26" t="s">
        <v>154</v>
      </c>
      <c r="D23" s="122">
        <v>7</v>
      </c>
      <c r="E23" s="16">
        <v>72.571428571428569</v>
      </c>
      <c r="F23" s="13" t="e">
        <f>#REF!*#REF!</f>
        <v>#REF!</v>
      </c>
      <c r="G23" s="13"/>
      <c r="H23" s="14"/>
      <c r="I23" s="1"/>
      <c r="J23" s="1"/>
      <c r="K23" s="1"/>
      <c r="L23" s="1"/>
      <c r="M23" s="1"/>
      <c r="N23" s="1"/>
      <c r="O23" s="1"/>
    </row>
    <row r="24" spans="1:16" ht="15" customHeight="1" x14ac:dyDescent="0.25">
      <c r="A24" s="36">
        <v>18</v>
      </c>
      <c r="B24" s="15" t="s">
        <v>13</v>
      </c>
      <c r="C24" s="26" t="s">
        <v>59</v>
      </c>
      <c r="D24" s="15">
        <v>24</v>
      </c>
      <c r="E24" s="16">
        <v>71.8</v>
      </c>
      <c r="F24" s="13" t="e">
        <f>#REF!*#REF!</f>
        <v>#REF!</v>
      </c>
      <c r="G24" s="13"/>
      <c r="H24" s="14"/>
      <c r="I24" s="1"/>
      <c r="J24" s="1"/>
      <c r="K24" s="1"/>
      <c r="L24" s="1"/>
      <c r="M24" s="1"/>
      <c r="N24" s="1"/>
      <c r="O24" s="1"/>
    </row>
    <row r="25" spans="1:16" ht="15" customHeight="1" x14ac:dyDescent="0.25">
      <c r="A25" s="76">
        <v>19</v>
      </c>
      <c r="B25" s="338" t="s">
        <v>0</v>
      </c>
      <c r="C25" s="106" t="s">
        <v>53</v>
      </c>
      <c r="D25" s="129">
        <v>9</v>
      </c>
      <c r="E25" s="12">
        <v>71.777777777777771</v>
      </c>
      <c r="F25" s="13" t="e">
        <f>#REF!*#REF!</f>
        <v>#REF!</v>
      </c>
      <c r="G25" s="13"/>
      <c r="H25" s="14"/>
      <c r="I25" s="1"/>
      <c r="J25" s="1"/>
      <c r="K25" s="1"/>
      <c r="L25" s="1"/>
      <c r="M25" s="1"/>
      <c r="N25" s="1"/>
      <c r="O25" s="1"/>
    </row>
    <row r="26" spans="1:16" ht="15" customHeight="1" thickBot="1" x14ac:dyDescent="0.3">
      <c r="A26" s="37">
        <v>20</v>
      </c>
      <c r="B26" s="267" t="s">
        <v>13</v>
      </c>
      <c r="C26" s="448" t="s">
        <v>16</v>
      </c>
      <c r="D26" s="227">
        <v>4</v>
      </c>
      <c r="E26" s="239">
        <v>70</v>
      </c>
      <c r="F26" s="13" t="e">
        <f>#REF!*#REF!</f>
        <v>#REF!</v>
      </c>
      <c r="G26" s="13"/>
      <c r="H26" s="14"/>
      <c r="I26" s="1"/>
      <c r="J26" s="1"/>
      <c r="K26" s="1"/>
      <c r="L26" s="1"/>
      <c r="M26" s="1"/>
      <c r="N26" s="1"/>
      <c r="O26" s="1"/>
    </row>
    <row r="27" spans="1:16" ht="15" customHeight="1" x14ac:dyDescent="0.25">
      <c r="A27" s="35">
        <v>21</v>
      </c>
      <c r="B27" s="29" t="s">
        <v>1</v>
      </c>
      <c r="C27" s="30" t="s">
        <v>128</v>
      </c>
      <c r="D27" s="31">
        <v>2</v>
      </c>
      <c r="E27" s="45">
        <v>70</v>
      </c>
      <c r="F27" s="13"/>
      <c r="G27" s="13"/>
      <c r="H27" s="14"/>
      <c r="I27" s="1"/>
      <c r="J27" s="1"/>
      <c r="K27" s="1"/>
      <c r="L27" s="1"/>
      <c r="M27" s="1"/>
      <c r="N27" s="1"/>
      <c r="O27" s="1"/>
    </row>
    <row r="28" spans="1:16" ht="15" customHeight="1" x14ac:dyDescent="0.25">
      <c r="A28" s="36">
        <v>22</v>
      </c>
      <c r="B28" s="15" t="s">
        <v>1</v>
      </c>
      <c r="C28" s="26" t="s">
        <v>137</v>
      </c>
      <c r="D28" s="15">
        <v>6</v>
      </c>
      <c r="E28" s="12">
        <v>70</v>
      </c>
      <c r="F28" s="13"/>
      <c r="G28" s="13"/>
      <c r="H28" s="14"/>
      <c r="I28" s="1"/>
      <c r="J28" s="1"/>
      <c r="K28" s="1"/>
      <c r="L28" s="1"/>
      <c r="M28" s="1"/>
      <c r="N28" s="1"/>
      <c r="O28" s="1"/>
    </row>
    <row r="29" spans="1:16" ht="15" customHeight="1" x14ac:dyDescent="0.25">
      <c r="A29" s="36">
        <v>23</v>
      </c>
      <c r="B29" s="41" t="s">
        <v>0</v>
      </c>
      <c r="C29" s="43" t="s">
        <v>87</v>
      </c>
      <c r="D29" s="122">
        <v>9</v>
      </c>
      <c r="E29" s="433">
        <v>68.400000000000006</v>
      </c>
      <c r="F29" s="13" t="e">
        <f>#REF!*#REF!</f>
        <v>#REF!</v>
      </c>
      <c r="G29" s="13"/>
      <c r="H29" s="14"/>
      <c r="I29" s="1"/>
      <c r="J29" s="1"/>
      <c r="K29" s="1"/>
      <c r="L29" s="1"/>
      <c r="M29" s="1"/>
      <c r="N29" s="1"/>
      <c r="O29" s="1"/>
    </row>
    <row r="30" spans="1:16" ht="15" customHeight="1" x14ac:dyDescent="0.25">
      <c r="A30" s="36">
        <v>24</v>
      </c>
      <c r="B30" s="15" t="s">
        <v>1</v>
      </c>
      <c r="C30" s="26" t="s">
        <v>8</v>
      </c>
      <c r="D30" s="15">
        <v>23</v>
      </c>
      <c r="E30" s="12">
        <v>68</v>
      </c>
      <c r="F30" s="13" t="e">
        <f>#REF!*#REF!</f>
        <v>#REF!</v>
      </c>
      <c r="G30" s="13"/>
      <c r="H30" s="14"/>
      <c r="I30" s="1"/>
      <c r="J30" s="1"/>
      <c r="K30" s="1"/>
      <c r="L30" s="1"/>
      <c r="M30" s="1"/>
      <c r="N30" s="1"/>
      <c r="O30" s="1"/>
    </row>
    <row r="31" spans="1:16" ht="15" customHeight="1" x14ac:dyDescent="0.25">
      <c r="A31" s="36">
        <v>25</v>
      </c>
      <c r="B31" s="15" t="s">
        <v>11</v>
      </c>
      <c r="C31" s="26" t="s">
        <v>60</v>
      </c>
      <c r="D31" s="126">
        <v>5</v>
      </c>
      <c r="E31" s="16">
        <v>67</v>
      </c>
      <c r="F31" s="13" t="e">
        <f>#REF!*#REF!</f>
        <v>#REF!</v>
      </c>
      <c r="G31" s="13"/>
      <c r="H31" s="14"/>
      <c r="I31" s="1"/>
      <c r="J31" s="1"/>
      <c r="K31" s="1"/>
      <c r="L31" s="1"/>
      <c r="M31" s="1"/>
      <c r="N31" s="1"/>
      <c r="O31" s="1"/>
    </row>
    <row r="32" spans="1:16" ht="15" customHeight="1" x14ac:dyDescent="0.25">
      <c r="A32" s="36">
        <v>26</v>
      </c>
      <c r="B32" s="15" t="s">
        <v>1</v>
      </c>
      <c r="C32" s="105" t="s">
        <v>130</v>
      </c>
      <c r="D32" s="15">
        <v>10</v>
      </c>
      <c r="E32" s="18">
        <v>65.599999999999994</v>
      </c>
      <c r="F32" s="13"/>
      <c r="G32" s="13"/>
      <c r="H32" s="14"/>
      <c r="I32" s="1"/>
      <c r="J32" s="1"/>
      <c r="K32" s="1"/>
      <c r="L32" s="1"/>
      <c r="M32" s="1"/>
      <c r="N32" s="1"/>
      <c r="O32" s="1"/>
    </row>
    <row r="33" spans="1:15" ht="15" customHeight="1" x14ac:dyDescent="0.25">
      <c r="A33" s="36">
        <v>27</v>
      </c>
      <c r="B33" s="232" t="s">
        <v>19</v>
      </c>
      <c r="C33" s="26" t="s">
        <v>40</v>
      </c>
      <c r="D33" s="11">
        <v>2</v>
      </c>
      <c r="E33" s="136">
        <v>65.5</v>
      </c>
      <c r="F33" s="13" t="e">
        <f>#REF!*#REF!</f>
        <v>#REF!</v>
      </c>
      <c r="G33" s="13"/>
      <c r="H33" s="14"/>
      <c r="I33" s="1"/>
      <c r="J33" s="1"/>
      <c r="K33" s="1"/>
      <c r="L33" s="1"/>
      <c r="M33" s="1"/>
      <c r="N33" s="1"/>
      <c r="O33" s="1"/>
    </row>
    <row r="34" spans="1:15" ht="15" customHeight="1" x14ac:dyDescent="0.25">
      <c r="A34" s="36">
        <v>28</v>
      </c>
      <c r="B34" s="15" t="s">
        <v>0</v>
      </c>
      <c r="C34" s="26" t="s">
        <v>58</v>
      </c>
      <c r="D34" s="15">
        <v>10</v>
      </c>
      <c r="E34" s="12">
        <v>64.8</v>
      </c>
      <c r="F34" s="13" t="e">
        <f>#REF!*#REF!</f>
        <v>#REF!</v>
      </c>
      <c r="G34" s="13"/>
      <c r="H34" s="14"/>
      <c r="I34" s="1"/>
      <c r="J34" s="1"/>
      <c r="K34" s="1"/>
      <c r="L34" s="1"/>
      <c r="M34" s="1"/>
      <c r="N34" s="1"/>
      <c r="O34" s="1"/>
    </row>
    <row r="35" spans="1:15" ht="15" customHeight="1" x14ac:dyDescent="0.25">
      <c r="A35" s="36">
        <v>29</v>
      </c>
      <c r="B35" s="417" t="s">
        <v>19</v>
      </c>
      <c r="C35" s="26" t="s">
        <v>23</v>
      </c>
      <c r="D35" s="11">
        <v>3</v>
      </c>
      <c r="E35" s="136">
        <v>64.7</v>
      </c>
      <c r="F35" s="13" t="e">
        <f>#REF!*#REF!</f>
        <v>#REF!</v>
      </c>
      <c r="G35" s="13"/>
      <c r="H35" s="14"/>
      <c r="I35" s="1"/>
      <c r="J35" s="1"/>
      <c r="K35" s="1"/>
      <c r="L35" s="1"/>
      <c r="M35" s="1"/>
      <c r="N35" s="1"/>
      <c r="O35" s="1"/>
    </row>
    <row r="36" spans="1:15" ht="15" customHeight="1" thickBot="1" x14ac:dyDescent="0.3">
      <c r="A36" s="39">
        <v>30</v>
      </c>
      <c r="B36" s="19" t="s">
        <v>19</v>
      </c>
      <c r="C36" s="414" t="s">
        <v>18</v>
      </c>
      <c r="D36" s="19">
        <v>1</v>
      </c>
      <c r="E36" s="20">
        <v>64</v>
      </c>
      <c r="F36" s="13" t="e">
        <f>#REF!*#REF!</f>
        <v>#REF!</v>
      </c>
      <c r="G36" s="13"/>
      <c r="H36" s="14"/>
      <c r="I36" s="1"/>
      <c r="J36" s="1"/>
      <c r="K36" s="1"/>
      <c r="L36" s="1"/>
      <c r="M36" s="1"/>
      <c r="N36" s="1"/>
      <c r="O36" s="1"/>
    </row>
    <row r="37" spans="1:15" ht="15" customHeight="1" x14ac:dyDescent="0.25">
      <c r="A37" s="36">
        <v>31</v>
      </c>
      <c r="B37" s="41" t="s">
        <v>19</v>
      </c>
      <c r="C37" s="43" t="s">
        <v>45</v>
      </c>
      <c r="D37" s="122">
        <v>16</v>
      </c>
      <c r="E37" s="434">
        <v>62.8</v>
      </c>
      <c r="F37" s="13" t="e">
        <f>#REF!*#REF!</f>
        <v>#REF!</v>
      </c>
      <c r="G37" s="13"/>
      <c r="H37" s="14"/>
      <c r="I37" s="1"/>
      <c r="J37" s="1"/>
      <c r="K37" s="1"/>
      <c r="L37" s="1"/>
      <c r="M37" s="1"/>
      <c r="N37" s="1"/>
      <c r="O37" s="1"/>
    </row>
    <row r="38" spans="1:15" ht="15" customHeight="1" x14ac:dyDescent="0.25">
      <c r="A38" s="36">
        <v>32</v>
      </c>
      <c r="B38" s="232" t="s">
        <v>0</v>
      </c>
      <c r="C38" s="26" t="s">
        <v>52</v>
      </c>
      <c r="D38" s="11">
        <v>10</v>
      </c>
      <c r="E38" s="18">
        <v>62.1</v>
      </c>
      <c r="F38" s="13" t="e">
        <f>#REF!*#REF!</f>
        <v>#REF!</v>
      </c>
      <c r="G38" s="13"/>
      <c r="H38" s="14"/>
      <c r="I38" s="1"/>
      <c r="J38" s="1"/>
      <c r="K38" s="1"/>
      <c r="L38" s="1"/>
      <c r="M38" s="1"/>
      <c r="N38" s="1"/>
      <c r="O38" s="1"/>
    </row>
    <row r="39" spans="1:15" ht="15" customHeight="1" x14ac:dyDescent="0.25">
      <c r="A39" s="36">
        <v>33</v>
      </c>
      <c r="B39" s="444" t="s">
        <v>25</v>
      </c>
      <c r="C39" s="26" t="s">
        <v>27</v>
      </c>
      <c r="D39" s="17">
        <v>1</v>
      </c>
      <c r="E39" s="12">
        <v>62</v>
      </c>
      <c r="F39" s="13" t="e">
        <f>#REF!*#REF!</f>
        <v>#REF!</v>
      </c>
      <c r="G39" s="13"/>
      <c r="H39" s="14"/>
      <c r="I39" s="1"/>
      <c r="J39" s="1"/>
      <c r="K39" s="1"/>
      <c r="L39" s="1"/>
      <c r="M39" s="1"/>
      <c r="N39" s="1"/>
      <c r="O39" s="1"/>
    </row>
    <row r="40" spans="1:15" ht="15" customHeight="1" x14ac:dyDescent="0.25">
      <c r="A40" s="36">
        <v>34</v>
      </c>
      <c r="B40" s="417" t="s">
        <v>1</v>
      </c>
      <c r="C40" s="105" t="s">
        <v>4</v>
      </c>
      <c r="D40" s="11">
        <v>3</v>
      </c>
      <c r="E40" s="18">
        <v>62</v>
      </c>
      <c r="F40" s="13" t="e">
        <f>#REF!*#REF!</f>
        <v>#REF!</v>
      </c>
      <c r="G40" s="13"/>
      <c r="H40" s="14"/>
      <c r="I40" s="1"/>
      <c r="J40" s="1"/>
      <c r="K40" s="1"/>
      <c r="L40" s="1"/>
      <c r="M40" s="1"/>
      <c r="N40" s="1"/>
      <c r="O40" s="1"/>
    </row>
    <row r="41" spans="1:15" ht="15" customHeight="1" x14ac:dyDescent="0.25">
      <c r="A41" s="36">
        <v>35</v>
      </c>
      <c r="B41" s="417" t="s">
        <v>11</v>
      </c>
      <c r="C41" s="26" t="s">
        <v>61</v>
      </c>
      <c r="D41" s="129">
        <v>4</v>
      </c>
      <c r="E41" s="16">
        <v>60.8</v>
      </c>
      <c r="F41" s="13" t="e">
        <f>#REF!*#REF!</f>
        <v>#REF!</v>
      </c>
      <c r="G41" s="13"/>
      <c r="H41" s="14"/>
      <c r="I41" s="1"/>
      <c r="J41" s="1"/>
      <c r="K41" s="1"/>
      <c r="L41" s="1"/>
      <c r="M41" s="1"/>
      <c r="N41" s="1"/>
      <c r="O41" s="1"/>
    </row>
    <row r="42" spans="1:15" ht="15" customHeight="1" x14ac:dyDescent="0.25">
      <c r="A42" s="36">
        <v>36</v>
      </c>
      <c r="B42" s="15" t="s">
        <v>1</v>
      </c>
      <c r="C42" s="26" t="s">
        <v>129</v>
      </c>
      <c r="D42" s="129">
        <v>9</v>
      </c>
      <c r="E42" s="12">
        <v>60.555555555555557</v>
      </c>
      <c r="F42" s="13" t="e">
        <f>#REF!*#REF!</f>
        <v>#REF!</v>
      </c>
      <c r="G42" s="13"/>
      <c r="H42" s="14"/>
      <c r="I42" s="1"/>
      <c r="J42" s="1"/>
      <c r="K42" s="1"/>
      <c r="L42" s="1"/>
      <c r="M42" s="1"/>
      <c r="N42" s="1"/>
      <c r="O42" s="1"/>
    </row>
    <row r="43" spans="1:15" ht="15" customHeight="1" x14ac:dyDescent="0.25">
      <c r="A43" s="36">
        <v>37</v>
      </c>
      <c r="B43" s="15" t="s">
        <v>1</v>
      </c>
      <c r="C43" s="223" t="s">
        <v>90</v>
      </c>
      <c r="D43" s="17">
        <v>4</v>
      </c>
      <c r="E43" s="123">
        <v>59</v>
      </c>
      <c r="F43" s="13" t="e">
        <f>#REF!*#REF!</f>
        <v>#REF!</v>
      </c>
      <c r="G43" s="13"/>
      <c r="H43" s="14"/>
      <c r="I43" s="1"/>
      <c r="J43" s="1"/>
      <c r="K43" s="1"/>
      <c r="L43" s="1"/>
      <c r="M43" s="1"/>
      <c r="N43" s="1"/>
      <c r="O43" s="1"/>
    </row>
    <row r="44" spans="1:15" ht="15" customHeight="1" x14ac:dyDescent="0.25">
      <c r="A44" s="36">
        <v>38</v>
      </c>
      <c r="B44" s="232" t="s">
        <v>11</v>
      </c>
      <c r="C44" s="570" t="s">
        <v>165</v>
      </c>
      <c r="D44" s="17">
        <v>6</v>
      </c>
      <c r="E44" s="16">
        <v>57.5</v>
      </c>
      <c r="F44" s="13" t="e">
        <f>#REF!*#REF!</f>
        <v>#REF!</v>
      </c>
      <c r="G44" s="13"/>
      <c r="H44" s="14"/>
      <c r="I44" s="1"/>
      <c r="J44" s="1"/>
      <c r="K44" s="1"/>
      <c r="L44" s="1"/>
      <c r="M44" s="1"/>
      <c r="N44" s="1"/>
      <c r="O44" s="1"/>
    </row>
    <row r="45" spans="1:15" ht="15" customHeight="1" x14ac:dyDescent="0.25">
      <c r="A45" s="36">
        <v>39</v>
      </c>
      <c r="B45" s="232" t="s">
        <v>25</v>
      </c>
      <c r="C45" s="105" t="s">
        <v>145</v>
      </c>
      <c r="D45" s="129">
        <v>7</v>
      </c>
      <c r="E45" s="136">
        <v>57</v>
      </c>
      <c r="F45" s="13"/>
      <c r="G45" s="13"/>
      <c r="H45" s="14"/>
      <c r="I45" s="1"/>
      <c r="J45" s="1"/>
      <c r="K45" s="1"/>
      <c r="L45" s="1"/>
      <c r="M45" s="1"/>
      <c r="N45" s="1"/>
      <c r="O45" s="1"/>
    </row>
    <row r="46" spans="1:15" ht="15" customHeight="1" thickBot="1" x14ac:dyDescent="0.3">
      <c r="A46" s="39">
        <v>40</v>
      </c>
      <c r="B46" s="19" t="s">
        <v>25</v>
      </c>
      <c r="C46" s="130" t="s">
        <v>146</v>
      </c>
      <c r="D46" s="19">
        <v>1</v>
      </c>
      <c r="E46" s="20">
        <v>57</v>
      </c>
      <c r="F46" s="13"/>
      <c r="G46" s="13"/>
      <c r="H46" s="14"/>
      <c r="I46" s="1"/>
      <c r="J46" s="1"/>
      <c r="K46" s="1"/>
      <c r="L46" s="1"/>
      <c r="M46" s="1"/>
      <c r="N46" s="1"/>
      <c r="O46" s="1"/>
    </row>
    <row r="47" spans="1:15" ht="15" customHeight="1" x14ac:dyDescent="0.25">
      <c r="A47" s="35">
        <v>41</v>
      </c>
      <c r="B47" s="29" t="s">
        <v>1</v>
      </c>
      <c r="C47" s="30" t="s">
        <v>88</v>
      </c>
      <c r="D47" s="29">
        <v>24</v>
      </c>
      <c r="E47" s="32">
        <v>56.833333333333336</v>
      </c>
      <c r="F47" s="13" t="e">
        <f>#REF!*#REF!</f>
        <v>#REF!</v>
      </c>
      <c r="G47" s="13"/>
      <c r="H47" s="14"/>
      <c r="I47" s="1"/>
      <c r="J47" s="1"/>
      <c r="K47" s="1"/>
      <c r="L47" s="1"/>
      <c r="M47" s="1"/>
      <c r="N47" s="1"/>
      <c r="O47" s="1"/>
    </row>
    <row r="48" spans="1:15" ht="15" customHeight="1" x14ac:dyDescent="0.25">
      <c r="A48" s="36">
        <v>42</v>
      </c>
      <c r="B48" s="232" t="s">
        <v>1</v>
      </c>
      <c r="C48" s="432" t="s">
        <v>134</v>
      </c>
      <c r="D48" s="129">
        <v>2</v>
      </c>
      <c r="E48" s="18">
        <v>56.6</v>
      </c>
      <c r="F48" s="13"/>
      <c r="G48" s="13"/>
      <c r="H48" s="14"/>
      <c r="I48" s="1"/>
      <c r="J48" s="1"/>
      <c r="K48" s="1"/>
      <c r="L48" s="1"/>
      <c r="M48" s="1"/>
      <c r="N48" s="1"/>
      <c r="O48" s="1"/>
    </row>
    <row r="49" spans="1:17" ht="15" customHeight="1" x14ac:dyDescent="0.25">
      <c r="A49" s="36">
        <v>43</v>
      </c>
      <c r="B49" s="15" t="s">
        <v>11</v>
      </c>
      <c r="C49" s="26" t="s">
        <v>143</v>
      </c>
      <c r="D49" s="129">
        <v>14</v>
      </c>
      <c r="E49" s="137">
        <v>56.1</v>
      </c>
      <c r="F49" s="13" t="e">
        <f>#REF!*#REF!</f>
        <v>#REF!</v>
      </c>
      <c r="G49" s="13"/>
      <c r="H49" s="14"/>
      <c r="I49" s="1"/>
      <c r="J49" s="1"/>
      <c r="K49" s="1"/>
      <c r="L49" s="1"/>
      <c r="M49" s="1"/>
      <c r="N49" s="1"/>
      <c r="O49" s="1"/>
    </row>
    <row r="50" spans="1:17" ht="15" customHeight="1" x14ac:dyDescent="0.25">
      <c r="A50" s="36">
        <v>44</v>
      </c>
      <c r="B50" s="232" t="s">
        <v>0</v>
      </c>
      <c r="C50" s="26" t="s">
        <v>108</v>
      </c>
      <c r="D50" s="17">
        <v>26</v>
      </c>
      <c r="E50" s="18">
        <v>56</v>
      </c>
      <c r="F50" s="13" t="e">
        <f>#REF!*#REF!</f>
        <v>#REF!</v>
      </c>
      <c r="G50" s="13"/>
      <c r="H50" s="14"/>
      <c r="I50" s="1"/>
      <c r="J50" s="1"/>
      <c r="K50" s="1"/>
      <c r="L50" s="1"/>
      <c r="M50" s="1"/>
      <c r="N50" s="1"/>
      <c r="O50" s="1"/>
    </row>
    <row r="51" spans="1:17" ht="15" customHeight="1" x14ac:dyDescent="0.25">
      <c r="A51" s="36">
        <v>45</v>
      </c>
      <c r="B51" s="232" t="s">
        <v>1</v>
      </c>
      <c r="C51" s="105" t="s">
        <v>112</v>
      </c>
      <c r="D51" s="15">
        <v>9</v>
      </c>
      <c r="E51" s="12">
        <v>55.888888888888886</v>
      </c>
      <c r="F51" s="13" t="e">
        <f>#REF!*#REF!</f>
        <v>#REF!</v>
      </c>
      <c r="G51" s="13"/>
      <c r="H51" s="14"/>
      <c r="I51" s="8"/>
      <c r="J51" s="8"/>
      <c r="K51" s="8"/>
      <c r="L51" s="8"/>
      <c r="M51" s="8"/>
      <c r="N51" s="8"/>
      <c r="O51" s="8"/>
      <c r="P51" s="8"/>
      <c r="Q51" s="1"/>
    </row>
    <row r="52" spans="1:17" ht="15" customHeight="1" x14ac:dyDescent="0.25">
      <c r="A52" s="37">
        <v>46</v>
      </c>
      <c r="B52" s="222" t="s">
        <v>1</v>
      </c>
      <c r="C52" s="26" t="s">
        <v>7</v>
      </c>
      <c r="D52" s="129">
        <v>4</v>
      </c>
      <c r="E52" s="12">
        <v>55.75</v>
      </c>
      <c r="F52" s="13"/>
      <c r="G52" s="13"/>
      <c r="H52" s="14"/>
      <c r="I52" s="8"/>
      <c r="J52" s="8"/>
      <c r="K52" s="8"/>
      <c r="L52" s="8"/>
      <c r="M52" s="8"/>
      <c r="N52" s="8"/>
      <c r="O52" s="8"/>
      <c r="P52" s="8"/>
      <c r="Q52" s="1"/>
    </row>
    <row r="53" spans="1:17" ht="15" customHeight="1" x14ac:dyDescent="0.25">
      <c r="A53" s="76">
        <v>47</v>
      </c>
      <c r="B53" s="232" t="s">
        <v>13</v>
      </c>
      <c r="C53" s="26" t="s">
        <v>85</v>
      </c>
      <c r="D53" s="17">
        <v>3</v>
      </c>
      <c r="E53" s="16">
        <v>54.7</v>
      </c>
      <c r="F53" s="13" t="e">
        <f>#REF!*#REF!</f>
        <v>#REF!</v>
      </c>
      <c r="G53" s="13"/>
      <c r="H53" s="14"/>
      <c r="I53" s="8"/>
      <c r="J53" s="8"/>
      <c r="K53" s="8"/>
      <c r="L53" s="8"/>
      <c r="M53" s="8"/>
      <c r="N53" s="8"/>
      <c r="O53" s="8"/>
      <c r="P53" s="8"/>
      <c r="Q53" s="1"/>
    </row>
    <row r="54" spans="1:17" ht="15" customHeight="1" x14ac:dyDescent="0.25">
      <c r="A54" s="36">
        <v>48</v>
      </c>
      <c r="B54" s="233" t="s">
        <v>13</v>
      </c>
      <c r="C54" s="221" t="s">
        <v>49</v>
      </c>
      <c r="D54" s="129">
        <v>11</v>
      </c>
      <c r="E54" s="16">
        <v>54.6</v>
      </c>
      <c r="F54" s="13" t="e">
        <f>#REF!*#REF!</f>
        <v>#REF!</v>
      </c>
      <c r="G54" s="13"/>
      <c r="H54" s="14"/>
      <c r="I54" s="8"/>
      <c r="J54" s="8"/>
      <c r="K54" s="8"/>
      <c r="L54" s="8"/>
      <c r="M54" s="8"/>
      <c r="N54" s="8"/>
      <c r="O54" s="8"/>
      <c r="P54" s="8"/>
      <c r="Q54" s="1"/>
    </row>
    <row r="55" spans="1:17" ht="15" customHeight="1" x14ac:dyDescent="0.25">
      <c r="A55" s="36">
        <v>49</v>
      </c>
      <c r="B55" s="15" t="s">
        <v>31</v>
      </c>
      <c r="C55" s="272" t="s">
        <v>42</v>
      </c>
      <c r="D55" s="15">
        <v>6</v>
      </c>
      <c r="E55" s="12">
        <v>54.1</v>
      </c>
      <c r="F55" s="13" t="e">
        <f>#REF!*#REF!</f>
        <v>#REF!</v>
      </c>
      <c r="G55" s="13"/>
      <c r="H55" s="14"/>
      <c r="I55" s="8"/>
      <c r="J55" s="8"/>
      <c r="K55" s="8"/>
      <c r="L55" s="8"/>
      <c r="M55" s="8"/>
      <c r="N55" s="8"/>
      <c r="O55" s="8"/>
      <c r="P55" s="8"/>
      <c r="Q55" s="1"/>
    </row>
    <row r="56" spans="1:17" ht="15" customHeight="1" thickBot="1" x14ac:dyDescent="0.3">
      <c r="A56" s="37">
        <v>50</v>
      </c>
      <c r="B56" s="222" t="s">
        <v>13</v>
      </c>
      <c r="C56" s="224" t="s">
        <v>125</v>
      </c>
      <c r="D56" s="222">
        <v>6</v>
      </c>
      <c r="E56" s="225">
        <v>54</v>
      </c>
      <c r="F56" s="13" t="e">
        <f>#REF!*#REF!</f>
        <v>#REF!</v>
      </c>
      <c r="G56" s="13"/>
      <c r="H56" s="14"/>
      <c r="I56" s="8"/>
      <c r="J56" s="8"/>
      <c r="K56" s="8"/>
      <c r="L56" s="8"/>
      <c r="M56" s="8"/>
      <c r="N56" s="8"/>
      <c r="O56" s="8"/>
      <c r="P56" s="8"/>
      <c r="Q56" s="1"/>
    </row>
    <row r="57" spans="1:17" ht="15" customHeight="1" x14ac:dyDescent="0.25">
      <c r="A57" s="35">
        <v>51</v>
      </c>
      <c r="B57" s="231" t="s">
        <v>1</v>
      </c>
      <c r="C57" s="163" t="s">
        <v>91</v>
      </c>
      <c r="D57" s="238">
        <v>9</v>
      </c>
      <c r="E57" s="45">
        <v>53.777777777777779</v>
      </c>
      <c r="F57" s="13" t="e">
        <f>#REF!*#REF!</f>
        <v>#REF!</v>
      </c>
      <c r="G57" s="13"/>
      <c r="H57" s="14"/>
      <c r="I57" s="8"/>
      <c r="J57" s="8"/>
      <c r="K57" s="8"/>
      <c r="L57" s="8"/>
      <c r="M57" s="8"/>
      <c r="N57" s="8"/>
      <c r="O57" s="8"/>
      <c r="P57" s="9"/>
      <c r="Q57" s="1"/>
    </row>
    <row r="58" spans="1:17" ht="15" customHeight="1" x14ac:dyDescent="0.25">
      <c r="A58" s="36">
        <v>52</v>
      </c>
      <c r="B58" s="15" t="s">
        <v>25</v>
      </c>
      <c r="C58" s="224" t="s">
        <v>144</v>
      </c>
      <c r="D58" s="415">
        <v>3</v>
      </c>
      <c r="E58" s="239">
        <v>53.7</v>
      </c>
      <c r="F58" s="13" t="e">
        <f>#REF!*#REF!</f>
        <v>#REF!</v>
      </c>
      <c r="G58" s="13"/>
      <c r="H58" s="14"/>
      <c r="I58" s="8"/>
      <c r="J58" s="8"/>
      <c r="K58" s="8"/>
      <c r="L58" s="8"/>
      <c r="M58" s="8"/>
      <c r="N58" s="8"/>
      <c r="O58" s="8"/>
      <c r="P58" s="9"/>
      <c r="Q58" s="1"/>
    </row>
    <row r="59" spans="1:17" ht="15" customHeight="1" x14ac:dyDescent="0.25">
      <c r="A59" s="36">
        <v>53</v>
      </c>
      <c r="B59" s="232" t="s">
        <v>1</v>
      </c>
      <c r="C59" s="26" t="s">
        <v>92</v>
      </c>
      <c r="D59" s="15">
        <v>6</v>
      </c>
      <c r="E59" s="16">
        <v>53.5</v>
      </c>
      <c r="F59" s="13" t="e">
        <f>#REF!*#REF!</f>
        <v>#REF!</v>
      </c>
      <c r="G59" s="13"/>
      <c r="H59" s="14"/>
      <c r="I59" s="8"/>
      <c r="J59" s="8"/>
      <c r="K59" s="8"/>
      <c r="L59" s="8"/>
      <c r="M59" s="8"/>
      <c r="N59" s="8"/>
      <c r="O59" s="8"/>
      <c r="P59" s="8"/>
      <c r="Q59" s="1"/>
    </row>
    <row r="60" spans="1:17" ht="15" customHeight="1" x14ac:dyDescent="0.25">
      <c r="A60" s="36">
        <v>54</v>
      </c>
      <c r="B60" s="232" t="s">
        <v>11</v>
      </c>
      <c r="C60" s="419" t="s">
        <v>127</v>
      </c>
      <c r="D60" s="450">
        <v>5</v>
      </c>
      <c r="E60" s="452">
        <v>53.2</v>
      </c>
      <c r="F60" s="13" t="e">
        <f>#REF!*#REF!</f>
        <v>#REF!</v>
      </c>
      <c r="G60" s="13"/>
      <c r="H60" s="14"/>
      <c r="I60" s="8"/>
      <c r="J60" s="8"/>
      <c r="K60" s="8"/>
      <c r="L60" s="8"/>
      <c r="M60" s="8"/>
      <c r="N60" s="8"/>
      <c r="O60" s="8"/>
      <c r="P60" s="8"/>
      <c r="Q60" s="1"/>
    </row>
    <row r="61" spans="1:17" ht="15" customHeight="1" x14ac:dyDescent="0.25">
      <c r="A61" s="36">
        <v>55</v>
      </c>
      <c r="B61" s="15" t="s">
        <v>31</v>
      </c>
      <c r="C61" s="221" t="s">
        <v>43</v>
      </c>
      <c r="D61" s="15">
        <v>11</v>
      </c>
      <c r="E61" s="12">
        <v>53</v>
      </c>
      <c r="F61" s="13" t="e">
        <f>#REF!*#REF!</f>
        <v>#REF!</v>
      </c>
      <c r="G61" s="13"/>
      <c r="H61" s="14"/>
      <c r="I61" s="8"/>
      <c r="J61" s="8"/>
      <c r="K61" s="8"/>
      <c r="L61" s="8"/>
      <c r="M61" s="8"/>
      <c r="N61" s="8"/>
      <c r="O61" s="8"/>
      <c r="P61" s="9"/>
      <c r="Q61" s="1"/>
    </row>
    <row r="62" spans="1:17" ht="15" customHeight="1" x14ac:dyDescent="0.25">
      <c r="A62" s="36">
        <v>56</v>
      </c>
      <c r="B62" s="232" t="s">
        <v>11</v>
      </c>
      <c r="C62" s="26" t="s">
        <v>126</v>
      </c>
      <c r="D62" s="15">
        <v>3</v>
      </c>
      <c r="E62" s="18">
        <v>53</v>
      </c>
      <c r="F62" s="13" t="e">
        <f>#REF!*#REF!</f>
        <v>#REF!</v>
      </c>
      <c r="G62" s="13"/>
      <c r="H62" s="14"/>
      <c r="I62" s="8"/>
      <c r="J62" s="8"/>
      <c r="K62" s="8"/>
      <c r="L62" s="8"/>
      <c r="M62" s="8"/>
      <c r="N62" s="8"/>
      <c r="O62" s="8"/>
      <c r="P62" s="8"/>
      <c r="Q62" s="1"/>
    </row>
    <row r="63" spans="1:17" ht="15" customHeight="1" x14ac:dyDescent="0.25">
      <c r="A63" s="36">
        <v>57</v>
      </c>
      <c r="B63" s="442" t="s">
        <v>25</v>
      </c>
      <c r="C63" s="26" t="s">
        <v>28</v>
      </c>
      <c r="D63" s="11">
        <v>14</v>
      </c>
      <c r="E63" s="12">
        <v>52.4</v>
      </c>
      <c r="F63" s="13" t="e">
        <f>#REF!*#REF!</f>
        <v>#REF!</v>
      </c>
      <c r="G63" s="13"/>
      <c r="H63" s="14"/>
      <c r="I63" s="8"/>
      <c r="J63" s="8"/>
      <c r="K63" s="8"/>
      <c r="L63" s="8"/>
      <c r="M63" s="8"/>
      <c r="N63" s="8"/>
      <c r="O63" s="8"/>
      <c r="P63" s="8"/>
      <c r="Q63" s="1"/>
    </row>
    <row r="64" spans="1:17" ht="15" customHeight="1" x14ac:dyDescent="0.25">
      <c r="A64" s="36">
        <v>58</v>
      </c>
      <c r="B64" s="41" t="s">
        <v>1</v>
      </c>
      <c r="C64" s="105" t="s">
        <v>62</v>
      </c>
      <c r="D64" s="129">
        <v>3</v>
      </c>
      <c r="E64" s="12">
        <v>51.333333333333336</v>
      </c>
      <c r="F64" s="13"/>
      <c r="G64" s="13"/>
      <c r="H64" s="14"/>
      <c r="I64" s="8"/>
      <c r="J64" s="8"/>
      <c r="K64" s="8"/>
      <c r="L64" s="8"/>
      <c r="M64" s="8"/>
      <c r="N64" s="8"/>
      <c r="O64" s="8"/>
      <c r="P64" s="8"/>
      <c r="Q64" s="1"/>
    </row>
    <row r="65" spans="1:17" ht="15" customHeight="1" x14ac:dyDescent="0.25">
      <c r="A65" s="36">
        <v>59</v>
      </c>
      <c r="B65" s="15" t="s">
        <v>31</v>
      </c>
      <c r="C65" s="105" t="s">
        <v>44</v>
      </c>
      <c r="D65" s="11">
        <v>4</v>
      </c>
      <c r="E65" s="12">
        <v>50.75</v>
      </c>
      <c r="F65" s="13">
        <f t="shared" ref="F65:F76" si="0">E65*D65</f>
        <v>203</v>
      </c>
      <c r="G65" s="13"/>
      <c r="H65" s="14"/>
      <c r="I65" s="8"/>
      <c r="J65" s="8"/>
      <c r="K65" s="8"/>
      <c r="L65" s="8"/>
      <c r="M65" s="8"/>
      <c r="N65" s="8"/>
      <c r="O65" s="8"/>
      <c r="P65" s="8"/>
      <c r="Q65" s="1"/>
    </row>
    <row r="66" spans="1:17" ht="15" customHeight="1" thickBot="1" x14ac:dyDescent="0.3">
      <c r="A66" s="39">
        <v>60</v>
      </c>
      <c r="B66" s="19" t="s">
        <v>13</v>
      </c>
      <c r="C66" s="414" t="s">
        <v>47</v>
      </c>
      <c r="D66" s="19">
        <v>3</v>
      </c>
      <c r="E66" s="20">
        <v>48</v>
      </c>
      <c r="F66" s="13">
        <f t="shared" si="0"/>
        <v>144</v>
      </c>
      <c r="G66" s="13"/>
      <c r="H66" s="14"/>
      <c r="I66" s="8"/>
      <c r="J66" s="8"/>
      <c r="K66" s="8"/>
      <c r="L66" s="8"/>
      <c r="M66" s="8"/>
      <c r="N66" s="8"/>
      <c r="O66" s="8"/>
      <c r="P66" s="8"/>
      <c r="Q66" s="1"/>
    </row>
    <row r="67" spans="1:17" ht="15" customHeight="1" x14ac:dyDescent="0.25">
      <c r="A67" s="35">
        <v>61</v>
      </c>
      <c r="B67" s="413" t="s">
        <v>19</v>
      </c>
      <c r="C67" s="30" t="s">
        <v>22</v>
      </c>
      <c r="D67" s="416">
        <v>9</v>
      </c>
      <c r="E67" s="45">
        <v>47.7</v>
      </c>
      <c r="F67" s="13">
        <f t="shared" si="0"/>
        <v>429.3</v>
      </c>
      <c r="G67" s="13"/>
      <c r="H67" s="14"/>
      <c r="I67" s="8"/>
      <c r="J67" s="8"/>
      <c r="K67" s="8"/>
      <c r="L67" s="8"/>
      <c r="M67" s="8"/>
      <c r="N67" s="8"/>
      <c r="O67" s="8"/>
      <c r="P67" s="8"/>
      <c r="Q67" s="1"/>
    </row>
    <row r="68" spans="1:17" ht="15" customHeight="1" x14ac:dyDescent="0.25">
      <c r="A68" s="36">
        <v>62</v>
      </c>
      <c r="B68" s="232" t="s">
        <v>13</v>
      </c>
      <c r="C68" s="43" t="s">
        <v>148</v>
      </c>
      <c r="D68" s="339">
        <v>4</v>
      </c>
      <c r="E68" s="433">
        <v>47.3</v>
      </c>
      <c r="F68" s="13">
        <f t="shared" si="0"/>
        <v>189.2</v>
      </c>
      <c r="G68" s="13"/>
      <c r="H68" s="14"/>
      <c r="I68" s="8"/>
      <c r="J68" s="8"/>
      <c r="K68" s="8"/>
      <c r="L68" s="8"/>
      <c r="M68" s="8"/>
      <c r="N68" s="8"/>
      <c r="O68" s="8"/>
      <c r="P68" s="8"/>
      <c r="Q68" s="1"/>
    </row>
    <row r="69" spans="1:17" ht="15" customHeight="1" x14ac:dyDescent="0.25">
      <c r="A69" s="36">
        <v>63</v>
      </c>
      <c r="B69" s="232" t="s">
        <v>31</v>
      </c>
      <c r="C69" s="43" t="s">
        <v>118</v>
      </c>
      <c r="D69" s="339">
        <v>3</v>
      </c>
      <c r="E69" s="123">
        <v>47</v>
      </c>
      <c r="F69" s="13">
        <f t="shared" si="0"/>
        <v>141</v>
      </c>
      <c r="G69" s="13"/>
      <c r="H69" s="14"/>
      <c r="I69" s="8"/>
      <c r="J69" s="8"/>
      <c r="K69" s="8"/>
      <c r="L69" s="8"/>
      <c r="M69" s="8"/>
      <c r="N69" s="8"/>
      <c r="O69" s="8"/>
      <c r="P69" s="8"/>
      <c r="Q69" s="1"/>
    </row>
    <row r="70" spans="1:17" ht="15" customHeight="1" x14ac:dyDescent="0.25">
      <c r="A70" s="36">
        <v>64</v>
      </c>
      <c r="B70" s="232" t="s">
        <v>13</v>
      </c>
      <c r="C70" s="26" t="s">
        <v>46</v>
      </c>
      <c r="D70" s="129">
        <v>4</v>
      </c>
      <c r="E70" s="16">
        <v>47</v>
      </c>
      <c r="F70" s="13">
        <f t="shared" si="0"/>
        <v>188</v>
      </c>
      <c r="G70" s="13"/>
      <c r="H70" s="14"/>
      <c r="I70" s="8"/>
      <c r="J70" s="8"/>
      <c r="K70" s="8"/>
      <c r="L70" s="8"/>
      <c r="M70" s="8"/>
      <c r="N70" s="8"/>
      <c r="O70" s="8"/>
      <c r="P70" s="8"/>
      <c r="Q70" s="1"/>
    </row>
    <row r="71" spans="1:17" ht="15" customHeight="1" x14ac:dyDescent="0.25">
      <c r="A71" s="36">
        <v>65</v>
      </c>
      <c r="B71" s="15" t="s">
        <v>13</v>
      </c>
      <c r="C71" s="26" t="s">
        <v>124</v>
      </c>
      <c r="D71" s="11">
        <v>4</v>
      </c>
      <c r="E71" s="136">
        <v>47</v>
      </c>
      <c r="F71" s="13">
        <f t="shared" si="0"/>
        <v>188</v>
      </c>
      <c r="G71" s="13"/>
      <c r="H71" s="14"/>
      <c r="I71" s="8"/>
      <c r="J71" s="8"/>
      <c r="K71" s="8"/>
      <c r="L71" s="8"/>
      <c r="M71" s="8"/>
      <c r="N71" s="8"/>
      <c r="O71" s="8"/>
      <c r="P71" s="8"/>
      <c r="Q71" s="1"/>
    </row>
    <row r="72" spans="1:17" ht="15" customHeight="1" x14ac:dyDescent="0.25">
      <c r="A72" s="36">
        <v>66</v>
      </c>
      <c r="B72" s="232" t="s">
        <v>11</v>
      </c>
      <c r="C72" s="224" t="s">
        <v>10</v>
      </c>
      <c r="D72" s="415">
        <v>5</v>
      </c>
      <c r="E72" s="225">
        <v>46.8</v>
      </c>
      <c r="F72" s="13">
        <f t="shared" si="0"/>
        <v>234</v>
      </c>
      <c r="G72" s="13"/>
      <c r="H72" s="14"/>
      <c r="I72" s="8"/>
      <c r="J72" s="8"/>
      <c r="K72" s="8"/>
      <c r="L72" s="8"/>
      <c r="M72" s="8"/>
      <c r="N72" s="8"/>
      <c r="O72" s="8"/>
      <c r="P72" s="8"/>
    </row>
    <row r="73" spans="1:17" ht="15" customHeight="1" x14ac:dyDescent="0.25">
      <c r="A73" s="36">
        <v>67</v>
      </c>
      <c r="B73" s="232" t="s">
        <v>19</v>
      </c>
      <c r="C73" s="221" t="s">
        <v>38</v>
      </c>
      <c r="D73" s="15">
        <v>3</v>
      </c>
      <c r="E73" s="136">
        <v>46.7</v>
      </c>
      <c r="F73" s="13">
        <f t="shared" si="0"/>
        <v>140.10000000000002</v>
      </c>
      <c r="G73" s="13"/>
      <c r="H73" s="14"/>
      <c r="I73" s="8"/>
      <c r="J73" s="8"/>
      <c r="K73" s="8"/>
      <c r="L73" s="8"/>
      <c r="M73" s="8"/>
      <c r="N73" s="8"/>
      <c r="O73" s="8"/>
      <c r="P73" s="8"/>
    </row>
    <row r="74" spans="1:17" ht="15" customHeight="1" x14ac:dyDescent="0.25">
      <c r="A74" s="36">
        <v>68</v>
      </c>
      <c r="B74" s="232" t="s">
        <v>25</v>
      </c>
      <c r="C74" s="26" t="s">
        <v>120</v>
      </c>
      <c r="D74" s="129">
        <v>2</v>
      </c>
      <c r="E74" s="136">
        <v>46.5</v>
      </c>
      <c r="F74" s="13">
        <f t="shared" si="0"/>
        <v>93</v>
      </c>
      <c r="G74" s="13"/>
      <c r="H74" s="14"/>
      <c r="I74" s="8"/>
      <c r="J74" s="8"/>
      <c r="K74" s="8"/>
      <c r="L74" s="8"/>
      <c r="M74" s="8"/>
      <c r="N74" s="8"/>
      <c r="O74" s="8"/>
      <c r="P74" s="8"/>
    </row>
    <row r="75" spans="1:17" ht="15" customHeight="1" x14ac:dyDescent="0.25">
      <c r="A75" s="36">
        <v>69</v>
      </c>
      <c r="B75" s="15" t="s">
        <v>1</v>
      </c>
      <c r="C75" s="26" t="s">
        <v>89</v>
      </c>
      <c r="D75" s="129">
        <v>6</v>
      </c>
      <c r="E75" s="16">
        <v>45.666666666666664</v>
      </c>
      <c r="F75" s="13">
        <f t="shared" si="0"/>
        <v>274</v>
      </c>
      <c r="G75" s="13"/>
      <c r="H75" s="14"/>
      <c r="I75" s="8"/>
      <c r="J75" s="8"/>
      <c r="K75" s="8"/>
      <c r="L75" s="8"/>
      <c r="M75" s="8"/>
      <c r="N75" s="8"/>
      <c r="O75" s="8"/>
      <c r="P75" s="8"/>
    </row>
    <row r="76" spans="1:17" ht="15" customHeight="1" thickBot="1" x14ac:dyDescent="0.3">
      <c r="A76" s="37">
        <v>70</v>
      </c>
      <c r="B76" s="222" t="s">
        <v>1</v>
      </c>
      <c r="C76" s="224" t="s">
        <v>153</v>
      </c>
      <c r="D76" s="222">
        <v>5</v>
      </c>
      <c r="E76" s="230">
        <v>44.8</v>
      </c>
      <c r="F76" s="13">
        <f t="shared" si="0"/>
        <v>224</v>
      </c>
      <c r="G76" s="13"/>
      <c r="H76" s="14"/>
      <c r="I76" s="8"/>
      <c r="J76" s="8"/>
      <c r="K76" s="8"/>
      <c r="L76" s="8"/>
      <c r="M76" s="8"/>
      <c r="N76" s="8"/>
      <c r="O76" s="8"/>
      <c r="P76" s="8"/>
    </row>
    <row r="77" spans="1:17" ht="15" customHeight="1" x14ac:dyDescent="0.25">
      <c r="A77" s="35">
        <v>71</v>
      </c>
      <c r="B77" s="29" t="s">
        <v>19</v>
      </c>
      <c r="C77" s="418" t="s">
        <v>147</v>
      </c>
      <c r="D77" s="29">
        <v>3</v>
      </c>
      <c r="E77" s="45">
        <v>43.3</v>
      </c>
      <c r="F77" s="13"/>
      <c r="G77" s="13"/>
      <c r="H77" s="14"/>
      <c r="I77" s="8"/>
      <c r="J77" s="8"/>
      <c r="K77" s="8"/>
      <c r="L77" s="8"/>
      <c r="M77" s="8"/>
      <c r="N77" s="8"/>
      <c r="O77" s="8"/>
      <c r="P77" s="8"/>
    </row>
    <row r="78" spans="1:17" ht="15" customHeight="1" x14ac:dyDescent="0.25">
      <c r="A78" s="36">
        <v>72</v>
      </c>
      <c r="B78" s="15" t="s">
        <v>0</v>
      </c>
      <c r="C78" s="26" t="s">
        <v>54</v>
      </c>
      <c r="D78" s="11">
        <v>2</v>
      </c>
      <c r="E78" s="12">
        <v>43</v>
      </c>
      <c r="F78" s="13">
        <f t="shared" ref="F78:F87" si="1">E78*D78</f>
        <v>86</v>
      </c>
      <c r="G78" s="13"/>
      <c r="H78" s="14"/>
      <c r="I78" s="8"/>
      <c r="J78" s="8"/>
      <c r="K78" s="8"/>
      <c r="L78" s="8"/>
      <c r="M78" s="8"/>
      <c r="N78" s="8"/>
      <c r="O78" s="8"/>
      <c r="P78" s="8"/>
    </row>
    <row r="79" spans="1:17" ht="15" customHeight="1" x14ac:dyDescent="0.25">
      <c r="A79" s="36">
        <v>73</v>
      </c>
      <c r="B79" s="15" t="s">
        <v>11</v>
      </c>
      <c r="C79" s="26" t="s">
        <v>149</v>
      </c>
      <c r="D79" s="126">
        <v>6</v>
      </c>
      <c r="E79" s="16">
        <v>42.2</v>
      </c>
      <c r="F79" s="13">
        <f t="shared" si="1"/>
        <v>253.20000000000002</v>
      </c>
      <c r="G79" s="13"/>
      <c r="H79" s="14"/>
      <c r="I79" s="8"/>
      <c r="J79" s="8"/>
      <c r="K79" s="8"/>
      <c r="L79" s="8"/>
      <c r="M79" s="8"/>
      <c r="N79" s="8"/>
      <c r="O79" s="8"/>
      <c r="P79" s="9"/>
    </row>
    <row r="80" spans="1:17" ht="15" customHeight="1" x14ac:dyDescent="0.25">
      <c r="A80" s="36">
        <v>74</v>
      </c>
      <c r="B80" s="232" t="s">
        <v>1</v>
      </c>
      <c r="C80" s="26" t="s">
        <v>132</v>
      </c>
      <c r="D80" s="17">
        <v>5</v>
      </c>
      <c r="E80" s="16">
        <v>40</v>
      </c>
      <c r="F80" s="13">
        <f t="shared" si="1"/>
        <v>200</v>
      </c>
      <c r="G80" s="13"/>
      <c r="H80" s="14"/>
      <c r="I80" s="8"/>
      <c r="J80" s="8"/>
      <c r="K80" s="8"/>
      <c r="L80" s="8"/>
      <c r="M80" s="8"/>
      <c r="N80" s="8"/>
      <c r="O80" s="8"/>
      <c r="P80" s="9"/>
    </row>
    <row r="81" spans="1:16" ht="15" customHeight="1" x14ac:dyDescent="0.25">
      <c r="A81" s="36">
        <v>75</v>
      </c>
      <c r="B81" s="232" t="s">
        <v>1</v>
      </c>
      <c r="C81" s="26" t="s">
        <v>136</v>
      </c>
      <c r="D81" s="269">
        <v>5</v>
      </c>
      <c r="E81" s="123">
        <v>39</v>
      </c>
      <c r="F81" s="13">
        <f t="shared" si="1"/>
        <v>195</v>
      </c>
      <c r="G81" s="13"/>
      <c r="H81" s="14"/>
      <c r="I81" s="8"/>
      <c r="J81" s="8"/>
      <c r="K81" s="8"/>
      <c r="L81" s="8"/>
      <c r="M81" s="8"/>
      <c r="N81" s="8"/>
      <c r="O81" s="8"/>
      <c r="P81" s="8"/>
    </row>
    <row r="82" spans="1:16" ht="15" customHeight="1" x14ac:dyDescent="0.25">
      <c r="A82" s="36">
        <v>76</v>
      </c>
      <c r="B82" s="417" t="s">
        <v>0</v>
      </c>
      <c r="C82" s="570" t="s">
        <v>169</v>
      </c>
      <c r="D82" s="129">
        <v>2</v>
      </c>
      <c r="E82" s="12">
        <v>35.5</v>
      </c>
      <c r="F82" s="13">
        <f t="shared" si="1"/>
        <v>71</v>
      </c>
      <c r="G82" s="13"/>
      <c r="H82" s="14"/>
      <c r="I82" s="8"/>
      <c r="J82" s="8"/>
      <c r="K82" s="8"/>
      <c r="L82" s="8"/>
      <c r="M82" s="8"/>
      <c r="N82" s="8"/>
      <c r="O82" s="8"/>
      <c r="P82" s="8"/>
    </row>
    <row r="83" spans="1:16" ht="15" customHeight="1" x14ac:dyDescent="0.25">
      <c r="A83" s="36">
        <v>77</v>
      </c>
      <c r="B83" s="232" t="s">
        <v>11</v>
      </c>
      <c r="C83" s="221" t="s">
        <v>151</v>
      </c>
      <c r="D83" s="15">
        <v>2</v>
      </c>
      <c r="E83" s="16">
        <v>35</v>
      </c>
      <c r="F83" s="13">
        <f t="shared" si="1"/>
        <v>70</v>
      </c>
      <c r="G83" s="13"/>
      <c r="H83" s="14"/>
      <c r="I83" s="8"/>
      <c r="J83" s="8"/>
      <c r="K83" s="8"/>
      <c r="L83" s="8"/>
      <c r="M83" s="8"/>
      <c r="N83" s="8"/>
      <c r="O83" s="8"/>
      <c r="P83" s="9"/>
    </row>
    <row r="84" spans="1:16" ht="15" customHeight="1" x14ac:dyDescent="0.25">
      <c r="A84" s="36">
        <v>78</v>
      </c>
      <c r="B84" s="232" t="s">
        <v>1</v>
      </c>
      <c r="C84" s="26" t="s">
        <v>133</v>
      </c>
      <c r="D84" s="11">
        <v>3</v>
      </c>
      <c r="E84" s="12">
        <v>33</v>
      </c>
      <c r="F84" s="13">
        <f t="shared" si="1"/>
        <v>99</v>
      </c>
      <c r="G84" s="13"/>
      <c r="H84" s="14"/>
      <c r="I84" s="8"/>
      <c r="J84" s="8"/>
      <c r="K84" s="8"/>
      <c r="L84" s="8"/>
      <c r="M84" s="8"/>
      <c r="N84" s="8"/>
      <c r="O84" s="8"/>
      <c r="P84" s="8"/>
    </row>
    <row r="85" spans="1:16" ht="15" customHeight="1" x14ac:dyDescent="0.25">
      <c r="A85" s="36">
        <v>79</v>
      </c>
      <c r="B85" s="15" t="s">
        <v>1</v>
      </c>
      <c r="C85" s="570" t="s">
        <v>167</v>
      </c>
      <c r="D85" s="11">
        <v>4</v>
      </c>
      <c r="E85" s="16">
        <v>33</v>
      </c>
      <c r="F85" s="13">
        <f t="shared" si="1"/>
        <v>132</v>
      </c>
      <c r="G85" s="13"/>
      <c r="H85" s="14"/>
      <c r="I85" s="8"/>
      <c r="J85" s="8"/>
      <c r="K85" s="8"/>
      <c r="L85" s="8"/>
      <c r="M85" s="8"/>
      <c r="N85" s="8"/>
      <c r="O85" s="8"/>
      <c r="P85" s="8"/>
    </row>
    <row r="86" spans="1:16" ht="15" customHeight="1" thickBot="1" x14ac:dyDescent="0.3">
      <c r="A86" s="39">
        <v>80</v>
      </c>
      <c r="B86" s="19" t="s">
        <v>19</v>
      </c>
      <c r="C86" s="447" t="s">
        <v>122</v>
      </c>
      <c r="D86" s="19">
        <v>4</v>
      </c>
      <c r="E86" s="20">
        <v>32.5</v>
      </c>
      <c r="F86" s="13">
        <f t="shared" si="1"/>
        <v>130</v>
      </c>
      <c r="G86" s="13"/>
      <c r="H86" s="14"/>
      <c r="I86" s="8"/>
      <c r="J86" s="8"/>
      <c r="K86" s="8"/>
      <c r="L86" s="8"/>
      <c r="M86" s="8"/>
      <c r="N86" s="8"/>
      <c r="O86" s="8"/>
      <c r="P86" s="9"/>
    </row>
    <row r="87" spans="1:16" ht="15" customHeight="1" x14ac:dyDescent="0.25">
      <c r="A87" s="35">
        <v>81</v>
      </c>
      <c r="B87" s="446" t="s">
        <v>1</v>
      </c>
      <c r="C87" s="30" t="s">
        <v>135</v>
      </c>
      <c r="D87" s="31">
        <v>5</v>
      </c>
      <c r="E87" s="32">
        <v>29.6</v>
      </c>
      <c r="F87" s="13">
        <f t="shared" si="1"/>
        <v>148</v>
      </c>
      <c r="G87" s="13"/>
      <c r="H87" s="14"/>
      <c r="I87" s="8"/>
      <c r="J87" s="8"/>
      <c r="K87" s="8"/>
      <c r="L87" s="8"/>
      <c r="M87" s="8"/>
      <c r="N87" s="8"/>
      <c r="O87" s="8"/>
      <c r="P87" s="8"/>
    </row>
    <row r="88" spans="1:16" ht="15" customHeight="1" x14ac:dyDescent="0.25">
      <c r="A88" s="36">
        <v>82</v>
      </c>
      <c r="B88" s="232" t="s">
        <v>19</v>
      </c>
      <c r="C88" s="26" t="s">
        <v>21</v>
      </c>
      <c r="D88" s="11">
        <v>2</v>
      </c>
      <c r="E88" s="16">
        <v>26.5</v>
      </c>
      <c r="F88" s="13" t="e">
        <f>#REF!*#REF!</f>
        <v>#REF!</v>
      </c>
      <c r="G88" s="13"/>
      <c r="H88" s="14"/>
      <c r="I88" s="8"/>
      <c r="J88" s="8"/>
      <c r="K88" s="8"/>
      <c r="L88" s="8"/>
      <c r="M88" s="8"/>
      <c r="N88" s="8"/>
      <c r="O88" s="8"/>
      <c r="P88" s="8"/>
    </row>
    <row r="89" spans="1:16" ht="15" customHeight="1" x14ac:dyDescent="0.25">
      <c r="A89" s="36">
        <v>83</v>
      </c>
      <c r="B89" s="417" t="s">
        <v>19</v>
      </c>
      <c r="C89" s="26" t="s">
        <v>121</v>
      </c>
      <c r="D89" s="126">
        <v>2</v>
      </c>
      <c r="E89" s="136">
        <v>25</v>
      </c>
      <c r="F89" s="13" t="e">
        <f>#REF!*#REF!</f>
        <v>#REF!</v>
      </c>
      <c r="G89" s="13"/>
      <c r="H89" s="13"/>
      <c r="I89" s="8"/>
      <c r="J89" s="8"/>
      <c r="K89" s="8"/>
      <c r="L89" s="8"/>
      <c r="M89" s="8"/>
      <c r="N89" s="8"/>
      <c r="O89" s="8"/>
      <c r="P89" s="8"/>
    </row>
    <row r="90" spans="1:16" ht="15" customHeight="1" x14ac:dyDescent="0.25">
      <c r="A90" s="36">
        <v>84</v>
      </c>
      <c r="B90" s="15" t="s">
        <v>1</v>
      </c>
      <c r="C90" s="221" t="s">
        <v>152</v>
      </c>
      <c r="D90" s="126">
        <v>2</v>
      </c>
      <c r="E90" s="18">
        <v>21.5</v>
      </c>
      <c r="F90" s="13" t="e">
        <f>#REF!*#REF!</f>
        <v>#REF!</v>
      </c>
      <c r="G90" s="13"/>
      <c r="H90" s="13"/>
      <c r="I90" s="8"/>
      <c r="J90" s="8"/>
      <c r="K90" s="8"/>
      <c r="L90" s="8"/>
      <c r="M90" s="8"/>
      <c r="N90" s="8"/>
      <c r="O90" s="8"/>
      <c r="P90" s="8"/>
    </row>
    <row r="91" spans="1:16" ht="15" customHeight="1" x14ac:dyDescent="0.25">
      <c r="A91" s="36">
        <v>85</v>
      </c>
      <c r="B91" s="15" t="s">
        <v>19</v>
      </c>
      <c r="C91" s="105" t="s">
        <v>123</v>
      </c>
      <c r="D91" s="15">
        <v>2</v>
      </c>
      <c r="E91" s="16">
        <v>18.5</v>
      </c>
      <c r="F91" s="13" t="e">
        <f>#REF!*#REF!</f>
        <v>#REF!</v>
      </c>
      <c r="G91" s="13"/>
      <c r="H91" s="13"/>
      <c r="I91" s="8"/>
      <c r="J91" s="8"/>
      <c r="K91" s="8"/>
      <c r="L91" s="8"/>
      <c r="M91" s="8"/>
      <c r="N91" s="8"/>
      <c r="O91" s="8"/>
      <c r="P91" s="8"/>
    </row>
    <row r="92" spans="1:16" ht="15" customHeight="1" x14ac:dyDescent="0.25">
      <c r="A92" s="36">
        <v>86</v>
      </c>
      <c r="B92" s="232" t="s">
        <v>1</v>
      </c>
      <c r="C92" s="570" t="s">
        <v>161</v>
      </c>
      <c r="D92" s="129">
        <v>1</v>
      </c>
      <c r="E92" s="12">
        <v>17</v>
      </c>
      <c r="F92" s="13" t="e">
        <f>#REF!*#REF!</f>
        <v>#REF!</v>
      </c>
      <c r="G92" s="13"/>
      <c r="H92" s="13"/>
      <c r="I92" s="8"/>
      <c r="J92" s="8"/>
      <c r="K92" s="8"/>
      <c r="L92" s="8"/>
      <c r="M92" s="8"/>
      <c r="N92" s="8"/>
      <c r="O92" s="8"/>
      <c r="P92" s="8"/>
    </row>
    <row r="93" spans="1:16" ht="15" customHeight="1" thickBot="1" x14ac:dyDescent="0.3">
      <c r="A93" s="39">
        <v>87</v>
      </c>
      <c r="B93" s="443" t="s">
        <v>11</v>
      </c>
      <c r="C93" s="27" t="s">
        <v>150</v>
      </c>
      <c r="D93" s="131">
        <v>1</v>
      </c>
      <c r="E93" s="20">
        <v>7</v>
      </c>
      <c r="F93" s="13" t="e">
        <f>#REF!*#REF!</f>
        <v>#REF!</v>
      </c>
      <c r="G93" s="13"/>
      <c r="H93" s="13"/>
      <c r="I93" s="8"/>
      <c r="J93" s="8"/>
      <c r="K93" s="8"/>
      <c r="L93" s="8"/>
      <c r="M93" s="8"/>
      <c r="N93" s="8"/>
      <c r="O93" s="8"/>
      <c r="P93" s="8"/>
    </row>
    <row r="94" spans="1:16" ht="15" customHeight="1" x14ac:dyDescent="0.25">
      <c r="A94" s="38"/>
      <c r="B94" s="22"/>
      <c r="C94" s="13"/>
      <c r="D94" s="133" t="s">
        <v>55</v>
      </c>
      <c r="E94" s="124">
        <f>AVERAGE(E7:E93)</f>
        <v>56.452928297755896</v>
      </c>
      <c r="F94" s="13"/>
      <c r="G94" s="13"/>
      <c r="H94" s="13"/>
    </row>
    <row r="95" spans="1:16" ht="15" customHeight="1" x14ac:dyDescent="0.25">
      <c r="A95" s="38"/>
      <c r="B95" s="22"/>
      <c r="C95" s="13"/>
      <c r="D95" s="100" t="s">
        <v>68</v>
      </c>
      <c r="E95" s="25">
        <v>62.17</v>
      </c>
      <c r="F95" s="13"/>
      <c r="G95" s="13"/>
      <c r="H95" s="13"/>
    </row>
    <row r="96" spans="1:16" ht="15" customHeight="1" x14ac:dyDescent="0.25">
      <c r="A96" s="38"/>
      <c r="B96" s="22"/>
      <c r="C96" s="13"/>
      <c r="D96" s="13"/>
      <c r="E96" s="23"/>
      <c r="F96" s="13"/>
      <c r="G96" s="13"/>
      <c r="H96" s="13"/>
    </row>
    <row r="97" spans="1:8" ht="15" customHeight="1" x14ac:dyDescent="0.25">
      <c r="A97" s="38"/>
      <c r="B97" s="13"/>
      <c r="C97" s="13"/>
      <c r="D97" s="13"/>
      <c r="E97" s="13"/>
      <c r="F97" s="13"/>
      <c r="G97" s="13"/>
      <c r="H97" s="13"/>
    </row>
    <row r="98" spans="1:8" x14ac:dyDescent="0.25">
      <c r="A98" s="38"/>
      <c r="B98" s="13"/>
      <c r="C98" s="13"/>
      <c r="D98" s="13"/>
      <c r="E98" s="13"/>
      <c r="F98" s="13"/>
      <c r="G98" s="13"/>
      <c r="H98" s="13"/>
    </row>
  </sheetData>
  <mergeCells count="1">
    <mergeCell ref="B2:C2"/>
  </mergeCells>
  <conditionalFormatting sqref="E6:E95">
    <cfRule type="cellIs" dxfId="45" priority="2111" stopIfTrue="1" operator="equal">
      <formula>$E$94</formula>
    </cfRule>
    <cfRule type="cellIs" dxfId="44" priority="2112" stopIfTrue="1" operator="lessThan">
      <formula>50</formula>
    </cfRule>
    <cfRule type="cellIs" dxfId="43" priority="2113" stopIfTrue="1" operator="between">
      <formula>$E$94</formula>
      <formula>50</formula>
    </cfRule>
    <cfRule type="cellIs" dxfId="42" priority="2114" stopIfTrue="1" operator="between">
      <formula>74.99</formula>
      <formula>$E$94</formula>
    </cfRule>
    <cfRule type="cellIs" dxfId="41" priority="211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8.7109375" customWidth="1"/>
    <col min="3" max="3" width="31.7109375" customWidth="1"/>
    <col min="4" max="4" width="8.7109375" customWidth="1"/>
    <col min="5" max="9" width="7.28515625" customWidth="1"/>
    <col min="11" max="11" width="0" hidden="1" customWidth="1"/>
    <col min="12" max="12" width="7.7109375" customWidth="1"/>
    <col min="13" max="13" width="10.7109375" customWidth="1"/>
    <col min="14" max="21" width="7.7109375" customWidth="1"/>
  </cols>
  <sheetData>
    <row r="1" spans="1:21" x14ac:dyDescent="0.25">
      <c r="M1" s="120"/>
      <c r="N1" s="33" t="s">
        <v>69</v>
      </c>
    </row>
    <row r="2" spans="1:21" ht="15.75" x14ac:dyDescent="0.25">
      <c r="C2" s="495" t="s">
        <v>67</v>
      </c>
      <c r="D2" s="495"/>
      <c r="E2" s="101"/>
      <c r="F2" s="101"/>
      <c r="G2" s="101"/>
      <c r="J2" s="28">
        <v>2023</v>
      </c>
      <c r="M2" s="121"/>
      <c r="N2" s="33" t="s">
        <v>70</v>
      </c>
    </row>
    <row r="3" spans="1:21" ht="15.75" thickBot="1" x14ac:dyDescent="0.3">
      <c r="M3" s="431"/>
      <c r="N3" s="33" t="s">
        <v>71</v>
      </c>
    </row>
    <row r="4" spans="1:21" ht="16.5" customHeight="1" x14ac:dyDescent="0.25">
      <c r="A4" s="474" t="s">
        <v>34</v>
      </c>
      <c r="B4" s="496" t="s">
        <v>66</v>
      </c>
      <c r="C4" s="496" t="s">
        <v>63</v>
      </c>
      <c r="D4" s="501" t="s">
        <v>56</v>
      </c>
      <c r="E4" s="503" t="s">
        <v>107</v>
      </c>
      <c r="F4" s="504"/>
      <c r="G4" s="504"/>
      <c r="H4" s="504"/>
      <c r="I4" s="505"/>
      <c r="J4" s="499" t="s">
        <v>86</v>
      </c>
      <c r="K4" s="10"/>
      <c r="L4" s="10"/>
      <c r="M4" s="34"/>
      <c r="N4" s="33" t="s">
        <v>72</v>
      </c>
      <c r="U4" s="1"/>
    </row>
    <row r="5" spans="1:21" ht="30.6" customHeight="1" thickBot="1" x14ac:dyDescent="0.3">
      <c r="A5" s="475"/>
      <c r="B5" s="497" t="s">
        <v>65</v>
      </c>
      <c r="C5" s="497"/>
      <c r="D5" s="502"/>
      <c r="E5" s="219" t="s">
        <v>110</v>
      </c>
      <c r="F5" s="219" t="s">
        <v>114</v>
      </c>
      <c r="G5" s="219" t="s">
        <v>115</v>
      </c>
      <c r="H5" s="219" t="s">
        <v>57</v>
      </c>
      <c r="I5" s="219">
        <v>100</v>
      </c>
      <c r="J5" s="500"/>
      <c r="K5" s="10"/>
      <c r="L5" s="10"/>
      <c r="M5" s="10"/>
      <c r="U5" s="1"/>
    </row>
    <row r="6" spans="1:21" ht="15" customHeight="1" thickBot="1" x14ac:dyDescent="0.3">
      <c r="A6" s="99"/>
      <c r="B6" s="98"/>
      <c r="C6" s="119" t="s">
        <v>102</v>
      </c>
      <c r="D6" s="119">
        <f t="shared" ref="D6:I6" si="0">D7+D14+D23+D36+D50+D63+D92</f>
        <v>577</v>
      </c>
      <c r="E6" s="119">
        <f t="shared" si="0"/>
        <v>79</v>
      </c>
      <c r="F6" s="119">
        <f t="shared" si="0"/>
        <v>251</v>
      </c>
      <c r="G6" s="119">
        <f t="shared" si="0"/>
        <v>94</v>
      </c>
      <c r="H6" s="119">
        <f t="shared" si="0"/>
        <v>140</v>
      </c>
      <c r="I6" s="119">
        <f t="shared" si="0"/>
        <v>13</v>
      </c>
      <c r="J6" s="138">
        <v>62.17</v>
      </c>
      <c r="K6" s="10"/>
      <c r="L6" s="10"/>
      <c r="M6" s="10"/>
      <c r="U6" s="1"/>
    </row>
    <row r="7" spans="1:21" ht="15" customHeight="1" thickBot="1" x14ac:dyDescent="0.3">
      <c r="A7" s="107"/>
      <c r="B7" s="108"/>
      <c r="C7" s="115" t="s">
        <v>95</v>
      </c>
      <c r="D7" s="115">
        <f t="shared" ref="D7:I7" si="1">SUM(D8:D13)</f>
        <v>35</v>
      </c>
      <c r="E7" s="115">
        <f t="shared" si="1"/>
        <v>3</v>
      </c>
      <c r="F7" s="115">
        <f t="shared" si="1"/>
        <v>17</v>
      </c>
      <c r="G7" s="115">
        <f t="shared" si="1"/>
        <v>6</v>
      </c>
      <c r="H7" s="115">
        <f t="shared" si="1"/>
        <v>9</v>
      </c>
      <c r="I7" s="115">
        <f t="shared" si="1"/>
        <v>0</v>
      </c>
      <c r="J7" s="116">
        <f>AVERAGE(J8:J13)</f>
        <v>61.758333333333333</v>
      </c>
      <c r="K7" s="10"/>
      <c r="L7" s="10"/>
      <c r="M7" s="10"/>
      <c r="U7" s="1"/>
    </row>
    <row r="8" spans="1:21" ht="15" customHeight="1" x14ac:dyDescent="0.25">
      <c r="A8" s="36">
        <v>1</v>
      </c>
      <c r="B8" s="104">
        <v>10002</v>
      </c>
      <c r="C8" s="336" t="s">
        <v>117</v>
      </c>
      <c r="D8" s="122">
        <v>2</v>
      </c>
      <c r="E8" s="122"/>
      <c r="F8" s="122"/>
      <c r="G8" s="122"/>
      <c r="H8" s="122">
        <v>2</v>
      </c>
      <c r="I8" s="122"/>
      <c r="J8" s="123">
        <v>86</v>
      </c>
      <c r="K8" s="13">
        <f>J8*D8</f>
        <v>172</v>
      </c>
      <c r="L8" s="13"/>
      <c r="M8" s="14"/>
      <c r="N8" s="8"/>
      <c r="O8" s="8"/>
      <c r="P8" s="8"/>
      <c r="Q8" s="8"/>
      <c r="R8" s="8"/>
      <c r="S8" s="8"/>
      <c r="T8" s="8"/>
      <c r="U8" s="8"/>
    </row>
    <row r="9" spans="1:21" ht="15" customHeight="1" x14ac:dyDescent="0.25">
      <c r="A9" s="36">
        <v>2</v>
      </c>
      <c r="B9" s="24">
        <v>10090</v>
      </c>
      <c r="C9" s="26" t="s">
        <v>43</v>
      </c>
      <c r="D9" s="11">
        <v>11</v>
      </c>
      <c r="E9" s="11">
        <v>1</v>
      </c>
      <c r="F9" s="11">
        <v>8</v>
      </c>
      <c r="G9" s="11">
        <v>2</v>
      </c>
      <c r="H9" s="11"/>
      <c r="I9" s="11"/>
      <c r="J9" s="12">
        <v>53</v>
      </c>
      <c r="K9" s="13">
        <f>J9*D9</f>
        <v>583</v>
      </c>
      <c r="L9" s="13"/>
      <c r="M9" s="14"/>
      <c r="N9" s="8"/>
      <c r="O9" s="8"/>
      <c r="P9" s="8"/>
      <c r="Q9" s="8"/>
      <c r="R9" s="8"/>
      <c r="S9" s="8"/>
      <c r="T9" s="8"/>
      <c r="U9" s="9"/>
    </row>
    <row r="10" spans="1:21" ht="15" customHeight="1" x14ac:dyDescent="0.25">
      <c r="A10" s="36">
        <v>3</v>
      </c>
      <c r="B10" s="226">
        <v>10004</v>
      </c>
      <c r="C10" s="224" t="s">
        <v>41</v>
      </c>
      <c r="D10" s="227">
        <v>9</v>
      </c>
      <c r="E10" s="227"/>
      <c r="F10" s="227">
        <v>1</v>
      </c>
      <c r="G10" s="227">
        <v>3</v>
      </c>
      <c r="H10" s="227">
        <v>5</v>
      </c>
      <c r="I10" s="227"/>
      <c r="J10" s="228">
        <v>79.7</v>
      </c>
      <c r="K10" s="13"/>
      <c r="L10" s="13"/>
      <c r="M10" s="14"/>
      <c r="N10" s="8"/>
      <c r="O10" s="8"/>
      <c r="P10" s="8"/>
      <c r="Q10" s="8"/>
      <c r="R10" s="8"/>
      <c r="S10" s="8"/>
      <c r="T10" s="8"/>
      <c r="U10" s="9"/>
    </row>
    <row r="11" spans="1:21" ht="15" customHeight="1" x14ac:dyDescent="0.25">
      <c r="A11" s="36">
        <v>4</v>
      </c>
      <c r="B11" s="24">
        <v>10001</v>
      </c>
      <c r="C11" s="26" t="s">
        <v>42</v>
      </c>
      <c r="D11" s="11">
        <v>6</v>
      </c>
      <c r="E11" s="11">
        <v>1</v>
      </c>
      <c r="F11" s="11">
        <v>3</v>
      </c>
      <c r="G11" s="11">
        <v>1</v>
      </c>
      <c r="H11" s="11">
        <v>1</v>
      </c>
      <c r="I11" s="11"/>
      <c r="J11" s="12">
        <v>54.1</v>
      </c>
      <c r="K11" s="13">
        <v>54.1</v>
      </c>
      <c r="L11" s="13"/>
      <c r="M11" s="14"/>
      <c r="N11" s="8"/>
      <c r="O11" s="8"/>
      <c r="P11" s="8"/>
      <c r="Q11" s="8"/>
      <c r="R11" s="8"/>
      <c r="S11" s="8"/>
      <c r="T11" s="8"/>
      <c r="U11" s="9"/>
    </row>
    <row r="12" spans="1:21" ht="15" customHeight="1" x14ac:dyDescent="0.25">
      <c r="A12" s="36">
        <v>5</v>
      </c>
      <c r="B12" s="24">
        <v>10120</v>
      </c>
      <c r="C12" s="334" t="s">
        <v>118</v>
      </c>
      <c r="D12" s="11">
        <v>3</v>
      </c>
      <c r="E12" s="11">
        <v>1</v>
      </c>
      <c r="F12" s="11">
        <v>2</v>
      </c>
      <c r="G12" s="11"/>
      <c r="H12" s="11"/>
      <c r="I12" s="11"/>
      <c r="J12" s="12">
        <v>47</v>
      </c>
      <c r="K12" s="13"/>
      <c r="L12" s="13"/>
      <c r="M12" s="14"/>
      <c r="N12" s="8"/>
      <c r="O12" s="8"/>
      <c r="P12" s="8"/>
      <c r="Q12" s="8"/>
      <c r="R12" s="8"/>
      <c r="S12" s="8"/>
      <c r="T12" s="8"/>
      <c r="U12" s="9"/>
    </row>
    <row r="13" spans="1:21" ht="15" customHeight="1" thickBot="1" x14ac:dyDescent="0.3">
      <c r="A13" s="36">
        <v>6</v>
      </c>
      <c r="B13" s="24">
        <v>10320</v>
      </c>
      <c r="C13" s="26" t="s">
        <v>44</v>
      </c>
      <c r="D13" s="11">
        <v>4</v>
      </c>
      <c r="E13" s="11"/>
      <c r="F13" s="11">
        <v>3</v>
      </c>
      <c r="G13" s="11"/>
      <c r="H13" s="11">
        <v>1</v>
      </c>
      <c r="I13" s="11"/>
      <c r="J13" s="12">
        <v>50.75</v>
      </c>
      <c r="K13" s="13" t="e">
        <f>#REF!*#REF!</f>
        <v>#REF!</v>
      </c>
      <c r="L13" s="13"/>
      <c r="M13" s="14"/>
      <c r="N13" s="1"/>
      <c r="O13" s="1"/>
      <c r="P13" s="1"/>
      <c r="Q13" s="1"/>
      <c r="R13" s="1"/>
      <c r="S13" s="1"/>
      <c r="T13" s="1"/>
      <c r="U13" s="1"/>
    </row>
    <row r="14" spans="1:21" ht="15" customHeight="1" thickBot="1" x14ac:dyDescent="0.3">
      <c r="A14" s="110"/>
      <c r="B14" s="111"/>
      <c r="C14" s="112" t="s">
        <v>96</v>
      </c>
      <c r="D14" s="112">
        <f t="shared" ref="D14:I14" si="2">SUM(D15:D22)</f>
        <v>39</v>
      </c>
      <c r="E14" s="112">
        <f t="shared" si="2"/>
        <v>5</v>
      </c>
      <c r="F14" s="112">
        <f t="shared" si="2"/>
        <v>20</v>
      </c>
      <c r="G14" s="112">
        <f t="shared" si="2"/>
        <v>8</v>
      </c>
      <c r="H14" s="112">
        <f t="shared" si="2"/>
        <v>6</v>
      </c>
      <c r="I14" s="112">
        <f t="shared" si="2"/>
        <v>0</v>
      </c>
      <c r="J14" s="113">
        <f>AVERAGE(J15:J22)</f>
        <v>60.837499999999999</v>
      </c>
      <c r="K14" s="13"/>
      <c r="L14" s="13"/>
      <c r="M14" s="14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5">
      <c r="A15" s="35">
        <v>1</v>
      </c>
      <c r="B15" s="102">
        <v>20040</v>
      </c>
      <c r="C15" s="30" t="s">
        <v>28</v>
      </c>
      <c r="D15" s="126">
        <v>14</v>
      </c>
      <c r="E15" s="229">
        <v>3</v>
      </c>
      <c r="F15" s="229">
        <v>8</v>
      </c>
      <c r="G15" s="229">
        <v>1</v>
      </c>
      <c r="H15" s="229">
        <v>2</v>
      </c>
      <c r="I15" s="31"/>
      <c r="J15" s="136">
        <v>52.4</v>
      </c>
      <c r="K15" s="13" t="e">
        <f>#REF!*#REF!</f>
        <v>#REF!</v>
      </c>
      <c r="L15" s="13"/>
      <c r="M15" s="14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25">
      <c r="A16" s="36">
        <v>2</v>
      </c>
      <c r="B16" s="24">
        <v>20061</v>
      </c>
      <c r="C16" s="26" t="s">
        <v>27</v>
      </c>
      <c r="D16" s="127">
        <v>1</v>
      </c>
      <c r="E16" s="128"/>
      <c r="F16" s="128">
        <v>1</v>
      </c>
      <c r="G16" s="128"/>
      <c r="H16" s="128"/>
      <c r="I16" s="11"/>
      <c r="J16" s="136">
        <v>62</v>
      </c>
      <c r="K16" s="13" t="e">
        <f>#REF!*#REF!</f>
        <v>#REF!</v>
      </c>
      <c r="L16" s="13"/>
      <c r="M16" s="14"/>
      <c r="N16" s="1"/>
      <c r="O16" s="1"/>
      <c r="P16" s="1"/>
      <c r="Q16" s="1"/>
      <c r="R16" s="1"/>
      <c r="S16" s="1"/>
      <c r="T16" s="1"/>
      <c r="U16" s="1"/>
    </row>
    <row r="17" spans="1:21" ht="15" customHeight="1" x14ac:dyDescent="0.25">
      <c r="A17" s="36">
        <v>3</v>
      </c>
      <c r="B17" s="24">
        <v>21020</v>
      </c>
      <c r="C17" s="26" t="s">
        <v>29</v>
      </c>
      <c r="D17" s="15">
        <v>6</v>
      </c>
      <c r="E17" s="15"/>
      <c r="F17" s="15">
        <v>1</v>
      </c>
      <c r="G17" s="15">
        <v>4</v>
      </c>
      <c r="H17" s="15">
        <v>1</v>
      </c>
      <c r="I17" s="15"/>
      <c r="J17" s="136">
        <v>75.3</v>
      </c>
      <c r="K17" s="13" t="e">
        <f>#REF!*#REF!</f>
        <v>#REF!</v>
      </c>
      <c r="L17" s="13"/>
      <c r="M17" s="14"/>
      <c r="N17" s="8"/>
      <c r="O17" s="8"/>
      <c r="P17" s="8"/>
      <c r="Q17" s="8"/>
      <c r="R17" s="8"/>
      <c r="S17" s="8"/>
      <c r="T17" s="8"/>
      <c r="U17" s="9"/>
    </row>
    <row r="18" spans="1:21" s="218" customFormat="1" ht="15" customHeight="1" x14ac:dyDescent="0.25">
      <c r="A18" s="36">
        <v>4</v>
      </c>
      <c r="B18" s="24">
        <v>20060</v>
      </c>
      <c r="C18" s="435" t="s">
        <v>145</v>
      </c>
      <c r="D18" s="41">
        <v>7</v>
      </c>
      <c r="E18" s="436">
        <v>1</v>
      </c>
      <c r="F18" s="436">
        <v>5</v>
      </c>
      <c r="G18" s="436">
        <v>1</v>
      </c>
      <c r="H18" s="436"/>
      <c r="I18" s="15"/>
      <c r="J18" s="136">
        <v>57</v>
      </c>
      <c r="K18" s="13"/>
      <c r="L18" s="13"/>
      <c r="M18" s="14"/>
      <c r="N18" s="8"/>
      <c r="O18" s="8"/>
      <c r="P18" s="8"/>
      <c r="Q18" s="8"/>
      <c r="R18" s="8"/>
      <c r="S18" s="8"/>
      <c r="T18" s="8"/>
      <c r="U18" s="9"/>
    </row>
    <row r="19" spans="1:21" ht="15" customHeight="1" x14ac:dyDescent="0.25">
      <c r="A19" s="36">
        <v>5</v>
      </c>
      <c r="B19" s="24">
        <v>20400</v>
      </c>
      <c r="C19" s="26" t="s">
        <v>30</v>
      </c>
      <c r="D19" s="127">
        <v>5</v>
      </c>
      <c r="E19" s="128"/>
      <c r="F19" s="128">
        <v>1</v>
      </c>
      <c r="G19" s="128">
        <v>1</v>
      </c>
      <c r="H19" s="128">
        <v>3</v>
      </c>
      <c r="I19" s="11"/>
      <c r="J19" s="136">
        <v>82.8</v>
      </c>
      <c r="K19" s="13"/>
      <c r="L19" s="13"/>
      <c r="M19" s="14"/>
      <c r="N19" s="8"/>
      <c r="O19" s="8"/>
      <c r="P19" s="8"/>
      <c r="Q19" s="8"/>
      <c r="R19" s="8"/>
      <c r="S19" s="8"/>
      <c r="T19" s="8"/>
      <c r="U19" s="9"/>
    </row>
    <row r="20" spans="1:21" ht="15" customHeight="1" x14ac:dyDescent="0.25">
      <c r="A20" s="36">
        <v>6</v>
      </c>
      <c r="B20" s="24">
        <v>20460</v>
      </c>
      <c r="C20" s="435" t="s">
        <v>144</v>
      </c>
      <c r="D20" s="127">
        <v>3</v>
      </c>
      <c r="E20" s="128">
        <v>1</v>
      </c>
      <c r="F20" s="128">
        <v>1</v>
      </c>
      <c r="G20" s="128">
        <v>1</v>
      </c>
      <c r="H20" s="128"/>
      <c r="I20" s="11"/>
      <c r="J20" s="136">
        <v>53.7</v>
      </c>
      <c r="K20" s="13"/>
      <c r="L20" s="13"/>
      <c r="M20" s="14"/>
      <c r="N20" s="8"/>
      <c r="O20" s="8"/>
      <c r="P20" s="8"/>
      <c r="Q20" s="8"/>
      <c r="R20" s="8"/>
      <c r="S20" s="8"/>
      <c r="T20" s="8"/>
      <c r="U20" s="9"/>
    </row>
    <row r="21" spans="1:21" ht="15" customHeight="1" x14ac:dyDescent="0.25">
      <c r="A21" s="36">
        <v>6</v>
      </c>
      <c r="B21" s="24">
        <v>20550</v>
      </c>
      <c r="C21" s="435" t="s">
        <v>146</v>
      </c>
      <c r="D21" s="127">
        <v>1</v>
      </c>
      <c r="E21" s="128"/>
      <c r="F21" s="128">
        <v>1</v>
      </c>
      <c r="G21" s="128"/>
      <c r="H21" s="128"/>
      <c r="I21" s="11"/>
      <c r="J21" s="136">
        <v>57</v>
      </c>
      <c r="K21" s="13"/>
      <c r="L21" s="13"/>
      <c r="M21" s="14"/>
      <c r="N21" s="8"/>
      <c r="O21" s="8"/>
      <c r="P21" s="8"/>
      <c r="Q21" s="8"/>
      <c r="R21" s="8"/>
      <c r="S21" s="8"/>
      <c r="T21" s="8"/>
      <c r="U21" s="9"/>
    </row>
    <row r="22" spans="1:21" ht="15" customHeight="1" thickBot="1" x14ac:dyDescent="0.3">
      <c r="A22" s="36">
        <v>7</v>
      </c>
      <c r="B22" s="24">
        <v>20900</v>
      </c>
      <c r="C22" s="26" t="s">
        <v>120</v>
      </c>
      <c r="D22" s="127">
        <v>2</v>
      </c>
      <c r="E22" s="128"/>
      <c r="F22" s="128">
        <v>2</v>
      </c>
      <c r="G22" s="128"/>
      <c r="H22" s="128"/>
      <c r="I22" s="11"/>
      <c r="J22" s="136">
        <v>46.5</v>
      </c>
      <c r="K22" s="13">
        <f>J22*D22</f>
        <v>93</v>
      </c>
      <c r="L22" s="13"/>
      <c r="M22" s="14"/>
      <c r="N22" s="1"/>
      <c r="O22" s="1"/>
      <c r="P22" s="1"/>
      <c r="Q22" s="1"/>
      <c r="R22" s="1"/>
      <c r="S22" s="1"/>
      <c r="T22" s="1"/>
    </row>
    <row r="23" spans="1:21" ht="15" customHeight="1" thickBot="1" x14ac:dyDescent="0.3">
      <c r="A23" s="114"/>
      <c r="B23" s="115"/>
      <c r="C23" s="112" t="s">
        <v>97</v>
      </c>
      <c r="D23" s="115">
        <f t="shared" ref="D23:I23" si="3">SUM(D24:D35)</f>
        <v>51</v>
      </c>
      <c r="E23" s="115">
        <f t="shared" si="3"/>
        <v>12</v>
      </c>
      <c r="F23" s="115">
        <f t="shared" si="3"/>
        <v>26</v>
      </c>
      <c r="G23" s="115">
        <f t="shared" si="3"/>
        <v>6</v>
      </c>
      <c r="H23" s="115">
        <f t="shared" si="3"/>
        <v>7</v>
      </c>
      <c r="I23" s="115">
        <f t="shared" si="3"/>
        <v>0</v>
      </c>
      <c r="J23" s="116">
        <f>AVERAGE(J24:J35)</f>
        <v>48.183333333333337</v>
      </c>
      <c r="K23" s="13"/>
      <c r="L23" s="13"/>
      <c r="M23" s="14"/>
      <c r="N23" s="1"/>
      <c r="O23" s="1"/>
      <c r="P23" s="1"/>
      <c r="Q23" s="1"/>
      <c r="R23" s="1"/>
      <c r="S23" s="1"/>
      <c r="T23" s="1"/>
    </row>
    <row r="24" spans="1:21" ht="15" customHeight="1" x14ac:dyDescent="0.25">
      <c r="A24" s="36">
        <v>1</v>
      </c>
      <c r="B24" s="24">
        <v>30070</v>
      </c>
      <c r="C24" s="26" t="s">
        <v>45</v>
      </c>
      <c r="D24" s="15">
        <v>16</v>
      </c>
      <c r="E24" s="15">
        <v>1</v>
      </c>
      <c r="F24" s="15">
        <v>9</v>
      </c>
      <c r="G24" s="15">
        <v>3</v>
      </c>
      <c r="H24" s="15">
        <v>3</v>
      </c>
      <c r="I24" s="15"/>
      <c r="J24" s="16">
        <v>62.8</v>
      </c>
      <c r="K24" s="13" t="e">
        <f>#REF!*#REF!</f>
        <v>#REF!</v>
      </c>
      <c r="L24" s="13"/>
      <c r="M24" s="14"/>
      <c r="N24" s="1"/>
      <c r="O24" s="1"/>
      <c r="P24" s="1"/>
      <c r="Q24" s="1"/>
      <c r="R24" s="1"/>
      <c r="S24" s="1"/>
      <c r="T24" s="1"/>
    </row>
    <row r="25" spans="1:21" ht="15" customHeight="1" x14ac:dyDescent="0.25">
      <c r="A25" s="36">
        <v>2</v>
      </c>
      <c r="B25" s="24">
        <v>30460</v>
      </c>
      <c r="C25" s="26" t="s">
        <v>40</v>
      </c>
      <c r="D25" s="15">
        <v>2</v>
      </c>
      <c r="E25" s="15"/>
      <c r="F25" s="15">
        <v>1</v>
      </c>
      <c r="G25" s="15">
        <v>1</v>
      </c>
      <c r="H25" s="15"/>
      <c r="I25" s="15"/>
      <c r="J25" s="16">
        <v>65.5</v>
      </c>
      <c r="K25" s="13"/>
      <c r="L25" s="13"/>
      <c r="M25" s="14"/>
      <c r="N25" s="1"/>
      <c r="O25" s="1"/>
      <c r="P25" s="1"/>
      <c r="Q25" s="1"/>
      <c r="R25" s="1"/>
      <c r="S25" s="1"/>
      <c r="T25" s="1"/>
    </row>
    <row r="26" spans="1:21" ht="15" customHeight="1" x14ac:dyDescent="0.25">
      <c r="A26" s="36">
        <v>3</v>
      </c>
      <c r="B26" s="104">
        <v>30030</v>
      </c>
      <c r="C26" s="336" t="s">
        <v>123</v>
      </c>
      <c r="D26" s="41">
        <v>2</v>
      </c>
      <c r="E26" s="41">
        <v>2</v>
      </c>
      <c r="F26" s="41"/>
      <c r="G26" s="41"/>
      <c r="H26" s="41"/>
      <c r="I26" s="41"/>
      <c r="J26" s="44">
        <v>18.5</v>
      </c>
      <c r="K26" s="13" t="e">
        <f>#REF!*#REF!</f>
        <v>#REF!</v>
      </c>
      <c r="L26" s="13"/>
      <c r="M26" s="14"/>
      <c r="N26" s="1"/>
      <c r="O26" s="1"/>
      <c r="P26" s="1"/>
      <c r="Q26" s="1"/>
      <c r="R26" s="1"/>
      <c r="S26" s="1"/>
      <c r="T26" s="1"/>
    </row>
    <row r="27" spans="1:21" ht="15" customHeight="1" x14ac:dyDescent="0.25">
      <c r="A27" s="36">
        <v>4</v>
      </c>
      <c r="B27" s="24">
        <v>31000</v>
      </c>
      <c r="C27" s="26" t="s">
        <v>39</v>
      </c>
      <c r="D27" s="129">
        <v>4</v>
      </c>
      <c r="E27" s="129"/>
      <c r="F27" s="129"/>
      <c r="G27" s="129">
        <v>2</v>
      </c>
      <c r="H27" s="129">
        <v>2</v>
      </c>
      <c r="I27" s="15"/>
      <c r="J27" s="16">
        <v>81</v>
      </c>
      <c r="K27" s="13" t="e">
        <f>#REF!*#REF!</f>
        <v>#REF!</v>
      </c>
      <c r="L27" s="13"/>
      <c r="M27" s="14"/>
      <c r="N27" s="1"/>
      <c r="O27" s="1"/>
      <c r="P27" s="1"/>
      <c r="Q27" s="1"/>
      <c r="R27" s="1"/>
      <c r="S27" s="1"/>
      <c r="T27" s="1"/>
    </row>
    <row r="28" spans="1:21" s="218" customFormat="1" ht="15" customHeight="1" x14ac:dyDescent="0.25">
      <c r="A28" s="36">
        <v>5</v>
      </c>
      <c r="B28" s="24">
        <v>30440</v>
      </c>
      <c r="C28" s="26" t="s">
        <v>21</v>
      </c>
      <c r="D28" s="129">
        <v>2</v>
      </c>
      <c r="E28" s="129">
        <v>2</v>
      </c>
      <c r="F28" s="129"/>
      <c r="G28" s="129"/>
      <c r="H28" s="129"/>
      <c r="I28" s="15"/>
      <c r="J28" s="16">
        <v>26.5</v>
      </c>
      <c r="K28" s="13"/>
      <c r="L28" s="13"/>
      <c r="M28" s="14"/>
      <c r="N28" s="1"/>
      <c r="O28" s="1"/>
      <c r="P28" s="1"/>
      <c r="Q28" s="1"/>
      <c r="R28" s="1"/>
      <c r="S28" s="1"/>
      <c r="T28" s="1"/>
    </row>
    <row r="29" spans="1:21" s="218" customFormat="1" ht="15" customHeight="1" x14ac:dyDescent="0.25">
      <c r="A29" s="36">
        <v>6</v>
      </c>
      <c r="B29" s="24">
        <v>30530</v>
      </c>
      <c r="C29" s="26" t="s">
        <v>122</v>
      </c>
      <c r="D29" s="129">
        <v>4</v>
      </c>
      <c r="E29" s="129">
        <v>2</v>
      </c>
      <c r="F29" s="129">
        <v>2</v>
      </c>
      <c r="G29" s="129"/>
      <c r="H29" s="129"/>
      <c r="I29" s="15"/>
      <c r="J29" s="16">
        <v>32.5</v>
      </c>
      <c r="K29" s="13"/>
      <c r="L29" s="13"/>
      <c r="M29" s="14"/>
      <c r="N29" s="1"/>
      <c r="O29" s="1"/>
      <c r="P29" s="1"/>
      <c r="Q29" s="1"/>
      <c r="R29" s="1"/>
      <c r="S29" s="1"/>
      <c r="T29" s="1"/>
    </row>
    <row r="30" spans="1:21" s="218" customFormat="1" ht="15" customHeight="1" x14ac:dyDescent="0.25">
      <c r="A30" s="36">
        <v>7</v>
      </c>
      <c r="B30" s="24">
        <v>30640</v>
      </c>
      <c r="C30" s="334" t="s">
        <v>23</v>
      </c>
      <c r="D30" s="15">
        <v>3</v>
      </c>
      <c r="E30" s="15"/>
      <c r="F30" s="15">
        <v>2</v>
      </c>
      <c r="G30" s="15"/>
      <c r="H30" s="15">
        <v>1</v>
      </c>
      <c r="I30" s="15"/>
      <c r="J30" s="136">
        <v>64.7</v>
      </c>
      <c r="K30" s="13"/>
      <c r="L30" s="13"/>
      <c r="M30" s="14"/>
      <c r="N30" s="1"/>
      <c r="O30" s="1"/>
      <c r="P30" s="1"/>
      <c r="Q30" s="1"/>
      <c r="R30" s="1"/>
      <c r="S30" s="1"/>
      <c r="T30" s="1"/>
    </row>
    <row r="31" spans="1:21" ht="15" customHeight="1" x14ac:dyDescent="0.25">
      <c r="A31" s="36">
        <v>8</v>
      </c>
      <c r="B31" s="24">
        <v>30650</v>
      </c>
      <c r="C31" s="435" t="s">
        <v>147</v>
      </c>
      <c r="D31" s="15">
        <v>3</v>
      </c>
      <c r="E31" s="15">
        <v>1</v>
      </c>
      <c r="F31" s="15">
        <v>2</v>
      </c>
      <c r="G31" s="15"/>
      <c r="H31" s="15"/>
      <c r="I31" s="15"/>
      <c r="J31" s="136">
        <v>43.3</v>
      </c>
      <c r="K31" s="13" t="e">
        <f>#REF!*#REF!</f>
        <v>#REF!</v>
      </c>
      <c r="L31" s="13"/>
      <c r="M31" s="14"/>
      <c r="N31" s="1"/>
      <c r="O31" s="1"/>
      <c r="P31" s="1"/>
      <c r="Q31" s="1"/>
      <c r="R31" s="1"/>
      <c r="S31" s="1"/>
      <c r="T31" s="1"/>
    </row>
    <row r="32" spans="1:21" s="218" customFormat="1" ht="15" customHeight="1" x14ac:dyDescent="0.25">
      <c r="A32" s="36">
        <v>9</v>
      </c>
      <c r="B32" s="24">
        <v>30790</v>
      </c>
      <c r="C32" s="334" t="s">
        <v>38</v>
      </c>
      <c r="D32" s="15">
        <v>3</v>
      </c>
      <c r="E32" s="15"/>
      <c r="F32" s="15">
        <v>3</v>
      </c>
      <c r="G32" s="15"/>
      <c r="H32" s="15"/>
      <c r="I32" s="15"/>
      <c r="J32" s="136">
        <v>46.7</v>
      </c>
      <c r="K32" s="13"/>
      <c r="L32" s="13"/>
      <c r="M32" s="14"/>
      <c r="N32" s="1"/>
      <c r="O32" s="1"/>
      <c r="P32" s="1"/>
      <c r="Q32" s="1"/>
      <c r="R32" s="1"/>
      <c r="S32" s="1"/>
      <c r="T32" s="1"/>
    </row>
    <row r="33" spans="1:20" s="218" customFormat="1" ht="15" customHeight="1" x14ac:dyDescent="0.25">
      <c r="A33" s="36">
        <v>10</v>
      </c>
      <c r="B33" s="24">
        <v>30890</v>
      </c>
      <c r="C33" s="334" t="s">
        <v>121</v>
      </c>
      <c r="D33" s="15">
        <v>2</v>
      </c>
      <c r="E33" s="15">
        <v>2</v>
      </c>
      <c r="F33" s="15"/>
      <c r="G33" s="15"/>
      <c r="H33" s="15"/>
      <c r="I33" s="15"/>
      <c r="J33" s="136">
        <v>25</v>
      </c>
      <c r="K33" s="13"/>
      <c r="L33" s="13"/>
      <c r="M33" s="14"/>
      <c r="N33" s="1"/>
      <c r="O33" s="1"/>
      <c r="P33" s="1"/>
      <c r="Q33" s="1"/>
      <c r="R33" s="1"/>
      <c r="S33" s="1"/>
      <c r="T33" s="1"/>
    </row>
    <row r="34" spans="1:20" ht="15" customHeight="1" x14ac:dyDescent="0.25">
      <c r="A34" s="36">
        <v>11</v>
      </c>
      <c r="B34" s="24">
        <v>30940</v>
      </c>
      <c r="C34" s="334" t="s">
        <v>18</v>
      </c>
      <c r="D34" s="129">
        <v>1</v>
      </c>
      <c r="E34" s="129"/>
      <c r="F34" s="129">
        <v>1</v>
      </c>
      <c r="G34" s="129"/>
      <c r="H34" s="129"/>
      <c r="I34" s="15"/>
      <c r="J34" s="16">
        <v>64</v>
      </c>
      <c r="K34" s="13" t="e">
        <f>#REF!*#REF!</f>
        <v>#REF!</v>
      </c>
      <c r="L34" s="13"/>
      <c r="M34" s="14"/>
      <c r="N34" s="1"/>
      <c r="O34" s="1"/>
      <c r="P34" s="1"/>
      <c r="Q34" s="1"/>
      <c r="R34" s="1"/>
      <c r="S34" s="1"/>
      <c r="T34" s="1"/>
    </row>
    <row r="35" spans="1:20" s="218" customFormat="1" ht="15" customHeight="1" thickBot="1" x14ac:dyDescent="0.3">
      <c r="A35" s="36">
        <v>12</v>
      </c>
      <c r="B35" s="24">
        <v>31480</v>
      </c>
      <c r="C35" s="26" t="s">
        <v>22</v>
      </c>
      <c r="D35" s="129">
        <v>9</v>
      </c>
      <c r="E35" s="129">
        <v>2</v>
      </c>
      <c r="F35" s="129">
        <v>6</v>
      </c>
      <c r="G35" s="129"/>
      <c r="H35" s="129">
        <v>1</v>
      </c>
      <c r="I35" s="15"/>
      <c r="J35" s="16">
        <v>47.7</v>
      </c>
      <c r="K35" s="13"/>
      <c r="L35" s="13"/>
      <c r="M35" s="14"/>
      <c r="N35" s="1"/>
      <c r="O35" s="1"/>
      <c r="P35" s="1"/>
      <c r="Q35" s="1"/>
      <c r="R35" s="1"/>
      <c r="S35" s="1"/>
      <c r="T35" s="1"/>
    </row>
    <row r="36" spans="1:20" ht="15" customHeight="1" thickBot="1" x14ac:dyDescent="0.3">
      <c r="A36" s="114"/>
      <c r="B36" s="115"/>
      <c r="C36" s="112" t="s">
        <v>98</v>
      </c>
      <c r="D36" s="115">
        <f t="shared" ref="D36:I36" si="4">SUM(D37:D49)</f>
        <v>92</v>
      </c>
      <c r="E36" s="115">
        <f t="shared" si="4"/>
        <v>12</v>
      </c>
      <c r="F36" s="115">
        <f t="shared" si="4"/>
        <v>35</v>
      </c>
      <c r="G36" s="115">
        <f t="shared" si="4"/>
        <v>15</v>
      </c>
      <c r="H36" s="115">
        <f t="shared" si="4"/>
        <v>28</v>
      </c>
      <c r="I36" s="115">
        <f t="shared" si="4"/>
        <v>2</v>
      </c>
      <c r="J36" s="116">
        <f>AVERAGE(J37:J49)</f>
        <v>61.53846153846154</v>
      </c>
      <c r="K36" s="13"/>
      <c r="L36" s="13"/>
      <c r="M36" s="14"/>
      <c r="N36" s="1"/>
      <c r="O36" s="1"/>
      <c r="P36" s="1"/>
      <c r="Q36" s="1"/>
      <c r="R36" s="1"/>
      <c r="S36" s="1"/>
      <c r="T36" s="1"/>
    </row>
    <row r="37" spans="1:20" ht="15" customHeight="1" x14ac:dyDescent="0.25">
      <c r="A37" s="36">
        <v>1</v>
      </c>
      <c r="B37" s="102">
        <v>40010</v>
      </c>
      <c r="C37" s="30" t="s">
        <v>48</v>
      </c>
      <c r="D37" s="129">
        <v>21</v>
      </c>
      <c r="E37" s="129"/>
      <c r="F37" s="129">
        <v>8</v>
      </c>
      <c r="G37" s="129">
        <v>4</v>
      </c>
      <c r="H37" s="129">
        <v>8</v>
      </c>
      <c r="I37" s="129">
        <v>1</v>
      </c>
      <c r="J37" s="45">
        <v>74.599999999999994</v>
      </c>
      <c r="K37" s="13" t="e">
        <f>#REF!*#REF!</f>
        <v>#REF!</v>
      </c>
      <c r="L37" s="13"/>
      <c r="M37" s="14"/>
      <c r="N37" s="1"/>
      <c r="O37" s="1"/>
      <c r="P37" s="1"/>
      <c r="Q37" s="1"/>
      <c r="R37" s="1"/>
      <c r="S37" s="1"/>
      <c r="T37" s="1"/>
    </row>
    <row r="38" spans="1:20" ht="15" customHeight="1" x14ac:dyDescent="0.25">
      <c r="A38" s="36">
        <v>2</v>
      </c>
      <c r="B38" s="24">
        <v>40030</v>
      </c>
      <c r="C38" s="272" t="s">
        <v>113</v>
      </c>
      <c r="D38" s="129">
        <v>5</v>
      </c>
      <c r="E38" s="129"/>
      <c r="F38" s="129">
        <v>2</v>
      </c>
      <c r="G38" s="129"/>
      <c r="H38" s="129">
        <v>2</v>
      </c>
      <c r="I38" s="129">
        <v>1</v>
      </c>
      <c r="J38" s="16">
        <v>75</v>
      </c>
      <c r="K38" s="13" t="e">
        <f>#REF!*#REF!</f>
        <v>#REF!</v>
      </c>
      <c r="L38" s="13"/>
      <c r="M38" s="14"/>
      <c r="N38" s="1"/>
      <c r="O38" s="1"/>
      <c r="P38" s="1"/>
      <c r="Q38" s="1"/>
      <c r="R38" s="1"/>
      <c r="S38" s="1"/>
      <c r="T38" s="1"/>
    </row>
    <row r="39" spans="1:20" ht="15" customHeight="1" x14ac:dyDescent="0.25">
      <c r="A39" s="36">
        <v>3</v>
      </c>
      <c r="B39" s="24">
        <v>40410</v>
      </c>
      <c r="C39" s="26" t="s">
        <v>49</v>
      </c>
      <c r="D39" s="129">
        <v>11</v>
      </c>
      <c r="E39" s="129">
        <v>2</v>
      </c>
      <c r="F39" s="129">
        <v>6</v>
      </c>
      <c r="G39" s="129">
        <v>1</v>
      </c>
      <c r="H39" s="129">
        <v>2</v>
      </c>
      <c r="I39" s="129"/>
      <c r="J39" s="16">
        <v>54.6</v>
      </c>
      <c r="K39" s="13" t="e">
        <f>#REF!*#REF!</f>
        <v>#REF!</v>
      </c>
      <c r="L39" s="13"/>
      <c r="M39" s="14"/>
      <c r="N39" s="1"/>
      <c r="O39" s="1"/>
      <c r="P39" s="1"/>
      <c r="Q39" s="1"/>
      <c r="R39" s="1"/>
      <c r="S39" s="1"/>
      <c r="T39" s="1"/>
    </row>
    <row r="40" spans="1:20" ht="15" customHeight="1" x14ac:dyDescent="0.25">
      <c r="A40" s="36">
        <v>4</v>
      </c>
      <c r="B40" s="24">
        <v>40011</v>
      </c>
      <c r="C40" s="26" t="s">
        <v>59</v>
      </c>
      <c r="D40" s="129">
        <v>24</v>
      </c>
      <c r="E40" s="129">
        <v>1</v>
      </c>
      <c r="F40" s="129">
        <v>8</v>
      </c>
      <c r="G40" s="129">
        <v>4</v>
      </c>
      <c r="H40" s="129">
        <v>11</v>
      </c>
      <c r="I40" s="129"/>
      <c r="J40" s="16">
        <v>71.8</v>
      </c>
      <c r="K40" s="13" t="e">
        <f>#REF!*#REF!</f>
        <v>#REF!</v>
      </c>
      <c r="L40" s="13"/>
      <c r="M40" s="14"/>
      <c r="N40" s="1"/>
      <c r="O40" s="1"/>
      <c r="P40" s="1"/>
      <c r="Q40" s="1"/>
      <c r="R40" s="1"/>
      <c r="S40" s="1"/>
      <c r="T40" s="1"/>
    </row>
    <row r="41" spans="1:20" s="218" customFormat="1" ht="15" customHeight="1" x14ac:dyDescent="0.25">
      <c r="A41" s="36"/>
      <c r="B41" s="24">
        <v>40080</v>
      </c>
      <c r="C41" s="435" t="s">
        <v>148</v>
      </c>
      <c r="D41" s="129">
        <v>4</v>
      </c>
      <c r="E41" s="129">
        <v>1</v>
      </c>
      <c r="F41" s="129">
        <v>2</v>
      </c>
      <c r="G41" s="129">
        <v>1</v>
      </c>
      <c r="H41" s="129"/>
      <c r="I41" s="129"/>
      <c r="J41" s="16">
        <v>47.3</v>
      </c>
      <c r="K41" s="13"/>
      <c r="L41" s="13"/>
      <c r="M41" s="14"/>
      <c r="N41" s="1"/>
      <c r="O41" s="1"/>
      <c r="P41" s="1"/>
      <c r="Q41" s="1"/>
      <c r="R41" s="1"/>
      <c r="S41" s="1"/>
      <c r="T41" s="1"/>
    </row>
    <row r="42" spans="1:20" ht="15" customHeight="1" x14ac:dyDescent="0.25">
      <c r="A42" s="36">
        <v>5</v>
      </c>
      <c r="B42" s="24">
        <v>40100</v>
      </c>
      <c r="C42" s="26" t="s">
        <v>15</v>
      </c>
      <c r="D42" s="129">
        <v>1</v>
      </c>
      <c r="E42" s="129"/>
      <c r="F42" s="129"/>
      <c r="G42" s="129">
        <v>1</v>
      </c>
      <c r="H42" s="129"/>
      <c r="I42" s="129"/>
      <c r="J42" s="16">
        <v>79</v>
      </c>
      <c r="K42" s="13" t="e">
        <f>#REF!*#REF!</f>
        <v>#REF!</v>
      </c>
      <c r="L42" s="13"/>
      <c r="M42" s="14"/>
      <c r="N42" s="1"/>
      <c r="O42" s="1"/>
      <c r="P42" s="1"/>
      <c r="Q42" s="1"/>
      <c r="R42" s="1"/>
      <c r="S42" s="1"/>
      <c r="T42" s="1"/>
    </row>
    <row r="43" spans="1:20" ht="15" customHeight="1" x14ac:dyDescent="0.25">
      <c r="A43" s="36">
        <v>6</v>
      </c>
      <c r="B43" s="24">
        <v>40020</v>
      </c>
      <c r="C43" s="26" t="s">
        <v>125</v>
      </c>
      <c r="D43" s="129">
        <v>6</v>
      </c>
      <c r="E43" s="129">
        <v>2</v>
      </c>
      <c r="F43" s="129">
        <v>2</v>
      </c>
      <c r="G43" s="129">
        <v>1</v>
      </c>
      <c r="H43" s="129">
        <v>1</v>
      </c>
      <c r="I43" s="129"/>
      <c r="J43" s="16">
        <v>54</v>
      </c>
      <c r="K43" s="13" t="e">
        <f>#REF!*#REF!</f>
        <v>#REF!</v>
      </c>
      <c r="L43" s="13"/>
      <c r="M43" s="14"/>
      <c r="N43" s="1"/>
      <c r="O43" s="1"/>
      <c r="P43" s="1"/>
      <c r="Q43" s="1"/>
      <c r="R43" s="1"/>
      <c r="S43" s="1"/>
      <c r="T43" s="1"/>
    </row>
    <row r="44" spans="1:20" ht="15" customHeight="1" x14ac:dyDescent="0.25">
      <c r="A44" s="36">
        <v>7</v>
      </c>
      <c r="B44" s="24">
        <v>40031</v>
      </c>
      <c r="C44" s="334" t="s">
        <v>17</v>
      </c>
      <c r="D44" s="129">
        <v>2</v>
      </c>
      <c r="E44" s="129"/>
      <c r="F44" s="129"/>
      <c r="G44" s="129">
        <v>1</v>
      </c>
      <c r="H44" s="129">
        <v>1</v>
      </c>
      <c r="I44" s="129"/>
      <c r="J44" s="16">
        <v>77</v>
      </c>
      <c r="K44" s="13"/>
      <c r="L44" s="13"/>
      <c r="M44" s="14"/>
      <c r="N44" s="1"/>
      <c r="O44" s="1"/>
      <c r="P44" s="1"/>
      <c r="Q44" s="1"/>
      <c r="R44" s="1"/>
      <c r="S44" s="1"/>
      <c r="T44" s="1"/>
    </row>
    <row r="45" spans="1:20" s="218" customFormat="1" ht="15" customHeight="1" x14ac:dyDescent="0.25">
      <c r="A45" s="36">
        <v>8</v>
      </c>
      <c r="B45" s="24">
        <v>40210</v>
      </c>
      <c r="C45" s="410" t="s">
        <v>46</v>
      </c>
      <c r="D45" s="129">
        <v>4</v>
      </c>
      <c r="E45" s="129">
        <v>1</v>
      </c>
      <c r="F45" s="129">
        <v>1</v>
      </c>
      <c r="G45" s="129">
        <v>1</v>
      </c>
      <c r="H45" s="129">
        <v>1</v>
      </c>
      <c r="I45" s="129"/>
      <c r="J45" s="16">
        <v>47</v>
      </c>
      <c r="K45" s="13"/>
      <c r="L45" s="13"/>
      <c r="M45" s="14"/>
      <c r="N45" s="1"/>
      <c r="O45" s="1"/>
      <c r="P45" s="1"/>
      <c r="Q45" s="1"/>
      <c r="R45" s="1"/>
      <c r="S45" s="1"/>
      <c r="T45" s="1"/>
    </row>
    <row r="46" spans="1:20" ht="15" customHeight="1" x14ac:dyDescent="0.25">
      <c r="A46" s="36">
        <v>10</v>
      </c>
      <c r="B46" s="24">
        <v>40720</v>
      </c>
      <c r="C46" s="334" t="s">
        <v>85</v>
      </c>
      <c r="D46" s="129">
        <v>3</v>
      </c>
      <c r="E46" s="129">
        <v>1</v>
      </c>
      <c r="F46" s="129">
        <v>1</v>
      </c>
      <c r="G46" s="129">
        <v>1</v>
      </c>
      <c r="H46" s="129"/>
      <c r="I46" s="129"/>
      <c r="J46" s="16">
        <v>54.7</v>
      </c>
      <c r="K46" s="13" t="e">
        <f>#REF!*#REF!</f>
        <v>#REF!</v>
      </c>
      <c r="L46" s="13"/>
      <c r="M46" s="14"/>
      <c r="N46" s="1"/>
      <c r="O46" s="1"/>
      <c r="P46" s="1"/>
      <c r="Q46" s="1"/>
      <c r="R46" s="1"/>
      <c r="S46" s="1"/>
      <c r="T46" s="1"/>
    </row>
    <row r="47" spans="1:20" ht="15" customHeight="1" x14ac:dyDescent="0.25">
      <c r="A47" s="36">
        <v>12</v>
      </c>
      <c r="B47" s="24">
        <v>40820</v>
      </c>
      <c r="C47" s="106" t="s">
        <v>124</v>
      </c>
      <c r="D47" s="129">
        <v>4</v>
      </c>
      <c r="E47" s="129">
        <v>2</v>
      </c>
      <c r="F47" s="129">
        <v>1</v>
      </c>
      <c r="G47" s="129"/>
      <c r="H47" s="129">
        <v>1</v>
      </c>
      <c r="I47" s="129"/>
      <c r="J47" s="16">
        <v>47</v>
      </c>
      <c r="K47" s="13"/>
      <c r="L47" s="13"/>
      <c r="M47" s="14"/>
      <c r="N47" s="1"/>
      <c r="O47" s="1"/>
      <c r="P47" s="1"/>
      <c r="Q47" s="1"/>
      <c r="R47" s="1"/>
      <c r="S47" s="1"/>
      <c r="T47" s="1"/>
    </row>
    <row r="48" spans="1:20" s="218" customFormat="1" ht="15" customHeight="1" x14ac:dyDescent="0.25">
      <c r="A48" s="36">
        <v>14</v>
      </c>
      <c r="B48" s="24">
        <v>40950</v>
      </c>
      <c r="C48" s="26" t="s">
        <v>47</v>
      </c>
      <c r="D48" s="129">
        <v>3</v>
      </c>
      <c r="E48" s="129"/>
      <c r="F48" s="129">
        <v>3</v>
      </c>
      <c r="G48" s="129"/>
      <c r="H48" s="129"/>
      <c r="I48" s="129"/>
      <c r="J48" s="16">
        <v>48</v>
      </c>
      <c r="K48" s="13"/>
      <c r="L48" s="13"/>
      <c r="M48" s="14"/>
      <c r="N48" s="1"/>
      <c r="O48" s="1"/>
      <c r="P48" s="1"/>
      <c r="Q48" s="1"/>
      <c r="R48" s="1"/>
      <c r="S48" s="1"/>
      <c r="T48" s="1"/>
    </row>
    <row r="49" spans="1:22" ht="15" customHeight="1" thickBot="1" x14ac:dyDescent="0.3">
      <c r="A49" s="36">
        <v>15</v>
      </c>
      <c r="B49" s="24">
        <v>40990</v>
      </c>
      <c r="C49" s="26" t="s">
        <v>16</v>
      </c>
      <c r="D49" s="17">
        <v>4</v>
      </c>
      <c r="E49" s="17">
        <v>2</v>
      </c>
      <c r="F49" s="17">
        <v>1</v>
      </c>
      <c r="G49" s="17"/>
      <c r="H49" s="17">
        <v>1</v>
      </c>
      <c r="I49" s="17"/>
      <c r="J49" s="18">
        <v>70</v>
      </c>
      <c r="K49" s="13" t="e">
        <f>#REF!*#REF!</f>
        <v>#REF!</v>
      </c>
      <c r="L49" s="13"/>
      <c r="M49" s="14"/>
      <c r="N49" s="1"/>
      <c r="O49" s="1"/>
      <c r="P49" s="1"/>
      <c r="Q49" s="1"/>
      <c r="R49" s="1"/>
      <c r="S49" s="1"/>
      <c r="T49" s="1"/>
    </row>
    <row r="50" spans="1:22" ht="15" customHeight="1" thickBot="1" x14ac:dyDescent="0.3">
      <c r="A50" s="114"/>
      <c r="B50" s="115"/>
      <c r="C50" s="112" t="s">
        <v>99</v>
      </c>
      <c r="D50" s="115">
        <f t="shared" ref="D50:I50" si="5">SUM(D51:D62)</f>
        <v>67</v>
      </c>
      <c r="E50" s="115">
        <f t="shared" si="5"/>
        <v>10</v>
      </c>
      <c r="F50" s="115">
        <f t="shared" si="5"/>
        <v>34</v>
      </c>
      <c r="G50" s="115">
        <f t="shared" si="5"/>
        <v>11</v>
      </c>
      <c r="H50" s="115">
        <f t="shared" si="5"/>
        <v>10</v>
      </c>
      <c r="I50" s="115">
        <f t="shared" si="5"/>
        <v>2</v>
      </c>
      <c r="J50" s="116">
        <f>AVERAGE(J51:J62)</f>
        <v>52.966666666666669</v>
      </c>
      <c r="K50" s="13"/>
      <c r="L50" s="13"/>
      <c r="M50" s="14"/>
      <c r="N50" s="8"/>
      <c r="O50" s="8"/>
      <c r="P50" s="8"/>
      <c r="Q50" s="8"/>
      <c r="R50" s="8"/>
      <c r="S50" s="8"/>
      <c r="T50" s="8"/>
      <c r="U50" s="8"/>
      <c r="V50" s="1"/>
    </row>
    <row r="51" spans="1:22" ht="15" customHeight="1" x14ac:dyDescent="0.25">
      <c r="A51" s="36">
        <v>1</v>
      </c>
      <c r="B51" s="24">
        <v>50040</v>
      </c>
      <c r="C51" s="26" t="s">
        <v>50</v>
      </c>
      <c r="D51" s="17">
        <v>5</v>
      </c>
      <c r="E51" s="17"/>
      <c r="F51" s="17">
        <v>2</v>
      </c>
      <c r="G51" s="17">
        <v>1</v>
      </c>
      <c r="H51" s="17">
        <v>1</v>
      </c>
      <c r="I51" s="17">
        <v>1</v>
      </c>
      <c r="J51" s="18">
        <v>79</v>
      </c>
      <c r="K51" s="13" t="e">
        <f>#REF!*#REF!</f>
        <v>#REF!</v>
      </c>
      <c r="L51" s="13"/>
      <c r="M51" s="14"/>
      <c r="N51" s="8"/>
      <c r="O51" s="8"/>
      <c r="P51" s="8"/>
      <c r="Q51" s="8"/>
      <c r="R51" s="8"/>
      <c r="S51" s="8"/>
      <c r="T51" s="8"/>
      <c r="U51" s="8"/>
      <c r="V51" s="1"/>
    </row>
    <row r="52" spans="1:22" ht="15" customHeight="1" x14ac:dyDescent="0.25">
      <c r="A52" s="36">
        <v>2</v>
      </c>
      <c r="B52" s="24">
        <v>50003</v>
      </c>
      <c r="C52" s="26" t="s">
        <v>64</v>
      </c>
      <c r="D52" s="17">
        <v>11</v>
      </c>
      <c r="E52" s="17"/>
      <c r="F52" s="17">
        <v>4</v>
      </c>
      <c r="G52" s="17">
        <v>3</v>
      </c>
      <c r="H52" s="17">
        <v>4</v>
      </c>
      <c r="I52" s="17"/>
      <c r="J52" s="18">
        <v>78</v>
      </c>
      <c r="K52" s="13" t="e">
        <f>#REF!*#REF!</f>
        <v>#REF!</v>
      </c>
      <c r="L52" s="13"/>
      <c r="M52" s="14"/>
      <c r="N52" s="8"/>
      <c r="O52" s="8"/>
      <c r="P52" s="8"/>
      <c r="Q52" s="8"/>
      <c r="R52" s="8"/>
      <c r="S52" s="8"/>
      <c r="T52" s="8"/>
      <c r="U52" s="8"/>
      <c r="V52" s="1"/>
    </row>
    <row r="53" spans="1:22" ht="15" customHeight="1" x14ac:dyDescent="0.25">
      <c r="A53" s="36">
        <v>3</v>
      </c>
      <c r="B53" s="24">
        <v>50060</v>
      </c>
      <c r="C53" s="26" t="s">
        <v>12</v>
      </c>
      <c r="D53" s="17">
        <v>6</v>
      </c>
      <c r="E53" s="17"/>
      <c r="F53" s="17">
        <v>5</v>
      </c>
      <c r="G53" s="17"/>
      <c r="H53" s="17">
        <v>1</v>
      </c>
      <c r="I53" s="17"/>
      <c r="J53" s="18">
        <v>57.5</v>
      </c>
      <c r="K53" s="13" t="e">
        <f>#REF!*#REF!</f>
        <v>#REF!</v>
      </c>
      <c r="L53" s="13"/>
      <c r="M53" s="14"/>
      <c r="N53" s="8"/>
      <c r="O53" s="8"/>
      <c r="P53" s="8"/>
      <c r="Q53" s="8"/>
      <c r="R53" s="8"/>
      <c r="S53" s="8"/>
      <c r="T53" s="8"/>
      <c r="U53" s="8"/>
      <c r="V53" s="1"/>
    </row>
    <row r="54" spans="1:22" ht="15" customHeight="1" x14ac:dyDescent="0.25">
      <c r="A54" s="36">
        <v>4</v>
      </c>
      <c r="B54" s="24">
        <v>50230</v>
      </c>
      <c r="C54" s="266" t="s">
        <v>60</v>
      </c>
      <c r="D54" s="17">
        <v>5</v>
      </c>
      <c r="E54" s="17"/>
      <c r="F54" s="17">
        <v>3</v>
      </c>
      <c r="G54" s="17">
        <v>2</v>
      </c>
      <c r="H54" s="17"/>
      <c r="I54" s="17"/>
      <c r="J54" s="18">
        <v>67</v>
      </c>
      <c r="K54" s="13" t="e">
        <f>#REF!*#REF!</f>
        <v>#REF!</v>
      </c>
      <c r="L54" s="13"/>
      <c r="M54" s="14"/>
      <c r="N54" s="8"/>
      <c r="O54" s="8"/>
      <c r="P54" s="8"/>
      <c r="Q54" s="8"/>
      <c r="R54" s="8"/>
      <c r="S54" s="8"/>
      <c r="T54" s="8"/>
      <c r="U54" s="9"/>
      <c r="V54" s="1"/>
    </row>
    <row r="55" spans="1:22" s="218" customFormat="1" ht="15" customHeight="1" x14ac:dyDescent="0.25">
      <c r="A55" s="36">
        <v>5</v>
      </c>
      <c r="B55" s="24">
        <v>50420</v>
      </c>
      <c r="C55" s="435" t="s">
        <v>151</v>
      </c>
      <c r="D55" s="17">
        <v>2</v>
      </c>
      <c r="E55" s="17">
        <v>1</v>
      </c>
      <c r="F55" s="17">
        <v>1</v>
      </c>
      <c r="G55" s="17"/>
      <c r="H55" s="17"/>
      <c r="I55" s="17"/>
      <c r="J55" s="18">
        <v>35</v>
      </c>
      <c r="K55" s="13"/>
      <c r="L55" s="13"/>
      <c r="M55" s="14"/>
      <c r="N55" s="8"/>
      <c r="O55" s="8"/>
      <c r="P55" s="8"/>
      <c r="Q55" s="8"/>
      <c r="R55" s="8"/>
      <c r="S55" s="8"/>
      <c r="T55" s="8"/>
      <c r="U55" s="9"/>
      <c r="V55" s="1"/>
    </row>
    <row r="56" spans="1:22" ht="15" customHeight="1" x14ac:dyDescent="0.25">
      <c r="A56" s="36">
        <v>6</v>
      </c>
      <c r="B56" s="24">
        <v>50450</v>
      </c>
      <c r="C56" s="435" t="s">
        <v>149</v>
      </c>
      <c r="D56" s="17">
        <v>6</v>
      </c>
      <c r="E56" s="17">
        <v>2</v>
      </c>
      <c r="F56" s="17">
        <v>3</v>
      </c>
      <c r="G56" s="17">
        <v>1</v>
      </c>
      <c r="H56" s="17"/>
      <c r="I56" s="17"/>
      <c r="J56" s="18">
        <v>42.2</v>
      </c>
      <c r="K56" s="13" t="e">
        <f>#REF!*#REF!</f>
        <v>#REF!</v>
      </c>
      <c r="L56" s="13"/>
      <c r="M56" s="14"/>
      <c r="N56" s="8"/>
      <c r="O56" s="8"/>
      <c r="P56" s="8"/>
      <c r="Q56" s="8"/>
      <c r="R56" s="8"/>
      <c r="S56" s="8"/>
      <c r="T56" s="8"/>
      <c r="U56" s="8"/>
      <c r="V56" s="1"/>
    </row>
    <row r="57" spans="1:22" ht="15" customHeight="1" x14ac:dyDescent="0.25">
      <c r="A57" s="36">
        <v>7</v>
      </c>
      <c r="B57" s="24">
        <v>50620</v>
      </c>
      <c r="C57" s="410" t="s">
        <v>10</v>
      </c>
      <c r="D57" s="17">
        <v>5</v>
      </c>
      <c r="E57" s="17"/>
      <c r="F57" s="17">
        <v>4</v>
      </c>
      <c r="G57" s="17">
        <v>1</v>
      </c>
      <c r="H57" s="17"/>
      <c r="I57" s="17"/>
      <c r="J57" s="18">
        <v>46.8</v>
      </c>
      <c r="K57" s="13" t="e">
        <f>#REF!*#REF!</f>
        <v>#REF!</v>
      </c>
      <c r="L57" s="13"/>
      <c r="M57" s="14"/>
      <c r="N57" s="8"/>
      <c r="O57" s="8"/>
      <c r="P57" s="8"/>
      <c r="Q57" s="8"/>
      <c r="R57" s="8"/>
      <c r="S57" s="8"/>
      <c r="T57" s="8"/>
      <c r="U57" s="8"/>
      <c r="V57" s="1"/>
    </row>
    <row r="58" spans="1:22" ht="15" customHeight="1" x14ac:dyDescent="0.25">
      <c r="A58" s="36">
        <v>8</v>
      </c>
      <c r="B58" s="24">
        <v>50760</v>
      </c>
      <c r="C58" s="334" t="s">
        <v>127</v>
      </c>
      <c r="D58" s="17">
        <v>5</v>
      </c>
      <c r="E58" s="17">
        <v>2</v>
      </c>
      <c r="F58" s="17">
        <v>1</v>
      </c>
      <c r="G58" s="17">
        <v>1</v>
      </c>
      <c r="H58" s="17">
        <v>1</v>
      </c>
      <c r="I58" s="17"/>
      <c r="J58" s="18">
        <v>53.2</v>
      </c>
      <c r="K58" s="13" t="e">
        <f>#REF!*#REF!</f>
        <v>#REF!</v>
      </c>
      <c r="L58" s="13"/>
      <c r="M58" s="14"/>
      <c r="N58" s="8"/>
      <c r="O58" s="8"/>
      <c r="P58" s="8"/>
      <c r="Q58" s="8"/>
      <c r="R58" s="8"/>
      <c r="S58" s="8"/>
      <c r="T58" s="8"/>
      <c r="U58" s="8"/>
      <c r="V58" s="1"/>
    </row>
    <row r="59" spans="1:22" s="218" customFormat="1" ht="15" customHeight="1" x14ac:dyDescent="0.25">
      <c r="A59" s="36">
        <v>9</v>
      </c>
      <c r="B59" s="24">
        <v>50780</v>
      </c>
      <c r="C59" s="435" t="s">
        <v>150</v>
      </c>
      <c r="D59" s="17">
        <v>1</v>
      </c>
      <c r="E59" s="17">
        <v>1</v>
      </c>
      <c r="F59" s="17"/>
      <c r="G59" s="17"/>
      <c r="H59" s="17"/>
      <c r="I59" s="17"/>
      <c r="J59" s="18">
        <v>7</v>
      </c>
      <c r="K59" s="13"/>
      <c r="L59" s="13"/>
      <c r="M59" s="14"/>
      <c r="N59" s="8"/>
      <c r="O59" s="8"/>
      <c r="P59" s="8"/>
      <c r="Q59" s="8"/>
      <c r="R59" s="8"/>
      <c r="S59" s="8"/>
      <c r="T59" s="8"/>
      <c r="U59" s="8"/>
      <c r="V59" s="1"/>
    </row>
    <row r="60" spans="1:22" ht="15" customHeight="1" x14ac:dyDescent="0.25">
      <c r="A60" s="36">
        <v>10</v>
      </c>
      <c r="B60" s="24">
        <v>50930</v>
      </c>
      <c r="C60" s="334" t="s">
        <v>126</v>
      </c>
      <c r="D60" s="11">
        <v>3</v>
      </c>
      <c r="E60" s="11"/>
      <c r="F60" s="11">
        <v>2</v>
      </c>
      <c r="G60" s="11">
        <v>1</v>
      </c>
      <c r="H60" s="11"/>
      <c r="I60" s="11"/>
      <c r="J60" s="12">
        <v>53</v>
      </c>
      <c r="K60" s="13" t="e">
        <f>#REF!*#REF!</f>
        <v>#REF!</v>
      </c>
      <c r="L60" s="13"/>
      <c r="M60" s="14"/>
      <c r="N60" s="8"/>
      <c r="O60" s="8"/>
      <c r="P60" s="8"/>
      <c r="Q60" s="8"/>
      <c r="R60" s="8"/>
      <c r="S60" s="8"/>
      <c r="T60" s="8"/>
      <c r="U60" s="8"/>
      <c r="V60" s="1"/>
    </row>
    <row r="61" spans="1:22" s="218" customFormat="1" ht="15" customHeight="1" x14ac:dyDescent="0.25">
      <c r="A61" s="36">
        <v>11</v>
      </c>
      <c r="B61" s="226">
        <v>51370</v>
      </c>
      <c r="C61" s="411" t="s">
        <v>61</v>
      </c>
      <c r="D61" s="227">
        <v>4</v>
      </c>
      <c r="E61" s="227"/>
      <c r="F61" s="227">
        <v>3</v>
      </c>
      <c r="G61" s="227"/>
      <c r="H61" s="227">
        <v>1</v>
      </c>
      <c r="I61" s="227"/>
      <c r="J61" s="228">
        <v>60.8</v>
      </c>
      <c r="K61" s="13"/>
      <c r="L61" s="13"/>
      <c r="M61" s="14"/>
      <c r="N61" s="8"/>
      <c r="O61" s="8"/>
      <c r="P61" s="8"/>
      <c r="Q61" s="8"/>
      <c r="R61" s="8"/>
      <c r="S61" s="8"/>
      <c r="T61" s="8"/>
      <c r="U61" s="8"/>
      <c r="V61" s="1"/>
    </row>
    <row r="62" spans="1:22" ht="15" customHeight="1" thickBot="1" x14ac:dyDescent="0.3">
      <c r="A62" s="36">
        <v>12</v>
      </c>
      <c r="B62" s="226">
        <v>51400</v>
      </c>
      <c r="C62" s="430" t="s">
        <v>143</v>
      </c>
      <c r="D62" s="227">
        <v>14</v>
      </c>
      <c r="E62" s="227">
        <v>4</v>
      </c>
      <c r="F62" s="227">
        <v>6</v>
      </c>
      <c r="G62" s="227">
        <v>1</v>
      </c>
      <c r="H62" s="227">
        <v>2</v>
      </c>
      <c r="I62" s="227">
        <v>1</v>
      </c>
      <c r="J62" s="228">
        <v>56.1</v>
      </c>
      <c r="K62" s="13"/>
      <c r="L62" s="13"/>
      <c r="M62" s="14"/>
      <c r="N62" s="8"/>
      <c r="O62" s="8"/>
      <c r="P62" s="8"/>
      <c r="Q62" s="8"/>
      <c r="R62" s="8"/>
      <c r="S62" s="8"/>
      <c r="T62" s="8"/>
      <c r="U62" s="8"/>
      <c r="V62" s="1"/>
    </row>
    <row r="63" spans="1:22" ht="15" customHeight="1" thickBot="1" x14ac:dyDescent="0.3">
      <c r="A63" s="114"/>
      <c r="B63" s="115"/>
      <c r="C63" s="112" t="s">
        <v>100</v>
      </c>
      <c r="D63" s="112">
        <f t="shared" ref="D63:I63" si="6">SUM(D64:D91)</f>
        <v>224</v>
      </c>
      <c r="E63" s="112">
        <f t="shared" si="6"/>
        <v>31</v>
      </c>
      <c r="F63" s="112">
        <f t="shared" si="6"/>
        <v>82</v>
      </c>
      <c r="G63" s="112">
        <f t="shared" si="6"/>
        <v>36</v>
      </c>
      <c r="H63" s="112">
        <f t="shared" si="6"/>
        <v>66</v>
      </c>
      <c r="I63" s="112">
        <f t="shared" si="6"/>
        <v>9</v>
      </c>
      <c r="J63" s="113">
        <f>AVERAGE(J64:J91)</f>
        <v>55.384892290249425</v>
      </c>
      <c r="K63" s="13"/>
      <c r="L63" s="13"/>
      <c r="M63" s="14"/>
      <c r="N63" s="8"/>
      <c r="O63" s="8"/>
      <c r="P63" s="8"/>
      <c r="Q63" s="8"/>
      <c r="R63" s="8"/>
      <c r="S63" s="8"/>
      <c r="T63" s="8"/>
      <c r="U63" s="8"/>
      <c r="V63" s="1"/>
    </row>
    <row r="64" spans="1:22" ht="15" customHeight="1" x14ac:dyDescent="0.25">
      <c r="A64" s="35">
        <v>1</v>
      </c>
      <c r="B64" s="24">
        <v>60010</v>
      </c>
      <c r="C64" s="334" t="s">
        <v>128</v>
      </c>
      <c r="D64" s="11">
        <v>2</v>
      </c>
      <c r="E64" s="11"/>
      <c r="F64" s="11">
        <v>1</v>
      </c>
      <c r="G64" s="11"/>
      <c r="H64" s="11">
        <v>1</v>
      </c>
      <c r="I64" s="11"/>
      <c r="J64" s="12">
        <v>70</v>
      </c>
      <c r="K64" s="13">
        <f>J64*D64</f>
        <v>140</v>
      </c>
      <c r="L64" s="13"/>
      <c r="M64" s="14"/>
      <c r="N64" s="8"/>
      <c r="O64" s="8"/>
      <c r="P64" s="8"/>
      <c r="Q64" s="8"/>
      <c r="R64" s="8"/>
      <c r="S64" s="8"/>
      <c r="T64" s="8"/>
      <c r="U64" s="8"/>
      <c r="V64" s="1"/>
    </row>
    <row r="65" spans="1:22" s="218" customFormat="1" ht="15" customHeight="1" x14ac:dyDescent="0.25">
      <c r="A65" s="36">
        <v>2</v>
      </c>
      <c r="B65" s="24">
        <v>60020</v>
      </c>
      <c r="C65" s="435" t="s">
        <v>152</v>
      </c>
      <c r="D65" s="11">
        <v>2</v>
      </c>
      <c r="E65" s="11">
        <v>2</v>
      </c>
      <c r="F65" s="11"/>
      <c r="G65" s="11"/>
      <c r="H65" s="11"/>
      <c r="I65" s="11"/>
      <c r="J65" s="12">
        <v>21.5</v>
      </c>
      <c r="K65" s="13"/>
      <c r="L65" s="13"/>
      <c r="M65" s="14"/>
      <c r="N65" s="8"/>
      <c r="O65" s="8"/>
      <c r="P65" s="8"/>
      <c r="Q65" s="8"/>
      <c r="R65" s="8"/>
      <c r="S65" s="8"/>
      <c r="T65" s="8"/>
      <c r="U65" s="8"/>
      <c r="V65" s="1"/>
    </row>
    <row r="66" spans="1:22" ht="15" customHeight="1" x14ac:dyDescent="0.25">
      <c r="A66" s="36">
        <v>3</v>
      </c>
      <c r="B66" s="24">
        <v>60050</v>
      </c>
      <c r="C66" s="435" t="s">
        <v>153</v>
      </c>
      <c r="D66" s="11">
        <v>5</v>
      </c>
      <c r="E66" s="11">
        <v>2</v>
      </c>
      <c r="F66" s="11">
        <v>3</v>
      </c>
      <c r="G66" s="11"/>
      <c r="H66" s="11"/>
      <c r="I66" s="11"/>
      <c r="J66" s="12">
        <v>44.8</v>
      </c>
      <c r="K66" s="13">
        <f t="shared" ref="K66:K74" si="7">J66*D66</f>
        <v>224</v>
      </c>
      <c r="L66" s="13"/>
      <c r="M66" s="14"/>
      <c r="N66" s="8"/>
      <c r="O66" s="8"/>
      <c r="P66" s="8"/>
      <c r="Q66" s="8"/>
      <c r="R66" s="8"/>
      <c r="S66" s="8"/>
      <c r="T66" s="8"/>
      <c r="U66" s="8"/>
      <c r="V66" s="1"/>
    </row>
    <row r="67" spans="1:22" ht="15" customHeight="1" x14ac:dyDescent="0.25">
      <c r="A67" s="36">
        <v>4</v>
      </c>
      <c r="B67" s="24">
        <v>60070</v>
      </c>
      <c r="C67" s="334" t="s">
        <v>129</v>
      </c>
      <c r="D67" s="11">
        <v>9</v>
      </c>
      <c r="E67" s="11">
        <v>1</v>
      </c>
      <c r="F67" s="11">
        <v>5</v>
      </c>
      <c r="G67" s="11">
        <v>1</v>
      </c>
      <c r="H67" s="11">
        <v>2</v>
      </c>
      <c r="I67" s="11"/>
      <c r="J67" s="12">
        <v>60.555555555555557</v>
      </c>
      <c r="K67" s="13">
        <f t="shared" si="7"/>
        <v>545</v>
      </c>
      <c r="L67" s="13"/>
      <c r="M67" s="14"/>
      <c r="N67" s="8"/>
      <c r="O67" s="8"/>
      <c r="P67" s="8"/>
      <c r="Q67" s="8"/>
      <c r="R67" s="8"/>
      <c r="S67" s="8"/>
      <c r="T67" s="8"/>
      <c r="U67" s="8"/>
      <c r="V67" s="1"/>
    </row>
    <row r="68" spans="1:22" ht="15" customHeight="1" x14ac:dyDescent="0.25">
      <c r="A68" s="36">
        <v>5</v>
      </c>
      <c r="B68" s="24">
        <v>60180</v>
      </c>
      <c r="C68" s="435" t="s">
        <v>154</v>
      </c>
      <c r="D68" s="11">
        <v>7</v>
      </c>
      <c r="E68" s="11"/>
      <c r="F68" s="11">
        <v>3</v>
      </c>
      <c r="G68" s="11">
        <v>1</v>
      </c>
      <c r="H68" s="11">
        <v>3</v>
      </c>
      <c r="I68" s="11"/>
      <c r="J68" s="12">
        <v>72.571428571428569</v>
      </c>
      <c r="K68" s="13">
        <f t="shared" si="7"/>
        <v>508</v>
      </c>
      <c r="L68" s="13"/>
      <c r="M68" s="14"/>
      <c r="N68" s="8"/>
      <c r="O68" s="8"/>
      <c r="P68" s="8"/>
      <c r="Q68" s="8"/>
      <c r="R68" s="8"/>
      <c r="S68" s="8"/>
      <c r="T68" s="8"/>
      <c r="U68" s="8"/>
      <c r="V68" s="1"/>
    </row>
    <row r="69" spans="1:22" ht="15" customHeight="1" x14ac:dyDescent="0.25">
      <c r="A69" s="36">
        <v>6</v>
      </c>
      <c r="B69" s="24">
        <v>60240</v>
      </c>
      <c r="C69" s="334" t="s">
        <v>130</v>
      </c>
      <c r="D69" s="11">
        <v>10</v>
      </c>
      <c r="E69" s="11">
        <v>1</v>
      </c>
      <c r="F69" s="11">
        <v>4</v>
      </c>
      <c r="G69" s="11">
        <v>2</v>
      </c>
      <c r="H69" s="11">
        <v>3</v>
      </c>
      <c r="I69" s="11"/>
      <c r="J69" s="12">
        <v>65.599999999999994</v>
      </c>
      <c r="K69" s="13">
        <f t="shared" si="7"/>
        <v>656</v>
      </c>
      <c r="L69" s="13"/>
      <c r="M69" s="14"/>
      <c r="N69" s="8"/>
      <c r="O69" s="8"/>
      <c r="P69" s="8"/>
      <c r="Q69" s="8"/>
      <c r="R69" s="8"/>
      <c r="S69" s="8"/>
      <c r="T69" s="8"/>
      <c r="U69" s="8"/>
    </row>
    <row r="70" spans="1:22" s="218" customFormat="1" ht="15" customHeight="1" x14ac:dyDescent="0.25">
      <c r="A70" s="36">
        <v>7</v>
      </c>
      <c r="B70" s="24">
        <v>60560</v>
      </c>
      <c r="C70" s="435" t="s">
        <v>156</v>
      </c>
      <c r="D70" s="11">
        <v>1</v>
      </c>
      <c r="E70" s="11">
        <v>1</v>
      </c>
      <c r="F70" s="11"/>
      <c r="G70" s="11"/>
      <c r="H70" s="11"/>
      <c r="I70" s="11"/>
      <c r="J70" s="12">
        <v>17</v>
      </c>
      <c r="K70" s="13">
        <f t="shared" si="7"/>
        <v>17</v>
      </c>
      <c r="L70" s="13"/>
      <c r="M70" s="14"/>
      <c r="N70" s="8"/>
      <c r="O70" s="8"/>
      <c r="P70" s="8"/>
      <c r="Q70" s="8"/>
      <c r="R70" s="8"/>
      <c r="S70" s="8"/>
      <c r="T70" s="8"/>
      <c r="U70" s="8"/>
    </row>
    <row r="71" spans="1:22" ht="15" customHeight="1" x14ac:dyDescent="0.25">
      <c r="A71" s="36">
        <v>8</v>
      </c>
      <c r="B71" s="24">
        <v>60690</v>
      </c>
      <c r="C71" s="435" t="s">
        <v>155</v>
      </c>
      <c r="D71" s="11">
        <v>4</v>
      </c>
      <c r="E71" s="11"/>
      <c r="F71" s="11">
        <v>1</v>
      </c>
      <c r="G71" s="11">
        <v>1</v>
      </c>
      <c r="H71" s="11">
        <v>2</v>
      </c>
      <c r="I71" s="11"/>
      <c r="J71" s="12">
        <v>73.25</v>
      </c>
      <c r="K71" s="13">
        <f t="shared" si="7"/>
        <v>293</v>
      </c>
      <c r="L71" s="13"/>
      <c r="M71" s="14"/>
      <c r="N71" s="8"/>
      <c r="O71" s="8"/>
      <c r="P71" s="8"/>
      <c r="Q71" s="8"/>
      <c r="R71" s="8"/>
      <c r="S71" s="8"/>
      <c r="T71" s="8"/>
      <c r="U71" s="8"/>
    </row>
    <row r="72" spans="1:22" ht="15" customHeight="1" x14ac:dyDescent="0.25">
      <c r="A72" s="36">
        <v>9</v>
      </c>
      <c r="B72" s="24">
        <v>60850</v>
      </c>
      <c r="C72" s="266" t="s">
        <v>131</v>
      </c>
      <c r="D72" s="439">
        <v>1</v>
      </c>
      <c r="E72" s="437"/>
      <c r="F72" s="437"/>
      <c r="G72" s="437"/>
      <c r="H72" s="437">
        <v>1</v>
      </c>
      <c r="I72" s="437"/>
      <c r="J72" s="440">
        <v>91</v>
      </c>
      <c r="K72" s="13">
        <f t="shared" si="7"/>
        <v>91</v>
      </c>
      <c r="L72" s="13"/>
      <c r="M72" s="14"/>
      <c r="N72" s="8"/>
      <c r="O72" s="8"/>
      <c r="P72" s="8"/>
      <c r="Q72" s="8"/>
      <c r="R72" s="8"/>
      <c r="S72" s="8"/>
      <c r="T72" s="8"/>
      <c r="U72" s="8"/>
    </row>
    <row r="73" spans="1:22" ht="15" customHeight="1" x14ac:dyDescent="0.25">
      <c r="A73" s="36">
        <v>10</v>
      </c>
      <c r="B73" s="24">
        <v>60910</v>
      </c>
      <c r="C73" s="334" t="s">
        <v>9</v>
      </c>
      <c r="D73" s="439">
        <v>2</v>
      </c>
      <c r="E73" s="437"/>
      <c r="F73" s="437"/>
      <c r="G73" s="437">
        <v>1</v>
      </c>
      <c r="H73" s="437">
        <v>1</v>
      </c>
      <c r="I73" s="437"/>
      <c r="J73" s="440">
        <v>84.5</v>
      </c>
      <c r="K73" s="13">
        <f t="shared" si="7"/>
        <v>169</v>
      </c>
      <c r="L73" s="13"/>
      <c r="M73" s="14"/>
      <c r="N73" s="8"/>
      <c r="O73" s="8"/>
      <c r="P73" s="8"/>
      <c r="Q73" s="8"/>
      <c r="R73" s="8"/>
      <c r="S73" s="8"/>
      <c r="T73" s="8"/>
      <c r="U73" s="8"/>
    </row>
    <row r="74" spans="1:22" ht="15" customHeight="1" x14ac:dyDescent="0.25">
      <c r="A74" s="36">
        <v>11</v>
      </c>
      <c r="B74" s="24">
        <v>60980</v>
      </c>
      <c r="C74" s="26" t="s">
        <v>4</v>
      </c>
      <c r="D74" s="439">
        <v>3</v>
      </c>
      <c r="E74" s="437"/>
      <c r="F74" s="437">
        <v>2</v>
      </c>
      <c r="G74" s="437"/>
      <c r="H74" s="437">
        <v>1</v>
      </c>
      <c r="I74" s="437"/>
      <c r="J74" s="440">
        <v>62</v>
      </c>
      <c r="K74" s="13">
        <f t="shared" si="7"/>
        <v>186</v>
      </c>
      <c r="L74" s="13"/>
      <c r="M74" s="14"/>
      <c r="N74" s="8"/>
      <c r="O74" s="8"/>
      <c r="P74" s="8"/>
      <c r="Q74" s="8"/>
      <c r="R74" s="8"/>
      <c r="S74" s="8"/>
      <c r="T74" s="8"/>
      <c r="U74" s="8"/>
    </row>
    <row r="75" spans="1:22" ht="15" customHeight="1" x14ac:dyDescent="0.25">
      <c r="A75" s="36">
        <v>12</v>
      </c>
      <c r="B75" s="24">
        <v>61080</v>
      </c>
      <c r="C75" s="26" t="s">
        <v>132</v>
      </c>
      <c r="D75" s="439">
        <v>5</v>
      </c>
      <c r="E75" s="437">
        <v>2</v>
      </c>
      <c r="F75" s="437">
        <v>2</v>
      </c>
      <c r="G75" s="437">
        <v>1</v>
      </c>
      <c r="H75" s="437"/>
      <c r="I75" s="437"/>
      <c r="J75" s="440">
        <v>40</v>
      </c>
      <c r="K75" s="13"/>
      <c r="L75" s="13"/>
      <c r="M75" s="14"/>
      <c r="N75" s="8"/>
      <c r="O75" s="8"/>
      <c r="P75" s="8"/>
      <c r="Q75" s="8"/>
      <c r="R75" s="8"/>
      <c r="S75" s="8"/>
      <c r="T75" s="8"/>
      <c r="U75" s="8"/>
    </row>
    <row r="76" spans="1:22" ht="15" customHeight="1" x14ac:dyDescent="0.25">
      <c r="A76" s="36">
        <v>13</v>
      </c>
      <c r="B76" s="24">
        <v>61150</v>
      </c>
      <c r="C76" s="334" t="s">
        <v>133</v>
      </c>
      <c r="D76" s="439">
        <v>3</v>
      </c>
      <c r="E76" s="437">
        <v>2</v>
      </c>
      <c r="F76" s="437"/>
      <c r="G76" s="437">
        <v>1</v>
      </c>
      <c r="H76" s="437"/>
      <c r="I76" s="437"/>
      <c r="J76" s="440">
        <v>33</v>
      </c>
      <c r="K76" s="13">
        <f t="shared" ref="K76:K85" si="8">J76*D76</f>
        <v>99</v>
      </c>
      <c r="L76" s="13"/>
      <c r="M76" s="14"/>
      <c r="N76" s="8"/>
      <c r="O76" s="8"/>
      <c r="P76" s="8"/>
      <c r="Q76" s="8"/>
      <c r="R76" s="8"/>
      <c r="S76" s="8"/>
      <c r="T76" s="8"/>
      <c r="U76" s="8"/>
    </row>
    <row r="77" spans="1:22" ht="15" customHeight="1" x14ac:dyDescent="0.25">
      <c r="A77" s="36">
        <v>14</v>
      </c>
      <c r="B77" s="24">
        <v>61210</v>
      </c>
      <c r="C77" s="334" t="s">
        <v>134</v>
      </c>
      <c r="D77" s="439">
        <v>2</v>
      </c>
      <c r="E77" s="437"/>
      <c r="F77" s="437">
        <v>1</v>
      </c>
      <c r="G77" s="437">
        <v>1</v>
      </c>
      <c r="H77" s="437"/>
      <c r="I77" s="437"/>
      <c r="J77" s="440">
        <v>56.6</v>
      </c>
      <c r="K77" s="13">
        <f t="shared" si="8"/>
        <v>113.2</v>
      </c>
      <c r="L77" s="13"/>
      <c r="M77" s="14"/>
      <c r="N77" s="8"/>
      <c r="O77" s="8"/>
      <c r="P77" s="8"/>
      <c r="Q77" s="8"/>
      <c r="R77" s="8"/>
      <c r="S77" s="8"/>
      <c r="T77" s="8"/>
      <c r="U77" s="9"/>
    </row>
    <row r="78" spans="1:22" ht="15" customHeight="1" x14ac:dyDescent="0.25">
      <c r="A78" s="36">
        <v>15</v>
      </c>
      <c r="B78" s="24">
        <v>61290</v>
      </c>
      <c r="C78" s="334" t="s">
        <v>7</v>
      </c>
      <c r="D78" s="439">
        <v>4</v>
      </c>
      <c r="E78" s="437"/>
      <c r="F78" s="437">
        <v>3</v>
      </c>
      <c r="G78" s="437">
        <v>1</v>
      </c>
      <c r="H78" s="437"/>
      <c r="I78" s="437"/>
      <c r="J78" s="440">
        <v>55.75</v>
      </c>
      <c r="K78" s="13">
        <f t="shared" si="8"/>
        <v>223</v>
      </c>
      <c r="L78" s="13"/>
      <c r="M78" s="14"/>
      <c r="N78" s="8"/>
      <c r="O78" s="8"/>
      <c r="P78" s="8"/>
      <c r="Q78" s="8"/>
      <c r="R78" s="8"/>
      <c r="S78" s="8"/>
      <c r="T78" s="8"/>
      <c r="U78" s="9"/>
    </row>
    <row r="79" spans="1:22" ht="15" customHeight="1" x14ac:dyDescent="0.25">
      <c r="A79" s="36">
        <v>16</v>
      </c>
      <c r="B79" s="24">
        <v>61340</v>
      </c>
      <c r="C79" s="26" t="s">
        <v>135</v>
      </c>
      <c r="D79" s="439">
        <v>5</v>
      </c>
      <c r="E79" s="437">
        <v>3</v>
      </c>
      <c r="F79" s="437">
        <v>2</v>
      </c>
      <c r="G79" s="437"/>
      <c r="H79" s="437"/>
      <c r="I79" s="437"/>
      <c r="J79" s="440">
        <v>29.6</v>
      </c>
      <c r="K79" s="13">
        <f t="shared" si="8"/>
        <v>148</v>
      </c>
      <c r="L79" s="13"/>
      <c r="M79" s="14"/>
      <c r="N79" s="8"/>
      <c r="O79" s="8"/>
      <c r="P79" s="8"/>
      <c r="Q79" s="8"/>
      <c r="R79" s="8"/>
      <c r="S79" s="8"/>
      <c r="T79" s="8"/>
      <c r="U79" s="8"/>
    </row>
    <row r="80" spans="1:22" ht="15" customHeight="1" x14ac:dyDescent="0.25">
      <c r="A80" s="36">
        <v>17</v>
      </c>
      <c r="B80" s="24">
        <v>61390</v>
      </c>
      <c r="C80" s="334" t="s">
        <v>136</v>
      </c>
      <c r="D80" s="439">
        <v>5</v>
      </c>
      <c r="E80" s="437">
        <v>1</v>
      </c>
      <c r="F80" s="437">
        <v>4</v>
      </c>
      <c r="G80" s="437"/>
      <c r="H80" s="437"/>
      <c r="I80" s="437"/>
      <c r="J80" s="440">
        <v>39</v>
      </c>
      <c r="K80" s="13">
        <f t="shared" si="8"/>
        <v>195</v>
      </c>
      <c r="L80" s="13"/>
      <c r="M80" s="14"/>
      <c r="N80" s="8"/>
      <c r="O80" s="8"/>
      <c r="P80" s="8"/>
      <c r="Q80" s="8"/>
      <c r="R80" s="8"/>
      <c r="S80" s="8"/>
      <c r="T80" s="8"/>
      <c r="U80" s="8"/>
    </row>
    <row r="81" spans="1:21" ht="15" customHeight="1" x14ac:dyDescent="0.25">
      <c r="A81" s="36">
        <v>18</v>
      </c>
      <c r="B81" s="24">
        <v>61410</v>
      </c>
      <c r="C81" s="334" t="s">
        <v>137</v>
      </c>
      <c r="D81" s="439">
        <v>6</v>
      </c>
      <c r="E81" s="437"/>
      <c r="F81" s="437">
        <v>3</v>
      </c>
      <c r="G81" s="437">
        <v>1</v>
      </c>
      <c r="H81" s="437">
        <v>2</v>
      </c>
      <c r="I81" s="437"/>
      <c r="J81" s="440">
        <v>70</v>
      </c>
      <c r="K81" s="13">
        <f t="shared" si="8"/>
        <v>420</v>
      </c>
      <c r="L81" s="13"/>
      <c r="M81" s="14"/>
      <c r="N81" s="8"/>
      <c r="O81" s="8"/>
      <c r="P81" s="8"/>
      <c r="Q81" s="8"/>
      <c r="R81" s="8"/>
      <c r="S81" s="8"/>
      <c r="T81" s="8"/>
      <c r="U81" s="9"/>
    </row>
    <row r="82" spans="1:21" ht="15" customHeight="1" x14ac:dyDescent="0.25">
      <c r="A82" s="36">
        <v>19</v>
      </c>
      <c r="B82" s="24">
        <v>61430</v>
      </c>
      <c r="C82" s="334" t="s">
        <v>92</v>
      </c>
      <c r="D82" s="439">
        <v>6</v>
      </c>
      <c r="E82" s="437">
        <v>1</v>
      </c>
      <c r="F82" s="437">
        <v>3</v>
      </c>
      <c r="G82" s="437">
        <v>2</v>
      </c>
      <c r="H82" s="437"/>
      <c r="I82" s="437"/>
      <c r="J82" s="440">
        <v>53.5</v>
      </c>
      <c r="K82" s="13">
        <f t="shared" si="8"/>
        <v>321</v>
      </c>
      <c r="L82" s="13"/>
      <c r="M82" s="14"/>
      <c r="N82" s="8"/>
      <c r="O82" s="8"/>
      <c r="P82" s="8"/>
      <c r="Q82" s="8"/>
      <c r="R82" s="8"/>
      <c r="S82" s="8"/>
      <c r="T82" s="8"/>
      <c r="U82" s="8"/>
    </row>
    <row r="83" spans="1:21" ht="15" customHeight="1" x14ac:dyDescent="0.25">
      <c r="A83" s="36">
        <v>20</v>
      </c>
      <c r="B83" s="24">
        <v>61440</v>
      </c>
      <c r="C83" s="105" t="s">
        <v>138</v>
      </c>
      <c r="D83" s="439">
        <v>60</v>
      </c>
      <c r="E83" s="438"/>
      <c r="F83" s="438">
        <v>5</v>
      </c>
      <c r="G83" s="438">
        <v>9</v>
      </c>
      <c r="H83" s="438">
        <v>37</v>
      </c>
      <c r="I83" s="438">
        <v>9</v>
      </c>
      <c r="J83" s="441">
        <v>87.05</v>
      </c>
      <c r="K83" s="13">
        <f t="shared" si="8"/>
        <v>5223</v>
      </c>
      <c r="L83" s="13"/>
      <c r="M83" s="14"/>
      <c r="N83" s="8"/>
      <c r="O83" s="8"/>
      <c r="P83" s="8"/>
      <c r="Q83" s="8"/>
      <c r="R83" s="8"/>
      <c r="S83" s="8"/>
      <c r="T83" s="8"/>
      <c r="U83" s="8"/>
    </row>
    <row r="84" spans="1:21" ht="15" customHeight="1" x14ac:dyDescent="0.25">
      <c r="A84" s="36">
        <v>21</v>
      </c>
      <c r="B84" s="24">
        <v>61450</v>
      </c>
      <c r="C84" s="334" t="s">
        <v>91</v>
      </c>
      <c r="D84" s="439">
        <v>9</v>
      </c>
      <c r="E84" s="437">
        <v>2</v>
      </c>
      <c r="F84" s="437">
        <v>4</v>
      </c>
      <c r="G84" s="437">
        <v>2</v>
      </c>
      <c r="H84" s="437">
        <v>1</v>
      </c>
      <c r="I84" s="437"/>
      <c r="J84" s="440">
        <v>53.777777777777779</v>
      </c>
      <c r="K84" s="13">
        <f t="shared" si="8"/>
        <v>484</v>
      </c>
      <c r="L84" s="13"/>
      <c r="M84" s="14"/>
      <c r="N84" s="8"/>
      <c r="O84" s="8"/>
      <c r="P84" s="8"/>
      <c r="Q84" s="8"/>
      <c r="R84" s="8"/>
      <c r="S84" s="8"/>
      <c r="T84" s="8"/>
      <c r="U84" s="9"/>
    </row>
    <row r="85" spans="1:21" ht="15" customHeight="1" x14ac:dyDescent="0.25">
      <c r="A85" s="36">
        <v>22</v>
      </c>
      <c r="B85" s="24">
        <v>61470</v>
      </c>
      <c r="C85" s="105" t="s">
        <v>90</v>
      </c>
      <c r="D85" s="439">
        <v>4</v>
      </c>
      <c r="E85" s="437">
        <v>1</v>
      </c>
      <c r="F85" s="437">
        <v>1</v>
      </c>
      <c r="G85" s="437">
        <v>1</v>
      </c>
      <c r="H85" s="437">
        <v>1</v>
      </c>
      <c r="I85" s="437"/>
      <c r="J85" s="440">
        <v>59</v>
      </c>
      <c r="K85" s="13">
        <f t="shared" si="8"/>
        <v>236</v>
      </c>
      <c r="L85" s="13"/>
      <c r="M85" s="14"/>
      <c r="N85" s="8"/>
      <c r="O85" s="8"/>
      <c r="P85" s="8"/>
      <c r="Q85" s="8"/>
      <c r="R85" s="8"/>
      <c r="S85" s="8"/>
      <c r="T85" s="8"/>
      <c r="U85" s="8"/>
    </row>
    <row r="86" spans="1:21" ht="15" customHeight="1" x14ac:dyDescent="0.25">
      <c r="A86" s="36">
        <v>23</v>
      </c>
      <c r="B86" s="24">
        <v>61490</v>
      </c>
      <c r="C86" s="334" t="s">
        <v>89</v>
      </c>
      <c r="D86" s="439">
        <v>6</v>
      </c>
      <c r="E86" s="437">
        <v>1</v>
      </c>
      <c r="F86" s="437">
        <v>5</v>
      </c>
      <c r="G86" s="437"/>
      <c r="H86" s="437"/>
      <c r="I86" s="437"/>
      <c r="J86" s="440">
        <v>45.666666666666664</v>
      </c>
      <c r="K86" s="13" t="e">
        <f>#REF!*#REF!</f>
        <v>#REF!</v>
      </c>
      <c r="L86" s="13"/>
      <c r="M86" s="14"/>
      <c r="N86" s="8"/>
      <c r="O86" s="8"/>
      <c r="P86" s="8"/>
      <c r="Q86" s="8"/>
      <c r="R86" s="8"/>
      <c r="S86" s="8"/>
      <c r="T86" s="8"/>
      <c r="U86" s="8"/>
    </row>
    <row r="87" spans="1:21" ht="15" customHeight="1" x14ac:dyDescent="0.25">
      <c r="A87" s="36">
        <v>24</v>
      </c>
      <c r="B87" s="24">
        <v>61500</v>
      </c>
      <c r="C87" s="105" t="s">
        <v>88</v>
      </c>
      <c r="D87" s="439">
        <v>24</v>
      </c>
      <c r="E87" s="437">
        <v>5</v>
      </c>
      <c r="F87" s="437">
        <v>8</v>
      </c>
      <c r="G87" s="437">
        <v>5</v>
      </c>
      <c r="H87" s="437">
        <v>6</v>
      </c>
      <c r="I87" s="437"/>
      <c r="J87" s="440">
        <v>56.833333333333336</v>
      </c>
      <c r="K87" s="13" t="e">
        <f>#REF!*#REF!</f>
        <v>#REF!</v>
      </c>
      <c r="L87" s="13"/>
      <c r="M87" s="13"/>
      <c r="N87" s="8"/>
      <c r="O87" s="8"/>
      <c r="P87" s="8"/>
      <c r="Q87" s="8"/>
      <c r="R87" s="8"/>
      <c r="S87" s="8"/>
      <c r="T87" s="8"/>
      <c r="U87" s="8"/>
    </row>
    <row r="88" spans="1:21" ht="15" customHeight="1" x14ac:dyDescent="0.25">
      <c r="A88" s="36">
        <v>25</v>
      </c>
      <c r="B88" s="24">
        <v>61510</v>
      </c>
      <c r="C88" s="105" t="s">
        <v>8</v>
      </c>
      <c r="D88" s="439">
        <v>23</v>
      </c>
      <c r="E88" s="437">
        <v>2</v>
      </c>
      <c r="F88" s="437">
        <v>11</v>
      </c>
      <c r="G88" s="437">
        <v>5</v>
      </c>
      <c r="H88" s="437">
        <v>5</v>
      </c>
      <c r="I88" s="437"/>
      <c r="J88" s="440">
        <v>68</v>
      </c>
      <c r="K88" s="13" t="e">
        <f>#REF!*#REF!</f>
        <v>#REF!</v>
      </c>
      <c r="L88" s="13"/>
      <c r="M88" s="13"/>
      <c r="N88" s="8"/>
      <c r="O88" s="8"/>
      <c r="P88" s="8"/>
      <c r="Q88" s="8"/>
      <c r="R88" s="8"/>
      <c r="S88" s="8"/>
      <c r="T88" s="8"/>
      <c r="U88" s="8"/>
    </row>
    <row r="89" spans="1:21" ht="15" customHeight="1" x14ac:dyDescent="0.25">
      <c r="A89" s="36">
        <v>26</v>
      </c>
      <c r="B89" s="24">
        <v>61520</v>
      </c>
      <c r="C89" s="26" t="s">
        <v>62</v>
      </c>
      <c r="D89" s="439">
        <v>3</v>
      </c>
      <c r="E89" s="437"/>
      <c r="F89" s="437">
        <v>3</v>
      </c>
      <c r="G89" s="437"/>
      <c r="H89" s="437"/>
      <c r="I89" s="437"/>
      <c r="J89" s="440">
        <v>51.333333333333336</v>
      </c>
      <c r="K89" s="13" t="e">
        <f>#REF!*#REF!</f>
        <v>#REF!</v>
      </c>
      <c r="L89" s="13"/>
      <c r="M89" s="13"/>
      <c r="N89" s="8"/>
      <c r="O89" s="8"/>
      <c r="P89" s="8"/>
      <c r="Q89" s="8"/>
      <c r="R89" s="8"/>
      <c r="S89" s="8"/>
      <c r="T89" s="8"/>
      <c r="U89" s="8"/>
    </row>
    <row r="90" spans="1:21" ht="15" customHeight="1" x14ac:dyDescent="0.25">
      <c r="A90" s="36">
        <v>27</v>
      </c>
      <c r="B90" s="24">
        <v>61540</v>
      </c>
      <c r="C90" s="26" t="s">
        <v>112</v>
      </c>
      <c r="D90" s="439">
        <v>9</v>
      </c>
      <c r="E90" s="437">
        <v>1</v>
      </c>
      <c r="F90" s="437">
        <v>7</v>
      </c>
      <c r="G90" s="437">
        <v>1</v>
      </c>
      <c r="H90" s="437"/>
      <c r="I90" s="437"/>
      <c r="J90" s="440">
        <v>55.888888888888886</v>
      </c>
      <c r="K90" s="13" t="e">
        <f>#REF!*#REF!</f>
        <v>#REF!</v>
      </c>
      <c r="L90" s="13"/>
      <c r="M90" s="13"/>
      <c r="N90" s="8"/>
      <c r="O90" s="8"/>
      <c r="P90" s="8"/>
      <c r="Q90" s="8"/>
      <c r="R90" s="8"/>
      <c r="S90" s="8"/>
      <c r="T90" s="8"/>
      <c r="U90" s="8"/>
    </row>
    <row r="91" spans="1:21" s="218" customFormat="1" ht="15" customHeight="1" thickBot="1" x14ac:dyDescent="0.3">
      <c r="A91" s="76">
        <v>28</v>
      </c>
      <c r="B91" s="337">
        <v>61570</v>
      </c>
      <c r="C91" s="412" t="s">
        <v>142</v>
      </c>
      <c r="D91" s="19">
        <v>4</v>
      </c>
      <c r="E91" s="19">
        <v>3</v>
      </c>
      <c r="F91" s="19">
        <v>1</v>
      </c>
      <c r="G91" s="19"/>
      <c r="H91" s="19"/>
      <c r="I91" s="19"/>
      <c r="J91" s="20">
        <v>33</v>
      </c>
      <c r="K91" s="13"/>
      <c r="L91" s="13"/>
      <c r="M91" s="13"/>
      <c r="N91" s="8"/>
      <c r="O91" s="8"/>
      <c r="P91" s="8"/>
      <c r="Q91" s="8"/>
      <c r="R91" s="8"/>
      <c r="S91" s="8"/>
      <c r="T91" s="8"/>
      <c r="U91" s="8"/>
    </row>
    <row r="92" spans="1:21" ht="15" customHeight="1" thickBot="1" x14ac:dyDescent="0.3">
      <c r="A92" s="117"/>
      <c r="B92" s="108"/>
      <c r="C92" s="112" t="s">
        <v>101</v>
      </c>
      <c r="D92" s="115">
        <f>SUM(D93:D100)</f>
        <v>69</v>
      </c>
      <c r="E92" s="115">
        <f t="shared" ref="E92:I92" si="9">SUM(E93:E100)</f>
        <v>6</v>
      </c>
      <c r="F92" s="115">
        <f t="shared" si="9"/>
        <v>37</v>
      </c>
      <c r="G92" s="115">
        <f t="shared" si="9"/>
        <v>12</v>
      </c>
      <c r="H92" s="115">
        <f t="shared" si="9"/>
        <v>14</v>
      </c>
      <c r="I92" s="115">
        <f t="shared" si="9"/>
        <v>0</v>
      </c>
      <c r="J92" s="116">
        <f>AVERAGE(J93:J100)</f>
        <v>61.197222222222223</v>
      </c>
      <c r="K92" s="13"/>
      <c r="L92" s="13"/>
      <c r="M92" s="13"/>
    </row>
    <row r="93" spans="1:21" ht="15" customHeight="1" x14ac:dyDescent="0.25">
      <c r="A93" s="35">
        <v>1</v>
      </c>
      <c r="B93" s="102">
        <v>70020</v>
      </c>
      <c r="C93" s="30" t="s">
        <v>53</v>
      </c>
      <c r="D93" s="29">
        <v>9</v>
      </c>
      <c r="E93" s="29"/>
      <c r="F93" s="29">
        <v>4</v>
      </c>
      <c r="G93" s="29">
        <v>1</v>
      </c>
      <c r="H93" s="29">
        <v>4</v>
      </c>
      <c r="I93" s="29"/>
      <c r="J93" s="45">
        <v>71.777777777777771</v>
      </c>
      <c r="K93" s="13" t="e">
        <f>#REF!*#REF!</f>
        <v>#REF!</v>
      </c>
      <c r="L93" s="13"/>
      <c r="M93" s="13"/>
    </row>
    <row r="94" spans="1:21" ht="15" customHeight="1" x14ac:dyDescent="0.25">
      <c r="A94" s="36">
        <v>2</v>
      </c>
      <c r="B94" s="24">
        <v>70110</v>
      </c>
      <c r="C94" s="26" t="s">
        <v>58</v>
      </c>
      <c r="D94" s="15">
        <v>10</v>
      </c>
      <c r="E94" s="15">
        <v>1</v>
      </c>
      <c r="F94" s="15">
        <v>4</v>
      </c>
      <c r="G94" s="15">
        <v>2</v>
      </c>
      <c r="H94" s="15">
        <v>3</v>
      </c>
      <c r="I94" s="15"/>
      <c r="J94" s="16">
        <v>64.8</v>
      </c>
      <c r="K94" s="13"/>
      <c r="L94" s="13"/>
      <c r="M94" s="13"/>
    </row>
    <row r="95" spans="1:21" ht="15" customHeight="1" x14ac:dyDescent="0.25">
      <c r="A95" s="36">
        <v>3</v>
      </c>
      <c r="B95" s="24">
        <v>70021</v>
      </c>
      <c r="C95" s="26" t="s">
        <v>52</v>
      </c>
      <c r="D95" s="15">
        <v>10</v>
      </c>
      <c r="E95" s="15"/>
      <c r="F95" s="15">
        <v>7</v>
      </c>
      <c r="G95" s="15">
        <v>1</v>
      </c>
      <c r="H95" s="15">
        <v>2</v>
      </c>
      <c r="I95" s="15"/>
      <c r="J95" s="16">
        <v>62.1</v>
      </c>
      <c r="K95" s="13" t="e">
        <f>#REF!*#REF!</f>
        <v>#REF!</v>
      </c>
      <c r="L95" s="13"/>
      <c r="M95" s="13"/>
    </row>
    <row r="96" spans="1:21" s="218" customFormat="1" ht="15" customHeight="1" x14ac:dyDescent="0.25">
      <c r="A96" s="36">
        <v>4</v>
      </c>
      <c r="B96" s="24">
        <v>70040</v>
      </c>
      <c r="C96" s="334" t="s">
        <v>35</v>
      </c>
      <c r="D96" s="15">
        <v>1</v>
      </c>
      <c r="E96" s="15"/>
      <c r="F96" s="15"/>
      <c r="G96" s="15"/>
      <c r="H96" s="15">
        <v>1</v>
      </c>
      <c r="I96" s="15"/>
      <c r="J96" s="16">
        <v>88</v>
      </c>
      <c r="K96" s="13"/>
      <c r="L96" s="13"/>
      <c r="M96" s="13"/>
    </row>
    <row r="97" spans="1:13" ht="15" customHeight="1" x14ac:dyDescent="0.25">
      <c r="A97" s="36">
        <v>5</v>
      </c>
      <c r="B97" s="24">
        <v>70100</v>
      </c>
      <c r="C97" s="105" t="s">
        <v>87</v>
      </c>
      <c r="D97" s="15">
        <v>9</v>
      </c>
      <c r="E97" s="15"/>
      <c r="F97" s="15">
        <v>3</v>
      </c>
      <c r="G97" s="15">
        <v>6</v>
      </c>
      <c r="H97" s="15"/>
      <c r="I97" s="15"/>
      <c r="J97" s="16">
        <v>68.400000000000006</v>
      </c>
      <c r="K97" s="13" t="e">
        <f>#REF!*#REF!</f>
        <v>#REF!</v>
      </c>
      <c r="L97" s="13"/>
      <c r="M97" s="13"/>
    </row>
    <row r="98" spans="1:13" ht="15" customHeight="1" x14ac:dyDescent="0.25">
      <c r="A98" s="36">
        <v>6</v>
      </c>
      <c r="B98" s="24">
        <v>70270</v>
      </c>
      <c r="C98" s="221" t="s">
        <v>54</v>
      </c>
      <c r="D98" s="15">
        <v>2</v>
      </c>
      <c r="E98" s="15">
        <v>1</v>
      </c>
      <c r="F98" s="15">
        <v>1</v>
      </c>
      <c r="G98" s="15"/>
      <c r="H98" s="15"/>
      <c r="I98" s="15"/>
      <c r="J98" s="16">
        <v>43</v>
      </c>
      <c r="K98" s="13" t="e">
        <f>#REF!*#REF!</f>
        <v>#REF!</v>
      </c>
      <c r="L98" s="13"/>
      <c r="M98" s="13"/>
    </row>
    <row r="99" spans="1:13" s="218" customFormat="1" ht="15" customHeight="1" x14ac:dyDescent="0.25">
      <c r="A99" s="37">
        <v>7</v>
      </c>
      <c r="B99" s="226">
        <v>10880</v>
      </c>
      <c r="C99" s="268" t="s">
        <v>108</v>
      </c>
      <c r="D99" s="222">
        <v>26</v>
      </c>
      <c r="E99" s="222">
        <v>3</v>
      </c>
      <c r="F99" s="222">
        <v>17</v>
      </c>
      <c r="G99" s="222">
        <v>2</v>
      </c>
      <c r="H99" s="222">
        <v>4</v>
      </c>
      <c r="I99" s="222"/>
      <c r="J99" s="225">
        <v>56</v>
      </c>
      <c r="K99" s="13"/>
      <c r="L99" s="13"/>
      <c r="M99" s="13"/>
    </row>
    <row r="100" spans="1:13" ht="15" customHeight="1" thickBot="1" x14ac:dyDescent="0.3">
      <c r="A100" s="125">
        <v>8</v>
      </c>
      <c r="B100" s="103">
        <v>10890</v>
      </c>
      <c r="C100" s="335" t="s">
        <v>116</v>
      </c>
      <c r="D100" s="19">
        <v>2</v>
      </c>
      <c r="E100" s="19">
        <v>1</v>
      </c>
      <c r="F100" s="19">
        <v>1</v>
      </c>
      <c r="G100" s="19"/>
      <c r="H100" s="19"/>
      <c r="I100" s="19"/>
      <c r="J100" s="20">
        <v>35.5</v>
      </c>
      <c r="K100" s="13"/>
      <c r="L100" s="13"/>
      <c r="M100" s="13"/>
    </row>
    <row r="101" spans="1:13" ht="15" customHeight="1" x14ac:dyDescent="0.25">
      <c r="A101" s="38"/>
      <c r="B101" s="22"/>
      <c r="C101" s="13"/>
      <c r="D101" s="498" t="s">
        <v>55</v>
      </c>
      <c r="E101" s="498"/>
      <c r="F101" s="498"/>
      <c r="G101" s="498"/>
      <c r="H101" s="498"/>
      <c r="I101" s="498"/>
      <c r="J101" s="124">
        <f>AVERAGE(J8:J13,J15:J22,J24:J35,J37:J49,J51:J62,J64:J91,J93:J100)</f>
        <v>56.452928297755882</v>
      </c>
      <c r="K101" s="13"/>
      <c r="L101" s="13"/>
      <c r="M101" s="13"/>
    </row>
    <row r="102" spans="1:13" ht="15" customHeight="1" x14ac:dyDescent="0.25">
      <c r="A102" s="38"/>
      <c r="B102" s="22"/>
      <c r="C102" s="13"/>
      <c r="D102" s="13"/>
      <c r="E102" s="13"/>
      <c r="F102" s="13"/>
      <c r="G102" s="13"/>
      <c r="H102" s="13"/>
      <c r="I102" s="13"/>
      <c r="J102" s="23"/>
      <c r="K102" s="13"/>
      <c r="L102" s="13"/>
      <c r="M102" s="13"/>
    </row>
    <row r="103" spans="1:13" ht="15" customHeight="1" x14ac:dyDescent="0.25">
      <c r="A103" s="3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x14ac:dyDescent="0.25">
      <c r="A104" s="3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</sheetData>
  <sortState ref="A2:L119">
    <sortCondition ref="A3"/>
  </sortState>
  <mergeCells count="8">
    <mergeCell ref="C2:D2"/>
    <mergeCell ref="A4:A5"/>
    <mergeCell ref="B4:B5"/>
    <mergeCell ref="D101:I101"/>
    <mergeCell ref="J4:J5"/>
    <mergeCell ref="C4:C5"/>
    <mergeCell ref="D4:D5"/>
    <mergeCell ref="E4:I4"/>
  </mergeCells>
  <conditionalFormatting sqref="J6:J101">
    <cfRule type="cellIs" dxfId="40" priority="2096" stopIfTrue="1" operator="equal">
      <formula>$J$101</formula>
    </cfRule>
    <cfRule type="cellIs" dxfId="39" priority="2097" stopIfTrue="1" operator="lessThan">
      <formula>50</formula>
    </cfRule>
    <cfRule type="cellIs" dxfId="38" priority="2098" stopIfTrue="1" operator="between">
      <formula>$J$101</formula>
      <formula>50</formula>
    </cfRule>
    <cfRule type="cellIs" dxfId="37" priority="2099" stopIfTrue="1" operator="between">
      <formula>74.99</formula>
      <formula>$J$101</formula>
    </cfRule>
    <cfRule type="cellIs" dxfId="36" priority="2100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Химия-11 диаграмма по районам</vt:lpstr>
      <vt:lpstr>Химия-11 диаграмма</vt:lpstr>
      <vt:lpstr>Рейтинги 2021-2023</vt:lpstr>
      <vt:lpstr>Рейтинг по сумме мест</vt:lpstr>
      <vt:lpstr>Химия-11 2023 Итоги</vt:lpstr>
      <vt:lpstr>Химия-11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2023-08-18T06:36:08Z</dcterms:modified>
</cp:coreProperties>
</file>