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504"/>
  </bookViews>
  <sheets>
    <sheet name="Английск-9 диаграмма по районам" sheetId="7" r:id="rId1"/>
    <sheet name="Английск-9 диаграмма" sheetId="4" r:id="rId2"/>
    <sheet name="Рейтинги 2022-2023" sheetId="3" r:id="rId3"/>
    <sheet name="Рейтинг по сумме мест" sheetId="2" r:id="rId4"/>
    <sheet name="Английский-9 2023 Итоги" sheetId="6" r:id="rId5"/>
    <sheet name="Английский-9 2023 расклад" sheetId="1" r:id="rId6"/>
  </sheets>
  <definedNames>
    <definedName name="_xlnm._FilterDatabase" localSheetId="0" hidden="1">'Английск-9 диаграмма по районам'!#REF!</definedName>
  </definedNames>
  <calcPr calcId="145621"/>
</workbook>
</file>

<file path=xl/calcChain.xml><?xml version="1.0" encoding="utf-8"?>
<calcChain xmlns="http://schemas.openxmlformats.org/spreadsheetml/2006/main">
  <c r="K102" i="7" l="1"/>
  <c r="K101" i="7"/>
  <c r="K102" i="4"/>
  <c r="K101" i="4"/>
  <c r="C105" i="4"/>
  <c r="D105" i="4"/>
  <c r="G105" i="4"/>
  <c r="H105" i="4"/>
  <c r="K114" i="7" l="1"/>
  <c r="K113" i="7"/>
  <c r="K112" i="7"/>
  <c r="K111" i="7"/>
  <c r="K110" i="7"/>
  <c r="K109" i="7"/>
  <c r="K108" i="7"/>
  <c r="K107" i="7"/>
  <c r="K106" i="7"/>
  <c r="K104" i="7"/>
  <c r="K103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6" i="7"/>
  <c r="K25" i="7"/>
  <c r="K24" i="7"/>
  <c r="K23" i="7"/>
  <c r="K22" i="7"/>
  <c r="K21" i="7"/>
  <c r="K20" i="7"/>
  <c r="K19" i="7"/>
  <c r="K18" i="7"/>
  <c r="K17" i="7"/>
  <c r="K16" i="7"/>
  <c r="K15" i="7"/>
  <c r="K13" i="7"/>
  <c r="K12" i="7"/>
  <c r="K11" i="7"/>
  <c r="K10" i="7"/>
  <c r="K9" i="7"/>
  <c r="K8" i="7"/>
  <c r="K7" i="7"/>
  <c r="K6" i="7"/>
  <c r="K114" i="4"/>
  <c r="K113" i="4"/>
  <c r="K112" i="4"/>
  <c r="K111" i="4"/>
  <c r="K110" i="4"/>
  <c r="K109" i="4"/>
  <c r="K108" i="4"/>
  <c r="K107" i="4"/>
  <c r="K106" i="4"/>
  <c r="K104" i="4"/>
  <c r="K103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6" i="4"/>
  <c r="K25" i="4"/>
  <c r="K24" i="4"/>
  <c r="K23" i="4"/>
  <c r="K22" i="4"/>
  <c r="K21" i="4"/>
  <c r="K20" i="4"/>
  <c r="K19" i="4"/>
  <c r="K18" i="4"/>
  <c r="K17" i="4"/>
  <c r="K16" i="4"/>
  <c r="K15" i="4"/>
  <c r="K13" i="4"/>
  <c r="K12" i="4"/>
  <c r="K11" i="4"/>
  <c r="K10" i="4"/>
  <c r="K9" i="4"/>
  <c r="K8" i="4"/>
  <c r="K7" i="4"/>
  <c r="K6" i="4"/>
  <c r="L105" i="2"/>
  <c r="L104" i="2"/>
  <c r="I112" i="1" l="1"/>
  <c r="I88" i="1"/>
  <c r="D4" i="7" l="1"/>
  <c r="D115" i="7" s="1"/>
  <c r="H105" i="7"/>
  <c r="G105" i="7"/>
  <c r="H76" i="7"/>
  <c r="G76" i="7"/>
  <c r="H61" i="7"/>
  <c r="G61" i="7"/>
  <c r="H43" i="7"/>
  <c r="G43" i="7"/>
  <c r="H27" i="7"/>
  <c r="G27" i="7"/>
  <c r="H14" i="7"/>
  <c r="G14" i="7"/>
  <c r="H5" i="7"/>
  <c r="G5" i="7"/>
  <c r="H4" i="7"/>
  <c r="H115" i="7" s="1"/>
  <c r="G4" i="7"/>
  <c r="D105" i="7"/>
  <c r="C105" i="7"/>
  <c r="D76" i="7"/>
  <c r="C76" i="7"/>
  <c r="D61" i="7"/>
  <c r="C61" i="7"/>
  <c r="D43" i="7"/>
  <c r="C43" i="7"/>
  <c r="D27" i="7"/>
  <c r="C27" i="7"/>
  <c r="D14" i="7"/>
  <c r="C14" i="7"/>
  <c r="D5" i="7"/>
  <c r="C5" i="7"/>
  <c r="C4" i="7"/>
  <c r="H115" i="4"/>
  <c r="H76" i="4"/>
  <c r="G76" i="4"/>
  <c r="H61" i="4"/>
  <c r="G61" i="4"/>
  <c r="H43" i="4"/>
  <c r="G43" i="4"/>
  <c r="H27" i="4"/>
  <c r="G27" i="4"/>
  <c r="H14" i="4"/>
  <c r="G14" i="4"/>
  <c r="H5" i="4"/>
  <c r="G5" i="4"/>
  <c r="H4" i="4"/>
  <c r="G4" i="4"/>
  <c r="D115" i="4"/>
  <c r="D76" i="4"/>
  <c r="C76" i="4"/>
  <c r="D61" i="4"/>
  <c r="C61" i="4"/>
  <c r="D43" i="4"/>
  <c r="C43" i="4"/>
  <c r="D27" i="4"/>
  <c r="C27" i="4"/>
  <c r="D14" i="4"/>
  <c r="C14" i="4"/>
  <c r="D5" i="4"/>
  <c r="C5" i="4"/>
  <c r="D4" i="4"/>
  <c r="C4" i="4"/>
  <c r="H109" i="3"/>
  <c r="D109" i="3"/>
  <c r="L99" i="2" l="1"/>
  <c r="L108" i="2"/>
  <c r="L102" i="2"/>
  <c r="L80" i="2"/>
  <c r="L103" i="2"/>
  <c r="L106" i="2"/>
  <c r="L101" i="2"/>
  <c r="L107" i="2"/>
  <c r="L97" i="2"/>
  <c r="L95" i="2"/>
  <c r="L81" i="2"/>
  <c r="L84" i="2"/>
  <c r="L78" i="2"/>
  <c r="L94" i="2"/>
  <c r="L87" i="2"/>
  <c r="L57" i="2"/>
  <c r="L85" i="2"/>
  <c r="L72" i="2"/>
  <c r="L86" i="2"/>
  <c r="L82" i="2"/>
  <c r="L54" i="2"/>
  <c r="L45" i="2"/>
  <c r="L96" i="2"/>
  <c r="L61" i="2"/>
  <c r="L49" i="2"/>
  <c r="L92" i="2"/>
  <c r="L62" i="2"/>
  <c r="L89" i="2"/>
  <c r="L100" i="2"/>
  <c r="L90" i="2"/>
  <c r="L79" i="2"/>
  <c r="L53" i="2"/>
  <c r="L73" i="2"/>
  <c r="L98" i="2"/>
  <c r="L91" i="2"/>
  <c r="L93" i="2"/>
  <c r="L33" i="2"/>
  <c r="L88" i="2"/>
  <c r="L83" i="2"/>
  <c r="L32" i="2"/>
  <c r="L76" i="2"/>
  <c r="L47" i="2"/>
  <c r="L36" i="2"/>
  <c r="L71" i="2"/>
  <c r="L69" i="2"/>
  <c r="L67" i="2"/>
  <c r="L63" i="2"/>
  <c r="L64" i="2"/>
  <c r="L75" i="2"/>
  <c r="L77" i="2"/>
  <c r="L30" i="2"/>
  <c r="L46" i="2"/>
  <c r="L25" i="2"/>
  <c r="L65" i="2"/>
  <c r="L37" i="2"/>
  <c r="L55" i="2"/>
  <c r="L50" i="2"/>
  <c r="L38" i="2"/>
  <c r="L52" i="2"/>
  <c r="L24" i="2"/>
  <c r="L29" i="2"/>
  <c r="L40" i="2"/>
  <c r="L43" i="2"/>
  <c r="L74" i="2"/>
  <c r="L27" i="2"/>
  <c r="L31" i="2"/>
  <c r="L59" i="2"/>
  <c r="L41" i="2"/>
  <c r="L35" i="2"/>
  <c r="L51" i="2"/>
  <c r="L15" i="2"/>
  <c r="L22" i="2"/>
  <c r="L48" i="2"/>
  <c r="L42" i="2"/>
  <c r="L16" i="2"/>
  <c r="L39" i="2"/>
  <c r="L23" i="2"/>
  <c r="L56" i="2"/>
  <c r="L68" i="2"/>
  <c r="L14" i="2"/>
  <c r="L34" i="2"/>
  <c r="L70" i="2"/>
  <c r="L21" i="2"/>
  <c r="L26" i="2"/>
  <c r="L66" i="2"/>
  <c r="L12" i="2"/>
  <c r="L28" i="2"/>
  <c r="L8" i="2"/>
  <c r="L17" i="2"/>
  <c r="L13" i="2"/>
  <c r="L11" i="2"/>
  <c r="L60" i="2"/>
  <c r="L9" i="2"/>
  <c r="L7" i="2"/>
  <c r="L20" i="2"/>
  <c r="L18" i="2"/>
  <c r="L10" i="2"/>
  <c r="L19" i="2"/>
  <c r="L44" i="2"/>
  <c r="L58" i="2"/>
  <c r="L6" i="2"/>
  <c r="H109" i="2"/>
  <c r="E109" i="2"/>
  <c r="D60" i="1" l="1"/>
  <c r="D75" i="1"/>
  <c r="D103" i="1"/>
  <c r="I69" i="1"/>
  <c r="I37" i="1"/>
  <c r="I36" i="1"/>
  <c r="I35" i="1"/>
  <c r="I104" i="1"/>
  <c r="I105" i="1"/>
  <c r="I106" i="1"/>
  <c r="I107" i="1"/>
  <c r="I108" i="1"/>
  <c r="I109" i="1"/>
  <c r="I110" i="1"/>
  <c r="I111" i="1"/>
  <c r="I102" i="1" l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7" i="1"/>
  <c r="I86" i="1"/>
  <c r="I85" i="1"/>
  <c r="I84" i="1"/>
  <c r="I83" i="1"/>
  <c r="I82" i="1"/>
  <c r="I81" i="1"/>
  <c r="I80" i="1"/>
  <c r="I79" i="1"/>
  <c r="I78" i="1"/>
  <c r="I77" i="1"/>
  <c r="I76" i="1"/>
  <c r="I74" i="1"/>
  <c r="I73" i="1"/>
  <c r="I72" i="1"/>
  <c r="I71" i="1"/>
  <c r="I70" i="1"/>
  <c r="I68" i="1"/>
  <c r="I67" i="1"/>
  <c r="I66" i="1"/>
  <c r="I65" i="1"/>
  <c r="I64" i="1"/>
  <c r="I63" i="1"/>
  <c r="I62" i="1"/>
  <c r="I61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 s="1"/>
  <c r="I43" i="1"/>
  <c r="I42" i="1"/>
  <c r="I41" i="1"/>
  <c r="I40" i="1"/>
  <c r="I39" i="1"/>
  <c r="I38" i="1"/>
  <c r="I34" i="1"/>
  <c r="I33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 s="1"/>
  <c r="I15" i="1"/>
  <c r="I12" i="1"/>
  <c r="I11" i="1"/>
  <c r="I10" i="1"/>
  <c r="I9" i="1"/>
  <c r="I8" i="1"/>
  <c r="I14" i="1" l="1"/>
  <c r="I13" i="1"/>
  <c r="D6" i="6" l="1"/>
  <c r="I75" i="1"/>
  <c r="H75" i="1"/>
  <c r="G75" i="1"/>
  <c r="F75" i="1"/>
  <c r="E75" i="1"/>
  <c r="H44" i="1"/>
  <c r="G44" i="1"/>
  <c r="F44" i="1"/>
  <c r="E44" i="1"/>
  <c r="D44" i="1"/>
  <c r="I60" i="1"/>
  <c r="H60" i="1"/>
  <c r="G60" i="1"/>
  <c r="F60" i="1"/>
  <c r="E60" i="1"/>
  <c r="I29" i="1"/>
  <c r="H29" i="1"/>
  <c r="G29" i="1"/>
  <c r="F29" i="1"/>
  <c r="E29" i="1"/>
  <c r="D29" i="1"/>
  <c r="H16" i="1"/>
  <c r="G16" i="1"/>
  <c r="F16" i="1"/>
  <c r="E16" i="1"/>
  <c r="D16" i="1"/>
  <c r="H103" i="1"/>
  <c r="G103" i="1"/>
  <c r="F103" i="1"/>
  <c r="E103" i="1"/>
  <c r="I103" i="1"/>
  <c r="I7" i="1"/>
  <c r="H7" i="1"/>
  <c r="G7" i="1"/>
  <c r="F7" i="1"/>
  <c r="E7" i="1"/>
  <c r="D7" i="1"/>
  <c r="D6" i="1" s="1"/>
  <c r="E6" i="1" l="1"/>
  <c r="F6" i="1"/>
  <c r="G6" i="1"/>
  <c r="H6" i="1"/>
  <c r="I6" i="1"/>
  <c r="E105" i="6" l="1"/>
  <c r="E6" i="6" s="1"/>
</calcChain>
</file>

<file path=xl/sharedStrings.xml><?xml version="1.0" encoding="utf-8"?>
<sst xmlns="http://schemas.openxmlformats.org/spreadsheetml/2006/main" count="1231" uniqueCount="184">
  <si>
    <t>№</t>
  </si>
  <si>
    <t>Наименование ОУ (кратко)</t>
  </si>
  <si>
    <t>Код ОУ            (по КИАСУО)</t>
  </si>
  <si>
    <t>МБОУ Лицей № 28</t>
  </si>
  <si>
    <t>МБОУ Гимназия № 8</t>
  </si>
  <si>
    <t>МАОУ Гимназия № 4</t>
  </si>
  <si>
    <t>МАОУ Лицей № 6 "Перспектива"</t>
  </si>
  <si>
    <t>МАОУ Гимназия № 6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</si>
  <si>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</si>
  <si>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</si>
  <si>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</si>
  <si>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</si>
  <si>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</si>
  <si>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</si>
  <si>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</si>
  <si>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</si>
  <si>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СШ № 16</t>
  </si>
  <si>
    <t>МБОУ СШ № 31</t>
  </si>
  <si>
    <t>МБОУ СШ № 44</t>
  </si>
  <si>
    <t>МБОУ СШ № 53</t>
  </si>
  <si>
    <t>МБОУ СШ № 64</t>
  </si>
  <si>
    <t>МБОУ СШ № 89</t>
  </si>
  <si>
    <t>МБОУ СШ № 94</t>
  </si>
  <si>
    <t>МАОУ СШ № 148</t>
  </si>
  <si>
    <t>МБОУ Лицей № 1</t>
  </si>
  <si>
    <t>МБОУ СШ № 3</t>
  </si>
  <si>
    <t>МБОУ Лицей № 8</t>
  </si>
  <si>
    <t>МБОУ Лицей № 10</t>
  </si>
  <si>
    <t>МБОУ СШ № 36</t>
  </si>
  <si>
    <t>МБОУ СШ № 82</t>
  </si>
  <si>
    <t>МБОУ СШ № 84</t>
  </si>
  <si>
    <t>МБОУ СШ № 99</t>
  </si>
  <si>
    <t>МБОУ СШ № 6</t>
  </si>
  <si>
    <t>МБОУ СШ № 17</t>
  </si>
  <si>
    <t>МБОУ СШ № 62</t>
  </si>
  <si>
    <t>МБОУ СШ № 69</t>
  </si>
  <si>
    <t>МБОУ СШ № 5</t>
  </si>
  <si>
    <t>МБОУ СШ № 7</t>
  </si>
  <si>
    <t>МБОУ СШ № 18</t>
  </si>
  <si>
    <t>МБОУ СШ № 24</t>
  </si>
  <si>
    <t>МБОУ СШ № 66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</si>
  <si>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</si>
  <si>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</si>
  <si>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</si>
  <si>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</si>
  <si>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</si>
  <si>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</si>
  <si>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</si>
  <si>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</si>
  <si>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</si>
  <si>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</si>
  <si>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</si>
  <si>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АНГЛИЙСКИЙ ЯЗЫК, 9 кл.</t>
  </si>
  <si>
    <t>Код ОУ по КИАСУО</t>
  </si>
  <si>
    <t>Район</t>
  </si>
  <si>
    <t>МБОУ СШ № 19</t>
  </si>
  <si>
    <t>МБОУ Лицей № 3</t>
  </si>
  <si>
    <t>МБОУ Гимназия № 7</t>
  </si>
  <si>
    <t>МБОУ СШ № 45</t>
  </si>
  <si>
    <t>МБОУ Лицей № 2</t>
  </si>
  <si>
    <t>Железнодорожный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</si>
  <si>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</si>
  <si>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</si>
  <si>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</si>
  <si>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</si>
  <si>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</si>
  <si>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</si>
  <si>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место</t>
  </si>
  <si>
    <t>сумма мест</t>
  </si>
  <si>
    <t>чел.</t>
  </si>
  <si>
    <t>ср.балл ОУ</t>
  </si>
  <si>
    <t>ср. балл по городу</t>
  </si>
  <si>
    <t>ср. балл ОУ</t>
  </si>
  <si>
    <t xml:space="preserve">МАОУ Лицей № 7 </t>
  </si>
  <si>
    <t>МАОУ Гимназия № 9</t>
  </si>
  <si>
    <t>МБОУ СШ № 12</t>
  </si>
  <si>
    <t>МАОУ СШ № 32</t>
  </si>
  <si>
    <t>МБОУ СШ № 8 "Созидание"</t>
  </si>
  <si>
    <t>МАОУ Гимназия № 15</t>
  </si>
  <si>
    <t>МАОУ Лицей № 12</t>
  </si>
  <si>
    <t>МАОУ "КУГ № 1 - Универс"</t>
  </si>
  <si>
    <t>МБОУ СШ № 21</t>
  </si>
  <si>
    <t>МАОУ Гимназия № 13 "Академ"</t>
  </si>
  <si>
    <t>МБОУ СШ № 73</t>
  </si>
  <si>
    <t>МБОУ СШ № 95</t>
  </si>
  <si>
    <t>МАОУ Лицей № 9 "Лидер"</t>
  </si>
  <si>
    <t>МАОУ Гимназия № 14</t>
  </si>
  <si>
    <t>МАОУ СШ № 23</t>
  </si>
  <si>
    <t>МБОУ СШ № 34</t>
  </si>
  <si>
    <t>МБОУ СШ № 42</t>
  </si>
  <si>
    <t>МАОУ СШ № 137</t>
  </si>
  <si>
    <t>МБОУ СШ № 78</t>
  </si>
  <si>
    <t>МБОУ СШ № 93</t>
  </si>
  <si>
    <t>МБОУ СШ № 76</t>
  </si>
  <si>
    <t>МАОУ Гимназия № 2</t>
  </si>
  <si>
    <t>МБОУ СШ № 4</t>
  </si>
  <si>
    <t>МБОУ Гимназия  № 16</t>
  </si>
  <si>
    <t>МБОУ СШ № 27</t>
  </si>
  <si>
    <t>МБОУ СШ № 51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</si>
  <si>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</si>
  <si>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</si>
  <si>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</si>
  <si>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</si>
  <si>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отметки по 5 -балльной шкале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</si>
  <si>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</si>
  <si>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</si>
  <si>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</si>
  <si>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</si>
  <si>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Расчётное среднее значение:</t>
  </si>
  <si>
    <t>Сумма мест</t>
  </si>
  <si>
    <t xml:space="preserve">МБОУ СШ № 72 </t>
  </si>
  <si>
    <t>средний балл принят</t>
  </si>
  <si>
    <t>Чел.</t>
  </si>
  <si>
    <t>ЦЕНТРАЛЬНЫЙ РАЙОН</t>
  </si>
  <si>
    <t>СОВЕТСКИЙ РАЙОН</t>
  </si>
  <si>
    <t>СВЕРДЛОВСКИЙ РАЙОН</t>
  </si>
  <si>
    <t>ОКТЯБРЬСКИЙ РАЙОН</t>
  </si>
  <si>
    <t>ЛЕНИНСКИЙ РАЙОН</t>
  </si>
  <si>
    <t>КИРОВСКИЙ РАЙОН</t>
  </si>
  <si>
    <t>ЖЕЛЕЗНОДОРОЖНЫЙ РАЙОН</t>
  </si>
  <si>
    <t>по городу Красноярску</t>
  </si>
  <si>
    <t>МБОУ СШ № 86</t>
  </si>
  <si>
    <t xml:space="preserve">МАОУ Гимназия № 11 </t>
  </si>
  <si>
    <t>МАОУ Гимназия № 3</t>
  </si>
  <si>
    <t xml:space="preserve">МБОУ СШ № 10 </t>
  </si>
  <si>
    <t>МАОУ СШ № 152</t>
  </si>
  <si>
    <t>МАОУ СШ № 150</t>
  </si>
  <si>
    <t>МАОУ СШ № 149</t>
  </si>
  <si>
    <t>МАОУ СШ № 145</t>
  </si>
  <si>
    <t>МАОУ СШ № 143</t>
  </si>
  <si>
    <t>МБОУ СШ № 65</t>
  </si>
  <si>
    <t>МБОУ СШ № 133</t>
  </si>
  <si>
    <t xml:space="preserve">средний балл </t>
  </si>
  <si>
    <t>Расчётное среднее значение среднего балла по ОУ</t>
  </si>
  <si>
    <t>Среднее значение среднего балла принято ГУО</t>
  </si>
  <si>
    <t>МАОУ СШ "Комплекс Покровский"</t>
  </si>
  <si>
    <t>МБОУ СШ № 79</t>
  </si>
  <si>
    <t>МБОУ СШ № 39</t>
  </si>
  <si>
    <t>МАОУ СШ № 154</t>
  </si>
  <si>
    <t>МАОУ СШ № 156</t>
  </si>
  <si>
    <t>МАОУ СШ № 155</t>
  </si>
  <si>
    <t>МАОУ СШ № 158</t>
  </si>
  <si>
    <t>МАОУ СШ № 1</t>
  </si>
  <si>
    <t>МАОУ СШ № 157</t>
  </si>
  <si>
    <t>МАОУ СШ № 158 "Грани"</t>
  </si>
  <si>
    <t>МАОУ Гимназия № 8</t>
  </si>
  <si>
    <t>МАОУ СШ № 12</t>
  </si>
  <si>
    <t>МАОУ СШ № 19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</si>
  <si>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</si>
  <si>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</si>
  <si>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</si>
  <si>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</si>
  <si>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</si>
  <si>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Лицей № 3</t>
  </si>
  <si>
    <t>МАОУ СШ № 16</t>
  </si>
  <si>
    <t>МАОУ СШ № 53</t>
  </si>
  <si>
    <t>МАОУ СШ № 89</t>
  </si>
  <si>
    <t>МАОУ Лицей № 1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</si>
  <si>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</si>
  <si>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</si>
  <si>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</si>
  <si>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</si>
  <si>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</si>
  <si>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</si>
  <si>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</si>
  <si>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</si>
  <si>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</si>
  <si>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</si>
  <si>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</si>
  <si>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</si>
  <si>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</si>
  <si>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</si>
  <si>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</si>
  <si>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108</t>
  </si>
  <si>
    <t>МАОУ СШ № 115</t>
  </si>
  <si>
    <t>МАОУ СШ № 121</t>
  </si>
  <si>
    <t>МАОУ СШ № 134</t>
  </si>
  <si>
    <t>МАОУ СШ № 141</t>
  </si>
  <si>
    <t>МАОУ СШ № 144</t>
  </si>
  <si>
    <t>МАОУ СШ № 85</t>
  </si>
  <si>
    <t>МБОУ СШ № 129</t>
  </si>
  <si>
    <t>МАОУ СШ № 139</t>
  </si>
  <si>
    <t>МАОУ СШ № 65</t>
  </si>
  <si>
    <t>МБОУ Гимназия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</si>
</sst>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4" fillId="0" borderId="0"/>
    <xf numFmtId="0" fontId="4" fillId="0" borderId="0"/>
    <xf numFmtId="164" fontId="3" fillId="0" borderId="0" applyBorder="0" applyProtection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0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2" applyFont="1" applyFill="1" applyBorder="1" applyAlignment="1" applyProtection="1">
      <alignment horizontal="center" vertical="top"/>
      <protection locked="0"/>
    </xf>
    <xf numFmtId="2" fontId="8" fillId="2" borderId="1" xfId="0" applyNumberFormat="1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 horizontal="center" vertical="top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/>
    <xf numFmtId="0" fontId="5" fillId="0" borderId="7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1" xfId="0" applyFont="1" applyBorder="1" applyAlignment="1"/>
    <xf numFmtId="0" fontId="5" fillId="0" borderId="11" xfId="0" applyFont="1" applyBorder="1" applyAlignment="1">
      <alignment wrapText="1"/>
    </xf>
    <xf numFmtId="0" fontId="5" fillId="0" borderId="13" xfId="0" applyFont="1" applyBorder="1" applyAlignment="1"/>
    <xf numFmtId="0" fontId="0" fillId="0" borderId="1" xfId="0" applyFill="1" applyBorder="1"/>
    <xf numFmtId="2" fontId="13" fillId="0" borderId="1" xfId="0" applyNumberFormat="1" applyFont="1" applyBorder="1" applyAlignment="1">
      <alignment horizontal="right" vertical="center"/>
    </xf>
    <xf numFmtId="0" fontId="12" fillId="0" borderId="13" xfId="0" applyFont="1" applyBorder="1"/>
    <xf numFmtId="0" fontId="0" fillId="0" borderId="7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3" xfId="0" applyFont="1" applyBorder="1" applyAlignment="1"/>
    <xf numFmtId="0" fontId="0" fillId="0" borderId="4" xfId="0" applyFont="1" applyBorder="1" applyAlignment="1"/>
    <xf numFmtId="0" fontId="0" fillId="0" borderId="1" xfId="0" applyFont="1" applyFill="1" applyBorder="1" applyAlignment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1" xfId="0" applyFont="1" applyBorder="1" applyAlignment="1"/>
    <xf numFmtId="0" fontId="12" fillId="0" borderId="19" xfId="0" applyFont="1" applyBorder="1" applyAlignment="1">
      <alignment horizontal="right"/>
    </xf>
    <xf numFmtId="0" fontId="8" fillId="0" borderId="1" xfId="0" applyFont="1" applyFill="1" applyBorder="1" applyAlignment="1"/>
    <xf numFmtId="0" fontId="8" fillId="0" borderId="1" xfId="0" applyFont="1" applyBorder="1" applyAlignment="1"/>
    <xf numFmtId="0" fontId="8" fillId="0" borderId="11" xfId="0" applyFont="1" applyBorder="1" applyAlignment="1"/>
    <xf numFmtId="0" fontId="8" fillId="0" borderId="7" xfId="0" applyFont="1" applyBorder="1" applyAlignment="1"/>
    <xf numFmtId="0" fontId="12" fillId="0" borderId="34" xfId="0" applyFont="1" applyBorder="1" applyAlignment="1">
      <alignment horizontal="right"/>
    </xf>
    <xf numFmtId="0" fontId="8" fillId="0" borderId="13" xfId="0" applyFont="1" applyBorder="1" applyAlignment="1"/>
    <xf numFmtId="0" fontId="8" fillId="0" borderId="4" xfId="0" applyFont="1" applyBorder="1" applyAlignment="1"/>
    <xf numFmtId="0" fontId="0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Fill="1" applyBorder="1" applyAlignment="1" applyProtection="1">
      <alignment horizontal="left" wrapText="1"/>
      <protection locked="0"/>
    </xf>
    <xf numFmtId="0" fontId="8" fillId="0" borderId="33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0" fontId="9" fillId="0" borderId="52" xfId="0" applyFont="1" applyBorder="1" applyAlignment="1">
      <alignment horizontal="center" vertical="center"/>
    </xf>
    <xf numFmtId="0" fontId="16" fillId="0" borderId="0" xfId="0" applyFont="1"/>
    <xf numFmtId="0" fontId="16" fillId="5" borderId="0" xfId="0" applyFont="1" applyFill="1"/>
    <xf numFmtId="0" fontId="17" fillId="0" borderId="0" xfId="5"/>
    <xf numFmtId="0" fontId="17" fillId="0" borderId="44" xfId="5" applyBorder="1"/>
    <xf numFmtId="0" fontId="5" fillId="2" borderId="57" xfId="5" applyFont="1" applyFill="1" applyBorder="1" applyAlignment="1">
      <alignment horizontal="right"/>
    </xf>
    <xf numFmtId="2" fontId="17" fillId="0" borderId="0" xfId="5" applyNumberFormat="1"/>
    <xf numFmtId="0" fontId="17" fillId="0" borderId="45" xfId="5" applyBorder="1"/>
    <xf numFmtId="0" fontId="5" fillId="2" borderId="58" xfId="5" applyFont="1" applyFill="1" applyBorder="1" applyAlignment="1">
      <alignment horizontal="right"/>
    </xf>
    <xf numFmtId="2" fontId="17" fillId="2" borderId="0" xfId="5" applyNumberFormat="1" applyFill="1"/>
    <xf numFmtId="0" fontId="5" fillId="2" borderId="59" xfId="5" applyFont="1" applyFill="1" applyBorder="1" applyAlignment="1">
      <alignment horizontal="right"/>
    </xf>
    <xf numFmtId="0" fontId="17" fillId="0" borderId="47" xfId="5" applyBorder="1"/>
    <xf numFmtId="0" fontId="13" fillId="0" borderId="0" xfId="5" applyFont="1" applyFill="1" applyBorder="1" applyAlignment="1">
      <alignment horizontal="right" vertical="center"/>
    </xf>
    <xf numFmtId="0" fontId="1" fillId="0" borderId="11" xfId="5" applyFont="1" applyBorder="1" applyAlignment="1">
      <alignment horizontal="center" vertical="center" wrapText="1"/>
    </xf>
    <xf numFmtId="0" fontId="17" fillId="0" borderId="48" xfId="5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16" fillId="6" borderId="0" xfId="0" applyFont="1" applyFill="1"/>
    <xf numFmtId="0" fontId="16" fillId="7" borderId="0" xfId="0" applyFont="1" applyFill="1"/>
    <xf numFmtId="0" fontId="16" fillId="8" borderId="0" xfId="0" applyFont="1" applyFill="1"/>
    <xf numFmtId="0" fontId="0" fillId="2" borderId="7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/>
    </xf>
    <xf numFmtId="2" fontId="0" fillId="2" borderId="20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2" fontId="0" fillId="2" borderId="18" xfId="0" applyNumberFormat="1" applyFont="1" applyFill="1" applyBorder="1" applyAlignment="1">
      <alignment horizontal="right" vertical="center"/>
    </xf>
    <xf numFmtId="2" fontId="0" fillId="2" borderId="20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/>
    </xf>
    <xf numFmtId="2" fontId="8" fillId="2" borderId="20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 wrapText="1"/>
    </xf>
    <xf numFmtId="2" fontId="8" fillId="2" borderId="22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/>
    </xf>
    <xf numFmtId="2" fontId="8" fillId="2" borderId="18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2" fontId="8" fillId="3" borderId="21" xfId="2" applyNumberFormat="1" applyFont="1" applyFill="1" applyBorder="1" applyAlignment="1">
      <alignment horizontal="right" vertical="center"/>
    </xf>
    <xf numFmtId="2" fontId="8" fillId="4" borderId="20" xfId="0" applyNumberFormat="1" applyFont="1" applyFill="1" applyBorder="1" applyAlignment="1">
      <alignment horizontal="right" vertical="center"/>
    </xf>
    <xf numFmtId="0" fontId="8" fillId="2" borderId="7" xfId="1" applyFont="1" applyFill="1" applyBorder="1" applyAlignment="1">
      <alignment horizontal="right"/>
    </xf>
    <xf numFmtId="2" fontId="8" fillId="2" borderId="18" xfId="0" applyNumberFormat="1" applyFont="1" applyFill="1" applyBorder="1" applyAlignment="1">
      <alignment horizontal="right"/>
    </xf>
    <xf numFmtId="0" fontId="0" fillId="0" borderId="61" xfId="0" applyFont="1" applyFill="1" applyBorder="1" applyAlignment="1" applyProtection="1">
      <alignment horizontal="center" vertical="top"/>
      <protection locked="0"/>
    </xf>
    <xf numFmtId="0" fontId="8" fillId="2" borderId="61" xfId="0" applyFont="1" applyFill="1" applyBorder="1" applyAlignment="1">
      <alignment horizontal="right" vertical="center" wrapText="1"/>
    </xf>
    <xf numFmtId="2" fontId="8" fillId="2" borderId="62" xfId="0" applyNumberFormat="1" applyFont="1" applyFill="1" applyBorder="1" applyAlignment="1">
      <alignment horizontal="right" vertical="center"/>
    </xf>
    <xf numFmtId="0" fontId="9" fillId="0" borderId="34" xfId="0" applyFont="1" applyBorder="1" applyAlignment="1">
      <alignment horizontal="left" vertical="center"/>
    </xf>
    <xf numFmtId="0" fontId="1" fillId="0" borderId="61" xfId="0" applyFont="1" applyFill="1" applyBorder="1" applyAlignment="1" applyProtection="1">
      <alignment horizontal="left" vertical="center"/>
      <protection locked="0"/>
    </xf>
    <xf numFmtId="0" fontId="10" fillId="2" borderId="61" xfId="0" applyFont="1" applyFill="1" applyBorder="1" applyAlignment="1">
      <alignment horizontal="left" vertical="center" wrapText="1"/>
    </xf>
    <xf numFmtId="0" fontId="10" fillId="2" borderId="61" xfId="0" applyFont="1" applyFill="1" applyBorder="1" applyAlignment="1">
      <alignment horizontal="left" vertical="center"/>
    </xf>
    <xf numFmtId="2" fontId="10" fillId="2" borderId="62" xfId="0" applyNumberFormat="1" applyFont="1" applyFill="1" applyBorder="1" applyAlignment="1">
      <alignment horizontal="left" vertical="center"/>
    </xf>
    <xf numFmtId="0" fontId="0" fillId="0" borderId="54" xfId="0" applyFont="1" applyBorder="1" applyAlignment="1">
      <alignment vertical="top" wrapText="1"/>
    </xf>
    <xf numFmtId="0" fontId="7" fillId="0" borderId="54" xfId="0" applyFont="1" applyBorder="1" applyAlignment="1">
      <alignment horizontal="right" vertical="top"/>
    </xf>
    <xf numFmtId="0" fontId="1" fillId="0" borderId="61" xfId="0" applyFont="1" applyBorder="1" applyAlignment="1">
      <alignment horizontal="left" vertical="center" wrapText="1"/>
    </xf>
    <xf numFmtId="0" fontId="8" fillId="2" borderId="61" xfId="0" applyFont="1" applyFill="1" applyBorder="1" applyAlignment="1">
      <alignment horizontal="right"/>
    </xf>
    <xf numFmtId="0" fontId="1" fillId="0" borderId="3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9" fillId="0" borderId="3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4" xfId="0" applyFont="1" applyBorder="1" applyAlignment="1">
      <alignment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/>
    </xf>
    <xf numFmtId="2" fontId="8" fillId="2" borderId="25" xfId="0" applyNumberFormat="1" applyFont="1" applyFill="1" applyBorder="1" applyAlignment="1">
      <alignment horizontal="right" vertical="center"/>
    </xf>
    <xf numFmtId="0" fontId="12" fillId="0" borderId="45" xfId="0" applyFont="1" applyBorder="1" applyAlignment="1">
      <alignment horizontal="right"/>
    </xf>
    <xf numFmtId="0" fontId="0" fillId="0" borderId="4" xfId="0" applyFont="1" applyBorder="1" applyAlignment="1">
      <alignment wrapText="1"/>
    </xf>
    <xf numFmtId="0" fontId="0" fillId="2" borderId="4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/>
    </xf>
    <xf numFmtId="2" fontId="0" fillId="2" borderId="25" xfId="0" applyNumberFormat="1" applyFont="1" applyFill="1" applyBorder="1" applyAlignment="1">
      <alignment horizontal="right"/>
    </xf>
    <xf numFmtId="0" fontId="9" fillId="0" borderId="37" xfId="0" applyFont="1" applyBorder="1" applyAlignment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/>
    </xf>
    <xf numFmtId="2" fontId="1" fillId="2" borderId="29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2" fontId="1" fillId="0" borderId="29" xfId="0" applyNumberFormat="1" applyFont="1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horizontal="center" vertical="top"/>
      <protection locked="0"/>
    </xf>
    <xf numFmtId="0" fontId="5" fillId="0" borderId="13" xfId="0" applyFont="1" applyBorder="1" applyAlignment="1">
      <alignment wrapText="1"/>
    </xf>
    <xf numFmtId="0" fontId="8" fillId="2" borderId="13" xfId="0" applyFont="1" applyFill="1" applyBorder="1" applyAlignment="1">
      <alignment horizontal="righ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/>
    </xf>
    <xf numFmtId="2" fontId="10" fillId="2" borderId="29" xfId="0" applyNumberFormat="1" applyFont="1" applyFill="1" applyBorder="1" applyAlignment="1">
      <alignment horizontal="left" vertical="center"/>
    </xf>
    <xf numFmtId="0" fontId="0" fillId="0" borderId="61" xfId="0" applyFont="1" applyBorder="1" applyAlignment="1">
      <alignment wrapText="1"/>
    </xf>
    <xf numFmtId="0" fontId="12" fillId="0" borderId="63" xfId="0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8" fillId="2" borderId="13" xfId="0" applyFont="1" applyFill="1" applyBorder="1" applyAlignment="1">
      <alignment horizontal="right" vertical="center"/>
    </xf>
    <xf numFmtId="2" fontId="8" fillId="2" borderId="24" xfId="0" applyNumberFormat="1" applyFont="1" applyFill="1" applyBorder="1" applyAlignment="1">
      <alignment horizontal="right" vertical="center"/>
    </xf>
    <xf numFmtId="0" fontId="5" fillId="0" borderId="10" xfId="0" applyFont="1" applyBorder="1" applyAlignment="1"/>
    <xf numFmtId="2" fontId="8" fillId="2" borderId="12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12" fillId="0" borderId="1" xfId="0" applyFont="1" applyBorder="1"/>
    <xf numFmtId="0" fontId="8" fillId="0" borderId="13" xfId="0" applyFont="1" applyFill="1" applyBorder="1" applyAlignment="1" applyProtection="1">
      <alignment horizontal="left" vertical="top" wrapText="1"/>
      <protection locked="0"/>
    </xf>
    <xf numFmtId="2" fontId="19" fillId="0" borderId="29" xfId="0" applyNumberFormat="1" applyFont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2" fillId="0" borderId="44" xfId="0" applyFont="1" applyBorder="1" applyAlignment="1">
      <alignment horizontal="right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>
      <alignment horizontal="right" vertical="center" wrapText="1"/>
    </xf>
    <xf numFmtId="2" fontId="8" fillId="2" borderId="8" xfId="0" applyNumberFormat="1" applyFont="1" applyFill="1" applyBorder="1" applyAlignment="1">
      <alignment horizontal="right" vertical="center"/>
    </xf>
    <xf numFmtId="2" fontId="8" fillId="2" borderId="60" xfId="0" applyNumberFormat="1" applyFont="1" applyFill="1" applyBorder="1" applyAlignment="1">
      <alignment horizontal="right" vertical="center"/>
    </xf>
    <xf numFmtId="0" fontId="18" fillId="0" borderId="2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8" fillId="0" borderId="58" xfId="0" applyFont="1" applyFill="1" applyBorder="1" applyAlignment="1" applyProtection="1">
      <alignment horizontal="center" wrapText="1"/>
      <protection locked="0"/>
    </xf>
    <xf numFmtId="0" fontId="8" fillId="0" borderId="58" xfId="0" applyFont="1" applyBorder="1" applyAlignment="1">
      <alignment horizontal="center"/>
    </xf>
    <xf numFmtId="0" fontId="12" fillId="0" borderId="47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6" fillId="9" borderId="0" xfId="0" applyFont="1" applyFill="1"/>
    <xf numFmtId="2" fontId="8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13" fillId="0" borderId="0" xfId="0" applyNumberFormat="1" applyFont="1"/>
    <xf numFmtId="2" fontId="0" fillId="2" borderId="1" xfId="0" applyNumberFormat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8" fillId="0" borderId="36" xfId="0" applyFont="1" applyFill="1" applyBorder="1" applyAlignment="1" applyProtection="1">
      <alignment horizontal="left" vertical="top" wrapText="1"/>
      <protection locked="0"/>
    </xf>
    <xf numFmtId="0" fontId="8" fillId="2" borderId="45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0" fillId="2" borderId="45" xfId="0" applyFont="1" applyFill="1" applyBorder="1" applyAlignment="1">
      <alignment horizontal="center" vertical="center" wrapText="1"/>
    </xf>
    <xf numFmtId="2" fontId="0" fillId="2" borderId="11" xfId="0" applyNumberFormat="1" applyFont="1" applyFill="1" applyBorder="1" applyAlignment="1">
      <alignment horizontal="center"/>
    </xf>
    <xf numFmtId="0" fontId="5" fillId="0" borderId="35" xfId="0" applyFont="1" applyBorder="1" applyAlignment="1">
      <alignment wrapText="1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0" fillId="0" borderId="2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8" fillId="0" borderId="35" xfId="0" applyFont="1" applyFill="1" applyBorder="1" applyAlignment="1" applyProtection="1">
      <alignment horizontal="left" vertical="top" wrapText="1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>
      <alignment wrapText="1"/>
    </xf>
    <xf numFmtId="0" fontId="0" fillId="0" borderId="2" xfId="0" applyBorder="1"/>
    <xf numFmtId="0" fontId="8" fillId="2" borderId="44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 applyProtection="1">
      <alignment horizontal="center" wrapText="1"/>
      <protection locked="0"/>
    </xf>
    <xf numFmtId="0" fontId="5" fillId="2" borderId="51" xfId="5" applyFont="1" applyFill="1" applyBorder="1" applyAlignment="1">
      <alignment horizontal="right"/>
    </xf>
    <xf numFmtId="0" fontId="5" fillId="2" borderId="64" xfId="5" applyFont="1" applyFill="1" applyBorder="1" applyAlignment="1">
      <alignment horizontal="right"/>
    </xf>
    <xf numFmtId="0" fontId="1" fillId="0" borderId="27" xfId="5" applyFont="1" applyBorder="1" applyAlignment="1">
      <alignment horizontal="left" vertical="center"/>
    </xf>
    <xf numFmtId="0" fontId="9" fillId="0" borderId="49" xfId="5" applyFont="1" applyBorder="1" applyAlignment="1">
      <alignment horizontal="left" vertical="center" wrapText="1"/>
    </xf>
    <xf numFmtId="0" fontId="1" fillId="0" borderId="32" xfId="5" applyFont="1" applyBorder="1" applyAlignment="1">
      <alignment horizontal="left" vertical="center" wrapText="1"/>
    </xf>
    <xf numFmtId="0" fontId="19" fillId="0" borderId="27" xfId="5" applyFont="1" applyBorder="1" applyAlignment="1">
      <alignment horizontal="center" vertical="center"/>
    </xf>
    <xf numFmtId="0" fontId="20" fillId="0" borderId="49" xfId="5" applyFont="1" applyBorder="1" applyAlignment="1">
      <alignment horizontal="center" vertical="center" wrapText="1"/>
    </xf>
    <xf numFmtId="0" fontId="19" fillId="0" borderId="32" xfId="5" applyFont="1" applyBorder="1" applyAlignment="1">
      <alignment horizontal="center" vertical="center" wrapText="1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" fillId="2" borderId="32" xfId="5" applyFont="1" applyFill="1" applyBorder="1" applyAlignment="1">
      <alignment horizontal="left" vertical="center"/>
    </xf>
    <xf numFmtId="0" fontId="10" fillId="0" borderId="49" xfId="0" applyFont="1" applyBorder="1" applyAlignment="1">
      <alignment horizontal="left" vertical="center" wrapText="1"/>
    </xf>
    <xf numFmtId="0" fontId="10" fillId="0" borderId="49" xfId="0" applyFont="1" applyFill="1" applyBorder="1" applyAlignment="1" applyProtection="1">
      <alignment horizontal="left" vertical="center" wrapText="1"/>
      <protection locked="0"/>
    </xf>
    <xf numFmtId="0" fontId="10" fillId="0" borderId="28" xfId="0" applyFont="1" applyFill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>
      <alignment horizontal="left" vertical="center" wrapText="1"/>
    </xf>
    <xf numFmtId="0" fontId="1" fillId="0" borderId="0" xfId="5" applyFont="1"/>
    <xf numFmtId="2" fontId="10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2" xfId="0" applyFont="1" applyFill="1" applyBorder="1" applyAlignment="1" applyProtection="1">
      <alignment horizontal="left" vertical="center" wrapText="1"/>
      <protection locked="0"/>
    </xf>
    <xf numFmtId="2" fontId="10" fillId="0" borderId="28" xfId="0" applyNumberFormat="1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2" fontId="13" fillId="0" borderId="0" xfId="5" applyNumberFormat="1" applyFont="1" applyFill="1" applyBorder="1" applyAlignment="1">
      <alignment horizontal="right" vertical="center"/>
    </xf>
    <xf numFmtId="0" fontId="17" fillId="0" borderId="58" xfId="5" applyBorder="1"/>
    <xf numFmtId="2" fontId="8" fillId="3" borderId="51" xfId="2" applyNumberFormat="1" applyFont="1" applyFill="1" applyBorder="1" applyAlignment="1">
      <alignment horizontal="right" vertical="center"/>
    </xf>
    <xf numFmtId="0" fontId="8" fillId="2" borderId="65" xfId="2" applyFont="1" applyFill="1" applyBorder="1" applyAlignment="1">
      <alignment horizontal="right" vertical="center"/>
    </xf>
    <xf numFmtId="0" fontId="8" fillId="2" borderId="1" xfId="2" applyFont="1" applyFill="1" applyBorder="1" applyAlignment="1">
      <alignment horizontal="right" vertical="center"/>
    </xf>
    <xf numFmtId="2" fontId="8" fillId="2" borderId="58" xfId="0" applyNumberFormat="1" applyFont="1" applyFill="1" applyBorder="1" applyAlignment="1">
      <alignment horizontal="right" vertical="center"/>
    </xf>
    <xf numFmtId="2" fontId="10" fillId="2" borderId="32" xfId="0" applyNumberFormat="1" applyFont="1" applyFill="1" applyBorder="1" applyAlignment="1">
      <alignment horizontal="left" vertical="center"/>
    </xf>
    <xf numFmtId="2" fontId="8" fillId="2" borderId="59" xfId="0" applyNumberFormat="1" applyFont="1" applyFill="1" applyBorder="1" applyAlignment="1">
      <alignment horizontal="right" vertical="center"/>
    </xf>
    <xf numFmtId="0" fontId="16" fillId="10" borderId="0" xfId="0" applyFont="1" applyFill="1"/>
    <xf numFmtId="0" fontId="0" fillId="2" borderId="10" xfId="0" applyFont="1" applyFill="1" applyBorder="1" applyAlignment="1">
      <alignment horizontal="right" vertical="center" wrapText="1"/>
    </xf>
    <xf numFmtId="2" fontId="0" fillId="2" borderId="12" xfId="0" applyNumberFormat="1" applyFont="1" applyFill="1" applyBorder="1" applyAlignment="1">
      <alignment horizontal="right" vertical="center"/>
    </xf>
    <xf numFmtId="0" fontId="12" fillId="0" borderId="46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8" fillId="0" borderId="58" xfId="0" applyFont="1" applyFill="1" applyBorder="1" applyAlignment="1" applyProtection="1">
      <alignment horizontal="center" vertical="top" wrapText="1"/>
      <protection locked="0"/>
    </xf>
    <xf numFmtId="0" fontId="0" fillId="0" borderId="58" xfId="0" applyFont="1" applyFill="1" applyBorder="1" applyAlignment="1" applyProtection="1">
      <alignment horizontal="center" vertical="top" wrapText="1"/>
      <protection locked="0"/>
    </xf>
    <xf numFmtId="0" fontId="5" fillId="0" borderId="59" xfId="0" applyFont="1" applyBorder="1" applyAlignment="1">
      <alignment horizontal="center" wrapText="1"/>
    </xf>
    <xf numFmtId="0" fontId="8" fillId="0" borderId="60" xfId="0" applyFont="1" applyFill="1" applyBorder="1" applyAlignment="1" applyProtection="1">
      <alignment horizontal="center" vertical="top" wrapText="1"/>
      <protection locked="0"/>
    </xf>
    <xf numFmtId="0" fontId="8" fillId="0" borderId="64" xfId="0" applyFont="1" applyFill="1" applyBorder="1" applyAlignment="1" applyProtection="1">
      <alignment horizontal="center" vertical="top" wrapText="1"/>
      <protection locked="0"/>
    </xf>
    <xf numFmtId="0" fontId="8" fillId="0" borderId="57" xfId="0" applyFont="1" applyFill="1" applyBorder="1" applyAlignment="1" applyProtection="1">
      <alignment horizontal="center" vertical="top" wrapText="1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>
      <alignment horizontal="center" wrapText="1"/>
    </xf>
    <xf numFmtId="0" fontId="0" fillId="0" borderId="35" xfId="0" applyFont="1" applyBorder="1" applyAlignment="1">
      <alignment wrapText="1"/>
    </xf>
    <xf numFmtId="0" fontId="0" fillId="0" borderId="33" xfId="0" applyFont="1" applyBorder="1" applyAlignment="1">
      <alignment wrapText="1"/>
    </xf>
    <xf numFmtId="2" fontId="8" fillId="2" borderId="10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2" borderId="61" xfId="0" applyNumberFormat="1" applyFont="1" applyFill="1" applyBorder="1" applyAlignment="1">
      <alignment horizontal="center" vertical="center"/>
    </xf>
    <xf numFmtId="2" fontId="8" fillId="3" borderId="1" xfId="2" applyNumberFormat="1" applyFont="1" applyFill="1" applyBorder="1" applyAlignment="1">
      <alignment horizontal="center" vertical="center"/>
    </xf>
    <xf numFmtId="2" fontId="8" fillId="2" borderId="66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/>
    <xf numFmtId="0" fontId="8" fillId="2" borderId="23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0" fillId="0" borderId="37" xfId="5" applyFont="1" applyBorder="1" applyAlignment="1">
      <alignment horizontal="center" vertical="center" wrapText="1"/>
    </xf>
    <xf numFmtId="0" fontId="20" fillId="0" borderId="32" xfId="5" applyFont="1" applyBorder="1" applyAlignment="1">
      <alignment horizontal="center" vertical="center" wrapText="1"/>
    </xf>
    <xf numFmtId="0" fontId="9" fillId="0" borderId="37" xfId="5" applyFont="1" applyBorder="1" applyAlignment="1">
      <alignment horizontal="left" vertical="center" wrapText="1"/>
    </xf>
    <xf numFmtId="0" fontId="9" fillId="0" borderId="32" xfId="5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7" xfId="0" applyFont="1" applyFill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0" fontId="1" fillId="0" borderId="63" xfId="5" applyFont="1" applyFill="1" applyBorder="1" applyAlignment="1">
      <alignment horizontal="center" vertical="center"/>
    </xf>
    <xf numFmtId="0" fontId="1" fillId="0" borderId="60" xfId="5" applyFont="1" applyBorder="1" applyAlignment="1">
      <alignment horizontal="center" vertical="center" wrapText="1"/>
    </xf>
    <xf numFmtId="2" fontId="9" fillId="0" borderId="28" xfId="5" applyNumberFormat="1" applyFont="1" applyBorder="1" applyAlignment="1">
      <alignment horizontal="left" vertical="center" wrapText="1"/>
    </xf>
    <xf numFmtId="2" fontId="20" fillId="0" borderId="28" xfId="5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 applyProtection="1">
      <alignment horizontal="left" vertical="center" wrapText="1"/>
      <protection locked="0"/>
    </xf>
    <xf numFmtId="0" fontId="17" fillId="0" borderId="34" xfId="5" applyBorder="1"/>
    <xf numFmtId="0" fontId="20" fillId="0" borderId="28" xfId="5" applyFont="1" applyBorder="1" applyAlignment="1">
      <alignment horizontal="center" vertical="center" wrapText="1"/>
    </xf>
    <xf numFmtId="0" fontId="9" fillId="0" borderId="28" xfId="5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0" fillId="2" borderId="10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/>
    </xf>
    <xf numFmtId="0" fontId="12" fillId="0" borderId="10" xfId="0" applyFont="1" applyBorder="1"/>
    <xf numFmtId="0" fontId="0" fillId="0" borderId="1" xfId="0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 wrapText="1"/>
    </xf>
    <xf numFmtId="2" fontId="8" fillId="2" borderId="20" xfId="0" applyNumberFormat="1" applyFont="1" applyFill="1" applyBorder="1" applyAlignment="1">
      <alignment horizontal="right"/>
    </xf>
    <xf numFmtId="2" fontId="8" fillId="3" borderId="20" xfId="2" applyNumberFormat="1" applyFont="1" applyFill="1" applyBorder="1" applyAlignment="1">
      <alignment horizontal="right" vertical="center"/>
    </xf>
    <xf numFmtId="2" fontId="0" fillId="2" borderId="25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2" fontId="5" fillId="0" borderId="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 applyProtection="1">
      <alignment horizont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8" fillId="0" borderId="45" xfId="0" applyFont="1" applyFill="1" applyBorder="1" applyAlignment="1" applyProtection="1">
      <alignment horizontal="center" vertical="top" wrapText="1"/>
      <protection locked="0"/>
    </xf>
    <xf numFmtId="2" fontId="12" fillId="0" borderId="40" xfId="0" applyNumberFormat="1" applyFont="1" applyBorder="1" applyAlignment="1">
      <alignment horizontal="right"/>
    </xf>
    <xf numFmtId="2" fontId="12" fillId="0" borderId="57" xfId="0" applyNumberFormat="1" applyFont="1" applyBorder="1" applyAlignment="1">
      <alignment horizontal="right"/>
    </xf>
    <xf numFmtId="2" fontId="12" fillId="0" borderId="3" xfId="0" applyNumberFormat="1" applyFont="1" applyBorder="1" applyAlignment="1">
      <alignment horizontal="right"/>
    </xf>
    <xf numFmtId="2" fontId="12" fillId="0" borderId="58" xfId="0" applyNumberFormat="1" applyFont="1" applyBorder="1" applyAlignment="1">
      <alignment horizontal="right"/>
    </xf>
    <xf numFmtId="2" fontId="12" fillId="0" borderId="43" xfId="0" applyNumberFormat="1" applyFont="1" applyBorder="1" applyAlignment="1">
      <alignment horizontal="right"/>
    </xf>
    <xf numFmtId="2" fontId="12" fillId="0" borderId="64" xfId="0" applyNumberFormat="1" applyFont="1" applyBorder="1" applyAlignment="1">
      <alignment horizontal="right"/>
    </xf>
    <xf numFmtId="2" fontId="12" fillId="0" borderId="41" xfId="0" applyNumberFormat="1" applyFont="1" applyBorder="1" applyAlignment="1">
      <alignment horizontal="right"/>
    </xf>
    <xf numFmtId="2" fontId="12" fillId="0" borderId="60" xfId="0" applyNumberFormat="1" applyFont="1" applyBorder="1" applyAlignment="1">
      <alignment horizontal="right"/>
    </xf>
    <xf numFmtId="2" fontId="12" fillId="0" borderId="42" xfId="0" applyNumberFormat="1" applyFont="1" applyBorder="1" applyAlignment="1">
      <alignment horizontal="right"/>
    </xf>
    <xf numFmtId="2" fontId="12" fillId="0" borderId="59" xfId="0" applyNumberFormat="1" applyFont="1" applyBorder="1" applyAlignment="1">
      <alignment horizontal="right"/>
    </xf>
    <xf numFmtId="0" fontId="12" fillId="0" borderId="52" xfId="0" applyFont="1" applyBorder="1" applyAlignment="1">
      <alignment horizontal="left"/>
    </xf>
    <xf numFmtId="2" fontId="12" fillId="0" borderId="52" xfId="0" applyNumberFormat="1" applyFont="1" applyBorder="1" applyAlignment="1">
      <alignment horizontal="right"/>
    </xf>
    <xf numFmtId="2" fontId="12" fillId="0" borderId="56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 wrapText="1"/>
    </xf>
    <xf numFmtId="0" fontId="0" fillId="0" borderId="57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58" xfId="0" applyFont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0" fillId="0" borderId="58" xfId="0" applyFont="1" applyBorder="1" applyAlignment="1">
      <alignment horizontal="right" wrapText="1"/>
    </xf>
    <xf numFmtId="0" fontId="8" fillId="0" borderId="19" xfId="0" applyFont="1" applyBorder="1" applyAlignment="1">
      <alignment horizontal="right" wrapText="1"/>
    </xf>
    <xf numFmtId="0" fontId="8" fillId="0" borderId="58" xfId="0" applyFont="1" applyBorder="1" applyAlignment="1">
      <alignment horizontal="right" wrapText="1"/>
    </xf>
    <xf numFmtId="0" fontId="8" fillId="0" borderId="19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0" fontId="8" fillId="0" borderId="19" xfId="0" applyFont="1" applyFill="1" applyBorder="1" applyAlignment="1" applyProtection="1">
      <alignment horizontal="right" vertical="top" wrapText="1"/>
      <protection locked="0"/>
    </xf>
    <xf numFmtId="0" fontId="8" fillId="0" borderId="58" xfId="0" applyFont="1" applyFill="1" applyBorder="1" applyAlignment="1" applyProtection="1">
      <alignment horizontal="right" vertical="top" wrapText="1"/>
      <protection locked="0"/>
    </xf>
    <xf numFmtId="0" fontId="8" fillId="0" borderId="19" xfId="0" applyFont="1" applyFill="1" applyBorder="1" applyAlignment="1" applyProtection="1">
      <alignment horizontal="right" wrapText="1"/>
      <protection locked="0"/>
    </xf>
    <xf numFmtId="0" fontId="8" fillId="0" borderId="58" xfId="0" applyFont="1" applyFill="1" applyBorder="1" applyAlignment="1" applyProtection="1">
      <alignment horizontal="right" wrapText="1"/>
      <protection locked="0"/>
    </xf>
    <xf numFmtId="0" fontId="17" fillId="0" borderId="51" xfId="5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58" xfId="0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58" xfId="0" applyFont="1" applyBorder="1" applyAlignment="1">
      <alignment horizontal="right"/>
    </xf>
    <xf numFmtId="0" fontId="0" fillId="0" borderId="19" xfId="0" applyFont="1" applyFill="1" applyBorder="1" applyAlignment="1" applyProtection="1">
      <alignment horizontal="right" vertical="center" wrapText="1"/>
      <protection locked="0"/>
    </xf>
    <xf numFmtId="0" fontId="0" fillId="0" borderId="58" xfId="0" applyFont="1" applyFill="1" applyBorder="1" applyAlignment="1" applyProtection="1">
      <alignment horizontal="right" vertical="center" wrapText="1"/>
      <protection locked="0"/>
    </xf>
    <xf numFmtId="0" fontId="0" fillId="0" borderId="19" xfId="0" applyFont="1" applyFill="1" applyBorder="1" applyAlignment="1" applyProtection="1">
      <alignment horizontal="right" vertical="top" wrapText="1"/>
      <protection locked="0"/>
    </xf>
    <xf numFmtId="0" fontId="0" fillId="0" borderId="58" xfId="0" applyFont="1" applyFill="1" applyBorder="1" applyAlignment="1" applyProtection="1">
      <alignment horizontal="right" vertical="top" wrapText="1"/>
      <protection locked="0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58" xfId="0" applyFont="1" applyFill="1" applyBorder="1" applyAlignment="1" applyProtection="1">
      <alignment horizontal="right" vertical="center"/>
      <protection locked="0"/>
    </xf>
    <xf numFmtId="0" fontId="5" fillId="0" borderId="17" xfId="0" applyFont="1" applyBorder="1" applyAlignment="1">
      <alignment horizontal="right" wrapText="1"/>
    </xf>
    <xf numFmtId="0" fontId="5" fillId="0" borderId="57" xfId="0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Fill="1" applyBorder="1" applyAlignment="1" applyProtection="1">
      <alignment horizontal="right" vertical="center"/>
      <protection locked="0"/>
    </xf>
    <xf numFmtId="2" fontId="5" fillId="0" borderId="1" xfId="0" applyNumberFormat="1" applyFont="1" applyBorder="1" applyAlignment="1">
      <alignment horizontal="right" wrapText="1"/>
    </xf>
    <xf numFmtId="2" fontId="8" fillId="0" borderId="1" xfId="0" applyNumberFormat="1" applyFont="1" applyFill="1" applyBorder="1" applyAlignment="1" applyProtection="1">
      <alignment horizontal="right" vertical="top" wrapText="1"/>
      <protection locked="0"/>
    </xf>
    <xf numFmtId="2" fontId="8" fillId="0" borderId="1" xfId="0" applyNumberFormat="1" applyFont="1" applyBorder="1" applyAlignment="1">
      <alignment horizontal="right" wrapText="1"/>
    </xf>
    <xf numFmtId="2" fontId="0" fillId="0" borderId="1" xfId="0" applyNumberFormat="1" applyFont="1" applyFill="1" applyBorder="1" applyAlignment="1" applyProtection="1">
      <alignment horizontal="right" vertical="top" wrapText="1"/>
      <protection locked="0"/>
    </xf>
    <xf numFmtId="2" fontId="8" fillId="0" borderId="1" xfId="0" applyNumberFormat="1" applyFont="1" applyFill="1" applyBorder="1" applyAlignment="1" applyProtection="1">
      <alignment horizontal="right" wrapText="1"/>
      <protection locked="0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" xfId="0" applyNumberFormat="1" applyBorder="1" applyAlignment="1">
      <alignment horizontal="right"/>
    </xf>
    <xf numFmtId="2" fontId="0" fillId="0" borderId="7" xfId="0" applyNumberFormat="1" applyFont="1" applyBorder="1" applyAlignment="1">
      <alignment horizontal="right" wrapText="1"/>
    </xf>
    <xf numFmtId="2" fontId="8" fillId="0" borderId="1" xfId="0" applyNumberFormat="1" applyFont="1" applyBorder="1" applyAlignment="1">
      <alignment horizontal="right"/>
    </xf>
    <xf numFmtId="0" fontId="17" fillId="0" borderId="46" xfId="5" applyBorder="1"/>
    <xf numFmtId="0" fontId="8" fillId="0" borderId="33" xfId="0" applyFont="1" applyBorder="1" applyAlignment="1">
      <alignment horizontal="left"/>
    </xf>
    <xf numFmtId="0" fontId="8" fillId="0" borderId="63" xfId="0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0" fontId="8" fillId="0" borderId="60" xfId="0" applyFont="1" applyBorder="1" applyAlignment="1">
      <alignment horizontal="right"/>
    </xf>
    <xf numFmtId="0" fontId="5" fillId="2" borderId="60" xfId="5" applyFont="1" applyFill="1" applyBorder="1" applyAlignment="1">
      <alignment horizontal="right"/>
    </xf>
    <xf numFmtId="2" fontId="5" fillId="0" borderId="7" xfId="0" applyNumberFormat="1" applyFont="1" applyBorder="1" applyAlignment="1">
      <alignment horizontal="right" wrapText="1"/>
    </xf>
    <xf numFmtId="2" fontId="1" fillId="0" borderId="0" xfId="5" applyNumberFormat="1" applyFont="1"/>
    <xf numFmtId="0" fontId="8" fillId="0" borderId="63" xfId="0" applyFont="1" applyBorder="1" applyAlignment="1">
      <alignment horizontal="right" wrapText="1"/>
    </xf>
    <xf numFmtId="2" fontId="8" fillId="0" borderId="11" xfId="0" applyNumberFormat="1" applyFont="1" applyBorder="1" applyAlignment="1">
      <alignment horizontal="right" wrapText="1"/>
    </xf>
    <xf numFmtId="0" fontId="8" fillId="0" borderId="6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16" xfId="0" applyFont="1" applyBorder="1" applyAlignment="1"/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3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8" fillId="0" borderId="69" xfId="0" applyFont="1" applyFill="1" applyBorder="1" applyAlignment="1" applyProtection="1">
      <alignment horizontal="center" vertical="top" wrapText="1"/>
      <protection locked="0"/>
    </xf>
    <xf numFmtId="0" fontId="5" fillId="0" borderId="68" xfId="0" applyFont="1" applyBorder="1" applyAlignment="1">
      <alignment horizontal="center" wrapText="1"/>
    </xf>
    <xf numFmtId="0" fontId="8" fillId="0" borderId="70" xfId="0" applyFont="1" applyFill="1" applyBorder="1" applyAlignment="1" applyProtection="1">
      <alignment horizontal="center" vertical="top" wrapText="1"/>
      <protection locked="0"/>
    </xf>
    <xf numFmtId="0" fontId="0" fillId="0" borderId="69" xfId="0" applyFont="1" applyFill="1" applyBorder="1" applyAlignment="1" applyProtection="1">
      <alignment horizontal="center" vertical="top" wrapText="1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5" fillId="0" borderId="71" xfId="0" applyFont="1" applyBorder="1" applyAlignment="1">
      <alignment horizontal="center" wrapText="1"/>
    </xf>
    <xf numFmtId="0" fontId="0" fillId="0" borderId="69" xfId="0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Fill="1" applyBorder="1" applyAlignment="1" applyProtection="1">
      <alignment horizontal="center" vertical="top" wrapText="1"/>
      <protection locked="0"/>
    </xf>
    <xf numFmtId="0" fontId="8" fillId="0" borderId="69" xfId="0" applyFont="1" applyBorder="1" applyAlignment="1">
      <alignment horizontal="center"/>
    </xf>
    <xf numFmtId="0" fontId="8" fillId="0" borderId="69" xfId="0" applyFont="1" applyFill="1" applyBorder="1" applyAlignment="1" applyProtection="1">
      <alignment horizontal="center" wrapText="1"/>
      <protection locked="0"/>
    </xf>
    <xf numFmtId="0" fontId="8" fillId="0" borderId="69" xfId="0" applyFont="1" applyBorder="1" applyAlignment="1">
      <alignment horizontal="center" wrapText="1"/>
    </xf>
    <xf numFmtId="0" fontId="8" fillId="0" borderId="6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/>
    </xf>
    <xf numFmtId="2" fontId="0" fillId="0" borderId="0" xfId="0" applyNumberFormat="1"/>
    <xf numFmtId="0" fontId="13" fillId="0" borderId="0" xfId="0" applyFont="1"/>
    <xf numFmtId="0" fontId="0" fillId="0" borderId="1" xfId="0" applyFont="1" applyBorder="1" applyAlignment="1">
      <alignment horizontal="left"/>
    </xf>
    <xf numFmtId="2" fontId="13" fillId="0" borderId="13" xfId="0" applyNumberFormat="1" applyFont="1" applyBorder="1" applyAlignment="1">
      <alignment horizontal="right" vertical="center"/>
    </xf>
    <xf numFmtId="0" fontId="5" fillId="0" borderId="6" xfId="0" applyFont="1" applyBorder="1" applyAlignment="1"/>
    <xf numFmtId="0" fontId="0" fillId="0" borderId="7" xfId="0" applyFill="1" applyBorder="1"/>
    <xf numFmtId="0" fontId="0" fillId="0" borderId="13" xfId="0" applyFill="1" applyBorder="1"/>
    <xf numFmtId="0" fontId="12" fillId="0" borderId="4" xfId="0" applyFont="1" applyBorder="1"/>
    <xf numFmtId="0" fontId="0" fillId="0" borderId="4" xfId="0" applyBorder="1"/>
    <xf numFmtId="0" fontId="0" fillId="0" borderId="10" xfId="0" applyFill="1" applyBorder="1"/>
    <xf numFmtId="0" fontId="0" fillId="0" borderId="13" xfId="0" applyBorder="1" applyAlignment="1"/>
    <xf numFmtId="0" fontId="5" fillId="0" borderId="6" xfId="0" applyFont="1" applyBorder="1" applyAlignment="1">
      <alignment wrapText="1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>
      <alignment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2" fontId="8" fillId="4" borderId="24" xfId="0" applyNumberFormat="1" applyFont="1" applyFill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0" fontId="0" fillId="0" borderId="0" xfId="0" applyFont="1" applyBorder="1"/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2" fillId="0" borderId="61" xfId="0" applyFont="1" applyBorder="1"/>
    <xf numFmtId="0" fontId="0" fillId="0" borderId="7" xfId="0" applyFont="1" applyBorder="1" applyAlignment="1">
      <alignment wrapText="1"/>
    </xf>
    <xf numFmtId="2" fontId="0" fillId="2" borderId="12" xfId="0" applyNumberFormat="1" applyFont="1" applyFill="1" applyBorder="1" applyAlignment="1">
      <alignment horizontal="right"/>
    </xf>
    <xf numFmtId="2" fontId="0" fillId="2" borderId="24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 applyProtection="1">
      <alignment horizontal="left" vertical="top" wrapText="1"/>
      <protection locked="0"/>
    </xf>
    <xf numFmtId="0" fontId="0" fillId="2" borderId="47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>
      <alignment horizontal="center" wrapText="1"/>
    </xf>
    <xf numFmtId="0" fontId="8" fillId="0" borderId="71" xfId="0" applyFont="1" applyFill="1" applyBorder="1" applyAlignment="1" applyProtection="1">
      <alignment horizontal="center" vertical="top" wrapText="1"/>
      <protection locked="0"/>
    </xf>
    <xf numFmtId="0" fontId="8" fillId="0" borderId="39" xfId="0" applyFont="1" applyBorder="1" applyAlignment="1">
      <alignment wrapText="1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>
      <alignment horizontal="center" wrapText="1"/>
    </xf>
    <xf numFmtId="0" fontId="8" fillId="0" borderId="67" xfId="0" applyFont="1" applyBorder="1" applyAlignment="1">
      <alignment horizontal="center" wrapText="1"/>
    </xf>
    <xf numFmtId="0" fontId="21" fillId="0" borderId="49" xfId="0" applyFont="1" applyBorder="1" applyAlignment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3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wrapText="1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8" fillId="0" borderId="2" xfId="0" applyFont="1" applyFill="1" applyBorder="1" applyAlignment="1" applyProtection="1">
      <alignment horizontal="center" wrapText="1"/>
      <protection locked="0"/>
    </xf>
    <xf numFmtId="0" fontId="8" fillId="0" borderId="39" xfId="0" applyFont="1" applyBorder="1" applyAlignment="1">
      <alignment horizontal="center" wrapText="1"/>
    </xf>
    <xf numFmtId="0" fontId="8" fillId="0" borderId="74" xfId="0" applyNumberFormat="1" applyFont="1" applyBorder="1" applyAlignment="1">
      <alignment horizontal="right"/>
    </xf>
    <xf numFmtId="0" fontId="8" fillId="0" borderId="75" xfId="0" applyNumberFormat="1" applyFont="1" applyBorder="1" applyAlignment="1">
      <alignment horizontal="right"/>
    </xf>
    <xf numFmtId="0" fontId="8" fillId="0" borderId="76" xfId="0" applyNumberFormat="1" applyFont="1" applyBorder="1" applyAlignment="1">
      <alignment horizontal="right"/>
    </xf>
    <xf numFmtId="0" fontId="8" fillId="0" borderId="77" xfId="0" applyNumberFormat="1" applyFont="1" applyBorder="1" applyAlignment="1">
      <alignment horizontal="right"/>
    </xf>
    <xf numFmtId="0" fontId="8" fillId="0" borderId="78" xfId="0" applyNumberFormat="1" applyFont="1" applyBorder="1" applyAlignment="1">
      <alignment horizontal="right"/>
    </xf>
    <xf numFmtId="0" fontId="0" fillId="0" borderId="75" xfId="0" applyNumberFormat="1" applyFont="1" applyBorder="1" applyAlignment="1">
      <alignment horizontal="right"/>
    </xf>
    <xf numFmtId="0" fontId="8" fillId="2" borderId="75" xfId="0" applyNumberFormat="1" applyFont="1" applyFill="1" applyBorder="1" applyAlignment="1">
      <alignment horizontal="right"/>
    </xf>
    <xf numFmtId="0" fontId="8" fillId="0" borderId="73" xfId="0" applyNumberFormat="1" applyFont="1" applyBorder="1" applyAlignment="1">
      <alignment horizontal="right"/>
    </xf>
    <xf numFmtId="0" fontId="8" fillId="0" borderId="36" xfId="0" applyFont="1" applyFill="1" applyBorder="1" applyAlignment="1" applyProtection="1">
      <alignment horizontal="center" vertical="top" wrapText="1"/>
      <protection locked="0"/>
    </xf>
    <xf numFmtId="0" fontId="0" fillId="0" borderId="7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8" fillId="0" borderId="39" xfId="0" applyFont="1" applyFill="1" applyBorder="1" applyAlignment="1" applyProtection="1">
      <alignment horizontal="left" vertical="top" wrapText="1"/>
      <protection locked="0"/>
    </xf>
    <xf numFmtId="0" fontId="5" fillId="0" borderId="35" xfId="0" applyFont="1" applyBorder="1" applyAlignment="1">
      <alignment horizontal="left"/>
    </xf>
    <xf numFmtId="0" fontId="8" fillId="0" borderId="9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56" xfId="0" applyFont="1" applyFill="1" applyBorder="1" applyAlignment="1" applyProtection="1">
      <alignment horizontal="center" vertical="top" wrapText="1"/>
      <protection locked="0"/>
    </xf>
    <xf numFmtId="0" fontId="5" fillId="0" borderId="57" xfId="0" applyFont="1" applyBorder="1" applyAlignment="1">
      <alignment horizontal="center"/>
    </xf>
    <xf numFmtId="0" fontId="8" fillId="0" borderId="67" xfId="0" applyFont="1" applyFill="1" applyBorder="1" applyAlignment="1" applyProtection="1">
      <alignment horizontal="center" vertical="top" wrapText="1"/>
      <protection locked="0"/>
    </xf>
    <xf numFmtId="0" fontId="5" fillId="0" borderId="50" xfId="0" applyFont="1" applyBorder="1" applyAlignment="1">
      <alignment horizontal="center"/>
    </xf>
    <xf numFmtId="0" fontId="8" fillId="0" borderId="39" xfId="0" applyFont="1" applyFill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>
      <alignment horizontal="center"/>
    </xf>
    <xf numFmtId="0" fontId="1" fillId="0" borderId="55" xfId="5" applyFont="1" applyBorder="1" applyAlignment="1">
      <alignment horizontal="center" vertical="center" wrapText="1"/>
    </xf>
    <xf numFmtId="0" fontId="1" fillId="0" borderId="56" xfId="5" applyFont="1" applyBorder="1" applyAlignment="1">
      <alignment horizontal="center" vertical="center" wrapText="1"/>
    </xf>
    <xf numFmtId="0" fontId="1" fillId="0" borderId="5" xfId="5" applyFont="1" applyBorder="1" applyAlignment="1">
      <alignment horizontal="center" vertical="center"/>
    </xf>
    <xf numFmtId="0" fontId="1" fillId="0" borderId="9" xfId="5" applyFont="1" applyBorder="1" applyAlignment="1">
      <alignment horizontal="center" vertical="center"/>
    </xf>
    <xf numFmtId="0" fontId="9" fillId="0" borderId="38" xfId="5" applyFont="1" applyBorder="1" applyAlignment="1">
      <alignment horizontal="center" vertical="center" wrapText="1"/>
    </xf>
    <xf numFmtId="0" fontId="9" fillId="0" borderId="39" xfId="5" applyFont="1" applyBorder="1" applyAlignment="1">
      <alignment horizontal="center" vertical="center" wrapText="1"/>
    </xf>
    <xf numFmtId="0" fontId="1" fillId="0" borderId="53" xfId="5" applyFont="1" applyBorder="1" applyAlignment="1">
      <alignment horizontal="center" vertical="center" wrapText="1"/>
    </xf>
    <xf numFmtId="0" fontId="1" fillId="0" borderId="54" xfId="5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3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0" borderId="11" xfId="0" applyFont="1" applyFill="1" applyBorder="1" applyAlignment="1"/>
    <xf numFmtId="0" fontId="0" fillId="0" borderId="45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</cellXfs>
  <cellStyles count="17">
    <cellStyle name="Excel Built-in Normal" xfId="2"/>
    <cellStyle name="Excel Built-in Normal 1" xfId="4"/>
    <cellStyle name="Excel Built-in Normal 2" xfId="3"/>
    <cellStyle name="TableStyleLight1" xfId="1"/>
    <cellStyle name="Обычный" xfId="0" builtinId="0"/>
    <cellStyle name="Обычный 2" xfId="5"/>
    <cellStyle name="Обычный 2 2" xfId="9"/>
    <cellStyle name="Обычный 2 3" xfId="6"/>
    <cellStyle name="Обычный 3" xfId="7"/>
    <cellStyle name="Обычный 4" xfId="10"/>
    <cellStyle name="Обычный 4 2" xfId="11"/>
    <cellStyle name="Обычный 4 3" xfId="12"/>
    <cellStyle name="Обычный 4 4" xfId="13"/>
    <cellStyle name="Обычный 4 5" xfId="8"/>
    <cellStyle name="Обычный 5" xfId="14"/>
    <cellStyle name="Обычный 6" xfId="15"/>
    <cellStyle name="Обычный 7" xfId="16"/>
  </cellStyles>
  <dxfs count="69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CCFF99"/>
      <color rgb="FFFFCCCC"/>
      <color rgb="FFFFFF66"/>
      <color rgb="FFFF0066"/>
      <color rgb="FFFF66CC"/>
      <color rgb="FF660066"/>
      <color rgb="FFA60206"/>
      <color rgb="FF3333CC"/>
      <color rgb="FF000000"/>
      <color rgb="FFFFE9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aseline="0"/>
              <a:t> Английский язык  ОГЭ 2022-2023</a:t>
            </a:r>
            <a:endParaRPr lang="ru-RU"/>
          </a:p>
        </c:rich>
      </c:tx>
      <c:layout>
        <c:manualLayout>
          <c:xMode val="edge"/>
          <c:yMode val="edge"/>
          <c:x val="3.3906433542203004E-2"/>
          <c:y val="1.192316475572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839996519772045E-2"/>
          <c:y val="7.3716174878394561E-2"/>
          <c:w val="0.97301158625889994"/>
          <c:h val="0.58560849492262157"/>
        </c:manualLayout>
      </c:layout>
      <c:lineChart>
        <c:grouping val="standard"/>
        <c:varyColors val="0"/>
        <c:ser>
          <c:idx val="3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'Английск-9 диаграмма по районам'!$B$5:$B$114</c:f>
              <c:strCache>
                <c:ptCount val="110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МАОУ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МАОУ СШ № 53</c:v>
                </c:pt>
                <c:pt idx="32">
                  <c:v>МБОУ СШ № 64</c:v>
                </c:pt>
                <c:pt idx="33">
                  <c:v>МАОУ СШ № 65</c:v>
                </c:pt>
                <c:pt idx="34">
                  <c:v>МБОУ СШ № 79</c:v>
                </c:pt>
                <c:pt idx="35">
                  <c:v>МАОУ СШ № 89</c:v>
                </c:pt>
                <c:pt idx="36">
                  <c:v>МБОУ СШ № 94</c:v>
                </c:pt>
                <c:pt idx="37">
                  <c:v>МАОУ СШ № 148</c:v>
                </c:pt>
                <c:pt idx="38">
                  <c:v>ОКТЯБРЬСКИЙ РАЙОН</c:v>
                </c:pt>
                <c:pt idx="39">
                  <c:v>МАОУ "КУГ № 1 - Универс"</c:v>
                </c:pt>
                <c:pt idx="40">
                  <c:v>МБОУ Гимназия № 3</c:v>
                </c:pt>
                <c:pt idx="41">
                  <c:v>МАОУ Гимназия № 13 "Академ"</c:v>
                </c:pt>
                <c:pt idx="42">
                  <c:v>МАОУ Лицей № 1</c:v>
                </c:pt>
                <c:pt idx="43">
                  <c:v>МБОУ Лицей № 8</c:v>
                </c:pt>
                <c:pt idx="44">
                  <c:v>МБОУ Лицей № 10</c:v>
                </c:pt>
                <c:pt idx="45">
                  <c:v>МБОУ СШ № 3</c:v>
                </c:pt>
                <c:pt idx="46">
                  <c:v>МБОУ СШ № 21</c:v>
                </c:pt>
                <c:pt idx="47">
                  <c:v>МБОУ СШ № 36</c:v>
                </c:pt>
                <c:pt idx="48">
                  <c:v>МБОУ СШ № 39</c:v>
                </c:pt>
                <c:pt idx="49">
                  <c:v>МБОУ СШ № 72 </c:v>
                </c:pt>
                <c:pt idx="50">
                  <c:v>МБОУ СШ № 73</c:v>
                </c:pt>
                <c:pt idx="51">
                  <c:v>МАОУ СШ № 82</c:v>
                </c:pt>
                <c:pt idx="52">
                  <c:v>МБОУ СШ № 84</c:v>
                </c:pt>
                <c:pt idx="53">
                  <c:v>МБОУ СШ № 95</c:v>
                </c:pt>
                <c:pt idx="54">
                  <c:v>МБОУ СШ № 99</c:v>
                </c:pt>
                <c:pt idx="55">
                  <c:v>МБОУ СШ № 133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МАОУ СШ № 34</c:v>
                </c:pt>
                <c:pt idx="63">
                  <c:v>МАОУ СШ № 42</c:v>
                </c:pt>
                <c:pt idx="64">
                  <c:v>МАОУ СШ № 45</c:v>
                </c:pt>
                <c:pt idx="65">
                  <c:v>МБОУ СШ № 62</c:v>
                </c:pt>
                <c:pt idx="66">
                  <c:v>МАОУ СШ № 76</c:v>
                </c:pt>
                <c:pt idx="67">
                  <c:v>МАОУ СШ № 78</c:v>
                </c:pt>
                <c:pt idx="68">
                  <c:v>МАОУ СШ № 93</c:v>
                </c:pt>
                <c:pt idx="69">
                  <c:v>МАОУ СШ № 137</c:v>
                </c:pt>
                <c:pt idx="70">
                  <c:v>МАОУ СШ № 158</c:v>
                </c:pt>
                <c:pt idx="71">
                  <c:v>СОВЕТСКИЙ РАЙОН</c:v>
                </c:pt>
                <c:pt idx="72">
                  <c:v>МАОУ СШ № 1</c:v>
                </c:pt>
                <c:pt idx="73">
                  <c:v>МАОУ СШ № 5</c:v>
                </c:pt>
                <c:pt idx="74">
                  <c:v>МАОУ СШ № 7</c:v>
                </c:pt>
                <c:pt idx="75">
                  <c:v>МАОУ СШ № 18</c:v>
                </c:pt>
                <c:pt idx="76">
                  <c:v>МАОУ СШ № 24</c:v>
                </c:pt>
                <c:pt idx="77">
                  <c:v>МАОУ СШ № 66</c:v>
                </c:pt>
                <c:pt idx="78">
                  <c:v>МАОУ СШ № 69</c:v>
                </c:pt>
                <c:pt idx="79">
                  <c:v>МАОУ СШ № 85</c:v>
                </c:pt>
                <c:pt idx="80">
                  <c:v>МБОУ СШ № 91</c:v>
                </c:pt>
                <c:pt idx="81">
                  <c:v>МБОУ СШ № 98</c:v>
                </c:pt>
                <c:pt idx="82">
                  <c:v>МАОУ СШ № 108</c:v>
                </c:pt>
                <c:pt idx="83">
                  <c:v>МАОУ СШ № 115</c:v>
                </c:pt>
                <c:pt idx="84">
                  <c:v>МАОУ СШ № 121</c:v>
                </c:pt>
                <c:pt idx="85">
                  <c:v>МБОУ СШ № 129</c:v>
                </c:pt>
                <c:pt idx="86">
                  <c:v>МАОУ СШ № 134</c:v>
                </c:pt>
                <c:pt idx="87">
                  <c:v>МАОУ СШ № 139</c:v>
                </c:pt>
                <c:pt idx="88">
                  <c:v>МАОУ СШ № 141</c:v>
                </c:pt>
                <c:pt idx="89">
                  <c:v>МАОУ СШ № 143</c:v>
                </c:pt>
                <c:pt idx="90">
                  <c:v>МАОУ СШ № 144</c:v>
                </c:pt>
                <c:pt idx="91">
                  <c:v>МАОУ СШ № 145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151</c:v>
                </c:pt>
                <c:pt idx="96">
                  <c:v>МАОУ СШ № 152</c:v>
                </c:pt>
                <c:pt idx="97">
                  <c:v>МАОУ СШ № 154</c:v>
                </c:pt>
                <c:pt idx="98">
                  <c:v>МАОУ СШ № 156</c:v>
                </c:pt>
                <c:pt idx="99">
                  <c:v>МАОУ СШ № 157</c:v>
                </c:pt>
                <c:pt idx="100">
                  <c:v>ЦЕНТРАЛЬНЫЙ РАЙОН</c:v>
                </c:pt>
                <c:pt idx="101">
                  <c:v>МАОУ Гимназия № 2</c:v>
                </c:pt>
                <c:pt idx="102">
                  <c:v>МБОУ Гимназия  № 16</c:v>
                </c:pt>
                <c:pt idx="103">
                  <c:v>МБОУ Лицей № 2</c:v>
                </c:pt>
                <c:pt idx="104">
                  <c:v>МБОУ СШ № 4</c:v>
                </c:pt>
                <c:pt idx="105">
                  <c:v>МБОУ СШ № 10 </c:v>
                </c:pt>
                <c:pt idx="106">
                  <c:v>МБОУ СШ № 27</c:v>
                </c:pt>
                <c:pt idx="107">
                  <c:v>МБОУ СШ № 51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</c:strCache>
            </c:strRef>
          </c:cat>
          <c:val>
            <c:numRef>
              <c:f>'Английск-9 диаграмма по районам'!$E$5:$E$114</c:f>
              <c:numCache>
                <c:formatCode>0,00</c:formatCode>
                <c:ptCount val="110"/>
                <c:pt idx="0">
                  <c:v>4.37</c:v>
                </c:pt>
                <c:pt idx="1">
                  <c:v>4.37</c:v>
                </c:pt>
                <c:pt idx="2">
                  <c:v>4.37</c:v>
                </c:pt>
                <c:pt idx="3">
                  <c:v>4.37</c:v>
                </c:pt>
                <c:pt idx="4">
                  <c:v>4.37</c:v>
                </c:pt>
                <c:pt idx="5">
                  <c:v>4.37</c:v>
                </c:pt>
                <c:pt idx="6">
                  <c:v>4.37</c:v>
                </c:pt>
                <c:pt idx="7">
                  <c:v>4.37</c:v>
                </c:pt>
                <c:pt idx="8">
                  <c:v>4.37</c:v>
                </c:pt>
                <c:pt idx="9">
                  <c:v>4.37</c:v>
                </c:pt>
                <c:pt idx="10">
                  <c:v>4.37</c:v>
                </c:pt>
                <c:pt idx="11">
                  <c:v>4.37</c:v>
                </c:pt>
                <c:pt idx="12">
                  <c:v>4.37</c:v>
                </c:pt>
                <c:pt idx="13">
                  <c:v>4.37</c:v>
                </c:pt>
                <c:pt idx="14">
                  <c:v>4.37</c:v>
                </c:pt>
                <c:pt idx="15">
                  <c:v>4.37</c:v>
                </c:pt>
                <c:pt idx="16">
                  <c:v>4.37</c:v>
                </c:pt>
                <c:pt idx="17">
                  <c:v>4.37</c:v>
                </c:pt>
                <c:pt idx="18">
                  <c:v>4.37</c:v>
                </c:pt>
                <c:pt idx="19">
                  <c:v>4.37</c:v>
                </c:pt>
                <c:pt idx="20">
                  <c:v>4.37</c:v>
                </c:pt>
                <c:pt idx="21">
                  <c:v>4.37</c:v>
                </c:pt>
                <c:pt idx="22">
                  <c:v>4.37</c:v>
                </c:pt>
                <c:pt idx="23">
                  <c:v>4.37</c:v>
                </c:pt>
                <c:pt idx="24">
                  <c:v>4.37</c:v>
                </c:pt>
                <c:pt idx="25">
                  <c:v>4.37</c:v>
                </c:pt>
                <c:pt idx="26">
                  <c:v>4.37</c:v>
                </c:pt>
                <c:pt idx="27">
                  <c:v>4.37</c:v>
                </c:pt>
                <c:pt idx="28">
                  <c:v>4.37</c:v>
                </c:pt>
                <c:pt idx="29">
                  <c:v>4.37</c:v>
                </c:pt>
                <c:pt idx="30">
                  <c:v>4.37</c:v>
                </c:pt>
                <c:pt idx="31">
                  <c:v>4.37</c:v>
                </c:pt>
                <c:pt idx="32">
                  <c:v>4.37</c:v>
                </c:pt>
                <c:pt idx="33">
                  <c:v>4.37</c:v>
                </c:pt>
                <c:pt idx="34">
                  <c:v>4.37</c:v>
                </c:pt>
                <c:pt idx="35">
                  <c:v>4.37</c:v>
                </c:pt>
                <c:pt idx="36">
                  <c:v>4.37</c:v>
                </c:pt>
                <c:pt idx="37">
                  <c:v>4.37</c:v>
                </c:pt>
                <c:pt idx="38">
                  <c:v>4.37</c:v>
                </c:pt>
                <c:pt idx="39">
                  <c:v>4.37</c:v>
                </c:pt>
                <c:pt idx="40">
                  <c:v>4.37</c:v>
                </c:pt>
                <c:pt idx="41">
                  <c:v>4.37</c:v>
                </c:pt>
                <c:pt idx="42">
                  <c:v>4.37</c:v>
                </c:pt>
                <c:pt idx="43">
                  <c:v>4.37</c:v>
                </c:pt>
                <c:pt idx="44">
                  <c:v>4.37</c:v>
                </c:pt>
                <c:pt idx="45">
                  <c:v>4.37</c:v>
                </c:pt>
                <c:pt idx="46">
                  <c:v>4.37</c:v>
                </c:pt>
                <c:pt idx="47">
                  <c:v>4.37</c:v>
                </c:pt>
                <c:pt idx="48">
                  <c:v>4.37</c:v>
                </c:pt>
                <c:pt idx="49">
                  <c:v>4.37</c:v>
                </c:pt>
                <c:pt idx="50">
                  <c:v>4.37</c:v>
                </c:pt>
                <c:pt idx="51">
                  <c:v>4.37</c:v>
                </c:pt>
                <c:pt idx="52">
                  <c:v>4.37</c:v>
                </c:pt>
                <c:pt idx="53">
                  <c:v>4.37</c:v>
                </c:pt>
                <c:pt idx="54">
                  <c:v>4.37</c:v>
                </c:pt>
                <c:pt idx="55">
                  <c:v>4.37</c:v>
                </c:pt>
                <c:pt idx="56">
                  <c:v>4.37</c:v>
                </c:pt>
                <c:pt idx="57">
                  <c:v>4.37</c:v>
                </c:pt>
                <c:pt idx="58">
                  <c:v>4.37</c:v>
                </c:pt>
                <c:pt idx="59">
                  <c:v>4.37</c:v>
                </c:pt>
                <c:pt idx="60">
                  <c:v>4.37</c:v>
                </c:pt>
                <c:pt idx="61">
                  <c:v>4.37</c:v>
                </c:pt>
                <c:pt idx="62">
                  <c:v>4.37</c:v>
                </c:pt>
                <c:pt idx="63">
                  <c:v>4.37</c:v>
                </c:pt>
                <c:pt idx="64">
                  <c:v>4.37</c:v>
                </c:pt>
                <c:pt idx="65">
                  <c:v>4.37</c:v>
                </c:pt>
                <c:pt idx="66">
                  <c:v>4.37</c:v>
                </c:pt>
                <c:pt idx="67">
                  <c:v>4.37</c:v>
                </c:pt>
                <c:pt idx="68">
                  <c:v>4.37</c:v>
                </c:pt>
                <c:pt idx="69">
                  <c:v>4.37</c:v>
                </c:pt>
                <c:pt idx="70">
                  <c:v>4.37</c:v>
                </c:pt>
                <c:pt idx="71">
                  <c:v>4.37</c:v>
                </c:pt>
                <c:pt idx="72">
                  <c:v>4.37</c:v>
                </c:pt>
                <c:pt idx="73">
                  <c:v>4.37</c:v>
                </c:pt>
                <c:pt idx="74">
                  <c:v>4.37</c:v>
                </c:pt>
                <c:pt idx="75">
                  <c:v>4.37</c:v>
                </c:pt>
                <c:pt idx="76">
                  <c:v>4.37</c:v>
                </c:pt>
                <c:pt idx="77">
                  <c:v>4.37</c:v>
                </c:pt>
                <c:pt idx="78">
                  <c:v>4.37</c:v>
                </c:pt>
                <c:pt idx="79">
                  <c:v>4.37</c:v>
                </c:pt>
                <c:pt idx="80">
                  <c:v>4.37</c:v>
                </c:pt>
                <c:pt idx="81">
                  <c:v>4.37</c:v>
                </c:pt>
                <c:pt idx="82">
                  <c:v>4.37</c:v>
                </c:pt>
                <c:pt idx="83">
                  <c:v>4.37</c:v>
                </c:pt>
                <c:pt idx="84">
                  <c:v>4.37</c:v>
                </c:pt>
                <c:pt idx="85">
                  <c:v>4.37</c:v>
                </c:pt>
                <c:pt idx="86">
                  <c:v>4.37</c:v>
                </c:pt>
                <c:pt idx="87">
                  <c:v>4.37</c:v>
                </c:pt>
                <c:pt idx="88">
                  <c:v>4.37</c:v>
                </c:pt>
                <c:pt idx="89">
                  <c:v>4.37</c:v>
                </c:pt>
                <c:pt idx="90">
                  <c:v>4.37</c:v>
                </c:pt>
                <c:pt idx="91">
                  <c:v>4.37</c:v>
                </c:pt>
                <c:pt idx="92">
                  <c:v>4.37</c:v>
                </c:pt>
                <c:pt idx="93">
                  <c:v>4.37</c:v>
                </c:pt>
                <c:pt idx="94">
                  <c:v>4.37</c:v>
                </c:pt>
                <c:pt idx="95">
                  <c:v>4.37</c:v>
                </c:pt>
                <c:pt idx="96">
                  <c:v>4.37</c:v>
                </c:pt>
                <c:pt idx="97">
                  <c:v>4.37</c:v>
                </c:pt>
                <c:pt idx="98">
                  <c:v>4.37</c:v>
                </c:pt>
                <c:pt idx="99">
                  <c:v>4.37</c:v>
                </c:pt>
                <c:pt idx="100">
                  <c:v>4.37</c:v>
                </c:pt>
                <c:pt idx="101">
                  <c:v>4.37</c:v>
                </c:pt>
                <c:pt idx="102">
                  <c:v>4.37</c:v>
                </c:pt>
                <c:pt idx="103">
                  <c:v>4.37</c:v>
                </c:pt>
                <c:pt idx="104">
                  <c:v>4.37</c:v>
                </c:pt>
                <c:pt idx="105">
                  <c:v>4.37</c:v>
                </c:pt>
                <c:pt idx="106">
                  <c:v>4.37</c:v>
                </c:pt>
                <c:pt idx="107">
                  <c:v>4.37</c:v>
                </c:pt>
                <c:pt idx="108">
                  <c:v>4.37</c:v>
                </c:pt>
                <c:pt idx="109">
                  <c:v>4.37</c:v>
                </c:pt>
              </c:numCache>
            </c:numRef>
          </c:val>
          <c:smooth val="0"/>
        </c:ser>
        <c:ser>
          <c:idx val="5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'Английск-9 диаграмма по районам'!$B$5:$B$114</c:f>
              <c:strCache>
                <c:ptCount val="110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МАОУ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МАОУ СШ № 53</c:v>
                </c:pt>
                <c:pt idx="32">
                  <c:v>МБОУ СШ № 64</c:v>
                </c:pt>
                <c:pt idx="33">
                  <c:v>МАОУ СШ № 65</c:v>
                </c:pt>
                <c:pt idx="34">
                  <c:v>МБОУ СШ № 79</c:v>
                </c:pt>
                <c:pt idx="35">
                  <c:v>МАОУ СШ № 89</c:v>
                </c:pt>
                <c:pt idx="36">
                  <c:v>МБОУ СШ № 94</c:v>
                </c:pt>
                <c:pt idx="37">
                  <c:v>МАОУ СШ № 148</c:v>
                </c:pt>
                <c:pt idx="38">
                  <c:v>ОКТЯБРЬСКИЙ РАЙОН</c:v>
                </c:pt>
                <c:pt idx="39">
                  <c:v>МАОУ "КУГ № 1 - Универс"</c:v>
                </c:pt>
                <c:pt idx="40">
                  <c:v>МБОУ Гимназия № 3</c:v>
                </c:pt>
                <c:pt idx="41">
                  <c:v>МАОУ Гимназия № 13 "Академ"</c:v>
                </c:pt>
                <c:pt idx="42">
                  <c:v>МАОУ Лицей № 1</c:v>
                </c:pt>
                <c:pt idx="43">
                  <c:v>МБОУ Лицей № 8</c:v>
                </c:pt>
                <c:pt idx="44">
                  <c:v>МБОУ Лицей № 10</c:v>
                </c:pt>
                <c:pt idx="45">
                  <c:v>МБОУ СШ № 3</c:v>
                </c:pt>
                <c:pt idx="46">
                  <c:v>МБОУ СШ № 21</c:v>
                </c:pt>
                <c:pt idx="47">
                  <c:v>МБОУ СШ № 36</c:v>
                </c:pt>
                <c:pt idx="48">
                  <c:v>МБОУ СШ № 39</c:v>
                </c:pt>
                <c:pt idx="49">
                  <c:v>МБОУ СШ № 72 </c:v>
                </c:pt>
                <c:pt idx="50">
                  <c:v>МБОУ СШ № 73</c:v>
                </c:pt>
                <c:pt idx="51">
                  <c:v>МАОУ СШ № 82</c:v>
                </c:pt>
                <c:pt idx="52">
                  <c:v>МБОУ СШ № 84</c:v>
                </c:pt>
                <c:pt idx="53">
                  <c:v>МБОУ СШ № 95</c:v>
                </c:pt>
                <c:pt idx="54">
                  <c:v>МБОУ СШ № 99</c:v>
                </c:pt>
                <c:pt idx="55">
                  <c:v>МБОУ СШ № 133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МАОУ СШ № 34</c:v>
                </c:pt>
                <c:pt idx="63">
                  <c:v>МАОУ СШ № 42</c:v>
                </c:pt>
                <c:pt idx="64">
                  <c:v>МАОУ СШ № 45</c:v>
                </c:pt>
                <c:pt idx="65">
                  <c:v>МБОУ СШ № 62</c:v>
                </c:pt>
                <c:pt idx="66">
                  <c:v>МАОУ СШ № 76</c:v>
                </c:pt>
                <c:pt idx="67">
                  <c:v>МАОУ СШ № 78</c:v>
                </c:pt>
                <c:pt idx="68">
                  <c:v>МАОУ СШ № 93</c:v>
                </c:pt>
                <c:pt idx="69">
                  <c:v>МАОУ СШ № 137</c:v>
                </c:pt>
                <c:pt idx="70">
                  <c:v>МАОУ СШ № 158</c:v>
                </c:pt>
                <c:pt idx="71">
                  <c:v>СОВЕТСКИЙ РАЙОН</c:v>
                </c:pt>
                <c:pt idx="72">
                  <c:v>МАОУ СШ № 1</c:v>
                </c:pt>
                <c:pt idx="73">
                  <c:v>МАОУ СШ № 5</c:v>
                </c:pt>
                <c:pt idx="74">
                  <c:v>МАОУ СШ № 7</c:v>
                </c:pt>
                <c:pt idx="75">
                  <c:v>МАОУ СШ № 18</c:v>
                </c:pt>
                <c:pt idx="76">
                  <c:v>МАОУ СШ № 24</c:v>
                </c:pt>
                <c:pt idx="77">
                  <c:v>МАОУ СШ № 66</c:v>
                </c:pt>
                <c:pt idx="78">
                  <c:v>МАОУ СШ № 69</c:v>
                </c:pt>
                <c:pt idx="79">
                  <c:v>МАОУ СШ № 85</c:v>
                </c:pt>
                <c:pt idx="80">
                  <c:v>МБОУ СШ № 91</c:v>
                </c:pt>
                <c:pt idx="81">
                  <c:v>МБОУ СШ № 98</c:v>
                </c:pt>
                <c:pt idx="82">
                  <c:v>МАОУ СШ № 108</c:v>
                </c:pt>
                <c:pt idx="83">
                  <c:v>МАОУ СШ № 115</c:v>
                </c:pt>
                <c:pt idx="84">
                  <c:v>МАОУ СШ № 121</c:v>
                </c:pt>
                <c:pt idx="85">
                  <c:v>МБОУ СШ № 129</c:v>
                </c:pt>
                <c:pt idx="86">
                  <c:v>МАОУ СШ № 134</c:v>
                </c:pt>
                <c:pt idx="87">
                  <c:v>МАОУ СШ № 139</c:v>
                </c:pt>
                <c:pt idx="88">
                  <c:v>МАОУ СШ № 141</c:v>
                </c:pt>
                <c:pt idx="89">
                  <c:v>МАОУ СШ № 143</c:v>
                </c:pt>
                <c:pt idx="90">
                  <c:v>МАОУ СШ № 144</c:v>
                </c:pt>
                <c:pt idx="91">
                  <c:v>МАОУ СШ № 145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151</c:v>
                </c:pt>
                <c:pt idx="96">
                  <c:v>МАОУ СШ № 152</c:v>
                </c:pt>
                <c:pt idx="97">
                  <c:v>МАОУ СШ № 154</c:v>
                </c:pt>
                <c:pt idx="98">
                  <c:v>МАОУ СШ № 156</c:v>
                </c:pt>
                <c:pt idx="99">
                  <c:v>МАОУ СШ № 157</c:v>
                </c:pt>
                <c:pt idx="100">
                  <c:v>ЦЕНТРАЛЬНЫЙ РАЙОН</c:v>
                </c:pt>
                <c:pt idx="101">
                  <c:v>МАОУ Гимназия № 2</c:v>
                </c:pt>
                <c:pt idx="102">
                  <c:v>МБОУ Гимназия  № 16</c:v>
                </c:pt>
                <c:pt idx="103">
                  <c:v>МБОУ Лицей № 2</c:v>
                </c:pt>
                <c:pt idx="104">
                  <c:v>МБОУ СШ № 4</c:v>
                </c:pt>
                <c:pt idx="105">
                  <c:v>МБОУ СШ № 10 </c:v>
                </c:pt>
                <c:pt idx="106">
                  <c:v>МБОУ СШ № 27</c:v>
                </c:pt>
                <c:pt idx="107">
                  <c:v>МБОУ СШ № 51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</c:strCache>
            </c:strRef>
          </c:cat>
          <c:val>
            <c:numRef>
              <c:f>'Английск-9 диаграмма по районам'!$D$5:$D$114</c:f>
              <c:numCache>
                <c:formatCode>0,00</c:formatCode>
                <c:ptCount val="110"/>
                <c:pt idx="0">
                  <c:v>4.3091117216117212</c:v>
                </c:pt>
                <c:pt idx="1">
                  <c:v>4.2666666666666666</c:v>
                </c:pt>
                <c:pt idx="2">
                  <c:v>4.6190476190476186</c:v>
                </c:pt>
                <c:pt idx="3">
                  <c:v>4.6538461538461542</c:v>
                </c:pt>
                <c:pt idx="4">
                  <c:v>4.375</c:v>
                </c:pt>
                <c:pt idx="5">
                  <c:v>4</c:v>
                </c:pt>
                <c:pt idx="6">
                  <c:v>3.625</c:v>
                </c:pt>
                <c:pt idx="7">
                  <c:v>4.333333333333333</c:v>
                </c:pt>
                <c:pt idx="8">
                  <c:v>4.5999999999999996</c:v>
                </c:pt>
                <c:pt idx="9">
                  <c:v>4.2307518870018868</c:v>
                </c:pt>
                <c:pt idx="10">
                  <c:v>4.1428571428571432</c:v>
                </c:pt>
                <c:pt idx="11">
                  <c:v>5</c:v>
                </c:pt>
                <c:pt idx="12">
                  <c:v>4.0769230769230766</c:v>
                </c:pt>
                <c:pt idx="13">
                  <c:v>4.5250000000000004</c:v>
                </c:pt>
                <c:pt idx="14">
                  <c:v>4.0909090909090908</c:v>
                </c:pt>
                <c:pt idx="15">
                  <c:v>4.2</c:v>
                </c:pt>
                <c:pt idx="16">
                  <c:v>4.4000000000000004</c:v>
                </c:pt>
                <c:pt idx="17">
                  <c:v>4</c:v>
                </c:pt>
                <c:pt idx="18">
                  <c:v>3.8333333333333335</c:v>
                </c:pt>
                <c:pt idx="19">
                  <c:v>3.5</c:v>
                </c:pt>
                <c:pt idx="20">
                  <c:v>4</c:v>
                </c:pt>
                <c:pt idx="21">
                  <c:v>5</c:v>
                </c:pt>
                <c:pt idx="22">
                  <c:v>4.0500915750915754</c:v>
                </c:pt>
                <c:pt idx="23">
                  <c:v>4.333333333333333</c:v>
                </c:pt>
                <c:pt idx="24">
                  <c:v>4</c:v>
                </c:pt>
                <c:pt idx="25">
                  <c:v>4.5</c:v>
                </c:pt>
                <c:pt idx="26">
                  <c:v>4.75</c:v>
                </c:pt>
                <c:pt idx="27">
                  <c:v>4.0999999999999996</c:v>
                </c:pt>
                <c:pt idx="28">
                  <c:v>4</c:v>
                </c:pt>
                <c:pt idx="29">
                  <c:v>3.5</c:v>
                </c:pt>
                <c:pt idx="30">
                  <c:v>3</c:v>
                </c:pt>
                <c:pt idx="31">
                  <c:v>3.6</c:v>
                </c:pt>
                <c:pt idx="32">
                  <c:v>4.4000000000000004</c:v>
                </c:pt>
                <c:pt idx="34">
                  <c:v>4</c:v>
                </c:pt>
                <c:pt idx="35">
                  <c:v>3.8</c:v>
                </c:pt>
                <c:pt idx="36">
                  <c:v>4.384615384615385</c:v>
                </c:pt>
                <c:pt idx="37">
                  <c:v>4.333333333333333</c:v>
                </c:pt>
                <c:pt idx="38">
                  <c:v>4.2906807329978056</c:v>
                </c:pt>
                <c:pt idx="39">
                  <c:v>4.45</c:v>
                </c:pt>
                <c:pt idx="40">
                  <c:v>4.6111111111111107</c:v>
                </c:pt>
                <c:pt idx="41">
                  <c:v>4.5121951219512191</c:v>
                </c:pt>
                <c:pt idx="42">
                  <c:v>4.333333333333333</c:v>
                </c:pt>
                <c:pt idx="43">
                  <c:v>4.4285714285714288</c:v>
                </c:pt>
                <c:pt idx="44">
                  <c:v>4.833333333333333</c:v>
                </c:pt>
                <c:pt idx="45">
                  <c:v>4.166666666666667</c:v>
                </c:pt>
                <c:pt idx="47">
                  <c:v>3.5</c:v>
                </c:pt>
                <c:pt idx="48">
                  <c:v>4</c:v>
                </c:pt>
                <c:pt idx="49">
                  <c:v>3.875</c:v>
                </c:pt>
                <c:pt idx="51">
                  <c:v>4</c:v>
                </c:pt>
                <c:pt idx="52">
                  <c:v>4</c:v>
                </c:pt>
                <c:pt idx="53">
                  <c:v>4.25</c:v>
                </c:pt>
                <c:pt idx="54">
                  <c:v>4.4000000000000004</c:v>
                </c:pt>
                <c:pt idx="55">
                  <c:v>5</c:v>
                </c:pt>
                <c:pt idx="56">
                  <c:v>4.3649021146920308</c:v>
                </c:pt>
                <c:pt idx="57">
                  <c:v>4.8461538461538458</c:v>
                </c:pt>
                <c:pt idx="58">
                  <c:v>4.7058823529411766</c:v>
                </c:pt>
                <c:pt idx="59">
                  <c:v>5</c:v>
                </c:pt>
                <c:pt idx="60">
                  <c:v>4.5</c:v>
                </c:pt>
                <c:pt idx="61">
                  <c:v>4.5</c:v>
                </c:pt>
                <c:pt idx="62">
                  <c:v>4</c:v>
                </c:pt>
                <c:pt idx="63">
                  <c:v>4.384615384615385</c:v>
                </c:pt>
                <c:pt idx="64">
                  <c:v>4.3076923076923075</c:v>
                </c:pt>
                <c:pt idx="65">
                  <c:v>4.5</c:v>
                </c:pt>
                <c:pt idx="66">
                  <c:v>4.5999999999999996</c:v>
                </c:pt>
                <c:pt idx="67">
                  <c:v>3</c:v>
                </c:pt>
                <c:pt idx="68">
                  <c:v>4.5</c:v>
                </c:pt>
                <c:pt idx="69">
                  <c:v>3.75</c:v>
                </c:pt>
                <c:pt idx="70">
                  <c:v>4.5142857142857142</c:v>
                </c:pt>
                <c:pt idx="71">
                  <c:v>4.1852630164686886</c:v>
                </c:pt>
                <c:pt idx="72">
                  <c:v>3.4</c:v>
                </c:pt>
                <c:pt idx="73">
                  <c:v>3.8181818181818183</c:v>
                </c:pt>
                <c:pt idx="74">
                  <c:v>4.1428571428571432</c:v>
                </c:pt>
                <c:pt idx="75">
                  <c:v>4</c:v>
                </c:pt>
                <c:pt idx="76">
                  <c:v>4.4375</c:v>
                </c:pt>
                <c:pt idx="77">
                  <c:v>4</c:v>
                </c:pt>
                <c:pt idx="78">
                  <c:v>4</c:v>
                </c:pt>
                <c:pt idx="79">
                  <c:v>4.333333333333333</c:v>
                </c:pt>
                <c:pt idx="81">
                  <c:v>4.25</c:v>
                </c:pt>
                <c:pt idx="82">
                  <c:v>4.4545454545454541</c:v>
                </c:pt>
                <c:pt idx="83">
                  <c:v>4</c:v>
                </c:pt>
                <c:pt idx="84">
                  <c:v>3.3333333333333335</c:v>
                </c:pt>
                <c:pt idx="85">
                  <c:v>3.6</c:v>
                </c:pt>
                <c:pt idx="86">
                  <c:v>4.333333333333333</c:v>
                </c:pt>
                <c:pt idx="87">
                  <c:v>3.5</c:v>
                </c:pt>
                <c:pt idx="88">
                  <c:v>4.5999999999999996</c:v>
                </c:pt>
                <c:pt idx="89">
                  <c:v>4.5625</c:v>
                </c:pt>
                <c:pt idx="90">
                  <c:v>4.5</c:v>
                </c:pt>
                <c:pt idx="91">
                  <c:v>4.7142857142857144</c:v>
                </c:pt>
                <c:pt idx="92">
                  <c:v>4.5999999999999996</c:v>
                </c:pt>
                <c:pt idx="93">
                  <c:v>4.2978723404255321</c:v>
                </c:pt>
                <c:pt idx="94">
                  <c:v>4.2307692307692308</c:v>
                </c:pt>
                <c:pt idx="95">
                  <c:v>4.333333333333333</c:v>
                </c:pt>
                <c:pt idx="96">
                  <c:v>4.5999999999999996</c:v>
                </c:pt>
                <c:pt idx="97">
                  <c:v>4.55</c:v>
                </c:pt>
                <c:pt idx="98">
                  <c:v>4.333333333333333</c:v>
                </c:pt>
                <c:pt idx="99">
                  <c:v>4.0769230769230766</c:v>
                </c:pt>
                <c:pt idx="100">
                  <c:v>4.3042608007544896</c:v>
                </c:pt>
                <c:pt idx="101">
                  <c:v>4.6984126984126986</c:v>
                </c:pt>
                <c:pt idx="102">
                  <c:v>4.580645161290323</c:v>
                </c:pt>
                <c:pt idx="103">
                  <c:v>4.4545454545454541</c:v>
                </c:pt>
                <c:pt idx="104">
                  <c:v>4.5</c:v>
                </c:pt>
                <c:pt idx="105">
                  <c:v>4.4782608695652177</c:v>
                </c:pt>
                <c:pt idx="106">
                  <c:v>3.6666666666666665</c:v>
                </c:pt>
                <c:pt idx="108">
                  <c:v>4.0555555555555554</c:v>
                </c:pt>
                <c:pt idx="109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v>2022 ср. балл по городу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'Английск-9 диаграмма по районам'!$B$5:$B$114</c:f>
              <c:strCache>
                <c:ptCount val="110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МАОУ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МАОУ СШ № 53</c:v>
                </c:pt>
                <c:pt idx="32">
                  <c:v>МБОУ СШ № 64</c:v>
                </c:pt>
                <c:pt idx="33">
                  <c:v>МАОУ СШ № 65</c:v>
                </c:pt>
                <c:pt idx="34">
                  <c:v>МБОУ СШ № 79</c:v>
                </c:pt>
                <c:pt idx="35">
                  <c:v>МАОУ СШ № 89</c:v>
                </c:pt>
                <c:pt idx="36">
                  <c:v>МБОУ СШ № 94</c:v>
                </c:pt>
                <c:pt idx="37">
                  <c:v>МАОУ СШ № 148</c:v>
                </c:pt>
                <c:pt idx="38">
                  <c:v>ОКТЯБРЬСКИЙ РАЙОН</c:v>
                </c:pt>
                <c:pt idx="39">
                  <c:v>МАОУ "КУГ № 1 - Универс"</c:v>
                </c:pt>
                <c:pt idx="40">
                  <c:v>МБОУ Гимназия № 3</c:v>
                </c:pt>
                <c:pt idx="41">
                  <c:v>МАОУ Гимназия № 13 "Академ"</c:v>
                </c:pt>
                <c:pt idx="42">
                  <c:v>МАОУ Лицей № 1</c:v>
                </c:pt>
                <c:pt idx="43">
                  <c:v>МБОУ Лицей № 8</c:v>
                </c:pt>
                <c:pt idx="44">
                  <c:v>МБОУ Лицей № 10</c:v>
                </c:pt>
                <c:pt idx="45">
                  <c:v>МБОУ СШ № 3</c:v>
                </c:pt>
                <c:pt idx="46">
                  <c:v>МБОУ СШ № 21</c:v>
                </c:pt>
                <c:pt idx="47">
                  <c:v>МБОУ СШ № 36</c:v>
                </c:pt>
                <c:pt idx="48">
                  <c:v>МБОУ СШ № 39</c:v>
                </c:pt>
                <c:pt idx="49">
                  <c:v>МБОУ СШ № 72 </c:v>
                </c:pt>
                <c:pt idx="50">
                  <c:v>МБОУ СШ № 73</c:v>
                </c:pt>
                <c:pt idx="51">
                  <c:v>МАОУ СШ № 82</c:v>
                </c:pt>
                <c:pt idx="52">
                  <c:v>МБОУ СШ № 84</c:v>
                </c:pt>
                <c:pt idx="53">
                  <c:v>МБОУ СШ № 95</c:v>
                </c:pt>
                <c:pt idx="54">
                  <c:v>МБОУ СШ № 99</c:v>
                </c:pt>
                <c:pt idx="55">
                  <c:v>МБОУ СШ № 133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МАОУ СШ № 34</c:v>
                </c:pt>
                <c:pt idx="63">
                  <c:v>МАОУ СШ № 42</c:v>
                </c:pt>
                <c:pt idx="64">
                  <c:v>МАОУ СШ № 45</c:v>
                </c:pt>
                <c:pt idx="65">
                  <c:v>МБОУ СШ № 62</c:v>
                </c:pt>
                <c:pt idx="66">
                  <c:v>МАОУ СШ № 76</c:v>
                </c:pt>
                <c:pt idx="67">
                  <c:v>МАОУ СШ № 78</c:v>
                </c:pt>
                <c:pt idx="68">
                  <c:v>МАОУ СШ № 93</c:v>
                </c:pt>
                <c:pt idx="69">
                  <c:v>МАОУ СШ № 137</c:v>
                </c:pt>
                <c:pt idx="70">
                  <c:v>МАОУ СШ № 158</c:v>
                </c:pt>
                <c:pt idx="71">
                  <c:v>СОВЕТСКИЙ РАЙОН</c:v>
                </c:pt>
                <c:pt idx="72">
                  <c:v>МАОУ СШ № 1</c:v>
                </c:pt>
                <c:pt idx="73">
                  <c:v>МАОУ СШ № 5</c:v>
                </c:pt>
                <c:pt idx="74">
                  <c:v>МАОУ СШ № 7</c:v>
                </c:pt>
                <c:pt idx="75">
                  <c:v>МАОУ СШ № 18</c:v>
                </c:pt>
                <c:pt idx="76">
                  <c:v>МАОУ СШ № 24</c:v>
                </c:pt>
                <c:pt idx="77">
                  <c:v>МАОУ СШ № 66</c:v>
                </c:pt>
                <c:pt idx="78">
                  <c:v>МАОУ СШ № 69</c:v>
                </c:pt>
                <c:pt idx="79">
                  <c:v>МАОУ СШ № 85</c:v>
                </c:pt>
                <c:pt idx="80">
                  <c:v>МБОУ СШ № 91</c:v>
                </c:pt>
                <c:pt idx="81">
                  <c:v>МБОУ СШ № 98</c:v>
                </c:pt>
                <c:pt idx="82">
                  <c:v>МАОУ СШ № 108</c:v>
                </c:pt>
                <c:pt idx="83">
                  <c:v>МАОУ СШ № 115</c:v>
                </c:pt>
                <c:pt idx="84">
                  <c:v>МАОУ СШ № 121</c:v>
                </c:pt>
                <c:pt idx="85">
                  <c:v>МБОУ СШ № 129</c:v>
                </c:pt>
                <c:pt idx="86">
                  <c:v>МАОУ СШ № 134</c:v>
                </c:pt>
                <c:pt idx="87">
                  <c:v>МАОУ СШ № 139</c:v>
                </c:pt>
                <c:pt idx="88">
                  <c:v>МАОУ СШ № 141</c:v>
                </c:pt>
                <c:pt idx="89">
                  <c:v>МАОУ СШ № 143</c:v>
                </c:pt>
                <c:pt idx="90">
                  <c:v>МАОУ СШ № 144</c:v>
                </c:pt>
                <c:pt idx="91">
                  <c:v>МАОУ СШ № 145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151</c:v>
                </c:pt>
                <c:pt idx="96">
                  <c:v>МАОУ СШ № 152</c:v>
                </c:pt>
                <c:pt idx="97">
                  <c:v>МАОУ СШ № 154</c:v>
                </c:pt>
                <c:pt idx="98">
                  <c:v>МАОУ СШ № 156</c:v>
                </c:pt>
                <c:pt idx="99">
                  <c:v>МАОУ СШ № 157</c:v>
                </c:pt>
                <c:pt idx="100">
                  <c:v>ЦЕНТРАЛЬНЫЙ РАЙОН</c:v>
                </c:pt>
                <c:pt idx="101">
                  <c:v>МАОУ Гимназия № 2</c:v>
                </c:pt>
                <c:pt idx="102">
                  <c:v>МБОУ Гимназия  № 16</c:v>
                </c:pt>
                <c:pt idx="103">
                  <c:v>МБОУ Лицей № 2</c:v>
                </c:pt>
                <c:pt idx="104">
                  <c:v>МБОУ СШ № 4</c:v>
                </c:pt>
                <c:pt idx="105">
                  <c:v>МБОУ СШ № 10 </c:v>
                </c:pt>
                <c:pt idx="106">
                  <c:v>МБОУ СШ № 27</c:v>
                </c:pt>
                <c:pt idx="107">
                  <c:v>МБОУ СШ № 51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</c:strCache>
            </c:strRef>
          </c:cat>
          <c:val>
            <c:numRef>
              <c:f>'Английск-9 диаграмма по районам'!$I$5:$I$114</c:f>
              <c:numCache>
                <c:formatCode>0,00</c:formatCode>
                <c:ptCount val="110"/>
                <c:pt idx="0">
                  <c:v>4.25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4.25</c:v>
                </c:pt>
                <c:pt idx="10">
                  <c:v>4.25</c:v>
                </c:pt>
                <c:pt idx="11">
                  <c:v>4.25</c:v>
                </c:pt>
                <c:pt idx="12">
                  <c:v>4.25</c:v>
                </c:pt>
                <c:pt idx="13">
                  <c:v>4.25</c:v>
                </c:pt>
                <c:pt idx="14">
                  <c:v>4.25</c:v>
                </c:pt>
                <c:pt idx="15">
                  <c:v>4.25</c:v>
                </c:pt>
                <c:pt idx="16">
                  <c:v>4.25</c:v>
                </c:pt>
                <c:pt idx="17">
                  <c:v>4.25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4.25</c:v>
                </c:pt>
                <c:pt idx="23">
                  <c:v>4.25</c:v>
                </c:pt>
                <c:pt idx="24">
                  <c:v>4.25</c:v>
                </c:pt>
                <c:pt idx="25">
                  <c:v>4.25</c:v>
                </c:pt>
                <c:pt idx="26">
                  <c:v>4.25</c:v>
                </c:pt>
                <c:pt idx="27">
                  <c:v>4.25</c:v>
                </c:pt>
                <c:pt idx="28">
                  <c:v>4.25</c:v>
                </c:pt>
                <c:pt idx="29">
                  <c:v>4.25</c:v>
                </c:pt>
                <c:pt idx="30">
                  <c:v>4.25</c:v>
                </c:pt>
                <c:pt idx="31">
                  <c:v>4.25</c:v>
                </c:pt>
                <c:pt idx="32">
                  <c:v>4.25</c:v>
                </c:pt>
                <c:pt idx="33">
                  <c:v>4.25</c:v>
                </c:pt>
                <c:pt idx="34">
                  <c:v>4.25</c:v>
                </c:pt>
                <c:pt idx="35">
                  <c:v>4.25</c:v>
                </c:pt>
                <c:pt idx="36">
                  <c:v>4.25</c:v>
                </c:pt>
                <c:pt idx="37">
                  <c:v>4.25</c:v>
                </c:pt>
                <c:pt idx="38">
                  <c:v>4.25</c:v>
                </c:pt>
                <c:pt idx="39">
                  <c:v>4.25</c:v>
                </c:pt>
                <c:pt idx="40">
                  <c:v>4.25</c:v>
                </c:pt>
                <c:pt idx="41">
                  <c:v>4.25</c:v>
                </c:pt>
                <c:pt idx="42">
                  <c:v>4.25</c:v>
                </c:pt>
                <c:pt idx="43">
                  <c:v>4.25</c:v>
                </c:pt>
                <c:pt idx="44">
                  <c:v>4.25</c:v>
                </c:pt>
                <c:pt idx="45">
                  <c:v>4.25</c:v>
                </c:pt>
                <c:pt idx="46">
                  <c:v>4.25</c:v>
                </c:pt>
                <c:pt idx="47">
                  <c:v>4.25</c:v>
                </c:pt>
                <c:pt idx="48">
                  <c:v>4.25</c:v>
                </c:pt>
                <c:pt idx="49">
                  <c:v>4.25</c:v>
                </c:pt>
                <c:pt idx="50">
                  <c:v>4.25</c:v>
                </c:pt>
                <c:pt idx="51">
                  <c:v>4.25</c:v>
                </c:pt>
                <c:pt idx="52">
                  <c:v>4.25</c:v>
                </c:pt>
                <c:pt idx="53">
                  <c:v>4.25</c:v>
                </c:pt>
                <c:pt idx="54">
                  <c:v>4.25</c:v>
                </c:pt>
                <c:pt idx="55">
                  <c:v>4.25</c:v>
                </c:pt>
                <c:pt idx="56">
                  <c:v>4.25</c:v>
                </c:pt>
                <c:pt idx="57">
                  <c:v>4.25</c:v>
                </c:pt>
                <c:pt idx="58">
                  <c:v>4.25</c:v>
                </c:pt>
                <c:pt idx="59">
                  <c:v>4.25</c:v>
                </c:pt>
                <c:pt idx="60">
                  <c:v>4.25</c:v>
                </c:pt>
                <c:pt idx="61">
                  <c:v>4.25</c:v>
                </c:pt>
                <c:pt idx="62">
                  <c:v>4.25</c:v>
                </c:pt>
                <c:pt idx="63">
                  <c:v>4.25</c:v>
                </c:pt>
                <c:pt idx="64">
                  <c:v>4.25</c:v>
                </c:pt>
                <c:pt idx="65">
                  <c:v>4.25</c:v>
                </c:pt>
                <c:pt idx="66">
                  <c:v>4.25</c:v>
                </c:pt>
                <c:pt idx="67">
                  <c:v>4.25</c:v>
                </c:pt>
                <c:pt idx="68">
                  <c:v>4.25</c:v>
                </c:pt>
                <c:pt idx="69">
                  <c:v>4.25</c:v>
                </c:pt>
                <c:pt idx="70">
                  <c:v>4.25</c:v>
                </c:pt>
                <c:pt idx="71">
                  <c:v>4.25</c:v>
                </c:pt>
                <c:pt idx="72">
                  <c:v>4.25</c:v>
                </c:pt>
                <c:pt idx="73">
                  <c:v>4.25</c:v>
                </c:pt>
                <c:pt idx="74">
                  <c:v>4.25</c:v>
                </c:pt>
                <c:pt idx="75">
                  <c:v>4.25</c:v>
                </c:pt>
                <c:pt idx="76">
                  <c:v>4.25</c:v>
                </c:pt>
                <c:pt idx="77">
                  <c:v>4.25</c:v>
                </c:pt>
                <c:pt idx="78">
                  <c:v>4.25</c:v>
                </c:pt>
                <c:pt idx="79">
                  <c:v>4.25</c:v>
                </c:pt>
                <c:pt idx="80">
                  <c:v>4.25</c:v>
                </c:pt>
                <c:pt idx="81">
                  <c:v>4.25</c:v>
                </c:pt>
                <c:pt idx="82">
                  <c:v>4.25</c:v>
                </c:pt>
                <c:pt idx="83">
                  <c:v>4.25</c:v>
                </c:pt>
                <c:pt idx="84">
                  <c:v>4.25</c:v>
                </c:pt>
                <c:pt idx="85">
                  <c:v>4.25</c:v>
                </c:pt>
                <c:pt idx="86">
                  <c:v>4.25</c:v>
                </c:pt>
                <c:pt idx="87">
                  <c:v>4.25</c:v>
                </c:pt>
                <c:pt idx="88">
                  <c:v>4.25</c:v>
                </c:pt>
                <c:pt idx="89">
                  <c:v>4.25</c:v>
                </c:pt>
                <c:pt idx="90">
                  <c:v>4.25</c:v>
                </c:pt>
                <c:pt idx="91">
                  <c:v>4.25</c:v>
                </c:pt>
                <c:pt idx="92">
                  <c:v>4.25</c:v>
                </c:pt>
                <c:pt idx="93">
                  <c:v>4.25</c:v>
                </c:pt>
                <c:pt idx="94">
                  <c:v>4.25</c:v>
                </c:pt>
                <c:pt idx="95">
                  <c:v>4.25</c:v>
                </c:pt>
                <c:pt idx="96">
                  <c:v>4.25</c:v>
                </c:pt>
                <c:pt idx="97">
                  <c:v>4.25</c:v>
                </c:pt>
                <c:pt idx="98">
                  <c:v>4.25</c:v>
                </c:pt>
                <c:pt idx="99">
                  <c:v>4.25</c:v>
                </c:pt>
                <c:pt idx="100">
                  <c:v>4.25</c:v>
                </c:pt>
                <c:pt idx="101">
                  <c:v>4.25</c:v>
                </c:pt>
                <c:pt idx="102">
                  <c:v>4.25</c:v>
                </c:pt>
                <c:pt idx="103">
                  <c:v>4.25</c:v>
                </c:pt>
                <c:pt idx="104">
                  <c:v>4.25</c:v>
                </c:pt>
                <c:pt idx="105">
                  <c:v>4.25</c:v>
                </c:pt>
                <c:pt idx="106">
                  <c:v>4.25</c:v>
                </c:pt>
                <c:pt idx="107">
                  <c:v>4.25</c:v>
                </c:pt>
                <c:pt idx="108">
                  <c:v>4.25</c:v>
                </c:pt>
                <c:pt idx="109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3"/>
          <c:tx>
            <c:v>2022 ср. балл ОУ</c:v>
          </c:tx>
          <c:spPr>
            <a:ln w="254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'Английск-9 диаграмма по районам'!$B$5:$B$114</c:f>
              <c:strCache>
                <c:ptCount val="110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МАОУ СШ № 16</c:v>
                </c:pt>
                <c:pt idx="29">
                  <c:v>МБОУ СШ № 31</c:v>
                </c:pt>
                <c:pt idx="30">
                  <c:v>МБОУ СШ № 44</c:v>
                </c:pt>
                <c:pt idx="31">
                  <c:v>МАОУ СШ № 53</c:v>
                </c:pt>
                <c:pt idx="32">
                  <c:v>МБОУ СШ № 64</c:v>
                </c:pt>
                <c:pt idx="33">
                  <c:v>МАОУ СШ № 65</c:v>
                </c:pt>
                <c:pt idx="34">
                  <c:v>МБОУ СШ № 79</c:v>
                </c:pt>
                <c:pt idx="35">
                  <c:v>МАОУ СШ № 89</c:v>
                </c:pt>
                <c:pt idx="36">
                  <c:v>МБОУ СШ № 94</c:v>
                </c:pt>
                <c:pt idx="37">
                  <c:v>МАОУ СШ № 148</c:v>
                </c:pt>
                <c:pt idx="38">
                  <c:v>ОКТЯБРЬСКИЙ РАЙОН</c:v>
                </c:pt>
                <c:pt idx="39">
                  <c:v>МАОУ "КУГ № 1 - Универс"</c:v>
                </c:pt>
                <c:pt idx="40">
                  <c:v>МБОУ Гимназия № 3</c:v>
                </c:pt>
                <c:pt idx="41">
                  <c:v>МАОУ Гимназия № 13 "Академ"</c:v>
                </c:pt>
                <c:pt idx="42">
                  <c:v>МАОУ Лицей № 1</c:v>
                </c:pt>
                <c:pt idx="43">
                  <c:v>МБОУ Лицей № 8</c:v>
                </c:pt>
                <c:pt idx="44">
                  <c:v>МБОУ Лицей № 10</c:v>
                </c:pt>
                <c:pt idx="45">
                  <c:v>МБОУ СШ № 3</c:v>
                </c:pt>
                <c:pt idx="46">
                  <c:v>МБОУ СШ № 21</c:v>
                </c:pt>
                <c:pt idx="47">
                  <c:v>МБОУ СШ № 36</c:v>
                </c:pt>
                <c:pt idx="48">
                  <c:v>МБОУ СШ № 39</c:v>
                </c:pt>
                <c:pt idx="49">
                  <c:v>МБОУ СШ № 72 </c:v>
                </c:pt>
                <c:pt idx="50">
                  <c:v>МБОУ СШ № 73</c:v>
                </c:pt>
                <c:pt idx="51">
                  <c:v>МАОУ СШ № 82</c:v>
                </c:pt>
                <c:pt idx="52">
                  <c:v>МБОУ СШ № 84</c:v>
                </c:pt>
                <c:pt idx="53">
                  <c:v>МБОУ СШ № 95</c:v>
                </c:pt>
                <c:pt idx="54">
                  <c:v>МБОУ СШ № 99</c:v>
                </c:pt>
                <c:pt idx="55">
                  <c:v>МБОУ СШ № 133</c:v>
                </c:pt>
                <c:pt idx="56">
                  <c:v>СВЕРДЛОВСКИЙ РАЙОН</c:v>
                </c:pt>
                <c:pt idx="57">
                  <c:v>МАОУ Гимназия № 14</c:v>
                </c:pt>
                <c:pt idx="58">
                  <c:v>МАОУ Лицей № 9 "Лидер"</c:v>
                </c:pt>
                <c:pt idx="59">
                  <c:v>МАОУ СШ № 6</c:v>
                </c:pt>
                <c:pt idx="60">
                  <c:v>МАОУ СШ № 17</c:v>
                </c:pt>
                <c:pt idx="61">
                  <c:v>МАОУ СШ № 23</c:v>
                </c:pt>
                <c:pt idx="62">
                  <c:v>МАОУ СШ № 34</c:v>
                </c:pt>
                <c:pt idx="63">
                  <c:v>МАОУ СШ № 42</c:v>
                </c:pt>
                <c:pt idx="64">
                  <c:v>МАОУ СШ № 45</c:v>
                </c:pt>
                <c:pt idx="65">
                  <c:v>МБОУ СШ № 62</c:v>
                </c:pt>
                <c:pt idx="66">
                  <c:v>МАОУ СШ № 76</c:v>
                </c:pt>
                <c:pt idx="67">
                  <c:v>МАОУ СШ № 78</c:v>
                </c:pt>
                <c:pt idx="68">
                  <c:v>МАОУ СШ № 93</c:v>
                </c:pt>
                <c:pt idx="69">
                  <c:v>МАОУ СШ № 137</c:v>
                </c:pt>
                <c:pt idx="70">
                  <c:v>МАОУ СШ № 158</c:v>
                </c:pt>
                <c:pt idx="71">
                  <c:v>СОВЕТСКИЙ РАЙОН</c:v>
                </c:pt>
                <c:pt idx="72">
                  <c:v>МАОУ СШ № 1</c:v>
                </c:pt>
                <c:pt idx="73">
                  <c:v>МАОУ СШ № 5</c:v>
                </c:pt>
                <c:pt idx="74">
                  <c:v>МАОУ СШ № 7</c:v>
                </c:pt>
                <c:pt idx="75">
                  <c:v>МАОУ СШ № 18</c:v>
                </c:pt>
                <c:pt idx="76">
                  <c:v>МАОУ СШ № 24</c:v>
                </c:pt>
                <c:pt idx="77">
                  <c:v>МАОУ СШ № 66</c:v>
                </c:pt>
                <c:pt idx="78">
                  <c:v>МАОУ СШ № 69</c:v>
                </c:pt>
                <c:pt idx="79">
                  <c:v>МАОУ СШ № 85</c:v>
                </c:pt>
                <c:pt idx="80">
                  <c:v>МБОУ СШ № 91</c:v>
                </c:pt>
                <c:pt idx="81">
                  <c:v>МБОУ СШ № 98</c:v>
                </c:pt>
                <c:pt idx="82">
                  <c:v>МАОУ СШ № 108</c:v>
                </c:pt>
                <c:pt idx="83">
                  <c:v>МАОУ СШ № 115</c:v>
                </c:pt>
                <c:pt idx="84">
                  <c:v>МАОУ СШ № 121</c:v>
                </c:pt>
                <c:pt idx="85">
                  <c:v>МБОУ СШ № 129</c:v>
                </c:pt>
                <c:pt idx="86">
                  <c:v>МАОУ СШ № 134</c:v>
                </c:pt>
                <c:pt idx="87">
                  <c:v>МАОУ СШ № 139</c:v>
                </c:pt>
                <c:pt idx="88">
                  <c:v>МАОУ СШ № 141</c:v>
                </c:pt>
                <c:pt idx="89">
                  <c:v>МАОУ СШ № 143</c:v>
                </c:pt>
                <c:pt idx="90">
                  <c:v>МАОУ СШ № 144</c:v>
                </c:pt>
                <c:pt idx="91">
                  <c:v>МАОУ СШ № 145</c:v>
                </c:pt>
                <c:pt idx="92">
                  <c:v>МБОУ СШ № 147</c:v>
                </c:pt>
                <c:pt idx="93">
                  <c:v>МАОУ СШ № 149</c:v>
                </c:pt>
                <c:pt idx="94">
                  <c:v>МАОУ СШ № 150</c:v>
                </c:pt>
                <c:pt idx="95">
                  <c:v>МАОУ СШ № 151</c:v>
                </c:pt>
                <c:pt idx="96">
                  <c:v>МАОУ СШ № 152</c:v>
                </c:pt>
                <c:pt idx="97">
                  <c:v>МАОУ СШ № 154</c:v>
                </c:pt>
                <c:pt idx="98">
                  <c:v>МАОУ СШ № 156</c:v>
                </c:pt>
                <c:pt idx="99">
                  <c:v>МАОУ СШ № 157</c:v>
                </c:pt>
                <c:pt idx="100">
                  <c:v>ЦЕНТРАЛЬНЫЙ РАЙОН</c:v>
                </c:pt>
                <c:pt idx="101">
                  <c:v>МАОУ Гимназия № 2</c:v>
                </c:pt>
                <c:pt idx="102">
                  <c:v>МБОУ Гимназия  № 16</c:v>
                </c:pt>
                <c:pt idx="103">
                  <c:v>МБОУ Лицей № 2</c:v>
                </c:pt>
                <c:pt idx="104">
                  <c:v>МБОУ СШ № 4</c:v>
                </c:pt>
                <c:pt idx="105">
                  <c:v>МБОУ СШ № 10 </c:v>
                </c:pt>
                <c:pt idx="106">
                  <c:v>МБОУ СШ № 27</c:v>
                </c:pt>
                <c:pt idx="107">
                  <c:v>МБОУ СШ № 51</c:v>
                </c:pt>
                <c:pt idx="108">
                  <c:v>МАОУ СШ "Комплекс Покровский"</c:v>
                </c:pt>
                <c:pt idx="109">
                  <c:v>МАОУ СШ № 155</c:v>
                </c:pt>
              </c:strCache>
            </c:strRef>
          </c:cat>
          <c:val>
            <c:numRef>
              <c:f>'Английск-9 диаграмма по районам'!$H$5:$H$114</c:f>
              <c:numCache>
                <c:formatCode>0,00</c:formatCode>
                <c:ptCount val="110"/>
                <c:pt idx="0">
                  <c:v>4.1769055791653047</c:v>
                </c:pt>
                <c:pt idx="1">
                  <c:v>4.1428571428571432</c:v>
                </c:pt>
                <c:pt idx="2">
                  <c:v>4.1578947368421053</c:v>
                </c:pt>
                <c:pt idx="3">
                  <c:v>4.0999999999999996</c:v>
                </c:pt>
                <c:pt idx="4">
                  <c:v>4.3478260869565215</c:v>
                </c:pt>
                <c:pt idx="5">
                  <c:v>3.75</c:v>
                </c:pt>
                <c:pt idx="6">
                  <c:v>4</c:v>
                </c:pt>
                <c:pt idx="7">
                  <c:v>4.666666666666667</c:v>
                </c:pt>
                <c:pt idx="8">
                  <c:v>4.25</c:v>
                </c:pt>
                <c:pt idx="9">
                  <c:v>4.0081029921547167</c:v>
                </c:pt>
                <c:pt idx="10">
                  <c:v>4.1111111111111107</c:v>
                </c:pt>
                <c:pt idx="11">
                  <c:v>4.5999999999999996</c:v>
                </c:pt>
                <c:pt idx="12">
                  <c:v>4.4000000000000004</c:v>
                </c:pt>
                <c:pt idx="13">
                  <c:v>4.6551724137931032</c:v>
                </c:pt>
                <c:pt idx="14">
                  <c:v>4.2142857142857144</c:v>
                </c:pt>
                <c:pt idx="15">
                  <c:v>3.5</c:v>
                </c:pt>
                <c:pt idx="16">
                  <c:v>4.2</c:v>
                </c:pt>
                <c:pt idx="17">
                  <c:v>3.75</c:v>
                </c:pt>
                <c:pt idx="18">
                  <c:v>3</c:v>
                </c:pt>
                <c:pt idx="19">
                  <c:v>3.3333333333333335</c:v>
                </c:pt>
                <c:pt idx="20">
                  <c:v>4.333333333333333</c:v>
                </c:pt>
                <c:pt idx="21">
                  <c:v>4</c:v>
                </c:pt>
                <c:pt idx="22">
                  <c:v>4.1541161616161615</c:v>
                </c:pt>
                <c:pt idx="23">
                  <c:v>4.583333333333333</c:v>
                </c:pt>
                <c:pt idx="24">
                  <c:v>4.0909090909090908</c:v>
                </c:pt>
                <c:pt idx="25">
                  <c:v>4.4000000000000004</c:v>
                </c:pt>
                <c:pt idx="26">
                  <c:v>5</c:v>
                </c:pt>
                <c:pt idx="27">
                  <c:v>4.375</c:v>
                </c:pt>
                <c:pt idx="28">
                  <c:v>2.5</c:v>
                </c:pt>
                <c:pt idx="29">
                  <c:v>4</c:v>
                </c:pt>
                <c:pt idx="30">
                  <c:v>4.5</c:v>
                </c:pt>
                <c:pt idx="31">
                  <c:v>4</c:v>
                </c:pt>
                <c:pt idx="32">
                  <c:v>4.75</c:v>
                </c:pt>
                <c:pt idx="33">
                  <c:v>4</c:v>
                </c:pt>
                <c:pt idx="34">
                  <c:v>3.5</c:v>
                </c:pt>
                <c:pt idx="35">
                  <c:v>3.8</c:v>
                </c:pt>
                <c:pt idx="36">
                  <c:v>4.3125</c:v>
                </c:pt>
                <c:pt idx="37">
                  <c:v>4.5</c:v>
                </c:pt>
                <c:pt idx="38">
                  <c:v>4.1606748355450769</c:v>
                </c:pt>
                <c:pt idx="39">
                  <c:v>4.3125</c:v>
                </c:pt>
                <c:pt idx="40">
                  <c:v>4.5</c:v>
                </c:pt>
                <c:pt idx="41">
                  <c:v>4.2333333333333334</c:v>
                </c:pt>
                <c:pt idx="42">
                  <c:v>4.4761904761904763</c:v>
                </c:pt>
                <c:pt idx="43">
                  <c:v>3.75</c:v>
                </c:pt>
                <c:pt idx="44">
                  <c:v>4.666666666666667</c:v>
                </c:pt>
                <c:pt idx="45">
                  <c:v>4.1428571428571432</c:v>
                </c:pt>
                <c:pt idx="46">
                  <c:v>3</c:v>
                </c:pt>
                <c:pt idx="47">
                  <c:v>4.5</c:v>
                </c:pt>
                <c:pt idx="48">
                  <c:v>3.6666666666666665</c:v>
                </c:pt>
                <c:pt idx="49">
                  <c:v>4.1538461538461542</c:v>
                </c:pt>
                <c:pt idx="50">
                  <c:v>5</c:v>
                </c:pt>
                <c:pt idx="51">
                  <c:v>3.5</c:v>
                </c:pt>
                <c:pt idx="52">
                  <c:v>4.5</c:v>
                </c:pt>
                <c:pt idx="53">
                  <c:v>4</c:v>
                </c:pt>
                <c:pt idx="54">
                  <c:v>4.5294117647058822</c:v>
                </c:pt>
                <c:pt idx="55">
                  <c:v>3.8</c:v>
                </c:pt>
                <c:pt idx="56">
                  <c:v>4.1602622867328751</c:v>
                </c:pt>
                <c:pt idx="57">
                  <c:v>4.4000000000000004</c:v>
                </c:pt>
                <c:pt idx="58">
                  <c:v>4.666666666666667</c:v>
                </c:pt>
                <c:pt idx="59">
                  <c:v>4.0909090909090908</c:v>
                </c:pt>
                <c:pt idx="60">
                  <c:v>4</c:v>
                </c:pt>
                <c:pt idx="61">
                  <c:v>3.8333333333333335</c:v>
                </c:pt>
                <c:pt idx="62">
                  <c:v>4</c:v>
                </c:pt>
                <c:pt idx="63">
                  <c:v>4.8</c:v>
                </c:pt>
                <c:pt idx="64">
                  <c:v>4.25</c:v>
                </c:pt>
                <c:pt idx="65">
                  <c:v>4.333333333333333</c:v>
                </c:pt>
                <c:pt idx="66">
                  <c:v>3.7272727272727271</c:v>
                </c:pt>
                <c:pt idx="67">
                  <c:v>3.5</c:v>
                </c:pt>
                <c:pt idx="68">
                  <c:v>4.25</c:v>
                </c:pt>
                <c:pt idx="69">
                  <c:v>4.0588235294117645</c:v>
                </c:pt>
                <c:pt idx="70">
                  <c:v>4.333333333333333</c:v>
                </c:pt>
                <c:pt idx="71">
                  <c:v>4.135028351840301</c:v>
                </c:pt>
                <c:pt idx="72">
                  <c:v>4.5714285714285712</c:v>
                </c:pt>
                <c:pt idx="73">
                  <c:v>4</c:v>
                </c:pt>
                <c:pt idx="74">
                  <c:v>4.1111111111111107</c:v>
                </c:pt>
                <c:pt idx="75">
                  <c:v>4.1538461538461542</c:v>
                </c:pt>
                <c:pt idx="76">
                  <c:v>4.3636363636363633</c:v>
                </c:pt>
                <c:pt idx="77">
                  <c:v>3.5</c:v>
                </c:pt>
                <c:pt idx="78">
                  <c:v>5</c:v>
                </c:pt>
                <c:pt idx="80">
                  <c:v>4</c:v>
                </c:pt>
                <c:pt idx="81">
                  <c:v>3.6666666666666665</c:v>
                </c:pt>
                <c:pt idx="82">
                  <c:v>4.0952380952380949</c:v>
                </c:pt>
                <c:pt idx="83">
                  <c:v>4</c:v>
                </c:pt>
                <c:pt idx="84">
                  <c:v>3.5</c:v>
                </c:pt>
                <c:pt idx="86">
                  <c:v>4.25</c:v>
                </c:pt>
                <c:pt idx="87">
                  <c:v>4.666666666666667</c:v>
                </c:pt>
                <c:pt idx="88">
                  <c:v>3.8</c:v>
                </c:pt>
                <c:pt idx="89">
                  <c:v>4.3</c:v>
                </c:pt>
                <c:pt idx="90">
                  <c:v>4.5</c:v>
                </c:pt>
                <c:pt idx="91">
                  <c:v>4.2142857142857144</c:v>
                </c:pt>
                <c:pt idx="92">
                  <c:v>3.875</c:v>
                </c:pt>
                <c:pt idx="93">
                  <c:v>4.2413793103448274</c:v>
                </c:pt>
                <c:pt idx="94">
                  <c:v>4.1500000000000004</c:v>
                </c:pt>
                <c:pt idx="95">
                  <c:v>4.416666666666667</c:v>
                </c:pt>
                <c:pt idx="96">
                  <c:v>4.580645161290323</c:v>
                </c:pt>
                <c:pt idx="97">
                  <c:v>4.666666666666667</c:v>
                </c:pt>
                <c:pt idx="98">
                  <c:v>3.2</c:v>
                </c:pt>
                <c:pt idx="99">
                  <c:v>3.6875</c:v>
                </c:pt>
                <c:pt idx="100">
                  <c:v>4.2249100040088772</c:v>
                </c:pt>
                <c:pt idx="101">
                  <c:v>4.4361702127659575</c:v>
                </c:pt>
                <c:pt idx="102">
                  <c:v>4.7619047619047619</c:v>
                </c:pt>
                <c:pt idx="103">
                  <c:v>4.5294117647058822</c:v>
                </c:pt>
                <c:pt idx="104">
                  <c:v>4</c:v>
                </c:pt>
                <c:pt idx="105">
                  <c:v>4.6538461538461542</c:v>
                </c:pt>
                <c:pt idx="106">
                  <c:v>4.333333333333333</c:v>
                </c:pt>
                <c:pt idx="107">
                  <c:v>3.6666666666666665</c:v>
                </c:pt>
                <c:pt idx="108">
                  <c:v>3.7428571428571429</c:v>
                </c:pt>
                <c:pt idx="109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4000"/>
        <c:axId val="88958080"/>
      </c:lineChart>
      <c:catAx>
        <c:axId val="8894400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958080"/>
        <c:crosses val="autoZero"/>
        <c:auto val="1"/>
        <c:lblAlgn val="ctr"/>
        <c:lblOffset val="100"/>
        <c:noMultiLvlLbl val="0"/>
      </c:catAx>
      <c:valAx>
        <c:axId val="88958080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944000"/>
        <c:crosses val="autoZero"/>
        <c:crossBetween val="between"/>
        <c:majorUnit val="0.5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54923329902174"/>
          <c:y val="1.3267980194214405E-2"/>
          <c:w val="0.45577904388502488"/>
          <c:h val="4.56993706356772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aseline="0"/>
              <a:t> Английский язык  ОГЭ  2022-2023</a:t>
            </a:r>
            <a:endParaRPr lang="ru-RU"/>
          </a:p>
        </c:rich>
      </c:tx>
      <c:layout>
        <c:manualLayout>
          <c:xMode val="edge"/>
          <c:yMode val="edge"/>
          <c:x val="3.3906433542203004E-2"/>
          <c:y val="1.192316475572530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374833222557724E-2"/>
          <c:y val="8.361026558119336E-2"/>
          <c:w val="0.97594463488808114"/>
          <c:h val="0.57796111385645299"/>
        </c:manualLayout>
      </c:layout>
      <c:lineChart>
        <c:grouping val="standard"/>
        <c:varyColors val="0"/>
        <c:ser>
          <c:idx val="3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'Английск-9 диаграмма'!$B$5:$B$114</c:f>
              <c:strCache>
                <c:ptCount val="110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9</c:v>
                </c:pt>
                <c:pt idx="3">
                  <c:v>МБОУ СШ № 86</c:v>
                </c:pt>
                <c:pt idx="4">
                  <c:v>МБОУ Лицей № 28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СШ № 135</c:v>
                </c:pt>
                <c:pt idx="12">
                  <c:v>МАОУ Лицей № 6 "Перспектива"</c:v>
                </c:pt>
                <c:pt idx="13">
                  <c:v>МАОУ СШ № 46</c:v>
                </c:pt>
                <c:pt idx="14">
                  <c:v>МАОУ СШ № 8 "Созидание"</c:v>
                </c:pt>
                <c:pt idx="15">
                  <c:v>МАОУ Гимназия № 4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55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МБОУ СШ № 94</c:v>
                </c:pt>
                <c:pt idx="27">
                  <c:v>МАОУ СШ № 148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МАОУ Гимназия № 11 </c:v>
                </c:pt>
                <c:pt idx="31">
                  <c:v>МАОУ СШ № 16</c:v>
                </c:pt>
                <c:pt idx="32">
                  <c:v>МБОУ СШ № 79</c:v>
                </c:pt>
                <c:pt idx="33">
                  <c:v>МАОУ СШ № 89</c:v>
                </c:pt>
                <c:pt idx="34">
                  <c:v>МАОУ СШ № 53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МАОУ СШ № 65</c:v>
                </c:pt>
                <c:pt idx="38">
                  <c:v>ОКТЯБРЬСКИЙ РАЙОН</c:v>
                </c:pt>
                <c:pt idx="39">
                  <c:v>МБОУ СШ № 133</c:v>
                </c:pt>
                <c:pt idx="40">
                  <c:v>МБОУ Лицей № 10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"КУГ № 1 - Универс"</c:v>
                </c:pt>
                <c:pt idx="44">
                  <c:v>МБОУ Лицей № 8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МБОУ СШ № 95</c:v>
                </c:pt>
                <c:pt idx="48">
                  <c:v>МБОУ СШ № 3</c:v>
                </c:pt>
                <c:pt idx="49">
                  <c:v>МАОУ СШ № 82</c:v>
                </c:pt>
                <c:pt idx="50">
                  <c:v>МБОУ СШ № 39</c:v>
                </c:pt>
                <c:pt idx="51">
                  <c:v>МБОУ СШ № 84</c:v>
                </c:pt>
                <c:pt idx="52">
                  <c:v>МБОУ СШ № 72 </c:v>
                </c:pt>
                <c:pt idx="53">
                  <c:v>МБОУ СШ № 36</c:v>
                </c:pt>
                <c:pt idx="54">
                  <c:v>МБОУ СШ № 21</c:v>
                </c:pt>
                <c:pt idx="55">
                  <c:v>МБОУ СШ № 73</c:v>
                </c:pt>
                <c:pt idx="56">
                  <c:v>СВЕРДЛОВСКИЙ РАЙОН</c:v>
                </c:pt>
                <c:pt idx="57">
                  <c:v>МАОУ СШ № 6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76</c:v>
                </c:pt>
                <c:pt idx="61">
                  <c:v>МАОУ СШ № 158</c:v>
                </c:pt>
                <c:pt idx="62">
                  <c:v>МАОУ СШ № 17</c:v>
                </c:pt>
                <c:pt idx="63">
                  <c:v>МАОУ СШ № 23</c:v>
                </c:pt>
                <c:pt idx="64">
                  <c:v>МАОУ СШ № 93</c:v>
                </c:pt>
                <c:pt idx="65">
                  <c:v>МБОУ СШ № 62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МАОУ СШ № 34</c:v>
                </c:pt>
                <c:pt idx="69">
                  <c:v>МАОУ СШ № 137</c:v>
                </c:pt>
                <c:pt idx="70">
                  <c:v>МАОУ СШ № 78</c:v>
                </c:pt>
                <c:pt idx="71">
                  <c:v>СОВЕТСКИЙ РАЙОН</c:v>
                </c:pt>
                <c:pt idx="72">
                  <c:v>МАОУ СШ № 1</c:v>
                </c:pt>
                <c:pt idx="73">
                  <c:v>МАОУ СШ № 108</c:v>
                </c:pt>
                <c:pt idx="74">
                  <c:v>МАОУ СШ № 115</c:v>
                </c:pt>
                <c:pt idx="75">
                  <c:v>МАОУ СШ № 121</c:v>
                </c:pt>
                <c:pt idx="76">
                  <c:v>МАОУ СШ № 134</c:v>
                </c:pt>
                <c:pt idx="77">
                  <c:v>МАОУ СШ № 139</c:v>
                </c:pt>
                <c:pt idx="78">
                  <c:v>МАОУ СШ № 141</c:v>
                </c:pt>
                <c:pt idx="79">
                  <c:v>МАОУ СШ № 143</c:v>
                </c:pt>
                <c:pt idx="80">
                  <c:v>МАОУ СШ № 144</c:v>
                </c:pt>
                <c:pt idx="81">
                  <c:v>МАОУ СШ № 145</c:v>
                </c:pt>
                <c:pt idx="82">
                  <c:v>МАОУ СШ № 149</c:v>
                </c:pt>
                <c:pt idx="83">
                  <c:v>МАОУ СШ № 150</c:v>
                </c:pt>
                <c:pt idx="84">
                  <c:v>МАОУ СШ № 151</c:v>
                </c:pt>
                <c:pt idx="85">
                  <c:v>МАОУ СШ № 152</c:v>
                </c:pt>
                <c:pt idx="86">
                  <c:v>МАОУ СШ № 154</c:v>
                </c:pt>
                <c:pt idx="87">
                  <c:v>МАОУ СШ № 156</c:v>
                </c:pt>
                <c:pt idx="88">
                  <c:v>МАОУ СШ № 157</c:v>
                </c:pt>
                <c:pt idx="89">
                  <c:v>МАОУ СШ № 18</c:v>
                </c:pt>
                <c:pt idx="90">
                  <c:v>МАОУ СШ № 24</c:v>
                </c:pt>
                <c:pt idx="91">
                  <c:v>МАОУ СШ № 5</c:v>
                </c:pt>
                <c:pt idx="92">
                  <c:v>МАОУ СШ № 66</c:v>
                </c:pt>
                <c:pt idx="93">
                  <c:v>МАОУ СШ № 69</c:v>
                </c:pt>
                <c:pt idx="94">
                  <c:v>МАОУ СШ № 7</c:v>
                </c:pt>
                <c:pt idx="95">
                  <c:v>МАОУ СШ № 85</c:v>
                </c:pt>
                <c:pt idx="96">
                  <c:v>МБОУ СШ № 129</c:v>
                </c:pt>
                <c:pt idx="97">
                  <c:v>МБОУ СШ № 147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ЦЕНТРАЛЬНЫЙ РАЙОН</c:v>
                </c:pt>
                <c:pt idx="101">
                  <c:v>МАОУ Гимназия № 2</c:v>
                </c:pt>
                <c:pt idx="102">
                  <c:v>МБОУ Гимназия  № 16</c:v>
                </c:pt>
                <c:pt idx="103">
                  <c:v>МБОУ СШ № 4</c:v>
                </c:pt>
                <c:pt idx="104">
                  <c:v>МБОУ СШ № 10 </c:v>
                </c:pt>
                <c:pt idx="105">
                  <c:v>МБОУ Лицей № 2</c:v>
                </c:pt>
                <c:pt idx="106">
                  <c:v>МАОУ СШ "Комплекс Покровский"</c:v>
                </c:pt>
                <c:pt idx="107">
                  <c:v>МАОУ СШ № 155</c:v>
                </c:pt>
                <c:pt idx="108">
                  <c:v>МБОУ СШ № 27</c:v>
                </c:pt>
                <c:pt idx="109">
                  <c:v>МБОУ СШ № 51</c:v>
                </c:pt>
              </c:strCache>
            </c:strRef>
          </c:cat>
          <c:val>
            <c:numRef>
              <c:f>'Английск-9 диаграмма'!$E$5:$E$114</c:f>
              <c:numCache>
                <c:formatCode>0,00</c:formatCode>
                <c:ptCount val="110"/>
                <c:pt idx="0" formatCode="Основной">
                  <c:v>4.37</c:v>
                </c:pt>
                <c:pt idx="1">
                  <c:v>4.37</c:v>
                </c:pt>
                <c:pt idx="2">
                  <c:v>4.37</c:v>
                </c:pt>
                <c:pt idx="3">
                  <c:v>4.37</c:v>
                </c:pt>
                <c:pt idx="4">
                  <c:v>4.37</c:v>
                </c:pt>
                <c:pt idx="5">
                  <c:v>4.37</c:v>
                </c:pt>
                <c:pt idx="6">
                  <c:v>4.37</c:v>
                </c:pt>
                <c:pt idx="7">
                  <c:v>4.37</c:v>
                </c:pt>
                <c:pt idx="8">
                  <c:v>4.37</c:v>
                </c:pt>
                <c:pt idx="9">
                  <c:v>4.37</c:v>
                </c:pt>
                <c:pt idx="10">
                  <c:v>4.37</c:v>
                </c:pt>
                <c:pt idx="11">
                  <c:v>4.37</c:v>
                </c:pt>
                <c:pt idx="12">
                  <c:v>4.37</c:v>
                </c:pt>
                <c:pt idx="13">
                  <c:v>4.37</c:v>
                </c:pt>
                <c:pt idx="14">
                  <c:v>4.37</c:v>
                </c:pt>
                <c:pt idx="15">
                  <c:v>4.37</c:v>
                </c:pt>
                <c:pt idx="16">
                  <c:v>4.37</c:v>
                </c:pt>
                <c:pt idx="17">
                  <c:v>4.37</c:v>
                </c:pt>
                <c:pt idx="18">
                  <c:v>4.37</c:v>
                </c:pt>
                <c:pt idx="19">
                  <c:v>4.37</c:v>
                </c:pt>
                <c:pt idx="20">
                  <c:v>4.37</c:v>
                </c:pt>
                <c:pt idx="21">
                  <c:v>4.37</c:v>
                </c:pt>
                <c:pt idx="22">
                  <c:v>4.37</c:v>
                </c:pt>
                <c:pt idx="23">
                  <c:v>4.37</c:v>
                </c:pt>
                <c:pt idx="24">
                  <c:v>4.37</c:v>
                </c:pt>
                <c:pt idx="25">
                  <c:v>4.37</c:v>
                </c:pt>
                <c:pt idx="26">
                  <c:v>4.37</c:v>
                </c:pt>
                <c:pt idx="27">
                  <c:v>4.37</c:v>
                </c:pt>
                <c:pt idx="28">
                  <c:v>4.37</c:v>
                </c:pt>
                <c:pt idx="29">
                  <c:v>4.37</c:v>
                </c:pt>
                <c:pt idx="30">
                  <c:v>4.37</c:v>
                </c:pt>
                <c:pt idx="31">
                  <c:v>4.37</c:v>
                </c:pt>
                <c:pt idx="32">
                  <c:v>4.37</c:v>
                </c:pt>
                <c:pt idx="33">
                  <c:v>4.37</c:v>
                </c:pt>
                <c:pt idx="34">
                  <c:v>4.37</c:v>
                </c:pt>
                <c:pt idx="35">
                  <c:v>4.37</c:v>
                </c:pt>
                <c:pt idx="36">
                  <c:v>4.37</c:v>
                </c:pt>
                <c:pt idx="37">
                  <c:v>4.37</c:v>
                </c:pt>
                <c:pt idx="38">
                  <c:v>4.37</c:v>
                </c:pt>
                <c:pt idx="39">
                  <c:v>4.37</c:v>
                </c:pt>
                <c:pt idx="40">
                  <c:v>4.37</c:v>
                </c:pt>
                <c:pt idx="41">
                  <c:v>4.37</c:v>
                </c:pt>
                <c:pt idx="42">
                  <c:v>4.37</c:v>
                </c:pt>
                <c:pt idx="43">
                  <c:v>4.37</c:v>
                </c:pt>
                <c:pt idx="44">
                  <c:v>4.37</c:v>
                </c:pt>
                <c:pt idx="45">
                  <c:v>4.37</c:v>
                </c:pt>
                <c:pt idx="46">
                  <c:v>4.37</c:v>
                </c:pt>
                <c:pt idx="47">
                  <c:v>4.37</c:v>
                </c:pt>
                <c:pt idx="48">
                  <c:v>4.37</c:v>
                </c:pt>
                <c:pt idx="49">
                  <c:v>4.37</c:v>
                </c:pt>
                <c:pt idx="50">
                  <c:v>4.37</c:v>
                </c:pt>
                <c:pt idx="51">
                  <c:v>4.37</c:v>
                </c:pt>
                <c:pt idx="52">
                  <c:v>4.37</c:v>
                </c:pt>
                <c:pt idx="53">
                  <c:v>4.37</c:v>
                </c:pt>
                <c:pt idx="54">
                  <c:v>4.37</c:v>
                </c:pt>
                <c:pt idx="55">
                  <c:v>4.37</c:v>
                </c:pt>
                <c:pt idx="56">
                  <c:v>4.37</c:v>
                </c:pt>
                <c:pt idx="57">
                  <c:v>4.37</c:v>
                </c:pt>
                <c:pt idx="58">
                  <c:v>4.37</c:v>
                </c:pt>
                <c:pt idx="59">
                  <c:v>4.37</c:v>
                </c:pt>
                <c:pt idx="60">
                  <c:v>4.37</c:v>
                </c:pt>
                <c:pt idx="61">
                  <c:v>4.37</c:v>
                </c:pt>
                <c:pt idx="62">
                  <c:v>4.37</c:v>
                </c:pt>
                <c:pt idx="63">
                  <c:v>4.37</c:v>
                </c:pt>
                <c:pt idx="64">
                  <c:v>4.37</c:v>
                </c:pt>
                <c:pt idx="65">
                  <c:v>4.37</c:v>
                </c:pt>
                <c:pt idx="66">
                  <c:v>4.37</c:v>
                </c:pt>
                <c:pt idx="67">
                  <c:v>4.37</c:v>
                </c:pt>
                <c:pt idx="68">
                  <c:v>4.37</c:v>
                </c:pt>
                <c:pt idx="69">
                  <c:v>4.37</c:v>
                </c:pt>
                <c:pt idx="70">
                  <c:v>4.37</c:v>
                </c:pt>
                <c:pt idx="71">
                  <c:v>4.37</c:v>
                </c:pt>
                <c:pt idx="72">
                  <c:v>4.37</c:v>
                </c:pt>
                <c:pt idx="73">
                  <c:v>4.37</c:v>
                </c:pt>
                <c:pt idx="74">
                  <c:v>4.37</c:v>
                </c:pt>
                <c:pt idx="75">
                  <c:v>4.37</c:v>
                </c:pt>
                <c:pt idx="76">
                  <c:v>4.37</c:v>
                </c:pt>
                <c:pt idx="77">
                  <c:v>4.37</c:v>
                </c:pt>
                <c:pt idx="78">
                  <c:v>4.37</c:v>
                </c:pt>
                <c:pt idx="79">
                  <c:v>4.37</c:v>
                </c:pt>
                <c:pt idx="80">
                  <c:v>4.37</c:v>
                </c:pt>
                <c:pt idx="81">
                  <c:v>4.37</c:v>
                </c:pt>
                <c:pt idx="82">
                  <c:v>4.37</c:v>
                </c:pt>
                <c:pt idx="83">
                  <c:v>4.37</c:v>
                </c:pt>
                <c:pt idx="84">
                  <c:v>4.37</c:v>
                </c:pt>
                <c:pt idx="85">
                  <c:v>4.37</c:v>
                </c:pt>
                <c:pt idx="86">
                  <c:v>4.37</c:v>
                </c:pt>
                <c:pt idx="87">
                  <c:v>4.37</c:v>
                </c:pt>
                <c:pt idx="88">
                  <c:v>4.37</c:v>
                </c:pt>
                <c:pt idx="89">
                  <c:v>4.37</c:v>
                </c:pt>
                <c:pt idx="90">
                  <c:v>4.37</c:v>
                </c:pt>
                <c:pt idx="91">
                  <c:v>4.37</c:v>
                </c:pt>
                <c:pt idx="92">
                  <c:v>4.37</c:v>
                </c:pt>
                <c:pt idx="93">
                  <c:v>4.37</c:v>
                </c:pt>
                <c:pt idx="94">
                  <c:v>4.37</c:v>
                </c:pt>
                <c:pt idx="95">
                  <c:v>4.37</c:v>
                </c:pt>
                <c:pt idx="96">
                  <c:v>4.37</c:v>
                </c:pt>
                <c:pt idx="97">
                  <c:v>4.37</c:v>
                </c:pt>
                <c:pt idx="98">
                  <c:v>4.37</c:v>
                </c:pt>
                <c:pt idx="99">
                  <c:v>4.37</c:v>
                </c:pt>
                <c:pt idx="100">
                  <c:v>4.37</c:v>
                </c:pt>
                <c:pt idx="101">
                  <c:v>4.37</c:v>
                </c:pt>
                <c:pt idx="102">
                  <c:v>4.37</c:v>
                </c:pt>
                <c:pt idx="103">
                  <c:v>4.37</c:v>
                </c:pt>
                <c:pt idx="104">
                  <c:v>4.37</c:v>
                </c:pt>
                <c:pt idx="105">
                  <c:v>4.37</c:v>
                </c:pt>
                <c:pt idx="106">
                  <c:v>4.37</c:v>
                </c:pt>
                <c:pt idx="107">
                  <c:v>4.37</c:v>
                </c:pt>
                <c:pt idx="108">
                  <c:v>4.37</c:v>
                </c:pt>
                <c:pt idx="109">
                  <c:v>4.37</c:v>
                </c:pt>
              </c:numCache>
            </c:numRef>
          </c:val>
          <c:smooth val="0"/>
        </c:ser>
        <c:ser>
          <c:idx val="5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'Английск-9 диаграмма'!$B$5:$B$114</c:f>
              <c:strCache>
                <c:ptCount val="110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9</c:v>
                </c:pt>
                <c:pt idx="3">
                  <c:v>МБОУ СШ № 86</c:v>
                </c:pt>
                <c:pt idx="4">
                  <c:v>МБОУ Лицей № 28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СШ № 135</c:v>
                </c:pt>
                <c:pt idx="12">
                  <c:v>МАОУ Лицей № 6 "Перспектива"</c:v>
                </c:pt>
                <c:pt idx="13">
                  <c:v>МАОУ СШ № 46</c:v>
                </c:pt>
                <c:pt idx="14">
                  <c:v>МАОУ СШ № 8 "Созидание"</c:v>
                </c:pt>
                <c:pt idx="15">
                  <c:v>МАОУ Гимназия № 4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55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МБОУ СШ № 94</c:v>
                </c:pt>
                <c:pt idx="27">
                  <c:v>МАОУ СШ № 148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МАОУ Гимназия № 11 </c:v>
                </c:pt>
                <c:pt idx="31">
                  <c:v>МАОУ СШ № 16</c:v>
                </c:pt>
                <c:pt idx="32">
                  <c:v>МБОУ СШ № 79</c:v>
                </c:pt>
                <c:pt idx="33">
                  <c:v>МАОУ СШ № 89</c:v>
                </c:pt>
                <c:pt idx="34">
                  <c:v>МАОУ СШ № 53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МАОУ СШ № 65</c:v>
                </c:pt>
                <c:pt idx="38">
                  <c:v>ОКТЯБРЬСКИЙ РАЙОН</c:v>
                </c:pt>
                <c:pt idx="39">
                  <c:v>МБОУ СШ № 133</c:v>
                </c:pt>
                <c:pt idx="40">
                  <c:v>МБОУ Лицей № 10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"КУГ № 1 - Универс"</c:v>
                </c:pt>
                <c:pt idx="44">
                  <c:v>МБОУ Лицей № 8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МБОУ СШ № 95</c:v>
                </c:pt>
                <c:pt idx="48">
                  <c:v>МБОУ СШ № 3</c:v>
                </c:pt>
                <c:pt idx="49">
                  <c:v>МАОУ СШ № 82</c:v>
                </c:pt>
                <c:pt idx="50">
                  <c:v>МБОУ СШ № 39</c:v>
                </c:pt>
                <c:pt idx="51">
                  <c:v>МБОУ СШ № 84</c:v>
                </c:pt>
                <c:pt idx="52">
                  <c:v>МБОУ СШ № 72 </c:v>
                </c:pt>
                <c:pt idx="53">
                  <c:v>МБОУ СШ № 36</c:v>
                </c:pt>
                <c:pt idx="54">
                  <c:v>МБОУ СШ № 21</c:v>
                </c:pt>
                <c:pt idx="55">
                  <c:v>МБОУ СШ № 73</c:v>
                </c:pt>
                <c:pt idx="56">
                  <c:v>СВЕРДЛОВСКИЙ РАЙОН</c:v>
                </c:pt>
                <c:pt idx="57">
                  <c:v>МАОУ СШ № 6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76</c:v>
                </c:pt>
                <c:pt idx="61">
                  <c:v>МАОУ СШ № 158</c:v>
                </c:pt>
                <c:pt idx="62">
                  <c:v>МАОУ СШ № 17</c:v>
                </c:pt>
                <c:pt idx="63">
                  <c:v>МАОУ СШ № 23</c:v>
                </c:pt>
                <c:pt idx="64">
                  <c:v>МАОУ СШ № 93</c:v>
                </c:pt>
                <c:pt idx="65">
                  <c:v>МБОУ СШ № 62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МАОУ СШ № 34</c:v>
                </c:pt>
                <c:pt idx="69">
                  <c:v>МАОУ СШ № 137</c:v>
                </c:pt>
                <c:pt idx="70">
                  <c:v>МАОУ СШ № 78</c:v>
                </c:pt>
                <c:pt idx="71">
                  <c:v>СОВЕТСКИЙ РАЙОН</c:v>
                </c:pt>
                <c:pt idx="72">
                  <c:v>МАОУ СШ № 1</c:v>
                </c:pt>
                <c:pt idx="73">
                  <c:v>МАОУ СШ № 108</c:v>
                </c:pt>
                <c:pt idx="74">
                  <c:v>МАОУ СШ № 115</c:v>
                </c:pt>
                <c:pt idx="75">
                  <c:v>МАОУ СШ № 121</c:v>
                </c:pt>
                <c:pt idx="76">
                  <c:v>МАОУ СШ № 134</c:v>
                </c:pt>
                <c:pt idx="77">
                  <c:v>МАОУ СШ № 139</c:v>
                </c:pt>
                <c:pt idx="78">
                  <c:v>МАОУ СШ № 141</c:v>
                </c:pt>
                <c:pt idx="79">
                  <c:v>МАОУ СШ № 143</c:v>
                </c:pt>
                <c:pt idx="80">
                  <c:v>МАОУ СШ № 144</c:v>
                </c:pt>
                <c:pt idx="81">
                  <c:v>МАОУ СШ № 145</c:v>
                </c:pt>
                <c:pt idx="82">
                  <c:v>МАОУ СШ № 149</c:v>
                </c:pt>
                <c:pt idx="83">
                  <c:v>МАОУ СШ № 150</c:v>
                </c:pt>
                <c:pt idx="84">
                  <c:v>МАОУ СШ № 151</c:v>
                </c:pt>
                <c:pt idx="85">
                  <c:v>МАОУ СШ № 152</c:v>
                </c:pt>
                <c:pt idx="86">
                  <c:v>МАОУ СШ № 154</c:v>
                </c:pt>
                <c:pt idx="87">
                  <c:v>МАОУ СШ № 156</c:v>
                </c:pt>
                <c:pt idx="88">
                  <c:v>МАОУ СШ № 157</c:v>
                </c:pt>
                <c:pt idx="89">
                  <c:v>МАОУ СШ № 18</c:v>
                </c:pt>
                <c:pt idx="90">
                  <c:v>МАОУ СШ № 24</c:v>
                </c:pt>
                <c:pt idx="91">
                  <c:v>МАОУ СШ № 5</c:v>
                </c:pt>
                <c:pt idx="92">
                  <c:v>МАОУ СШ № 66</c:v>
                </c:pt>
                <c:pt idx="93">
                  <c:v>МАОУ СШ № 69</c:v>
                </c:pt>
                <c:pt idx="94">
                  <c:v>МАОУ СШ № 7</c:v>
                </c:pt>
                <c:pt idx="95">
                  <c:v>МАОУ СШ № 85</c:v>
                </c:pt>
                <c:pt idx="96">
                  <c:v>МБОУ СШ № 129</c:v>
                </c:pt>
                <c:pt idx="97">
                  <c:v>МБОУ СШ № 147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ЦЕНТРАЛЬНЫЙ РАЙОН</c:v>
                </c:pt>
                <c:pt idx="101">
                  <c:v>МАОУ Гимназия № 2</c:v>
                </c:pt>
                <c:pt idx="102">
                  <c:v>МБОУ Гимназия  № 16</c:v>
                </c:pt>
                <c:pt idx="103">
                  <c:v>МБОУ СШ № 4</c:v>
                </c:pt>
                <c:pt idx="104">
                  <c:v>МБОУ СШ № 10 </c:v>
                </c:pt>
                <c:pt idx="105">
                  <c:v>МБОУ Лицей № 2</c:v>
                </c:pt>
                <c:pt idx="106">
                  <c:v>МАОУ СШ "Комплекс Покровский"</c:v>
                </c:pt>
                <c:pt idx="107">
                  <c:v>МАОУ СШ № 155</c:v>
                </c:pt>
                <c:pt idx="108">
                  <c:v>МБОУ СШ № 27</c:v>
                </c:pt>
                <c:pt idx="109">
                  <c:v>МБОУ СШ № 51</c:v>
                </c:pt>
              </c:strCache>
            </c:strRef>
          </c:cat>
          <c:val>
            <c:numRef>
              <c:f>'Английск-9 диаграмма'!$D$5:$D$114</c:f>
              <c:numCache>
                <c:formatCode>0,00</c:formatCode>
                <c:ptCount val="110"/>
                <c:pt idx="0">
                  <c:v>4.3091117216117212</c:v>
                </c:pt>
                <c:pt idx="1">
                  <c:v>4.6538461538461542</c:v>
                </c:pt>
                <c:pt idx="2">
                  <c:v>4.6190476190476186</c:v>
                </c:pt>
                <c:pt idx="3">
                  <c:v>4.5999999999999996</c:v>
                </c:pt>
                <c:pt idx="4">
                  <c:v>4.375</c:v>
                </c:pt>
                <c:pt idx="5">
                  <c:v>4.333333333333333</c:v>
                </c:pt>
                <c:pt idx="6">
                  <c:v>4.2666666666666666</c:v>
                </c:pt>
                <c:pt idx="7">
                  <c:v>4</c:v>
                </c:pt>
                <c:pt idx="8">
                  <c:v>3.625</c:v>
                </c:pt>
                <c:pt idx="9">
                  <c:v>4.2307518870018876</c:v>
                </c:pt>
                <c:pt idx="10">
                  <c:v>5</c:v>
                </c:pt>
                <c:pt idx="11">
                  <c:v>5</c:v>
                </c:pt>
                <c:pt idx="12">
                  <c:v>4.5250000000000004</c:v>
                </c:pt>
                <c:pt idx="13">
                  <c:v>4.4000000000000004</c:v>
                </c:pt>
                <c:pt idx="14">
                  <c:v>4.2</c:v>
                </c:pt>
                <c:pt idx="15">
                  <c:v>4.1428571428571432</c:v>
                </c:pt>
                <c:pt idx="16">
                  <c:v>4.0909090909090908</c:v>
                </c:pt>
                <c:pt idx="17">
                  <c:v>4.0769230769230766</c:v>
                </c:pt>
                <c:pt idx="18">
                  <c:v>4</c:v>
                </c:pt>
                <c:pt idx="19">
                  <c:v>4</c:v>
                </c:pt>
                <c:pt idx="20">
                  <c:v>3.8333333333333335</c:v>
                </c:pt>
                <c:pt idx="21">
                  <c:v>3.5</c:v>
                </c:pt>
                <c:pt idx="22">
                  <c:v>4.0500915750915754</c:v>
                </c:pt>
                <c:pt idx="23">
                  <c:v>4.75</c:v>
                </c:pt>
                <c:pt idx="24">
                  <c:v>4.5</c:v>
                </c:pt>
                <c:pt idx="25">
                  <c:v>4.4000000000000004</c:v>
                </c:pt>
                <c:pt idx="26">
                  <c:v>4.384615384615385</c:v>
                </c:pt>
                <c:pt idx="27">
                  <c:v>4.333333333333333</c:v>
                </c:pt>
                <c:pt idx="28">
                  <c:v>4.333333333333333</c:v>
                </c:pt>
                <c:pt idx="29">
                  <c:v>4.0999999999999996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3.8</c:v>
                </c:pt>
                <c:pt idx="34">
                  <c:v>3.6</c:v>
                </c:pt>
                <c:pt idx="35">
                  <c:v>3.5</c:v>
                </c:pt>
                <c:pt idx="36">
                  <c:v>3</c:v>
                </c:pt>
                <c:pt idx="38">
                  <c:v>4.2906807329978056</c:v>
                </c:pt>
                <c:pt idx="39">
                  <c:v>5</c:v>
                </c:pt>
                <c:pt idx="40">
                  <c:v>4.833333333333333</c:v>
                </c:pt>
                <c:pt idx="41">
                  <c:v>4.6111111111111107</c:v>
                </c:pt>
                <c:pt idx="42">
                  <c:v>4.5121951219512191</c:v>
                </c:pt>
                <c:pt idx="43">
                  <c:v>4.45</c:v>
                </c:pt>
                <c:pt idx="44">
                  <c:v>4.4285714285714288</c:v>
                </c:pt>
                <c:pt idx="45">
                  <c:v>4.4000000000000004</c:v>
                </c:pt>
                <c:pt idx="46">
                  <c:v>4.333333333333333</c:v>
                </c:pt>
                <c:pt idx="47">
                  <c:v>4.25</c:v>
                </c:pt>
                <c:pt idx="48">
                  <c:v>4.166666666666667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3.875</c:v>
                </c:pt>
                <c:pt idx="53">
                  <c:v>3.5</c:v>
                </c:pt>
                <c:pt idx="56">
                  <c:v>4.3649021146920308</c:v>
                </c:pt>
                <c:pt idx="57">
                  <c:v>5</c:v>
                </c:pt>
                <c:pt idx="58">
                  <c:v>4.8461538461538458</c:v>
                </c:pt>
                <c:pt idx="59">
                  <c:v>4.7058823529411766</c:v>
                </c:pt>
                <c:pt idx="60">
                  <c:v>4.5999999999999996</c:v>
                </c:pt>
                <c:pt idx="61">
                  <c:v>4.5142857142857142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4.384615384615385</c:v>
                </c:pt>
                <c:pt idx="67">
                  <c:v>4.3076923076923075</c:v>
                </c:pt>
                <c:pt idx="68">
                  <c:v>4</c:v>
                </c:pt>
                <c:pt idx="69">
                  <c:v>3.75</c:v>
                </c:pt>
                <c:pt idx="70">
                  <c:v>3</c:v>
                </c:pt>
                <c:pt idx="71">
                  <c:v>4.1852630164686895</c:v>
                </c:pt>
                <c:pt idx="72">
                  <c:v>3.4</c:v>
                </c:pt>
                <c:pt idx="73">
                  <c:v>4.4545454545454541</c:v>
                </c:pt>
                <c:pt idx="74">
                  <c:v>4</c:v>
                </c:pt>
                <c:pt idx="75">
                  <c:v>3.3333333333333335</c:v>
                </c:pt>
                <c:pt idx="76">
                  <c:v>4.333333333333333</c:v>
                </c:pt>
                <c:pt idx="77">
                  <c:v>3.5</c:v>
                </c:pt>
                <c:pt idx="78">
                  <c:v>4.5999999999999996</c:v>
                </c:pt>
                <c:pt idx="79">
                  <c:v>4.5625</c:v>
                </c:pt>
                <c:pt idx="80">
                  <c:v>4.5</c:v>
                </c:pt>
                <c:pt idx="81">
                  <c:v>4.7142857142857144</c:v>
                </c:pt>
                <c:pt idx="82">
                  <c:v>4.2978723404255321</c:v>
                </c:pt>
                <c:pt idx="83">
                  <c:v>4.2307692307692308</c:v>
                </c:pt>
                <c:pt idx="84">
                  <c:v>4.333333333333333</c:v>
                </c:pt>
                <c:pt idx="85">
                  <c:v>4.5999999999999996</c:v>
                </c:pt>
                <c:pt idx="86">
                  <c:v>4.55</c:v>
                </c:pt>
                <c:pt idx="87">
                  <c:v>4.333333333333333</c:v>
                </c:pt>
                <c:pt idx="88">
                  <c:v>4.0769230769230766</c:v>
                </c:pt>
                <c:pt idx="89">
                  <c:v>4</c:v>
                </c:pt>
                <c:pt idx="90">
                  <c:v>4.4375</c:v>
                </c:pt>
                <c:pt idx="91">
                  <c:v>3.8181818181818183</c:v>
                </c:pt>
                <c:pt idx="92">
                  <c:v>4</c:v>
                </c:pt>
                <c:pt idx="93">
                  <c:v>4</c:v>
                </c:pt>
                <c:pt idx="94">
                  <c:v>4.1428571428571432</c:v>
                </c:pt>
                <c:pt idx="95">
                  <c:v>4.333333333333333</c:v>
                </c:pt>
                <c:pt idx="96">
                  <c:v>3.6</c:v>
                </c:pt>
                <c:pt idx="97">
                  <c:v>4.5999999999999996</c:v>
                </c:pt>
                <c:pt idx="99">
                  <c:v>4.25</c:v>
                </c:pt>
                <c:pt idx="100">
                  <c:v>4.3042608007544887</c:v>
                </c:pt>
                <c:pt idx="101">
                  <c:v>4.6984126984126986</c:v>
                </c:pt>
                <c:pt idx="102">
                  <c:v>4.580645161290323</c:v>
                </c:pt>
                <c:pt idx="103">
                  <c:v>4.5</c:v>
                </c:pt>
                <c:pt idx="104">
                  <c:v>4.4782608695652177</c:v>
                </c:pt>
                <c:pt idx="105">
                  <c:v>4.4545454545454541</c:v>
                </c:pt>
                <c:pt idx="106">
                  <c:v>4.0555555555555554</c:v>
                </c:pt>
                <c:pt idx="107">
                  <c:v>4</c:v>
                </c:pt>
                <c:pt idx="108">
                  <c:v>3.6666666666666665</c:v>
                </c:pt>
              </c:numCache>
            </c:numRef>
          </c:val>
          <c:smooth val="0"/>
        </c:ser>
        <c:ser>
          <c:idx val="0"/>
          <c:order val="2"/>
          <c:tx>
            <c:v>2022 ср. балл по городу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'Английск-9 диаграмма'!$B$5:$B$114</c:f>
              <c:strCache>
                <c:ptCount val="110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9</c:v>
                </c:pt>
                <c:pt idx="3">
                  <c:v>МБОУ СШ № 86</c:v>
                </c:pt>
                <c:pt idx="4">
                  <c:v>МБОУ Лицей № 28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СШ № 135</c:v>
                </c:pt>
                <c:pt idx="12">
                  <c:v>МАОУ Лицей № 6 "Перспектива"</c:v>
                </c:pt>
                <c:pt idx="13">
                  <c:v>МАОУ СШ № 46</c:v>
                </c:pt>
                <c:pt idx="14">
                  <c:v>МАОУ СШ № 8 "Созидание"</c:v>
                </c:pt>
                <c:pt idx="15">
                  <c:v>МАОУ Гимназия № 4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55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МБОУ СШ № 94</c:v>
                </c:pt>
                <c:pt idx="27">
                  <c:v>МАОУ СШ № 148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МАОУ Гимназия № 11 </c:v>
                </c:pt>
                <c:pt idx="31">
                  <c:v>МАОУ СШ № 16</c:v>
                </c:pt>
                <c:pt idx="32">
                  <c:v>МБОУ СШ № 79</c:v>
                </c:pt>
                <c:pt idx="33">
                  <c:v>МАОУ СШ № 89</c:v>
                </c:pt>
                <c:pt idx="34">
                  <c:v>МАОУ СШ № 53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МАОУ СШ № 65</c:v>
                </c:pt>
                <c:pt idx="38">
                  <c:v>ОКТЯБРЬСКИЙ РАЙОН</c:v>
                </c:pt>
                <c:pt idx="39">
                  <c:v>МБОУ СШ № 133</c:v>
                </c:pt>
                <c:pt idx="40">
                  <c:v>МБОУ Лицей № 10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"КУГ № 1 - Универс"</c:v>
                </c:pt>
                <c:pt idx="44">
                  <c:v>МБОУ Лицей № 8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МБОУ СШ № 95</c:v>
                </c:pt>
                <c:pt idx="48">
                  <c:v>МБОУ СШ № 3</c:v>
                </c:pt>
                <c:pt idx="49">
                  <c:v>МАОУ СШ № 82</c:v>
                </c:pt>
                <c:pt idx="50">
                  <c:v>МБОУ СШ № 39</c:v>
                </c:pt>
                <c:pt idx="51">
                  <c:v>МБОУ СШ № 84</c:v>
                </c:pt>
                <c:pt idx="52">
                  <c:v>МБОУ СШ № 72 </c:v>
                </c:pt>
                <c:pt idx="53">
                  <c:v>МБОУ СШ № 36</c:v>
                </c:pt>
                <c:pt idx="54">
                  <c:v>МБОУ СШ № 21</c:v>
                </c:pt>
                <c:pt idx="55">
                  <c:v>МБОУ СШ № 73</c:v>
                </c:pt>
                <c:pt idx="56">
                  <c:v>СВЕРДЛОВСКИЙ РАЙОН</c:v>
                </c:pt>
                <c:pt idx="57">
                  <c:v>МАОУ СШ № 6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76</c:v>
                </c:pt>
                <c:pt idx="61">
                  <c:v>МАОУ СШ № 158</c:v>
                </c:pt>
                <c:pt idx="62">
                  <c:v>МАОУ СШ № 17</c:v>
                </c:pt>
                <c:pt idx="63">
                  <c:v>МАОУ СШ № 23</c:v>
                </c:pt>
                <c:pt idx="64">
                  <c:v>МАОУ СШ № 93</c:v>
                </c:pt>
                <c:pt idx="65">
                  <c:v>МБОУ СШ № 62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МАОУ СШ № 34</c:v>
                </c:pt>
                <c:pt idx="69">
                  <c:v>МАОУ СШ № 137</c:v>
                </c:pt>
                <c:pt idx="70">
                  <c:v>МАОУ СШ № 78</c:v>
                </c:pt>
                <c:pt idx="71">
                  <c:v>СОВЕТСКИЙ РАЙОН</c:v>
                </c:pt>
                <c:pt idx="72">
                  <c:v>МАОУ СШ № 1</c:v>
                </c:pt>
                <c:pt idx="73">
                  <c:v>МАОУ СШ № 108</c:v>
                </c:pt>
                <c:pt idx="74">
                  <c:v>МАОУ СШ № 115</c:v>
                </c:pt>
                <c:pt idx="75">
                  <c:v>МАОУ СШ № 121</c:v>
                </c:pt>
                <c:pt idx="76">
                  <c:v>МАОУ СШ № 134</c:v>
                </c:pt>
                <c:pt idx="77">
                  <c:v>МАОУ СШ № 139</c:v>
                </c:pt>
                <c:pt idx="78">
                  <c:v>МАОУ СШ № 141</c:v>
                </c:pt>
                <c:pt idx="79">
                  <c:v>МАОУ СШ № 143</c:v>
                </c:pt>
                <c:pt idx="80">
                  <c:v>МАОУ СШ № 144</c:v>
                </c:pt>
                <c:pt idx="81">
                  <c:v>МАОУ СШ № 145</c:v>
                </c:pt>
                <c:pt idx="82">
                  <c:v>МАОУ СШ № 149</c:v>
                </c:pt>
                <c:pt idx="83">
                  <c:v>МАОУ СШ № 150</c:v>
                </c:pt>
                <c:pt idx="84">
                  <c:v>МАОУ СШ № 151</c:v>
                </c:pt>
                <c:pt idx="85">
                  <c:v>МАОУ СШ № 152</c:v>
                </c:pt>
                <c:pt idx="86">
                  <c:v>МАОУ СШ № 154</c:v>
                </c:pt>
                <c:pt idx="87">
                  <c:v>МАОУ СШ № 156</c:v>
                </c:pt>
                <c:pt idx="88">
                  <c:v>МАОУ СШ № 157</c:v>
                </c:pt>
                <c:pt idx="89">
                  <c:v>МАОУ СШ № 18</c:v>
                </c:pt>
                <c:pt idx="90">
                  <c:v>МАОУ СШ № 24</c:v>
                </c:pt>
                <c:pt idx="91">
                  <c:v>МАОУ СШ № 5</c:v>
                </c:pt>
                <c:pt idx="92">
                  <c:v>МАОУ СШ № 66</c:v>
                </c:pt>
                <c:pt idx="93">
                  <c:v>МАОУ СШ № 69</c:v>
                </c:pt>
                <c:pt idx="94">
                  <c:v>МАОУ СШ № 7</c:v>
                </c:pt>
                <c:pt idx="95">
                  <c:v>МАОУ СШ № 85</c:v>
                </c:pt>
                <c:pt idx="96">
                  <c:v>МБОУ СШ № 129</c:v>
                </c:pt>
                <c:pt idx="97">
                  <c:v>МБОУ СШ № 147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ЦЕНТРАЛЬНЫЙ РАЙОН</c:v>
                </c:pt>
                <c:pt idx="101">
                  <c:v>МАОУ Гимназия № 2</c:v>
                </c:pt>
                <c:pt idx="102">
                  <c:v>МБОУ Гимназия  № 16</c:v>
                </c:pt>
                <c:pt idx="103">
                  <c:v>МБОУ СШ № 4</c:v>
                </c:pt>
                <c:pt idx="104">
                  <c:v>МБОУ СШ № 10 </c:v>
                </c:pt>
                <c:pt idx="105">
                  <c:v>МБОУ Лицей № 2</c:v>
                </c:pt>
                <c:pt idx="106">
                  <c:v>МАОУ СШ "Комплекс Покровский"</c:v>
                </c:pt>
                <c:pt idx="107">
                  <c:v>МАОУ СШ № 155</c:v>
                </c:pt>
                <c:pt idx="108">
                  <c:v>МБОУ СШ № 27</c:v>
                </c:pt>
                <c:pt idx="109">
                  <c:v>МБОУ СШ № 51</c:v>
                </c:pt>
              </c:strCache>
            </c:strRef>
          </c:cat>
          <c:val>
            <c:numRef>
              <c:f>'Английск-9 диаграмма'!$I$5:$I$114</c:f>
              <c:numCache>
                <c:formatCode>0,00</c:formatCode>
                <c:ptCount val="110"/>
                <c:pt idx="0" formatCode="Основной">
                  <c:v>4.25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4.25</c:v>
                </c:pt>
                <c:pt idx="10">
                  <c:v>4.25</c:v>
                </c:pt>
                <c:pt idx="11">
                  <c:v>4.25</c:v>
                </c:pt>
                <c:pt idx="12">
                  <c:v>4.25</c:v>
                </c:pt>
                <c:pt idx="13">
                  <c:v>4.25</c:v>
                </c:pt>
                <c:pt idx="14">
                  <c:v>4.25</c:v>
                </c:pt>
                <c:pt idx="15">
                  <c:v>4.25</c:v>
                </c:pt>
                <c:pt idx="16">
                  <c:v>4.25</c:v>
                </c:pt>
                <c:pt idx="17">
                  <c:v>4.25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4.25</c:v>
                </c:pt>
                <c:pt idx="23">
                  <c:v>4.25</c:v>
                </c:pt>
                <c:pt idx="24">
                  <c:v>4.25</c:v>
                </c:pt>
                <c:pt idx="25">
                  <c:v>4.25</c:v>
                </c:pt>
                <c:pt idx="26">
                  <c:v>4.25</c:v>
                </c:pt>
                <c:pt idx="27">
                  <c:v>4.25</c:v>
                </c:pt>
                <c:pt idx="28">
                  <c:v>4.25</c:v>
                </c:pt>
                <c:pt idx="29">
                  <c:v>4.25</c:v>
                </c:pt>
                <c:pt idx="30">
                  <c:v>4.25</c:v>
                </c:pt>
                <c:pt idx="31">
                  <c:v>4.25</c:v>
                </c:pt>
                <c:pt idx="32">
                  <c:v>4.25</c:v>
                </c:pt>
                <c:pt idx="33">
                  <c:v>4.25</c:v>
                </c:pt>
                <c:pt idx="34">
                  <c:v>4.25</c:v>
                </c:pt>
                <c:pt idx="35">
                  <c:v>4.25</c:v>
                </c:pt>
                <c:pt idx="36">
                  <c:v>4.25</c:v>
                </c:pt>
                <c:pt idx="37">
                  <c:v>4.25</c:v>
                </c:pt>
                <c:pt idx="38">
                  <c:v>4.25</c:v>
                </c:pt>
                <c:pt idx="39">
                  <c:v>4.25</c:v>
                </c:pt>
                <c:pt idx="40">
                  <c:v>4.25</c:v>
                </c:pt>
                <c:pt idx="41">
                  <c:v>4.25</c:v>
                </c:pt>
                <c:pt idx="42">
                  <c:v>4.25</c:v>
                </c:pt>
                <c:pt idx="43">
                  <c:v>4.25</c:v>
                </c:pt>
                <c:pt idx="44">
                  <c:v>4.25</c:v>
                </c:pt>
                <c:pt idx="45">
                  <c:v>4.25</c:v>
                </c:pt>
                <c:pt idx="46">
                  <c:v>4.25</c:v>
                </c:pt>
                <c:pt idx="47">
                  <c:v>4.25</c:v>
                </c:pt>
                <c:pt idx="48">
                  <c:v>4.25</c:v>
                </c:pt>
                <c:pt idx="49">
                  <c:v>4.25</c:v>
                </c:pt>
                <c:pt idx="50">
                  <c:v>4.25</c:v>
                </c:pt>
                <c:pt idx="51">
                  <c:v>4.25</c:v>
                </c:pt>
                <c:pt idx="52">
                  <c:v>4.25</c:v>
                </c:pt>
                <c:pt idx="53">
                  <c:v>4.25</c:v>
                </c:pt>
                <c:pt idx="54">
                  <c:v>4.25</c:v>
                </c:pt>
                <c:pt idx="55">
                  <c:v>4.25</c:v>
                </c:pt>
                <c:pt idx="56">
                  <c:v>4.25</c:v>
                </c:pt>
                <c:pt idx="57">
                  <c:v>4.25</c:v>
                </c:pt>
                <c:pt idx="58">
                  <c:v>4.25</c:v>
                </c:pt>
                <c:pt idx="59">
                  <c:v>4.25</c:v>
                </c:pt>
                <c:pt idx="60">
                  <c:v>4.25</c:v>
                </c:pt>
                <c:pt idx="61">
                  <c:v>4.25</c:v>
                </c:pt>
                <c:pt idx="62">
                  <c:v>4.25</c:v>
                </c:pt>
                <c:pt idx="63">
                  <c:v>4.25</c:v>
                </c:pt>
                <c:pt idx="64">
                  <c:v>4.25</c:v>
                </c:pt>
                <c:pt idx="65">
                  <c:v>4.25</c:v>
                </c:pt>
                <c:pt idx="66">
                  <c:v>4.25</c:v>
                </c:pt>
                <c:pt idx="67">
                  <c:v>4.25</c:v>
                </c:pt>
                <c:pt idx="68">
                  <c:v>4.25</c:v>
                </c:pt>
                <c:pt idx="69">
                  <c:v>4.25</c:v>
                </c:pt>
                <c:pt idx="70">
                  <c:v>4.25</c:v>
                </c:pt>
                <c:pt idx="71">
                  <c:v>4.25</c:v>
                </c:pt>
                <c:pt idx="72">
                  <c:v>4.25</c:v>
                </c:pt>
                <c:pt idx="73">
                  <c:v>4.25</c:v>
                </c:pt>
                <c:pt idx="74">
                  <c:v>4.25</c:v>
                </c:pt>
                <c:pt idx="75">
                  <c:v>4.25</c:v>
                </c:pt>
                <c:pt idx="76">
                  <c:v>4.25</c:v>
                </c:pt>
                <c:pt idx="77">
                  <c:v>4.25</c:v>
                </c:pt>
                <c:pt idx="78">
                  <c:v>4.25</c:v>
                </c:pt>
                <c:pt idx="79">
                  <c:v>4.25</c:v>
                </c:pt>
                <c:pt idx="80">
                  <c:v>4.25</c:v>
                </c:pt>
                <c:pt idx="81">
                  <c:v>4.25</c:v>
                </c:pt>
                <c:pt idx="82">
                  <c:v>4.25</c:v>
                </c:pt>
                <c:pt idx="83">
                  <c:v>4.25</c:v>
                </c:pt>
                <c:pt idx="84">
                  <c:v>4.25</c:v>
                </c:pt>
                <c:pt idx="85">
                  <c:v>4.25</c:v>
                </c:pt>
                <c:pt idx="86">
                  <c:v>4.25</c:v>
                </c:pt>
                <c:pt idx="87">
                  <c:v>4.25</c:v>
                </c:pt>
                <c:pt idx="88">
                  <c:v>4.25</c:v>
                </c:pt>
                <c:pt idx="89">
                  <c:v>4.25</c:v>
                </c:pt>
                <c:pt idx="90">
                  <c:v>4.25</c:v>
                </c:pt>
                <c:pt idx="91">
                  <c:v>4.25</c:v>
                </c:pt>
                <c:pt idx="92">
                  <c:v>4.25</c:v>
                </c:pt>
                <c:pt idx="93">
                  <c:v>4.25</c:v>
                </c:pt>
                <c:pt idx="94">
                  <c:v>4.25</c:v>
                </c:pt>
                <c:pt idx="95">
                  <c:v>4.25</c:v>
                </c:pt>
                <c:pt idx="96">
                  <c:v>4.25</c:v>
                </c:pt>
                <c:pt idx="97">
                  <c:v>4.25</c:v>
                </c:pt>
                <c:pt idx="98">
                  <c:v>4.25</c:v>
                </c:pt>
                <c:pt idx="99">
                  <c:v>4.25</c:v>
                </c:pt>
                <c:pt idx="100">
                  <c:v>4.25</c:v>
                </c:pt>
                <c:pt idx="101">
                  <c:v>4.25</c:v>
                </c:pt>
                <c:pt idx="102">
                  <c:v>4.25</c:v>
                </c:pt>
                <c:pt idx="103">
                  <c:v>4.25</c:v>
                </c:pt>
                <c:pt idx="104">
                  <c:v>4.25</c:v>
                </c:pt>
                <c:pt idx="105">
                  <c:v>4.25</c:v>
                </c:pt>
                <c:pt idx="106">
                  <c:v>4.25</c:v>
                </c:pt>
                <c:pt idx="107">
                  <c:v>4.25</c:v>
                </c:pt>
                <c:pt idx="108">
                  <c:v>4.25</c:v>
                </c:pt>
                <c:pt idx="109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3"/>
          <c:tx>
            <c:v>2022 ср. балл ОУ</c:v>
          </c:tx>
          <c:spPr>
            <a:ln w="254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'Английск-9 диаграмма'!$B$5:$B$114</c:f>
              <c:strCache>
                <c:ptCount val="110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МАОУ Гимназия № 9</c:v>
                </c:pt>
                <c:pt idx="3">
                  <c:v>МБОУ СШ № 86</c:v>
                </c:pt>
                <c:pt idx="4">
                  <c:v>МБОУ Лицей № 28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№ 12</c:v>
                </c:pt>
                <c:pt idx="8">
                  <c:v>МАОУ СШ № 19</c:v>
                </c:pt>
                <c:pt idx="9">
                  <c:v>КИРОВСКИЙ РАЙОН</c:v>
                </c:pt>
                <c:pt idx="10">
                  <c:v>МАОУ Гимназия № 6</c:v>
                </c:pt>
                <c:pt idx="11">
                  <c:v>МАОУ СШ № 135</c:v>
                </c:pt>
                <c:pt idx="12">
                  <c:v>МАОУ Лицей № 6 "Перспектива"</c:v>
                </c:pt>
                <c:pt idx="13">
                  <c:v>МАОУ СШ № 46</c:v>
                </c:pt>
                <c:pt idx="14">
                  <c:v>МАОУ СШ № 8 "Созидание"</c:v>
                </c:pt>
                <c:pt idx="15">
                  <c:v>МАОУ Гимназия № 4</c:v>
                </c:pt>
                <c:pt idx="16">
                  <c:v>МАОУ Лицей № 11</c:v>
                </c:pt>
                <c:pt idx="17">
                  <c:v>МАОУ Гимназия № 10</c:v>
                </c:pt>
                <c:pt idx="18">
                  <c:v>МАОУ СШ № 55</c:v>
                </c:pt>
                <c:pt idx="19">
                  <c:v>МАОУ СШ № 90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МАОУ Лицей № 3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МБОУ СШ № 94</c:v>
                </c:pt>
                <c:pt idx="27">
                  <c:v>МАОУ СШ № 148</c:v>
                </c:pt>
                <c:pt idx="28">
                  <c:v>МБОУ Гимназия № 7</c:v>
                </c:pt>
                <c:pt idx="29">
                  <c:v>МАОУ Лицей № 12</c:v>
                </c:pt>
                <c:pt idx="30">
                  <c:v>МАОУ Гимназия № 11 </c:v>
                </c:pt>
                <c:pt idx="31">
                  <c:v>МАОУ СШ № 16</c:v>
                </c:pt>
                <c:pt idx="32">
                  <c:v>МБОУ СШ № 79</c:v>
                </c:pt>
                <c:pt idx="33">
                  <c:v>МАОУ СШ № 89</c:v>
                </c:pt>
                <c:pt idx="34">
                  <c:v>МАОУ СШ № 53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МАОУ СШ № 65</c:v>
                </c:pt>
                <c:pt idx="38">
                  <c:v>ОКТЯБРЬСКИЙ РАЙОН</c:v>
                </c:pt>
                <c:pt idx="39">
                  <c:v>МБОУ СШ № 133</c:v>
                </c:pt>
                <c:pt idx="40">
                  <c:v>МБОУ Лицей № 10</c:v>
                </c:pt>
                <c:pt idx="41">
                  <c:v>МБОУ Гимназия № 3</c:v>
                </c:pt>
                <c:pt idx="42">
                  <c:v>МАОУ Гимназия № 13 "Академ"</c:v>
                </c:pt>
                <c:pt idx="43">
                  <c:v>МАОУ "КУГ № 1 - Универс"</c:v>
                </c:pt>
                <c:pt idx="44">
                  <c:v>МБОУ Лицей № 8</c:v>
                </c:pt>
                <c:pt idx="45">
                  <c:v>МБОУ СШ № 99</c:v>
                </c:pt>
                <c:pt idx="46">
                  <c:v>МАОУ Лицей № 1</c:v>
                </c:pt>
                <c:pt idx="47">
                  <c:v>МБОУ СШ № 95</c:v>
                </c:pt>
                <c:pt idx="48">
                  <c:v>МБОУ СШ № 3</c:v>
                </c:pt>
                <c:pt idx="49">
                  <c:v>МАОУ СШ № 82</c:v>
                </c:pt>
                <c:pt idx="50">
                  <c:v>МБОУ СШ № 39</c:v>
                </c:pt>
                <c:pt idx="51">
                  <c:v>МБОУ СШ № 84</c:v>
                </c:pt>
                <c:pt idx="52">
                  <c:v>МБОУ СШ № 72 </c:v>
                </c:pt>
                <c:pt idx="53">
                  <c:v>МБОУ СШ № 36</c:v>
                </c:pt>
                <c:pt idx="54">
                  <c:v>МБОУ СШ № 21</c:v>
                </c:pt>
                <c:pt idx="55">
                  <c:v>МБОУ СШ № 73</c:v>
                </c:pt>
                <c:pt idx="56">
                  <c:v>СВЕРДЛОВСКИЙ РАЙОН</c:v>
                </c:pt>
                <c:pt idx="57">
                  <c:v>МАОУ СШ № 6</c:v>
                </c:pt>
                <c:pt idx="58">
                  <c:v>МАОУ Гимназия № 14</c:v>
                </c:pt>
                <c:pt idx="59">
                  <c:v>МАОУ Лицей № 9 "Лидер"</c:v>
                </c:pt>
                <c:pt idx="60">
                  <c:v>МАОУ СШ № 76</c:v>
                </c:pt>
                <c:pt idx="61">
                  <c:v>МАОУ СШ № 158</c:v>
                </c:pt>
                <c:pt idx="62">
                  <c:v>МАОУ СШ № 17</c:v>
                </c:pt>
                <c:pt idx="63">
                  <c:v>МАОУ СШ № 23</c:v>
                </c:pt>
                <c:pt idx="64">
                  <c:v>МАОУ СШ № 93</c:v>
                </c:pt>
                <c:pt idx="65">
                  <c:v>МБОУ СШ № 62</c:v>
                </c:pt>
                <c:pt idx="66">
                  <c:v>МАОУ СШ № 42</c:v>
                </c:pt>
                <c:pt idx="67">
                  <c:v>МАОУ СШ № 45</c:v>
                </c:pt>
                <c:pt idx="68">
                  <c:v>МАОУ СШ № 34</c:v>
                </c:pt>
                <c:pt idx="69">
                  <c:v>МАОУ СШ № 137</c:v>
                </c:pt>
                <c:pt idx="70">
                  <c:v>МАОУ СШ № 78</c:v>
                </c:pt>
                <c:pt idx="71">
                  <c:v>СОВЕТСКИЙ РАЙОН</c:v>
                </c:pt>
                <c:pt idx="72">
                  <c:v>МАОУ СШ № 1</c:v>
                </c:pt>
                <c:pt idx="73">
                  <c:v>МАОУ СШ № 108</c:v>
                </c:pt>
                <c:pt idx="74">
                  <c:v>МАОУ СШ № 115</c:v>
                </c:pt>
                <c:pt idx="75">
                  <c:v>МАОУ СШ № 121</c:v>
                </c:pt>
                <c:pt idx="76">
                  <c:v>МАОУ СШ № 134</c:v>
                </c:pt>
                <c:pt idx="77">
                  <c:v>МАОУ СШ № 139</c:v>
                </c:pt>
                <c:pt idx="78">
                  <c:v>МАОУ СШ № 141</c:v>
                </c:pt>
                <c:pt idx="79">
                  <c:v>МАОУ СШ № 143</c:v>
                </c:pt>
                <c:pt idx="80">
                  <c:v>МАОУ СШ № 144</c:v>
                </c:pt>
                <c:pt idx="81">
                  <c:v>МАОУ СШ № 145</c:v>
                </c:pt>
                <c:pt idx="82">
                  <c:v>МАОУ СШ № 149</c:v>
                </c:pt>
                <c:pt idx="83">
                  <c:v>МАОУ СШ № 150</c:v>
                </c:pt>
                <c:pt idx="84">
                  <c:v>МАОУ СШ № 151</c:v>
                </c:pt>
                <c:pt idx="85">
                  <c:v>МАОУ СШ № 152</c:v>
                </c:pt>
                <c:pt idx="86">
                  <c:v>МАОУ СШ № 154</c:v>
                </c:pt>
                <c:pt idx="87">
                  <c:v>МАОУ СШ № 156</c:v>
                </c:pt>
                <c:pt idx="88">
                  <c:v>МАОУ СШ № 157</c:v>
                </c:pt>
                <c:pt idx="89">
                  <c:v>МАОУ СШ № 18</c:v>
                </c:pt>
                <c:pt idx="90">
                  <c:v>МАОУ СШ № 24</c:v>
                </c:pt>
                <c:pt idx="91">
                  <c:v>МАОУ СШ № 5</c:v>
                </c:pt>
                <c:pt idx="92">
                  <c:v>МАОУ СШ № 66</c:v>
                </c:pt>
                <c:pt idx="93">
                  <c:v>МАОУ СШ № 69</c:v>
                </c:pt>
                <c:pt idx="94">
                  <c:v>МАОУ СШ № 7</c:v>
                </c:pt>
                <c:pt idx="95">
                  <c:v>МАОУ СШ № 85</c:v>
                </c:pt>
                <c:pt idx="96">
                  <c:v>МБОУ СШ № 129</c:v>
                </c:pt>
                <c:pt idx="97">
                  <c:v>МБОУ СШ № 147</c:v>
                </c:pt>
                <c:pt idx="98">
                  <c:v>МБОУ СШ № 91</c:v>
                </c:pt>
                <c:pt idx="99">
                  <c:v>МБОУ СШ № 98</c:v>
                </c:pt>
                <c:pt idx="100">
                  <c:v>ЦЕНТРАЛЬНЫЙ РАЙОН</c:v>
                </c:pt>
                <c:pt idx="101">
                  <c:v>МАОУ Гимназия № 2</c:v>
                </c:pt>
                <c:pt idx="102">
                  <c:v>МБОУ Гимназия  № 16</c:v>
                </c:pt>
                <c:pt idx="103">
                  <c:v>МБОУ СШ № 4</c:v>
                </c:pt>
                <c:pt idx="104">
                  <c:v>МБОУ СШ № 10 </c:v>
                </c:pt>
                <c:pt idx="105">
                  <c:v>МБОУ Лицей № 2</c:v>
                </c:pt>
                <c:pt idx="106">
                  <c:v>МАОУ СШ "Комплекс Покровский"</c:v>
                </c:pt>
                <c:pt idx="107">
                  <c:v>МАОУ СШ № 155</c:v>
                </c:pt>
                <c:pt idx="108">
                  <c:v>МБОУ СШ № 27</c:v>
                </c:pt>
                <c:pt idx="109">
                  <c:v>МБОУ СШ № 51</c:v>
                </c:pt>
              </c:strCache>
            </c:strRef>
          </c:cat>
          <c:val>
            <c:numRef>
              <c:f>'Английск-9 диаграмма'!$H$5:$H$114</c:f>
              <c:numCache>
                <c:formatCode>0,00</c:formatCode>
                <c:ptCount val="110"/>
                <c:pt idx="0">
                  <c:v>4.1769055791653047</c:v>
                </c:pt>
                <c:pt idx="1">
                  <c:v>4.0999999999999996</c:v>
                </c:pt>
                <c:pt idx="2">
                  <c:v>4.1578947368421053</c:v>
                </c:pt>
                <c:pt idx="3">
                  <c:v>4.25</c:v>
                </c:pt>
                <c:pt idx="4">
                  <c:v>4.3478260869565215</c:v>
                </c:pt>
                <c:pt idx="5">
                  <c:v>4.666666666666667</c:v>
                </c:pt>
                <c:pt idx="6">
                  <c:v>4.1428571428571432</c:v>
                </c:pt>
                <c:pt idx="7">
                  <c:v>3.75</c:v>
                </c:pt>
                <c:pt idx="8">
                  <c:v>4</c:v>
                </c:pt>
                <c:pt idx="9">
                  <c:v>4.0081029921547167</c:v>
                </c:pt>
                <c:pt idx="10">
                  <c:v>4.5999999999999996</c:v>
                </c:pt>
                <c:pt idx="11">
                  <c:v>4</c:v>
                </c:pt>
                <c:pt idx="12">
                  <c:v>4.6551724137931032</c:v>
                </c:pt>
                <c:pt idx="13">
                  <c:v>4.2</c:v>
                </c:pt>
                <c:pt idx="14">
                  <c:v>3.5</c:v>
                </c:pt>
                <c:pt idx="15">
                  <c:v>4.1111111111111107</c:v>
                </c:pt>
                <c:pt idx="16">
                  <c:v>4.2142857142857144</c:v>
                </c:pt>
                <c:pt idx="17">
                  <c:v>4.4000000000000004</c:v>
                </c:pt>
                <c:pt idx="18">
                  <c:v>3.75</c:v>
                </c:pt>
                <c:pt idx="19">
                  <c:v>4.333333333333333</c:v>
                </c:pt>
                <c:pt idx="20">
                  <c:v>3</c:v>
                </c:pt>
                <c:pt idx="21">
                  <c:v>3.3333333333333335</c:v>
                </c:pt>
                <c:pt idx="22">
                  <c:v>4.1541161616161615</c:v>
                </c:pt>
                <c:pt idx="23">
                  <c:v>5</c:v>
                </c:pt>
                <c:pt idx="24">
                  <c:v>4.4000000000000004</c:v>
                </c:pt>
                <c:pt idx="25">
                  <c:v>4.75</c:v>
                </c:pt>
                <c:pt idx="26">
                  <c:v>4.3125</c:v>
                </c:pt>
                <c:pt idx="27">
                  <c:v>4.5</c:v>
                </c:pt>
                <c:pt idx="28">
                  <c:v>4.583333333333333</c:v>
                </c:pt>
                <c:pt idx="29">
                  <c:v>4.375</c:v>
                </c:pt>
                <c:pt idx="30">
                  <c:v>4.0909090909090908</c:v>
                </c:pt>
                <c:pt idx="31">
                  <c:v>2.5</c:v>
                </c:pt>
                <c:pt idx="32">
                  <c:v>3.5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4.5</c:v>
                </c:pt>
                <c:pt idx="37">
                  <c:v>4</c:v>
                </c:pt>
                <c:pt idx="38">
                  <c:v>4.1606748355450769</c:v>
                </c:pt>
                <c:pt idx="39">
                  <c:v>3.8</c:v>
                </c:pt>
                <c:pt idx="40">
                  <c:v>4.666666666666667</c:v>
                </c:pt>
                <c:pt idx="41">
                  <c:v>4.5</c:v>
                </c:pt>
                <c:pt idx="42">
                  <c:v>4.2333333333333334</c:v>
                </c:pt>
                <c:pt idx="43">
                  <c:v>4.3125</c:v>
                </c:pt>
                <c:pt idx="44">
                  <c:v>3.75</c:v>
                </c:pt>
                <c:pt idx="45">
                  <c:v>4.5294117647058822</c:v>
                </c:pt>
                <c:pt idx="46">
                  <c:v>4.4761904761904763</c:v>
                </c:pt>
                <c:pt idx="47">
                  <c:v>4</c:v>
                </c:pt>
                <c:pt idx="48">
                  <c:v>4.1428571428571432</c:v>
                </c:pt>
                <c:pt idx="49">
                  <c:v>3.5</c:v>
                </c:pt>
                <c:pt idx="50">
                  <c:v>3.6666666666666665</c:v>
                </c:pt>
                <c:pt idx="51">
                  <c:v>4.5</c:v>
                </c:pt>
                <c:pt idx="52">
                  <c:v>4.1538461538461542</c:v>
                </c:pt>
                <c:pt idx="53">
                  <c:v>4.5</c:v>
                </c:pt>
                <c:pt idx="54">
                  <c:v>3</c:v>
                </c:pt>
                <c:pt idx="55">
                  <c:v>5</c:v>
                </c:pt>
                <c:pt idx="56">
                  <c:v>4.1602622867328742</c:v>
                </c:pt>
                <c:pt idx="57">
                  <c:v>4.0909090909090908</c:v>
                </c:pt>
                <c:pt idx="58">
                  <c:v>4.4000000000000004</c:v>
                </c:pt>
                <c:pt idx="59">
                  <c:v>4.666666666666667</c:v>
                </c:pt>
                <c:pt idx="60">
                  <c:v>3.7272727272727271</c:v>
                </c:pt>
                <c:pt idx="61">
                  <c:v>4.333333333333333</c:v>
                </c:pt>
                <c:pt idx="62">
                  <c:v>4</c:v>
                </c:pt>
                <c:pt idx="63">
                  <c:v>3.8333333333333335</c:v>
                </c:pt>
                <c:pt idx="64">
                  <c:v>4.25</c:v>
                </c:pt>
                <c:pt idx="65">
                  <c:v>4.333333333333333</c:v>
                </c:pt>
                <c:pt idx="66">
                  <c:v>4.8</c:v>
                </c:pt>
                <c:pt idx="67">
                  <c:v>4.25</c:v>
                </c:pt>
                <c:pt idx="68">
                  <c:v>4</c:v>
                </c:pt>
                <c:pt idx="69">
                  <c:v>4.0588235294117645</c:v>
                </c:pt>
                <c:pt idx="70">
                  <c:v>3.5</c:v>
                </c:pt>
                <c:pt idx="71">
                  <c:v>4.135028351840301</c:v>
                </c:pt>
                <c:pt idx="72">
                  <c:v>4.5714285714285712</c:v>
                </c:pt>
                <c:pt idx="73">
                  <c:v>4.0952380952380949</c:v>
                </c:pt>
                <c:pt idx="74">
                  <c:v>4</c:v>
                </c:pt>
                <c:pt idx="75">
                  <c:v>3.5</c:v>
                </c:pt>
                <c:pt idx="76">
                  <c:v>4.25</c:v>
                </c:pt>
                <c:pt idx="77">
                  <c:v>4.666666666666667</c:v>
                </c:pt>
                <c:pt idx="78">
                  <c:v>3.8</c:v>
                </c:pt>
                <c:pt idx="79">
                  <c:v>4.3</c:v>
                </c:pt>
                <c:pt idx="80">
                  <c:v>4.5</c:v>
                </c:pt>
                <c:pt idx="81">
                  <c:v>4.2142857142857144</c:v>
                </c:pt>
                <c:pt idx="82">
                  <c:v>4.2413793103448274</c:v>
                </c:pt>
                <c:pt idx="83">
                  <c:v>4.1500000000000004</c:v>
                </c:pt>
                <c:pt idx="84">
                  <c:v>4.416666666666667</c:v>
                </c:pt>
                <c:pt idx="85">
                  <c:v>4.580645161290323</c:v>
                </c:pt>
                <c:pt idx="86">
                  <c:v>4.666666666666667</c:v>
                </c:pt>
                <c:pt idx="87">
                  <c:v>3.2</c:v>
                </c:pt>
                <c:pt idx="88">
                  <c:v>3.6875</c:v>
                </c:pt>
                <c:pt idx="89">
                  <c:v>4.1538461538461542</c:v>
                </c:pt>
                <c:pt idx="90">
                  <c:v>4.3636363636363633</c:v>
                </c:pt>
                <c:pt idx="91">
                  <c:v>4</c:v>
                </c:pt>
                <c:pt idx="92">
                  <c:v>3.5</c:v>
                </c:pt>
                <c:pt idx="93">
                  <c:v>5</c:v>
                </c:pt>
                <c:pt idx="94">
                  <c:v>4.1111111111111107</c:v>
                </c:pt>
                <c:pt idx="97">
                  <c:v>3.875</c:v>
                </c:pt>
                <c:pt idx="98">
                  <c:v>4</c:v>
                </c:pt>
                <c:pt idx="99">
                  <c:v>3.6666666666666665</c:v>
                </c:pt>
                <c:pt idx="100">
                  <c:v>4.2249100040088772</c:v>
                </c:pt>
                <c:pt idx="101">
                  <c:v>4.4361702127659575</c:v>
                </c:pt>
                <c:pt idx="102">
                  <c:v>4.7619047619047619</c:v>
                </c:pt>
                <c:pt idx="103">
                  <c:v>4</c:v>
                </c:pt>
                <c:pt idx="104">
                  <c:v>4.6538461538461542</c:v>
                </c:pt>
                <c:pt idx="105">
                  <c:v>4.5294117647058822</c:v>
                </c:pt>
                <c:pt idx="106">
                  <c:v>3.7428571428571429</c:v>
                </c:pt>
                <c:pt idx="107">
                  <c:v>3.9</c:v>
                </c:pt>
                <c:pt idx="108">
                  <c:v>4.333333333333333</c:v>
                </c:pt>
                <c:pt idx="109">
                  <c:v>3.6666666666666665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24064"/>
        <c:axId val="90425600"/>
      </c:lineChart>
      <c:catAx>
        <c:axId val="9042406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425600"/>
        <c:crosses val="autoZero"/>
        <c:auto val="1"/>
        <c:lblAlgn val="ctr"/>
        <c:lblOffset val="100"/>
        <c:noMultiLvlLbl val="0"/>
      </c:catAx>
      <c:valAx>
        <c:axId val="90425600"/>
        <c:scaling>
          <c:orientation val="minMax"/>
          <c:max val="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424064"/>
        <c:crosses val="autoZero"/>
        <c:crossBetween val="between"/>
        <c:majorUnit val="0.5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56840332044975"/>
          <c:y val="1.3267980194214405E-2"/>
          <c:w val="0.48541109130102889"/>
          <c:h val="4.2755654330248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92604</xdr:rowOff>
    </xdr:from>
    <xdr:to>
      <xdr:col>29</xdr:col>
      <xdr:colOff>404813</xdr:colOff>
      <xdr:row>0</xdr:row>
      <xdr:rowOff>5060156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0.0255</cdr:x>
      <cdr:y>0.07619</cdr:y>
    </cdr:from>
    <cdr:to>
      <cdr:x>0.02624</cdr:x>
      <cdr:y>0.68042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76325" y="378478"/>
          <a:ext cx="13821" cy="30015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0.10557</cdr:x>
      <cdr:y>0.07071</cdr:y>
    </cdr:from>
    <cdr:to>
      <cdr:x>0.1063</cdr:x>
      <cdr:y>0.67409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1971788" y="351256"/>
          <a:ext cx="13634" cy="29973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0.36294</cdr:x>
      <cdr:y>0.07936</cdr:y>
    </cdr:from>
    <cdr:to>
      <cdr:x>0.36297</cdr:x>
      <cdr:y>0.68464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778624" y="394229"/>
          <a:ext cx="547" cy="30067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0.52163</cdr:x>
      <cdr:y>0.07146</cdr:y>
    </cdr:from>
    <cdr:to>
      <cdr:x>0.52295</cdr:x>
      <cdr:y>0.67822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9742516" y="354981"/>
          <a:ext cx="24653" cy="30141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0.65362</cdr:x>
      <cdr:y>0.07503</cdr:y>
    </cdr:from>
    <cdr:to>
      <cdr:x>0.65477</cdr:x>
      <cdr:y>0.67803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207562" y="372726"/>
          <a:ext cx="21479" cy="29954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0.91031</cdr:x>
      <cdr:y>0.07946</cdr:y>
    </cdr:from>
    <cdr:to>
      <cdr:x>0.91041</cdr:x>
      <cdr:y>0.68473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001802" y="394727"/>
          <a:ext cx="1867" cy="30067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0.22115</cdr:x>
      <cdr:y>0.07888</cdr:y>
    </cdr:from>
    <cdr:to>
      <cdr:x>0.22171</cdr:x>
      <cdr:y>0.6805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4130468" y="391851"/>
          <a:ext cx="10459" cy="29885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83343</xdr:colOff>
      <xdr:row>0</xdr:row>
      <xdr:rowOff>95251</xdr:rowOff>
    </xdr:from>
    <xdr:to>
      <xdr:col>29</xdr:col>
      <xdr:colOff>357187</xdr:colOff>
      <xdr:row>0</xdr:row>
      <xdr:rowOff>5107781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0.02405</cdr:x>
      <cdr:y>0.07615</cdr:y>
    </cdr:from>
    <cdr:to>
      <cdr:x>0.02479</cdr:x>
      <cdr:y>0.68038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1144" y="381704"/>
          <a:ext cx="12344" cy="302872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0.10338</cdr:x>
      <cdr:y>0.07703</cdr:y>
    </cdr:from>
    <cdr:to>
      <cdr:x>0.10411</cdr:x>
      <cdr:y>0.68041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D28AE512-1B33-45A9-804C-371B7C77E461}"/>
            </a:ext>
          </a:extLst>
        </cdr:cNvPr>
        <cdr:cNvCxnSpPr/>
      </cdr:nvCxnSpPr>
      <cdr:spPr>
        <a:xfrm xmlns:a="http://schemas.openxmlformats.org/drawingml/2006/main">
          <a:off x="1922280" y="386128"/>
          <a:ext cx="13574" cy="30244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0.36117</cdr:x>
      <cdr:y>0.08415</cdr:y>
    </cdr:from>
    <cdr:to>
      <cdr:x>0.36228</cdr:x>
      <cdr:y>0.6909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CE70001F-D757-4D82-BE10-4F2B74A73388}"/>
            </a:ext>
          </a:extLst>
        </cdr:cNvPr>
        <cdr:cNvCxnSpPr/>
      </cdr:nvCxnSpPr>
      <cdr:spPr>
        <a:xfrm xmlns:a="http://schemas.openxmlformats.org/drawingml/2006/main">
          <a:off x="6715427" y="421825"/>
          <a:ext cx="20639" cy="30413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0.52005</cdr:x>
      <cdr:y>0.08833</cdr:y>
    </cdr:from>
    <cdr:to>
      <cdr:x>0.52137</cdr:x>
      <cdr:y>0.69509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9BB3FF8-3C56-42D3-AA33-D969C0CED666}"/>
            </a:ext>
          </a:extLst>
        </cdr:cNvPr>
        <cdr:cNvCxnSpPr/>
      </cdr:nvCxnSpPr>
      <cdr:spPr>
        <a:xfrm xmlns:a="http://schemas.openxmlformats.org/drawingml/2006/main">
          <a:off x="9669512" y="442777"/>
          <a:ext cx="24544" cy="30414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0.65357</cdr:x>
      <cdr:y>0.07918</cdr:y>
    </cdr:from>
    <cdr:to>
      <cdr:x>0.65559</cdr:x>
      <cdr:y>0.68246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:a16="http://schemas.microsoft.com/office/drawing/2014/main" xmlns="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2152144" y="396906"/>
          <a:ext cx="37559" cy="30239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0.91259</cdr:x>
      <cdr:y>0.08783</cdr:y>
    </cdr:from>
    <cdr:to>
      <cdr:x>0.91269</cdr:x>
      <cdr:y>0.6931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xmlns="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6968268" y="440258"/>
          <a:ext cx="1859" cy="30339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0.22007</cdr:x>
      <cdr:y>0.08724</cdr:y>
    </cdr:from>
    <cdr:to>
      <cdr:x>0.22063</cdr:x>
      <cdr:y>0.68886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4091953" y="437278"/>
          <a:ext cx="10412" cy="30156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style="61" customWidth="1"/>
    <col min="2" max="2" width="33.7109375" style="61" customWidth="1"/>
    <col min="3" max="10" width="7.7109375" style="61" customWidth="1"/>
    <col min="11" max="11" width="8.7109375" style="61" customWidth="1"/>
    <col min="12" max="12" width="8" style="61" customWidth="1"/>
    <col min="13" max="16384" width="9.140625" style="61"/>
  </cols>
  <sheetData>
    <row r="1" spans="1:16" ht="409.5" customHeight="1" thickBot="1" x14ac:dyDescent="0.3"/>
    <row r="2" spans="1:16" ht="15" customHeight="1" x14ac:dyDescent="0.25">
      <c r="A2" s="470" t="s">
        <v>0</v>
      </c>
      <c r="B2" s="472" t="s">
        <v>101</v>
      </c>
      <c r="C2" s="474">
        <v>2023</v>
      </c>
      <c r="D2" s="475"/>
      <c r="E2" s="475"/>
      <c r="F2" s="468"/>
      <c r="G2" s="474">
        <v>2022</v>
      </c>
      <c r="H2" s="475"/>
      <c r="I2" s="475"/>
      <c r="J2" s="468"/>
      <c r="K2" s="468" t="s">
        <v>109</v>
      </c>
    </row>
    <row r="3" spans="1:16" ht="48" customHeight="1" thickBot="1" x14ac:dyDescent="0.3">
      <c r="A3" s="471"/>
      <c r="B3" s="473"/>
      <c r="C3" s="278" t="s">
        <v>69</v>
      </c>
      <c r="D3" s="71" t="s">
        <v>72</v>
      </c>
      <c r="E3" s="71" t="s">
        <v>71</v>
      </c>
      <c r="F3" s="279" t="s">
        <v>67</v>
      </c>
      <c r="G3" s="278" t="s">
        <v>69</v>
      </c>
      <c r="H3" s="71" t="s">
        <v>72</v>
      </c>
      <c r="I3" s="71" t="s">
        <v>71</v>
      </c>
      <c r="J3" s="279" t="s">
        <v>67</v>
      </c>
      <c r="K3" s="469"/>
    </row>
    <row r="4" spans="1:16" ht="15" customHeight="1" thickBot="1" x14ac:dyDescent="0.3">
      <c r="A4" s="212"/>
      <c r="B4" s="213" t="s">
        <v>120</v>
      </c>
      <c r="C4" s="271">
        <f>C5+C14+C27+C43+C61+C76+C105</f>
        <v>1074</v>
      </c>
      <c r="D4" s="281">
        <f>AVERAGE(D6:D13,D15:D26,D28:D42,D44:D60,D62:D75,D77:D104,D106:D114)</f>
        <v>4.2331451726484142</v>
      </c>
      <c r="E4" s="281">
        <v>4.37</v>
      </c>
      <c r="F4" s="272"/>
      <c r="G4" s="271">
        <f>G5+G14+G27+G43+G61+G76+G105</f>
        <v>1273</v>
      </c>
      <c r="H4" s="281">
        <f>AVERAGE(H6:H13,H15:H26,H28:H42,H44:H60,H62:H75,H77:H104,H106:H114)</f>
        <v>4.141923706592828</v>
      </c>
      <c r="I4" s="281">
        <v>4.25</v>
      </c>
      <c r="J4" s="272"/>
      <c r="K4" s="214"/>
      <c r="M4" s="172"/>
      <c r="N4" s="59" t="s">
        <v>104</v>
      </c>
    </row>
    <row r="5" spans="1:16" ht="15" customHeight="1" thickBot="1" x14ac:dyDescent="0.3">
      <c r="A5" s="209"/>
      <c r="B5" s="210" t="s">
        <v>119</v>
      </c>
      <c r="C5" s="273">
        <f>SUM(C6:C13)</f>
        <v>98</v>
      </c>
      <c r="D5" s="280">
        <f>AVERAGE(D6:D13)</f>
        <v>4.3091117216117212</v>
      </c>
      <c r="E5" s="280">
        <v>4.37</v>
      </c>
      <c r="F5" s="274"/>
      <c r="G5" s="273">
        <f>SUM(G6:G13)</f>
        <v>101</v>
      </c>
      <c r="H5" s="280">
        <f>AVERAGE(H6:H13)</f>
        <v>4.1769055791653047</v>
      </c>
      <c r="I5" s="280">
        <v>4.25</v>
      </c>
      <c r="J5" s="274"/>
      <c r="K5" s="211"/>
      <c r="M5" s="76"/>
      <c r="N5" s="59" t="s">
        <v>105</v>
      </c>
    </row>
    <row r="6" spans="1:16" ht="15" customHeight="1" x14ac:dyDescent="0.25">
      <c r="A6" s="69">
        <v>1</v>
      </c>
      <c r="B6" s="180" t="s">
        <v>145</v>
      </c>
      <c r="C6" s="323">
        <v>15</v>
      </c>
      <c r="D6" s="350">
        <v>4.2666666666666666</v>
      </c>
      <c r="E6" s="350">
        <v>4.37</v>
      </c>
      <c r="F6" s="324">
        <v>54</v>
      </c>
      <c r="G6" s="323">
        <v>14</v>
      </c>
      <c r="H6" s="350">
        <v>4.1428571428571432</v>
      </c>
      <c r="I6" s="350">
        <v>4.25</v>
      </c>
      <c r="J6" s="324">
        <v>55</v>
      </c>
      <c r="K6" s="63">
        <f>J6+F6</f>
        <v>109</v>
      </c>
      <c r="M6" s="236"/>
      <c r="N6" s="59" t="s">
        <v>106</v>
      </c>
    </row>
    <row r="7" spans="1:16" x14ac:dyDescent="0.25">
      <c r="A7" s="65">
        <v>2</v>
      </c>
      <c r="B7" s="197" t="s">
        <v>74</v>
      </c>
      <c r="C7" s="344">
        <v>21</v>
      </c>
      <c r="D7" s="349">
        <v>4.6190476190476186</v>
      </c>
      <c r="E7" s="349">
        <v>4.37</v>
      </c>
      <c r="F7" s="345">
        <v>12</v>
      </c>
      <c r="G7" s="344">
        <v>19</v>
      </c>
      <c r="H7" s="349">
        <v>4.1578947368421053</v>
      </c>
      <c r="I7" s="349">
        <v>4.25</v>
      </c>
      <c r="J7" s="345">
        <v>51</v>
      </c>
      <c r="K7" s="68">
        <f t="shared" ref="K7:K70" si="0">J7+F7</f>
        <v>63</v>
      </c>
      <c r="M7" s="60"/>
      <c r="N7" s="59" t="s">
        <v>107</v>
      </c>
      <c r="P7" s="64"/>
    </row>
    <row r="8" spans="1:16" x14ac:dyDescent="0.25">
      <c r="A8" s="65">
        <v>3</v>
      </c>
      <c r="B8" s="180" t="s">
        <v>73</v>
      </c>
      <c r="C8" s="323">
        <v>26</v>
      </c>
      <c r="D8" s="350">
        <v>4.6538461538461542</v>
      </c>
      <c r="E8" s="350">
        <v>4.37</v>
      </c>
      <c r="F8" s="324">
        <v>11</v>
      </c>
      <c r="G8" s="323">
        <v>21</v>
      </c>
      <c r="H8" s="350">
        <v>4.0999999999999996</v>
      </c>
      <c r="I8" s="350">
        <v>4.25</v>
      </c>
      <c r="J8" s="324">
        <v>59</v>
      </c>
      <c r="K8" s="66">
        <f t="shared" si="0"/>
        <v>70</v>
      </c>
      <c r="P8" s="64"/>
    </row>
    <row r="9" spans="1:16" ht="15" customHeight="1" x14ac:dyDescent="0.25">
      <c r="A9" s="65">
        <v>4</v>
      </c>
      <c r="B9" s="180" t="s">
        <v>3</v>
      </c>
      <c r="C9" s="323">
        <v>16</v>
      </c>
      <c r="D9" s="350">
        <v>4.375</v>
      </c>
      <c r="E9" s="350">
        <v>4.37</v>
      </c>
      <c r="F9" s="324">
        <v>43</v>
      </c>
      <c r="G9" s="323">
        <v>23</v>
      </c>
      <c r="H9" s="350">
        <v>4.3478260869565215</v>
      </c>
      <c r="I9" s="350">
        <v>4.25</v>
      </c>
      <c r="J9" s="324">
        <v>34</v>
      </c>
      <c r="K9" s="66">
        <f t="shared" si="0"/>
        <v>77</v>
      </c>
      <c r="M9" s="67"/>
      <c r="N9" s="64"/>
      <c r="P9" s="64"/>
    </row>
    <row r="10" spans="1:16" x14ac:dyDescent="0.25">
      <c r="A10" s="65">
        <v>5</v>
      </c>
      <c r="B10" s="180" t="s">
        <v>146</v>
      </c>
      <c r="C10" s="323">
        <v>1</v>
      </c>
      <c r="D10" s="350">
        <v>4</v>
      </c>
      <c r="E10" s="350">
        <v>4.37</v>
      </c>
      <c r="F10" s="324">
        <v>67</v>
      </c>
      <c r="G10" s="323">
        <v>4</v>
      </c>
      <c r="H10" s="350">
        <v>3.75</v>
      </c>
      <c r="I10" s="350">
        <v>4.25</v>
      </c>
      <c r="J10" s="324">
        <v>82</v>
      </c>
      <c r="K10" s="66">
        <f t="shared" si="0"/>
        <v>149</v>
      </c>
      <c r="M10" s="67"/>
      <c r="N10" s="64"/>
      <c r="P10" s="64"/>
    </row>
    <row r="11" spans="1:16" x14ac:dyDescent="0.25">
      <c r="A11" s="65">
        <v>6</v>
      </c>
      <c r="B11" s="52" t="s">
        <v>147</v>
      </c>
      <c r="C11" s="325">
        <v>8</v>
      </c>
      <c r="D11" s="348">
        <v>3.625</v>
      </c>
      <c r="E11" s="348">
        <v>4.37</v>
      </c>
      <c r="F11" s="326">
        <v>88</v>
      </c>
      <c r="G11" s="325">
        <v>7</v>
      </c>
      <c r="H11" s="348">
        <v>4</v>
      </c>
      <c r="I11" s="348">
        <v>4.25</v>
      </c>
      <c r="J11" s="326">
        <v>64</v>
      </c>
      <c r="K11" s="68">
        <f t="shared" si="0"/>
        <v>152</v>
      </c>
      <c r="M11" s="67"/>
      <c r="N11" s="64"/>
      <c r="P11" s="64"/>
    </row>
    <row r="12" spans="1:16" x14ac:dyDescent="0.25">
      <c r="A12" s="65">
        <v>7</v>
      </c>
      <c r="B12" s="180" t="s">
        <v>76</v>
      </c>
      <c r="C12" s="323">
        <v>6</v>
      </c>
      <c r="D12" s="350">
        <v>4.333333333333333</v>
      </c>
      <c r="E12" s="350">
        <v>4.37</v>
      </c>
      <c r="F12" s="324">
        <v>44</v>
      </c>
      <c r="G12" s="323">
        <v>9</v>
      </c>
      <c r="H12" s="350">
        <v>4.666666666666667</v>
      </c>
      <c r="I12" s="350">
        <v>4.25</v>
      </c>
      <c r="J12" s="324">
        <v>7</v>
      </c>
      <c r="K12" s="66">
        <f t="shared" si="0"/>
        <v>51</v>
      </c>
      <c r="M12" s="67"/>
      <c r="N12" s="64"/>
      <c r="P12" s="64"/>
    </row>
    <row r="13" spans="1:16" ht="15.75" thickBot="1" x14ac:dyDescent="0.3">
      <c r="A13" s="65">
        <v>8</v>
      </c>
      <c r="B13" s="52" t="s">
        <v>121</v>
      </c>
      <c r="C13" s="325">
        <v>5</v>
      </c>
      <c r="D13" s="348">
        <v>4.5999999999999996</v>
      </c>
      <c r="E13" s="348">
        <v>4.37</v>
      </c>
      <c r="F13" s="326">
        <v>14</v>
      </c>
      <c r="G13" s="325">
        <v>4</v>
      </c>
      <c r="H13" s="348">
        <v>4.25</v>
      </c>
      <c r="I13" s="348">
        <v>4.25</v>
      </c>
      <c r="J13" s="326">
        <v>42</v>
      </c>
      <c r="K13" s="66">
        <f t="shared" si="0"/>
        <v>56</v>
      </c>
      <c r="M13" s="67"/>
      <c r="N13" s="64"/>
      <c r="P13" s="64"/>
    </row>
    <row r="14" spans="1:16" ht="15.75" thickBot="1" x14ac:dyDescent="0.3">
      <c r="A14" s="209"/>
      <c r="B14" s="218" t="s">
        <v>118</v>
      </c>
      <c r="C14" s="275">
        <f>SUM(C15:C26)</f>
        <v>117</v>
      </c>
      <c r="D14" s="225">
        <f>AVERAGE(D15:D26)</f>
        <v>4.2307518870018868</v>
      </c>
      <c r="E14" s="225">
        <v>4.37</v>
      </c>
      <c r="F14" s="221"/>
      <c r="G14" s="275">
        <f>SUM(G15:G26)</f>
        <v>101</v>
      </c>
      <c r="H14" s="225">
        <f>AVERAGE(H15:H26)</f>
        <v>4.0081029921547167</v>
      </c>
      <c r="I14" s="225">
        <v>4.25</v>
      </c>
      <c r="J14" s="221"/>
      <c r="K14" s="217"/>
      <c r="M14" s="67"/>
      <c r="N14" s="64"/>
      <c r="P14" s="64"/>
    </row>
    <row r="15" spans="1:16" x14ac:dyDescent="0.25">
      <c r="A15" s="65">
        <v>1</v>
      </c>
      <c r="B15" s="180" t="s">
        <v>5</v>
      </c>
      <c r="C15" s="323">
        <v>14</v>
      </c>
      <c r="D15" s="350">
        <v>4.1428571428571432</v>
      </c>
      <c r="E15" s="350">
        <v>4.37</v>
      </c>
      <c r="F15" s="324">
        <v>60</v>
      </c>
      <c r="G15" s="323">
        <v>18</v>
      </c>
      <c r="H15" s="350">
        <v>4.1111111111111107</v>
      </c>
      <c r="I15" s="350">
        <v>4.25</v>
      </c>
      <c r="J15" s="324">
        <v>57</v>
      </c>
      <c r="K15" s="66">
        <f t="shared" si="0"/>
        <v>117</v>
      </c>
      <c r="M15" s="64"/>
      <c r="N15" s="64"/>
      <c r="P15" s="64"/>
    </row>
    <row r="16" spans="1:16" x14ac:dyDescent="0.25">
      <c r="A16" s="65">
        <v>2</v>
      </c>
      <c r="B16" s="180" t="s">
        <v>7</v>
      </c>
      <c r="C16" s="323">
        <v>6</v>
      </c>
      <c r="D16" s="350">
        <v>5</v>
      </c>
      <c r="E16" s="350">
        <v>4.37</v>
      </c>
      <c r="F16" s="324">
        <v>1</v>
      </c>
      <c r="G16" s="323">
        <v>5</v>
      </c>
      <c r="H16" s="350">
        <v>4.5999999999999996</v>
      </c>
      <c r="I16" s="350">
        <v>4.25</v>
      </c>
      <c r="J16" s="324">
        <v>14</v>
      </c>
      <c r="K16" s="66">
        <f t="shared" si="0"/>
        <v>15</v>
      </c>
      <c r="M16" s="64"/>
      <c r="N16" s="64"/>
      <c r="P16" s="64"/>
    </row>
    <row r="17" spans="1:16" x14ac:dyDescent="0.25">
      <c r="A17" s="65">
        <v>3</v>
      </c>
      <c r="B17" s="180" t="s">
        <v>14</v>
      </c>
      <c r="C17" s="323">
        <v>13</v>
      </c>
      <c r="D17" s="350">
        <v>4.0769230769230766</v>
      </c>
      <c r="E17" s="350">
        <v>4.37</v>
      </c>
      <c r="F17" s="324">
        <v>64</v>
      </c>
      <c r="G17" s="323">
        <v>15</v>
      </c>
      <c r="H17" s="350">
        <v>4.4000000000000004</v>
      </c>
      <c r="I17" s="350">
        <v>4.25</v>
      </c>
      <c r="J17" s="324">
        <v>29</v>
      </c>
      <c r="K17" s="68">
        <f t="shared" si="0"/>
        <v>93</v>
      </c>
      <c r="M17" s="64"/>
      <c r="N17" s="64"/>
      <c r="P17" s="64"/>
    </row>
    <row r="18" spans="1:16" x14ac:dyDescent="0.25">
      <c r="A18" s="65">
        <v>4</v>
      </c>
      <c r="B18" s="180" t="s">
        <v>6</v>
      </c>
      <c r="C18" s="323">
        <v>40</v>
      </c>
      <c r="D18" s="350">
        <v>4.5250000000000004</v>
      </c>
      <c r="E18" s="350">
        <v>4.37</v>
      </c>
      <c r="F18" s="324">
        <v>22</v>
      </c>
      <c r="G18" s="323">
        <v>29</v>
      </c>
      <c r="H18" s="350">
        <v>4.6551724137931032</v>
      </c>
      <c r="I18" s="350">
        <v>4.25</v>
      </c>
      <c r="J18" s="324">
        <v>12</v>
      </c>
      <c r="K18" s="66">
        <f t="shared" si="0"/>
        <v>34</v>
      </c>
      <c r="M18" s="64"/>
      <c r="N18" s="64"/>
      <c r="P18" s="64"/>
    </row>
    <row r="19" spans="1:16" x14ac:dyDescent="0.25">
      <c r="A19" s="65">
        <v>5</v>
      </c>
      <c r="B19" s="180" t="s">
        <v>8</v>
      </c>
      <c r="C19" s="323">
        <v>11</v>
      </c>
      <c r="D19" s="350">
        <v>4.0909090909090908</v>
      </c>
      <c r="E19" s="350">
        <v>4.37</v>
      </c>
      <c r="F19" s="324">
        <v>63</v>
      </c>
      <c r="G19" s="323">
        <v>14</v>
      </c>
      <c r="H19" s="350">
        <v>4.2142857142857144</v>
      </c>
      <c r="I19" s="350">
        <v>4.25</v>
      </c>
      <c r="J19" s="324">
        <v>48</v>
      </c>
      <c r="K19" s="66">
        <f t="shared" si="0"/>
        <v>111</v>
      </c>
      <c r="M19" s="64"/>
      <c r="N19" s="64"/>
      <c r="P19" s="64"/>
    </row>
    <row r="20" spans="1:16" x14ac:dyDescent="0.25">
      <c r="A20" s="65">
        <v>6</v>
      </c>
      <c r="B20" s="180" t="s">
        <v>148</v>
      </c>
      <c r="C20" s="323">
        <v>5</v>
      </c>
      <c r="D20" s="350">
        <v>4.2</v>
      </c>
      <c r="E20" s="350">
        <v>4.37</v>
      </c>
      <c r="F20" s="324">
        <v>58</v>
      </c>
      <c r="G20" s="323">
        <v>2</v>
      </c>
      <c r="H20" s="350">
        <v>3.5</v>
      </c>
      <c r="I20" s="350">
        <v>4.25</v>
      </c>
      <c r="J20" s="324">
        <v>91</v>
      </c>
      <c r="K20" s="66">
        <f t="shared" si="0"/>
        <v>149</v>
      </c>
      <c r="M20" s="64"/>
      <c r="N20" s="64"/>
      <c r="P20" s="64"/>
    </row>
    <row r="21" spans="1:16" x14ac:dyDescent="0.25">
      <c r="A21" s="65">
        <v>7</v>
      </c>
      <c r="B21" s="180" t="s">
        <v>149</v>
      </c>
      <c r="C21" s="323">
        <v>5</v>
      </c>
      <c r="D21" s="350">
        <v>4.4000000000000004</v>
      </c>
      <c r="E21" s="350">
        <v>4.37</v>
      </c>
      <c r="F21" s="324">
        <v>38</v>
      </c>
      <c r="G21" s="323">
        <v>5</v>
      </c>
      <c r="H21" s="350">
        <v>4.2</v>
      </c>
      <c r="I21" s="350">
        <v>4.25</v>
      </c>
      <c r="J21" s="324">
        <v>50</v>
      </c>
      <c r="K21" s="66">
        <f t="shared" si="0"/>
        <v>88</v>
      </c>
      <c r="M21" s="64"/>
      <c r="N21" s="64"/>
      <c r="P21" s="64"/>
    </row>
    <row r="22" spans="1:16" x14ac:dyDescent="0.25">
      <c r="A22" s="65">
        <v>8</v>
      </c>
      <c r="B22" s="193" t="s">
        <v>10</v>
      </c>
      <c r="C22" s="342">
        <v>3</v>
      </c>
      <c r="D22" s="353">
        <v>4</v>
      </c>
      <c r="E22" s="353">
        <v>4.37</v>
      </c>
      <c r="F22" s="343">
        <v>68</v>
      </c>
      <c r="G22" s="342">
        <v>4</v>
      </c>
      <c r="H22" s="353">
        <v>3.75</v>
      </c>
      <c r="I22" s="353">
        <v>4.25</v>
      </c>
      <c r="J22" s="343">
        <v>83</v>
      </c>
      <c r="K22" s="66">
        <f t="shared" si="0"/>
        <v>151</v>
      </c>
      <c r="M22" s="64"/>
      <c r="N22" s="64"/>
      <c r="P22" s="64"/>
    </row>
    <row r="23" spans="1:16" x14ac:dyDescent="0.25">
      <c r="A23" s="65">
        <v>9</v>
      </c>
      <c r="B23" s="53" t="s">
        <v>11</v>
      </c>
      <c r="C23" s="327">
        <v>6</v>
      </c>
      <c r="D23" s="352">
        <v>3.8333333333333335</v>
      </c>
      <c r="E23" s="352">
        <v>4.37</v>
      </c>
      <c r="F23" s="328">
        <v>83</v>
      </c>
      <c r="G23" s="327">
        <v>2</v>
      </c>
      <c r="H23" s="352">
        <v>3</v>
      </c>
      <c r="I23" s="352">
        <v>4.25</v>
      </c>
      <c r="J23" s="328">
        <v>99</v>
      </c>
      <c r="K23" s="66">
        <f t="shared" si="0"/>
        <v>182</v>
      </c>
      <c r="M23" s="64"/>
      <c r="N23" s="64"/>
      <c r="P23" s="64"/>
    </row>
    <row r="24" spans="1:16" x14ac:dyDescent="0.25">
      <c r="A24" s="65">
        <v>10</v>
      </c>
      <c r="B24" s="180" t="s">
        <v>150</v>
      </c>
      <c r="C24" s="323">
        <v>2</v>
      </c>
      <c r="D24" s="350">
        <v>3.5</v>
      </c>
      <c r="E24" s="350">
        <v>4.37</v>
      </c>
      <c r="F24" s="324">
        <v>91</v>
      </c>
      <c r="G24" s="323">
        <v>3</v>
      </c>
      <c r="H24" s="350">
        <v>3.3333333333333335</v>
      </c>
      <c r="I24" s="350">
        <v>4.25</v>
      </c>
      <c r="J24" s="324">
        <v>97</v>
      </c>
      <c r="K24" s="66">
        <f t="shared" si="0"/>
        <v>188</v>
      </c>
      <c r="M24" s="64"/>
      <c r="N24" s="64"/>
      <c r="P24" s="64"/>
    </row>
    <row r="25" spans="1:16" x14ac:dyDescent="0.25">
      <c r="A25" s="65">
        <v>11</v>
      </c>
      <c r="B25" s="54" t="s">
        <v>151</v>
      </c>
      <c r="C25" s="333">
        <v>11</v>
      </c>
      <c r="D25" s="354">
        <v>4</v>
      </c>
      <c r="E25" s="354">
        <v>4.37</v>
      </c>
      <c r="F25" s="334">
        <v>69</v>
      </c>
      <c r="G25" s="333">
        <v>3</v>
      </c>
      <c r="H25" s="354">
        <v>4.333333333333333</v>
      </c>
      <c r="I25" s="354">
        <v>4.25</v>
      </c>
      <c r="J25" s="334">
        <v>35</v>
      </c>
      <c r="K25" s="66">
        <f t="shared" si="0"/>
        <v>104</v>
      </c>
      <c r="M25" s="64"/>
      <c r="N25" s="64"/>
      <c r="P25" s="64"/>
    </row>
    <row r="26" spans="1:16" ht="15.75" thickBot="1" x14ac:dyDescent="0.3">
      <c r="A26" s="65">
        <v>12</v>
      </c>
      <c r="B26" s="192" t="s">
        <v>152</v>
      </c>
      <c r="C26" s="331">
        <v>1</v>
      </c>
      <c r="D26" s="351">
        <v>5</v>
      </c>
      <c r="E26" s="351">
        <v>4.37</v>
      </c>
      <c r="F26" s="332">
        <v>2</v>
      </c>
      <c r="G26" s="331">
        <v>1</v>
      </c>
      <c r="H26" s="351">
        <v>4</v>
      </c>
      <c r="I26" s="351">
        <v>4.25</v>
      </c>
      <c r="J26" s="332">
        <v>65</v>
      </c>
      <c r="K26" s="66">
        <f t="shared" si="0"/>
        <v>67</v>
      </c>
      <c r="M26" s="64"/>
      <c r="N26" s="64"/>
      <c r="P26" s="64"/>
    </row>
    <row r="27" spans="1:16" ht="15.75" thickBot="1" x14ac:dyDescent="0.3">
      <c r="A27" s="209"/>
      <c r="B27" s="218" t="s">
        <v>117</v>
      </c>
      <c r="C27" s="275">
        <f>SUM(C28:C42)</f>
        <v>78</v>
      </c>
      <c r="D27" s="225">
        <f>AVERAGE(D28:D42)</f>
        <v>4.0500915750915754</v>
      </c>
      <c r="E27" s="225">
        <v>4.37</v>
      </c>
      <c r="F27" s="221"/>
      <c r="G27" s="275">
        <f>SUM(G28:G42)</f>
        <v>84</v>
      </c>
      <c r="H27" s="225">
        <f>AVERAGE(H28:H42)</f>
        <v>4.1541161616161615</v>
      </c>
      <c r="I27" s="225">
        <v>4.25</v>
      </c>
      <c r="J27" s="221"/>
      <c r="K27" s="217"/>
      <c r="M27" s="64"/>
      <c r="N27" s="64"/>
      <c r="P27" s="64"/>
    </row>
    <row r="28" spans="1:16" x14ac:dyDescent="0.25">
      <c r="A28" s="69">
        <v>1</v>
      </c>
      <c r="B28" s="180" t="s">
        <v>57</v>
      </c>
      <c r="C28" s="323">
        <v>9</v>
      </c>
      <c r="D28" s="350">
        <v>4.333333333333333</v>
      </c>
      <c r="E28" s="350">
        <v>4.37</v>
      </c>
      <c r="F28" s="324">
        <v>45</v>
      </c>
      <c r="G28" s="323">
        <v>12</v>
      </c>
      <c r="H28" s="350">
        <v>4.583333333333333</v>
      </c>
      <c r="I28" s="350">
        <v>4.25</v>
      </c>
      <c r="J28" s="324">
        <v>15</v>
      </c>
      <c r="K28" s="63">
        <f t="shared" si="0"/>
        <v>60</v>
      </c>
      <c r="M28" s="64"/>
      <c r="N28" s="64"/>
      <c r="P28" s="64"/>
    </row>
    <row r="29" spans="1:16" x14ac:dyDescent="0.25">
      <c r="A29" s="65">
        <v>2</v>
      </c>
      <c r="B29" s="52" t="s">
        <v>122</v>
      </c>
      <c r="C29" s="325">
        <v>11</v>
      </c>
      <c r="D29" s="348">
        <v>4</v>
      </c>
      <c r="E29" s="348">
        <v>4.37</v>
      </c>
      <c r="F29" s="326">
        <v>70</v>
      </c>
      <c r="G29" s="325">
        <v>11</v>
      </c>
      <c r="H29" s="348">
        <v>4.0909090909090908</v>
      </c>
      <c r="I29" s="348">
        <v>4.25</v>
      </c>
      <c r="J29" s="326">
        <v>61</v>
      </c>
      <c r="K29" s="68">
        <f t="shared" si="0"/>
        <v>131</v>
      </c>
      <c r="M29" s="64"/>
      <c r="N29" s="64"/>
      <c r="P29" s="64"/>
    </row>
    <row r="30" spans="1:16" x14ac:dyDescent="0.25">
      <c r="A30" s="65">
        <v>3</v>
      </c>
      <c r="B30" s="180" t="s">
        <v>78</v>
      </c>
      <c r="C30" s="323">
        <v>6</v>
      </c>
      <c r="D30" s="350">
        <v>4.5</v>
      </c>
      <c r="E30" s="350">
        <v>4.37</v>
      </c>
      <c r="F30" s="324">
        <v>25</v>
      </c>
      <c r="G30" s="323">
        <v>5</v>
      </c>
      <c r="H30" s="350">
        <v>4.4000000000000004</v>
      </c>
      <c r="I30" s="350">
        <v>4.25</v>
      </c>
      <c r="J30" s="324">
        <v>30</v>
      </c>
      <c r="K30" s="66">
        <f t="shared" si="0"/>
        <v>55</v>
      </c>
      <c r="M30" s="64"/>
      <c r="N30" s="64"/>
      <c r="P30" s="64"/>
    </row>
    <row r="31" spans="1:16" x14ac:dyDescent="0.25">
      <c r="A31" s="65">
        <v>4</v>
      </c>
      <c r="B31" s="195" t="s">
        <v>153</v>
      </c>
      <c r="C31" s="338">
        <v>4</v>
      </c>
      <c r="D31" s="355">
        <v>4.75</v>
      </c>
      <c r="E31" s="355">
        <v>4.37</v>
      </c>
      <c r="F31" s="339">
        <v>7</v>
      </c>
      <c r="G31" s="338">
        <v>2</v>
      </c>
      <c r="H31" s="355">
        <v>5</v>
      </c>
      <c r="I31" s="355">
        <v>4.25</v>
      </c>
      <c r="J31" s="339">
        <v>1</v>
      </c>
      <c r="K31" s="66">
        <f t="shared" si="0"/>
        <v>8</v>
      </c>
      <c r="M31" s="64"/>
      <c r="N31" s="64"/>
      <c r="P31" s="64"/>
    </row>
    <row r="32" spans="1:16" x14ac:dyDescent="0.25">
      <c r="A32" s="283">
        <v>5</v>
      </c>
      <c r="B32" s="180" t="s">
        <v>79</v>
      </c>
      <c r="C32" s="323">
        <v>10</v>
      </c>
      <c r="D32" s="350">
        <v>4.0999999999999996</v>
      </c>
      <c r="E32" s="350">
        <v>4.37</v>
      </c>
      <c r="F32" s="324">
        <v>62</v>
      </c>
      <c r="G32" s="323">
        <v>8</v>
      </c>
      <c r="H32" s="350">
        <v>4.375</v>
      </c>
      <c r="I32" s="350">
        <v>4.25</v>
      </c>
      <c r="J32" s="324">
        <v>32</v>
      </c>
      <c r="K32" s="66">
        <f t="shared" si="0"/>
        <v>94</v>
      </c>
      <c r="M32" s="64"/>
      <c r="N32" s="64"/>
      <c r="P32" s="64"/>
    </row>
    <row r="33" spans="1:16" x14ac:dyDescent="0.25">
      <c r="A33" s="65">
        <v>6</v>
      </c>
      <c r="B33" s="198" t="s">
        <v>154</v>
      </c>
      <c r="C33" s="340">
        <v>1</v>
      </c>
      <c r="D33" s="356">
        <v>4</v>
      </c>
      <c r="E33" s="356">
        <v>4.37</v>
      </c>
      <c r="F33" s="341">
        <v>71</v>
      </c>
      <c r="G33" s="340">
        <v>2</v>
      </c>
      <c r="H33" s="356">
        <v>2.5</v>
      </c>
      <c r="I33" s="356">
        <v>4.25</v>
      </c>
      <c r="J33" s="341">
        <v>101</v>
      </c>
      <c r="K33" s="66">
        <f t="shared" si="0"/>
        <v>172</v>
      </c>
      <c r="M33" s="64"/>
      <c r="N33" s="64"/>
      <c r="P33" s="64"/>
    </row>
    <row r="34" spans="1:16" x14ac:dyDescent="0.25">
      <c r="A34" s="65">
        <v>7</v>
      </c>
      <c r="B34" s="53" t="s">
        <v>17</v>
      </c>
      <c r="C34" s="327">
        <v>4</v>
      </c>
      <c r="D34" s="352">
        <v>3.5</v>
      </c>
      <c r="E34" s="352">
        <v>4.37</v>
      </c>
      <c r="F34" s="328">
        <v>92</v>
      </c>
      <c r="G34" s="327">
        <v>1</v>
      </c>
      <c r="H34" s="352">
        <v>4</v>
      </c>
      <c r="I34" s="352">
        <v>4.25</v>
      </c>
      <c r="J34" s="328">
        <v>66</v>
      </c>
      <c r="K34" s="66">
        <f t="shared" si="0"/>
        <v>158</v>
      </c>
      <c r="M34" s="64"/>
      <c r="N34" s="64"/>
      <c r="P34" s="64"/>
    </row>
    <row r="35" spans="1:16" x14ac:dyDescent="0.25">
      <c r="A35" s="65">
        <v>8</v>
      </c>
      <c r="B35" s="192" t="s">
        <v>18</v>
      </c>
      <c r="C35" s="331">
        <v>1</v>
      </c>
      <c r="D35" s="351">
        <v>3</v>
      </c>
      <c r="E35" s="351">
        <v>4.37</v>
      </c>
      <c r="F35" s="332">
        <v>97</v>
      </c>
      <c r="G35" s="331">
        <v>8</v>
      </c>
      <c r="H35" s="351">
        <v>4.5</v>
      </c>
      <c r="I35" s="351">
        <v>4.25</v>
      </c>
      <c r="J35" s="332">
        <v>20</v>
      </c>
      <c r="K35" s="66">
        <f t="shared" si="0"/>
        <v>117</v>
      </c>
      <c r="M35" s="64"/>
      <c r="N35" s="64"/>
      <c r="P35" s="64"/>
    </row>
    <row r="36" spans="1:16" x14ac:dyDescent="0.25">
      <c r="A36" s="65">
        <v>9</v>
      </c>
      <c r="B36" s="53" t="s">
        <v>155</v>
      </c>
      <c r="C36" s="327">
        <v>5</v>
      </c>
      <c r="D36" s="352">
        <v>3.6</v>
      </c>
      <c r="E36" s="352">
        <v>4.37</v>
      </c>
      <c r="F36" s="328">
        <v>89</v>
      </c>
      <c r="G36" s="327">
        <v>3</v>
      </c>
      <c r="H36" s="352">
        <v>4</v>
      </c>
      <c r="I36" s="352">
        <v>4.25</v>
      </c>
      <c r="J36" s="328">
        <v>67</v>
      </c>
      <c r="K36" s="66">
        <f t="shared" si="0"/>
        <v>156</v>
      </c>
      <c r="M36" s="64"/>
      <c r="N36" s="64"/>
      <c r="P36" s="64"/>
    </row>
    <row r="37" spans="1:16" x14ac:dyDescent="0.25">
      <c r="A37" s="65">
        <v>10</v>
      </c>
      <c r="B37" s="54" t="s">
        <v>20</v>
      </c>
      <c r="C37" s="333">
        <v>5</v>
      </c>
      <c r="D37" s="354">
        <v>4.4000000000000004</v>
      </c>
      <c r="E37" s="354">
        <v>4.37</v>
      </c>
      <c r="F37" s="334">
        <v>39</v>
      </c>
      <c r="G37" s="333">
        <v>4</v>
      </c>
      <c r="H37" s="354">
        <v>4.75</v>
      </c>
      <c r="I37" s="354">
        <v>4.25</v>
      </c>
      <c r="J37" s="334">
        <v>6</v>
      </c>
      <c r="K37" s="66">
        <f t="shared" si="0"/>
        <v>45</v>
      </c>
      <c r="M37" s="64"/>
      <c r="N37" s="64"/>
      <c r="P37" s="64"/>
    </row>
    <row r="38" spans="1:16" x14ac:dyDescent="0.25">
      <c r="A38" s="65">
        <v>11</v>
      </c>
      <c r="B38" s="192" t="s">
        <v>182</v>
      </c>
      <c r="C38" s="331"/>
      <c r="D38" s="351"/>
      <c r="E38" s="351">
        <v>4.37</v>
      </c>
      <c r="F38" s="332">
        <v>99</v>
      </c>
      <c r="G38" s="331">
        <v>1</v>
      </c>
      <c r="H38" s="351">
        <v>4</v>
      </c>
      <c r="I38" s="351">
        <v>4.25</v>
      </c>
      <c r="J38" s="332">
        <v>68</v>
      </c>
      <c r="K38" s="66">
        <f t="shared" si="0"/>
        <v>167</v>
      </c>
      <c r="M38" s="64"/>
      <c r="N38" s="64"/>
      <c r="P38" s="64"/>
    </row>
    <row r="39" spans="1:16" x14ac:dyDescent="0.25">
      <c r="A39" s="65">
        <v>12</v>
      </c>
      <c r="B39" s="192" t="s">
        <v>136</v>
      </c>
      <c r="C39" s="331">
        <v>1</v>
      </c>
      <c r="D39" s="351">
        <v>4</v>
      </c>
      <c r="E39" s="351">
        <v>4.37</v>
      </c>
      <c r="F39" s="332">
        <v>72</v>
      </c>
      <c r="G39" s="331">
        <v>2</v>
      </c>
      <c r="H39" s="351">
        <v>3.5</v>
      </c>
      <c r="I39" s="351">
        <v>4.25</v>
      </c>
      <c r="J39" s="332">
        <v>92</v>
      </c>
      <c r="K39" s="66">
        <f t="shared" si="0"/>
        <v>164</v>
      </c>
      <c r="M39" s="64"/>
      <c r="N39" s="64"/>
      <c r="P39" s="64"/>
    </row>
    <row r="40" spans="1:16" x14ac:dyDescent="0.25">
      <c r="A40" s="65">
        <v>13</v>
      </c>
      <c r="B40" s="192" t="s">
        <v>156</v>
      </c>
      <c r="C40" s="331">
        <v>5</v>
      </c>
      <c r="D40" s="351">
        <v>3.8</v>
      </c>
      <c r="E40" s="351">
        <v>4.37</v>
      </c>
      <c r="F40" s="332">
        <v>85</v>
      </c>
      <c r="G40" s="331">
        <v>5</v>
      </c>
      <c r="H40" s="351">
        <v>3.8</v>
      </c>
      <c r="I40" s="351">
        <v>4.25</v>
      </c>
      <c r="J40" s="332">
        <v>79</v>
      </c>
      <c r="K40" s="66">
        <f t="shared" si="0"/>
        <v>164</v>
      </c>
      <c r="M40" s="64"/>
      <c r="N40" s="64"/>
      <c r="P40" s="64"/>
    </row>
    <row r="41" spans="1:16" x14ac:dyDescent="0.25">
      <c r="A41" s="65">
        <v>14</v>
      </c>
      <c r="B41" s="192" t="s">
        <v>22</v>
      </c>
      <c r="C41" s="331">
        <v>13</v>
      </c>
      <c r="D41" s="351">
        <v>4.384615384615385</v>
      </c>
      <c r="E41" s="351">
        <v>4.37</v>
      </c>
      <c r="F41" s="332">
        <v>41</v>
      </c>
      <c r="G41" s="331">
        <v>16</v>
      </c>
      <c r="H41" s="351">
        <v>4.3125</v>
      </c>
      <c r="I41" s="351">
        <v>4.25</v>
      </c>
      <c r="J41" s="332">
        <v>39</v>
      </c>
      <c r="K41" s="66">
        <f t="shared" si="0"/>
        <v>80</v>
      </c>
      <c r="M41" s="64"/>
      <c r="N41" s="64"/>
      <c r="P41" s="64"/>
    </row>
    <row r="42" spans="1:16" ht="15.75" thickBot="1" x14ac:dyDescent="0.3">
      <c r="A42" s="65">
        <v>15</v>
      </c>
      <c r="B42" s="192" t="s">
        <v>23</v>
      </c>
      <c r="C42" s="331">
        <v>3</v>
      </c>
      <c r="D42" s="351">
        <v>4.333333333333333</v>
      </c>
      <c r="E42" s="351">
        <v>4.37</v>
      </c>
      <c r="F42" s="332">
        <v>46</v>
      </c>
      <c r="G42" s="331">
        <v>4</v>
      </c>
      <c r="H42" s="351">
        <v>4.5</v>
      </c>
      <c r="I42" s="351">
        <v>4.25</v>
      </c>
      <c r="J42" s="332">
        <v>21</v>
      </c>
      <c r="K42" s="66">
        <f t="shared" si="0"/>
        <v>67</v>
      </c>
      <c r="M42" s="64"/>
      <c r="N42" s="64"/>
      <c r="P42" s="64"/>
    </row>
    <row r="43" spans="1:16" ht="15.75" thickBot="1" x14ac:dyDescent="0.3">
      <c r="A43" s="209"/>
      <c r="B43" s="219" t="s">
        <v>116</v>
      </c>
      <c r="C43" s="276">
        <f>SUM(C44:C60)</f>
        <v>166</v>
      </c>
      <c r="D43" s="223">
        <f>AVERAGE(D44:D60)</f>
        <v>4.2906807329978056</v>
      </c>
      <c r="E43" s="223">
        <v>4.37</v>
      </c>
      <c r="F43" s="224"/>
      <c r="G43" s="276">
        <f>SUM(G44:G60)</f>
        <v>225</v>
      </c>
      <c r="H43" s="223">
        <f>AVERAGE(H44:H60)</f>
        <v>4.1606748355450769</v>
      </c>
      <c r="I43" s="223">
        <v>4.25</v>
      </c>
      <c r="J43" s="224"/>
      <c r="K43" s="217"/>
      <c r="M43" s="64"/>
      <c r="N43" s="64"/>
      <c r="P43" s="64"/>
    </row>
    <row r="44" spans="1:16" x14ac:dyDescent="0.25">
      <c r="A44" s="62">
        <v>1</v>
      </c>
      <c r="B44" s="180" t="s">
        <v>80</v>
      </c>
      <c r="C44" s="323">
        <v>40</v>
      </c>
      <c r="D44" s="350">
        <v>4.45</v>
      </c>
      <c r="E44" s="350">
        <v>4.37</v>
      </c>
      <c r="F44" s="324">
        <v>35</v>
      </c>
      <c r="G44" s="323">
        <v>48</v>
      </c>
      <c r="H44" s="350">
        <v>4.3125</v>
      </c>
      <c r="I44" s="350">
        <v>4.25</v>
      </c>
      <c r="J44" s="324">
        <v>40</v>
      </c>
      <c r="K44" s="63">
        <f t="shared" si="0"/>
        <v>75</v>
      </c>
      <c r="M44" s="64"/>
      <c r="N44" s="64"/>
      <c r="P44" s="64"/>
    </row>
    <row r="45" spans="1:16" x14ac:dyDescent="0.25">
      <c r="A45" s="69">
        <v>2</v>
      </c>
      <c r="B45" s="52" t="s">
        <v>183</v>
      </c>
      <c r="C45" s="325">
        <v>18</v>
      </c>
      <c r="D45" s="348">
        <v>4.6111111111111107</v>
      </c>
      <c r="E45" s="348">
        <v>4.37</v>
      </c>
      <c r="F45" s="326">
        <v>13</v>
      </c>
      <c r="G45" s="325">
        <v>24</v>
      </c>
      <c r="H45" s="348">
        <v>4.5</v>
      </c>
      <c r="I45" s="348">
        <v>4.25</v>
      </c>
      <c r="J45" s="326">
        <v>22</v>
      </c>
      <c r="K45" s="66">
        <f t="shared" si="0"/>
        <v>35</v>
      </c>
      <c r="M45" s="64"/>
      <c r="N45" s="64"/>
      <c r="P45" s="64"/>
    </row>
    <row r="46" spans="1:16" x14ac:dyDescent="0.25">
      <c r="A46" s="65">
        <v>3</v>
      </c>
      <c r="B46" s="180" t="s">
        <v>82</v>
      </c>
      <c r="C46" s="323">
        <v>41</v>
      </c>
      <c r="D46" s="350">
        <v>4.5121951219512191</v>
      </c>
      <c r="E46" s="350">
        <v>4.37</v>
      </c>
      <c r="F46" s="324">
        <v>24</v>
      </c>
      <c r="G46" s="323">
        <v>60</v>
      </c>
      <c r="H46" s="350">
        <v>4.2333333333333334</v>
      </c>
      <c r="I46" s="350">
        <v>4.25</v>
      </c>
      <c r="J46" s="324">
        <v>47</v>
      </c>
      <c r="K46" s="66">
        <f t="shared" si="0"/>
        <v>71</v>
      </c>
      <c r="M46" s="64"/>
      <c r="N46" s="64"/>
      <c r="P46" s="64"/>
    </row>
    <row r="47" spans="1:16" x14ac:dyDescent="0.25">
      <c r="A47" s="65">
        <v>4</v>
      </c>
      <c r="B47" s="180" t="s">
        <v>157</v>
      </c>
      <c r="C47" s="323">
        <v>18</v>
      </c>
      <c r="D47" s="350">
        <v>4.333333333333333</v>
      </c>
      <c r="E47" s="350">
        <v>4.37</v>
      </c>
      <c r="F47" s="324">
        <v>47</v>
      </c>
      <c r="G47" s="323">
        <v>21</v>
      </c>
      <c r="H47" s="350">
        <v>4.4761904761904763</v>
      </c>
      <c r="I47" s="350">
        <v>4.25</v>
      </c>
      <c r="J47" s="324">
        <v>26</v>
      </c>
      <c r="K47" s="66">
        <f t="shared" si="0"/>
        <v>73</v>
      </c>
      <c r="M47" s="64"/>
      <c r="N47" s="64"/>
      <c r="P47" s="64"/>
    </row>
    <row r="48" spans="1:16" x14ac:dyDescent="0.25">
      <c r="A48" s="65">
        <v>5</v>
      </c>
      <c r="B48" s="180" t="s">
        <v>26</v>
      </c>
      <c r="C48" s="323">
        <v>7</v>
      </c>
      <c r="D48" s="350">
        <v>4.4285714285714288</v>
      </c>
      <c r="E48" s="350">
        <v>4.37</v>
      </c>
      <c r="F48" s="324">
        <v>37</v>
      </c>
      <c r="G48" s="323">
        <v>8</v>
      </c>
      <c r="H48" s="350">
        <v>3.75</v>
      </c>
      <c r="I48" s="350">
        <v>4.25</v>
      </c>
      <c r="J48" s="324">
        <v>84</v>
      </c>
      <c r="K48" s="66">
        <f t="shared" si="0"/>
        <v>121</v>
      </c>
      <c r="M48" s="64"/>
      <c r="N48" s="64"/>
      <c r="P48" s="64"/>
    </row>
    <row r="49" spans="1:16" ht="15" customHeight="1" x14ac:dyDescent="0.25">
      <c r="A49" s="65">
        <v>6</v>
      </c>
      <c r="B49" s="180" t="s">
        <v>27</v>
      </c>
      <c r="C49" s="323">
        <v>6</v>
      </c>
      <c r="D49" s="350">
        <v>4.833333333333333</v>
      </c>
      <c r="E49" s="350">
        <v>4.37</v>
      </c>
      <c r="F49" s="324">
        <v>6</v>
      </c>
      <c r="G49" s="323">
        <v>6</v>
      </c>
      <c r="H49" s="350">
        <v>4.666666666666667</v>
      </c>
      <c r="I49" s="350">
        <v>4.25</v>
      </c>
      <c r="J49" s="324">
        <v>8</v>
      </c>
      <c r="K49" s="66">
        <f t="shared" si="0"/>
        <v>14</v>
      </c>
      <c r="M49" s="64"/>
      <c r="N49" s="64"/>
      <c r="P49" s="64"/>
    </row>
    <row r="50" spans="1:16" ht="15" customHeight="1" x14ac:dyDescent="0.25">
      <c r="A50" s="65">
        <v>7</v>
      </c>
      <c r="B50" s="53" t="s">
        <v>25</v>
      </c>
      <c r="C50" s="327">
        <v>6</v>
      </c>
      <c r="D50" s="352">
        <v>4.166666666666667</v>
      </c>
      <c r="E50" s="352">
        <v>4.37</v>
      </c>
      <c r="F50" s="328">
        <v>59</v>
      </c>
      <c r="G50" s="327">
        <v>7</v>
      </c>
      <c r="H50" s="352">
        <v>4.1428571428571432</v>
      </c>
      <c r="I50" s="352">
        <v>4.25</v>
      </c>
      <c r="J50" s="328">
        <v>56</v>
      </c>
      <c r="K50" s="208">
        <f t="shared" si="0"/>
        <v>115</v>
      </c>
      <c r="M50" s="64"/>
      <c r="N50" s="64"/>
      <c r="P50" s="64"/>
    </row>
    <row r="51" spans="1:16" x14ac:dyDescent="0.25">
      <c r="A51" s="65">
        <v>8</v>
      </c>
      <c r="B51" s="53" t="s">
        <v>81</v>
      </c>
      <c r="C51" s="327"/>
      <c r="D51" s="352"/>
      <c r="E51" s="352">
        <v>4.37</v>
      </c>
      <c r="F51" s="328">
        <v>99</v>
      </c>
      <c r="G51" s="327">
        <v>1</v>
      </c>
      <c r="H51" s="352">
        <v>3</v>
      </c>
      <c r="I51" s="352">
        <v>4.25</v>
      </c>
      <c r="J51" s="328">
        <v>100</v>
      </c>
      <c r="K51" s="66">
        <f t="shared" si="0"/>
        <v>199</v>
      </c>
      <c r="M51" s="64"/>
      <c r="N51" s="64"/>
      <c r="P51" s="64"/>
    </row>
    <row r="52" spans="1:16" x14ac:dyDescent="0.25">
      <c r="A52" s="283">
        <v>9</v>
      </c>
      <c r="B52" s="180" t="s">
        <v>28</v>
      </c>
      <c r="C52" s="323">
        <v>2</v>
      </c>
      <c r="D52" s="350">
        <v>3.5</v>
      </c>
      <c r="E52" s="350">
        <v>4.37</v>
      </c>
      <c r="F52" s="324">
        <v>93</v>
      </c>
      <c r="G52" s="323">
        <v>2</v>
      </c>
      <c r="H52" s="350">
        <v>4.5</v>
      </c>
      <c r="I52" s="350">
        <v>4.25</v>
      </c>
      <c r="J52" s="324">
        <v>23</v>
      </c>
      <c r="K52" s="66">
        <f t="shared" si="0"/>
        <v>116</v>
      </c>
      <c r="M52" s="64"/>
      <c r="N52" s="64"/>
      <c r="P52" s="64"/>
    </row>
    <row r="53" spans="1:16" x14ac:dyDescent="0.25">
      <c r="A53" s="65">
        <v>10</v>
      </c>
      <c r="B53" s="180" t="s">
        <v>137</v>
      </c>
      <c r="C53" s="323">
        <v>4</v>
      </c>
      <c r="D53" s="350">
        <v>4</v>
      </c>
      <c r="E53" s="350">
        <v>4.37</v>
      </c>
      <c r="F53" s="324">
        <v>73</v>
      </c>
      <c r="G53" s="323">
        <v>3</v>
      </c>
      <c r="H53" s="350">
        <v>3.6666666666666665</v>
      </c>
      <c r="I53" s="350">
        <v>4.25</v>
      </c>
      <c r="J53" s="324">
        <v>88</v>
      </c>
      <c r="K53" s="66">
        <f t="shared" si="0"/>
        <v>161</v>
      </c>
      <c r="M53" s="64"/>
      <c r="N53" s="64"/>
      <c r="P53" s="64"/>
    </row>
    <row r="54" spans="1:16" x14ac:dyDescent="0.25">
      <c r="A54" s="65">
        <v>11</v>
      </c>
      <c r="B54" s="180" t="s">
        <v>110</v>
      </c>
      <c r="C54" s="323">
        <v>8</v>
      </c>
      <c r="D54" s="350">
        <v>3.875</v>
      </c>
      <c r="E54" s="350">
        <v>4.37</v>
      </c>
      <c r="F54" s="324">
        <v>82</v>
      </c>
      <c r="G54" s="323">
        <v>13</v>
      </c>
      <c r="H54" s="350">
        <v>4.1538461538461542</v>
      </c>
      <c r="I54" s="350">
        <v>4.25</v>
      </c>
      <c r="J54" s="324">
        <v>52</v>
      </c>
      <c r="K54" s="66">
        <f t="shared" si="0"/>
        <v>134</v>
      </c>
      <c r="M54" s="64"/>
      <c r="N54" s="64"/>
      <c r="P54" s="64"/>
    </row>
    <row r="55" spans="1:16" x14ac:dyDescent="0.25">
      <c r="A55" s="65">
        <v>12</v>
      </c>
      <c r="B55" s="52" t="s">
        <v>83</v>
      </c>
      <c r="C55" s="325"/>
      <c r="D55" s="348"/>
      <c r="E55" s="348">
        <v>4.37</v>
      </c>
      <c r="F55" s="326">
        <v>99</v>
      </c>
      <c r="G55" s="325">
        <v>1</v>
      </c>
      <c r="H55" s="348">
        <v>5</v>
      </c>
      <c r="I55" s="348">
        <v>4.25</v>
      </c>
      <c r="J55" s="326">
        <v>2</v>
      </c>
      <c r="K55" s="66">
        <f t="shared" si="0"/>
        <v>101</v>
      </c>
      <c r="M55" s="64"/>
      <c r="N55" s="64"/>
      <c r="P55" s="64"/>
    </row>
    <row r="56" spans="1:16" x14ac:dyDescent="0.25">
      <c r="A56" s="65">
        <v>13</v>
      </c>
      <c r="B56" s="53" t="s">
        <v>158</v>
      </c>
      <c r="C56" s="327">
        <v>4</v>
      </c>
      <c r="D56" s="352">
        <v>4</v>
      </c>
      <c r="E56" s="352">
        <v>4.37</v>
      </c>
      <c r="F56" s="328">
        <v>74</v>
      </c>
      <c r="G56" s="327">
        <v>6</v>
      </c>
      <c r="H56" s="352">
        <v>3.5</v>
      </c>
      <c r="I56" s="352">
        <v>4.25</v>
      </c>
      <c r="J56" s="328">
        <v>93</v>
      </c>
      <c r="K56" s="66">
        <f t="shared" si="0"/>
        <v>167</v>
      </c>
      <c r="M56" s="64"/>
      <c r="N56" s="64"/>
      <c r="P56" s="64"/>
    </row>
    <row r="57" spans="1:16" x14ac:dyDescent="0.25">
      <c r="A57" s="65">
        <v>14</v>
      </c>
      <c r="B57" s="180" t="s">
        <v>30</v>
      </c>
      <c r="C57" s="323">
        <v>2</v>
      </c>
      <c r="D57" s="350">
        <v>4</v>
      </c>
      <c r="E57" s="350">
        <v>4.37</v>
      </c>
      <c r="F57" s="324">
        <v>75</v>
      </c>
      <c r="G57" s="323">
        <v>2</v>
      </c>
      <c r="H57" s="350">
        <v>4.5</v>
      </c>
      <c r="I57" s="350">
        <v>4.25</v>
      </c>
      <c r="J57" s="324">
        <v>24</v>
      </c>
      <c r="K57" s="66">
        <f t="shared" si="0"/>
        <v>99</v>
      </c>
      <c r="M57" s="64"/>
      <c r="N57" s="64"/>
      <c r="P57" s="64"/>
    </row>
    <row r="58" spans="1:16" x14ac:dyDescent="0.25">
      <c r="A58" s="65">
        <v>15</v>
      </c>
      <c r="B58" s="180" t="s">
        <v>84</v>
      </c>
      <c r="C58" s="323">
        <v>4</v>
      </c>
      <c r="D58" s="350">
        <v>4.25</v>
      </c>
      <c r="E58" s="350">
        <v>4.37</v>
      </c>
      <c r="F58" s="324">
        <v>55</v>
      </c>
      <c r="G58" s="323">
        <v>1</v>
      </c>
      <c r="H58" s="350">
        <v>4</v>
      </c>
      <c r="I58" s="350">
        <v>4.25</v>
      </c>
      <c r="J58" s="324">
        <v>69</v>
      </c>
      <c r="K58" s="66">
        <f t="shared" si="0"/>
        <v>124</v>
      </c>
      <c r="M58" s="64"/>
      <c r="N58" s="64"/>
      <c r="P58" s="64"/>
    </row>
    <row r="59" spans="1:16" x14ac:dyDescent="0.25">
      <c r="A59" s="65">
        <v>16</v>
      </c>
      <c r="B59" s="180" t="s">
        <v>31</v>
      </c>
      <c r="C59" s="323">
        <v>5</v>
      </c>
      <c r="D59" s="350">
        <v>4.4000000000000004</v>
      </c>
      <c r="E59" s="350">
        <v>4.37</v>
      </c>
      <c r="F59" s="324">
        <v>40</v>
      </c>
      <c r="G59" s="323">
        <v>17</v>
      </c>
      <c r="H59" s="350">
        <v>4.5294117647058822</v>
      </c>
      <c r="I59" s="350">
        <v>4.25</v>
      </c>
      <c r="J59" s="324">
        <v>18</v>
      </c>
      <c r="K59" s="66">
        <f t="shared" si="0"/>
        <v>58</v>
      </c>
      <c r="M59" s="64"/>
      <c r="N59" s="64"/>
      <c r="P59" s="64"/>
    </row>
    <row r="60" spans="1:16" ht="15.75" thickBot="1" x14ac:dyDescent="0.3">
      <c r="A60" s="72">
        <v>17</v>
      </c>
      <c r="B60" s="180" t="s">
        <v>131</v>
      </c>
      <c r="C60" s="323">
        <v>1</v>
      </c>
      <c r="D60" s="350">
        <v>5</v>
      </c>
      <c r="E60" s="350">
        <v>4.37</v>
      </c>
      <c r="F60" s="324">
        <v>3</v>
      </c>
      <c r="G60" s="323">
        <v>5</v>
      </c>
      <c r="H60" s="350">
        <v>3.8</v>
      </c>
      <c r="I60" s="350">
        <v>4.25</v>
      </c>
      <c r="J60" s="324">
        <v>80</v>
      </c>
      <c r="K60" s="66">
        <f t="shared" si="0"/>
        <v>83</v>
      </c>
      <c r="M60" s="64"/>
      <c r="N60" s="64"/>
      <c r="P60" s="64"/>
    </row>
    <row r="61" spans="1:16" ht="15.75" thickBot="1" x14ac:dyDescent="0.3">
      <c r="A61" s="209"/>
      <c r="B61" s="218" t="s">
        <v>115</v>
      </c>
      <c r="C61" s="275">
        <f>SUM(C62:C75)</f>
        <v>132</v>
      </c>
      <c r="D61" s="225">
        <f>AVERAGE(D62:D75)</f>
        <v>4.3649021146920308</v>
      </c>
      <c r="E61" s="225">
        <v>4.37</v>
      </c>
      <c r="F61" s="221"/>
      <c r="G61" s="275">
        <f>SUM(G62:G75)</f>
        <v>143</v>
      </c>
      <c r="H61" s="225">
        <f>AVERAGE(H62:H75)</f>
        <v>4.1602622867328751</v>
      </c>
      <c r="I61" s="225">
        <v>4.25</v>
      </c>
      <c r="J61" s="221"/>
      <c r="K61" s="217"/>
      <c r="M61" s="64"/>
      <c r="N61" s="64"/>
      <c r="P61" s="64"/>
    </row>
    <row r="62" spans="1:16" x14ac:dyDescent="0.25">
      <c r="A62" s="69">
        <v>1</v>
      </c>
      <c r="B62" s="180" t="s">
        <v>86</v>
      </c>
      <c r="C62" s="323">
        <v>13</v>
      </c>
      <c r="D62" s="350">
        <v>4.8461538461538458</v>
      </c>
      <c r="E62" s="350">
        <v>4.37</v>
      </c>
      <c r="F62" s="324">
        <v>5</v>
      </c>
      <c r="G62" s="323">
        <v>15</v>
      </c>
      <c r="H62" s="350">
        <v>4.4000000000000004</v>
      </c>
      <c r="I62" s="350">
        <v>4.25</v>
      </c>
      <c r="J62" s="324">
        <v>31</v>
      </c>
      <c r="K62" s="207">
        <f t="shared" si="0"/>
        <v>36</v>
      </c>
      <c r="M62" s="64"/>
      <c r="N62" s="64"/>
      <c r="P62" s="64"/>
    </row>
    <row r="63" spans="1:16" x14ac:dyDescent="0.25">
      <c r="A63" s="65">
        <v>2</v>
      </c>
      <c r="B63" s="180" t="s">
        <v>85</v>
      </c>
      <c r="C63" s="323">
        <v>17</v>
      </c>
      <c r="D63" s="350">
        <v>4.7058823529411766</v>
      </c>
      <c r="E63" s="350">
        <v>4.37</v>
      </c>
      <c r="F63" s="324">
        <v>9</v>
      </c>
      <c r="G63" s="323">
        <v>12</v>
      </c>
      <c r="H63" s="350">
        <v>4.666666666666667</v>
      </c>
      <c r="I63" s="350">
        <v>4.25</v>
      </c>
      <c r="J63" s="324">
        <v>9</v>
      </c>
      <c r="K63" s="66">
        <f t="shared" si="0"/>
        <v>18</v>
      </c>
      <c r="M63" s="64"/>
      <c r="N63" s="64"/>
      <c r="P63" s="64"/>
    </row>
    <row r="64" spans="1:16" x14ac:dyDescent="0.25">
      <c r="A64" s="65">
        <v>3</v>
      </c>
      <c r="B64" s="180" t="s">
        <v>159</v>
      </c>
      <c r="C64" s="323">
        <v>6</v>
      </c>
      <c r="D64" s="350">
        <v>5</v>
      </c>
      <c r="E64" s="350">
        <v>4.37</v>
      </c>
      <c r="F64" s="324">
        <v>4</v>
      </c>
      <c r="G64" s="323">
        <v>11</v>
      </c>
      <c r="H64" s="350">
        <v>4.0909090909090908</v>
      </c>
      <c r="I64" s="350">
        <v>4.25</v>
      </c>
      <c r="J64" s="324">
        <v>62</v>
      </c>
      <c r="K64" s="66">
        <f t="shared" si="0"/>
        <v>66</v>
      </c>
      <c r="M64" s="64"/>
      <c r="N64" s="64"/>
      <c r="P64" s="64"/>
    </row>
    <row r="65" spans="1:16" x14ac:dyDescent="0.25">
      <c r="A65" s="65">
        <v>4</v>
      </c>
      <c r="B65" s="180" t="s">
        <v>160</v>
      </c>
      <c r="C65" s="323">
        <v>2</v>
      </c>
      <c r="D65" s="350">
        <v>4.5</v>
      </c>
      <c r="E65" s="350">
        <v>4.37</v>
      </c>
      <c r="F65" s="324">
        <v>26</v>
      </c>
      <c r="G65" s="323">
        <v>5</v>
      </c>
      <c r="H65" s="350">
        <v>4</v>
      </c>
      <c r="I65" s="350">
        <v>4.25</v>
      </c>
      <c r="J65" s="324">
        <v>70</v>
      </c>
      <c r="K65" s="66">
        <f t="shared" si="0"/>
        <v>96</v>
      </c>
      <c r="M65" s="64"/>
      <c r="N65" s="64"/>
      <c r="P65" s="64"/>
    </row>
    <row r="66" spans="1:16" x14ac:dyDescent="0.25">
      <c r="A66" s="65">
        <v>5</v>
      </c>
      <c r="B66" s="180" t="s">
        <v>87</v>
      </c>
      <c r="C66" s="323">
        <v>4</v>
      </c>
      <c r="D66" s="350">
        <v>4.5</v>
      </c>
      <c r="E66" s="350">
        <v>4.37</v>
      </c>
      <c r="F66" s="324">
        <v>27</v>
      </c>
      <c r="G66" s="323">
        <v>6</v>
      </c>
      <c r="H66" s="350">
        <v>3.8333333333333335</v>
      </c>
      <c r="I66" s="350">
        <v>4.25</v>
      </c>
      <c r="J66" s="324">
        <v>78</v>
      </c>
      <c r="K66" s="229">
        <f t="shared" si="0"/>
        <v>105</v>
      </c>
      <c r="M66" s="64"/>
      <c r="N66" s="64"/>
      <c r="P66" s="64"/>
    </row>
    <row r="67" spans="1:16" x14ac:dyDescent="0.25">
      <c r="A67" s="65">
        <v>6</v>
      </c>
      <c r="B67" s="54" t="s">
        <v>161</v>
      </c>
      <c r="C67" s="333">
        <v>1</v>
      </c>
      <c r="D67" s="354">
        <v>4</v>
      </c>
      <c r="E67" s="354">
        <v>4.37</v>
      </c>
      <c r="F67" s="334">
        <v>76</v>
      </c>
      <c r="G67" s="333">
        <v>2</v>
      </c>
      <c r="H67" s="354">
        <v>4</v>
      </c>
      <c r="I67" s="354">
        <v>4.25</v>
      </c>
      <c r="J67" s="334">
        <v>71</v>
      </c>
      <c r="K67" s="66">
        <f t="shared" si="0"/>
        <v>147</v>
      </c>
      <c r="M67" s="64"/>
      <c r="N67" s="64"/>
      <c r="P67" s="64"/>
    </row>
    <row r="68" spans="1:16" x14ac:dyDescent="0.25">
      <c r="A68" s="65">
        <v>7</v>
      </c>
      <c r="B68" s="180" t="s">
        <v>162</v>
      </c>
      <c r="C68" s="323">
        <v>13</v>
      </c>
      <c r="D68" s="350">
        <v>4.384615384615385</v>
      </c>
      <c r="E68" s="350">
        <v>4.37</v>
      </c>
      <c r="F68" s="324">
        <v>42</v>
      </c>
      <c r="G68" s="323">
        <v>5</v>
      </c>
      <c r="H68" s="350">
        <v>4.8</v>
      </c>
      <c r="I68" s="350">
        <v>4.25</v>
      </c>
      <c r="J68" s="324">
        <v>4</v>
      </c>
      <c r="K68" s="66">
        <f t="shared" si="0"/>
        <v>46</v>
      </c>
      <c r="M68" s="64"/>
      <c r="N68" s="64"/>
      <c r="P68" s="64"/>
    </row>
    <row r="69" spans="1:16" x14ac:dyDescent="0.25">
      <c r="A69" s="65">
        <v>8</v>
      </c>
      <c r="B69" s="180" t="s">
        <v>163</v>
      </c>
      <c r="C69" s="323">
        <v>13</v>
      </c>
      <c r="D69" s="350">
        <v>4.3076923076923075</v>
      </c>
      <c r="E69" s="350">
        <v>4.37</v>
      </c>
      <c r="F69" s="324">
        <v>52</v>
      </c>
      <c r="G69" s="323">
        <v>12</v>
      </c>
      <c r="H69" s="350">
        <v>4.25</v>
      </c>
      <c r="I69" s="350">
        <v>4.25</v>
      </c>
      <c r="J69" s="324">
        <v>43</v>
      </c>
      <c r="K69" s="66">
        <f t="shared" si="0"/>
        <v>95</v>
      </c>
      <c r="M69" s="64"/>
      <c r="N69" s="64"/>
      <c r="P69" s="64"/>
    </row>
    <row r="70" spans="1:16" x14ac:dyDescent="0.25">
      <c r="A70" s="65">
        <v>9</v>
      </c>
      <c r="B70" s="180" t="s">
        <v>34</v>
      </c>
      <c r="C70" s="323">
        <v>6</v>
      </c>
      <c r="D70" s="350">
        <v>4.5</v>
      </c>
      <c r="E70" s="350">
        <v>4.37</v>
      </c>
      <c r="F70" s="324">
        <v>28</v>
      </c>
      <c r="G70" s="323">
        <v>3</v>
      </c>
      <c r="H70" s="350">
        <v>4.333333333333333</v>
      </c>
      <c r="I70" s="350">
        <v>4.25</v>
      </c>
      <c r="J70" s="324">
        <v>36</v>
      </c>
      <c r="K70" s="66">
        <f t="shared" si="0"/>
        <v>64</v>
      </c>
      <c r="M70" s="64"/>
      <c r="N70" s="64"/>
      <c r="P70" s="64"/>
    </row>
    <row r="71" spans="1:16" x14ac:dyDescent="0.25">
      <c r="A71" s="65">
        <v>10</v>
      </c>
      <c r="B71" s="180" t="s">
        <v>164</v>
      </c>
      <c r="C71" s="323">
        <v>5</v>
      </c>
      <c r="D71" s="350">
        <v>4.5999999999999996</v>
      </c>
      <c r="E71" s="350">
        <v>4.37</v>
      </c>
      <c r="F71" s="324">
        <v>15</v>
      </c>
      <c r="G71" s="323">
        <v>22</v>
      </c>
      <c r="H71" s="350">
        <v>3.7272727272727271</v>
      </c>
      <c r="I71" s="350">
        <v>4.25</v>
      </c>
      <c r="J71" s="324">
        <v>86</v>
      </c>
      <c r="K71" s="66">
        <f t="shared" ref="K71:K114" si="1">J71+F71</f>
        <v>101</v>
      </c>
      <c r="M71" s="64"/>
      <c r="N71" s="64"/>
      <c r="P71" s="64"/>
    </row>
    <row r="72" spans="1:16" x14ac:dyDescent="0.25">
      <c r="A72" s="65">
        <v>11</v>
      </c>
      <c r="B72" s="192" t="s">
        <v>165</v>
      </c>
      <c r="C72" s="331">
        <v>3</v>
      </c>
      <c r="D72" s="351">
        <v>3</v>
      </c>
      <c r="E72" s="351">
        <v>4.37</v>
      </c>
      <c r="F72" s="332">
        <v>98</v>
      </c>
      <c r="G72" s="331">
        <v>2</v>
      </c>
      <c r="H72" s="351">
        <v>3.5</v>
      </c>
      <c r="I72" s="351">
        <v>4.25</v>
      </c>
      <c r="J72" s="332">
        <v>94</v>
      </c>
      <c r="K72" s="66">
        <f t="shared" si="1"/>
        <v>192</v>
      </c>
      <c r="M72" s="64"/>
      <c r="N72" s="64"/>
      <c r="P72" s="64"/>
    </row>
    <row r="73" spans="1:16" x14ac:dyDescent="0.25">
      <c r="A73" s="65">
        <v>12</v>
      </c>
      <c r="B73" s="192" t="s">
        <v>166</v>
      </c>
      <c r="C73" s="331">
        <v>2</v>
      </c>
      <c r="D73" s="351">
        <v>4.5</v>
      </c>
      <c r="E73" s="351">
        <v>4.37</v>
      </c>
      <c r="F73" s="332">
        <v>29</v>
      </c>
      <c r="G73" s="331">
        <v>4</v>
      </c>
      <c r="H73" s="351">
        <v>4.25</v>
      </c>
      <c r="I73" s="351">
        <v>4.25</v>
      </c>
      <c r="J73" s="332">
        <v>44</v>
      </c>
      <c r="K73" s="66">
        <f t="shared" si="1"/>
        <v>73</v>
      </c>
      <c r="M73" s="64"/>
      <c r="N73" s="64"/>
      <c r="P73" s="64"/>
    </row>
    <row r="74" spans="1:16" x14ac:dyDescent="0.25">
      <c r="A74" s="65">
        <v>13</v>
      </c>
      <c r="B74" s="180" t="s">
        <v>90</v>
      </c>
      <c r="C74" s="323">
        <v>12</v>
      </c>
      <c r="D74" s="350">
        <v>3.75</v>
      </c>
      <c r="E74" s="350">
        <v>4.37</v>
      </c>
      <c r="F74" s="324">
        <v>86</v>
      </c>
      <c r="G74" s="323">
        <v>17</v>
      </c>
      <c r="H74" s="350">
        <v>4.0588235294117645</v>
      </c>
      <c r="I74" s="350">
        <v>4.25</v>
      </c>
      <c r="J74" s="324">
        <v>63</v>
      </c>
      <c r="K74" s="66">
        <f t="shared" si="1"/>
        <v>149</v>
      </c>
      <c r="M74" s="64"/>
      <c r="N74" s="64"/>
      <c r="P74" s="64"/>
    </row>
    <row r="75" spans="1:16" ht="15.75" thickBot="1" x14ac:dyDescent="0.3">
      <c r="A75" s="65">
        <v>14</v>
      </c>
      <c r="B75" s="192" t="s">
        <v>141</v>
      </c>
      <c r="C75" s="331">
        <v>35</v>
      </c>
      <c r="D75" s="351">
        <v>4.5142857142857142</v>
      </c>
      <c r="E75" s="351">
        <v>4.37</v>
      </c>
      <c r="F75" s="332">
        <v>23</v>
      </c>
      <c r="G75" s="331">
        <v>27</v>
      </c>
      <c r="H75" s="351">
        <v>4.333333333333333</v>
      </c>
      <c r="I75" s="351">
        <v>4.25</v>
      </c>
      <c r="J75" s="332">
        <v>37</v>
      </c>
      <c r="K75" s="66">
        <f t="shared" si="1"/>
        <v>60</v>
      </c>
      <c r="M75" s="64"/>
      <c r="N75" s="64"/>
      <c r="P75" s="64"/>
    </row>
    <row r="76" spans="1:16" ht="15.75" thickBot="1" x14ac:dyDescent="0.3">
      <c r="A76" s="209"/>
      <c r="B76" s="219" t="s">
        <v>114</v>
      </c>
      <c r="C76" s="276">
        <f>SUM(C77:C104)</f>
        <v>323</v>
      </c>
      <c r="D76" s="223">
        <f>AVERAGE(D77:D104)</f>
        <v>4.1852630164686886</v>
      </c>
      <c r="E76" s="223">
        <v>4.37</v>
      </c>
      <c r="F76" s="224"/>
      <c r="G76" s="276">
        <f>SUM(G77:G104)</f>
        <v>408</v>
      </c>
      <c r="H76" s="223">
        <f>AVERAGE(H77:H104)</f>
        <v>4.135028351840301</v>
      </c>
      <c r="I76" s="223">
        <v>4.25</v>
      </c>
      <c r="J76" s="224"/>
      <c r="K76" s="217"/>
      <c r="M76" s="64"/>
      <c r="N76" s="64"/>
      <c r="P76" s="64"/>
    </row>
    <row r="77" spans="1:16" x14ac:dyDescent="0.25">
      <c r="A77" s="62">
        <v>1</v>
      </c>
      <c r="B77" s="192" t="s">
        <v>142</v>
      </c>
      <c r="C77" s="331">
        <v>5</v>
      </c>
      <c r="D77" s="351">
        <v>3.4</v>
      </c>
      <c r="E77" s="351">
        <v>4.37</v>
      </c>
      <c r="F77" s="332">
        <v>95</v>
      </c>
      <c r="G77" s="331">
        <v>7</v>
      </c>
      <c r="H77" s="351">
        <v>4.5714285714285712</v>
      </c>
      <c r="I77" s="351">
        <v>4.25</v>
      </c>
      <c r="J77" s="332">
        <v>17</v>
      </c>
      <c r="K77" s="66">
        <f t="shared" si="1"/>
        <v>112</v>
      </c>
      <c r="M77" s="64"/>
      <c r="N77" s="64"/>
      <c r="P77" s="64"/>
    </row>
    <row r="78" spans="1:16" x14ac:dyDescent="0.25">
      <c r="A78" s="65">
        <v>2</v>
      </c>
      <c r="B78" s="54" t="s">
        <v>167</v>
      </c>
      <c r="C78" s="333">
        <v>11</v>
      </c>
      <c r="D78" s="354">
        <v>3.8181818181818183</v>
      </c>
      <c r="E78" s="354">
        <v>4.37</v>
      </c>
      <c r="F78" s="334">
        <v>84</v>
      </c>
      <c r="G78" s="333">
        <v>8</v>
      </c>
      <c r="H78" s="354">
        <v>4</v>
      </c>
      <c r="I78" s="354">
        <v>4.25</v>
      </c>
      <c r="J78" s="334">
        <v>72</v>
      </c>
      <c r="K78" s="66">
        <f t="shared" si="1"/>
        <v>156</v>
      </c>
      <c r="M78" s="64"/>
      <c r="N78" s="64"/>
      <c r="P78" s="64"/>
    </row>
    <row r="79" spans="1:16" x14ac:dyDescent="0.25">
      <c r="A79" s="65">
        <v>3</v>
      </c>
      <c r="B79" s="192" t="s">
        <v>168</v>
      </c>
      <c r="C79" s="331">
        <v>14</v>
      </c>
      <c r="D79" s="351">
        <v>4.1428571428571432</v>
      </c>
      <c r="E79" s="351">
        <v>4.37</v>
      </c>
      <c r="F79" s="332">
        <v>61</v>
      </c>
      <c r="G79" s="331">
        <v>18</v>
      </c>
      <c r="H79" s="351">
        <v>4.1111111111111107</v>
      </c>
      <c r="I79" s="351">
        <v>4.25</v>
      </c>
      <c r="J79" s="332">
        <v>58</v>
      </c>
      <c r="K79" s="66">
        <f t="shared" si="1"/>
        <v>119</v>
      </c>
      <c r="M79" s="64"/>
      <c r="N79" s="64"/>
      <c r="P79" s="64"/>
    </row>
    <row r="80" spans="1:16" x14ac:dyDescent="0.25">
      <c r="A80" s="65">
        <v>4</v>
      </c>
      <c r="B80" s="192" t="s">
        <v>169</v>
      </c>
      <c r="C80" s="331">
        <v>11</v>
      </c>
      <c r="D80" s="351">
        <v>4</v>
      </c>
      <c r="E80" s="351">
        <v>4.37</v>
      </c>
      <c r="F80" s="332">
        <v>77</v>
      </c>
      <c r="G80" s="331">
        <v>13</v>
      </c>
      <c r="H80" s="351">
        <v>4.1538461538461542</v>
      </c>
      <c r="I80" s="351">
        <v>4.25</v>
      </c>
      <c r="J80" s="332">
        <v>53</v>
      </c>
      <c r="K80" s="66">
        <f t="shared" si="1"/>
        <v>130</v>
      </c>
      <c r="M80" s="64"/>
      <c r="N80" s="64"/>
      <c r="P80" s="64"/>
    </row>
    <row r="81" spans="1:16" x14ac:dyDescent="0.25">
      <c r="A81" s="65">
        <v>5</v>
      </c>
      <c r="B81" s="192" t="s">
        <v>170</v>
      </c>
      <c r="C81" s="331">
        <v>16</v>
      </c>
      <c r="D81" s="351">
        <v>4.4375</v>
      </c>
      <c r="E81" s="351">
        <v>4.37</v>
      </c>
      <c r="F81" s="332">
        <v>36</v>
      </c>
      <c r="G81" s="331">
        <v>11</v>
      </c>
      <c r="H81" s="351">
        <v>4.3636363636363633</v>
      </c>
      <c r="I81" s="351">
        <v>4.25</v>
      </c>
      <c r="J81" s="332">
        <v>33</v>
      </c>
      <c r="K81" s="66">
        <f t="shared" si="1"/>
        <v>69</v>
      </c>
      <c r="M81" s="64"/>
      <c r="N81" s="64"/>
      <c r="P81" s="64"/>
    </row>
    <row r="82" spans="1:16" x14ac:dyDescent="0.25">
      <c r="A82" s="65">
        <v>6</v>
      </c>
      <c r="B82" s="192" t="s">
        <v>171</v>
      </c>
      <c r="C82" s="331">
        <v>5</v>
      </c>
      <c r="D82" s="351">
        <v>4</v>
      </c>
      <c r="E82" s="351">
        <v>4.37</v>
      </c>
      <c r="F82" s="332">
        <v>78</v>
      </c>
      <c r="G82" s="331">
        <v>12</v>
      </c>
      <c r="H82" s="351">
        <v>3.5</v>
      </c>
      <c r="I82" s="351">
        <v>4.25</v>
      </c>
      <c r="J82" s="332">
        <v>95</v>
      </c>
      <c r="K82" s="66">
        <f t="shared" si="1"/>
        <v>173</v>
      </c>
      <c r="M82" s="64"/>
      <c r="N82" s="64"/>
      <c r="P82" s="64"/>
    </row>
    <row r="83" spans="1:16" x14ac:dyDescent="0.25">
      <c r="A83" s="65">
        <v>7</v>
      </c>
      <c r="B83" s="192" t="s">
        <v>172</v>
      </c>
      <c r="C83" s="331">
        <v>3</v>
      </c>
      <c r="D83" s="351">
        <v>4</v>
      </c>
      <c r="E83" s="351">
        <v>4.37</v>
      </c>
      <c r="F83" s="332">
        <v>79</v>
      </c>
      <c r="G83" s="331">
        <v>4</v>
      </c>
      <c r="H83" s="351">
        <v>5</v>
      </c>
      <c r="I83" s="351">
        <v>4.25</v>
      </c>
      <c r="J83" s="332">
        <v>3</v>
      </c>
      <c r="K83" s="66">
        <f t="shared" si="1"/>
        <v>82</v>
      </c>
      <c r="M83" s="64"/>
      <c r="N83" s="64"/>
      <c r="P83" s="64"/>
    </row>
    <row r="84" spans="1:16" x14ac:dyDescent="0.25">
      <c r="A84" s="65">
        <v>8</v>
      </c>
      <c r="B84" s="192" t="s">
        <v>179</v>
      </c>
      <c r="C84" s="331">
        <v>3</v>
      </c>
      <c r="D84" s="351">
        <v>4.333333333333333</v>
      </c>
      <c r="E84" s="351">
        <v>4.37</v>
      </c>
      <c r="F84" s="332">
        <v>48</v>
      </c>
      <c r="G84" s="331"/>
      <c r="H84" s="351"/>
      <c r="I84" s="351">
        <v>4.25</v>
      </c>
      <c r="J84" s="332">
        <v>102</v>
      </c>
      <c r="K84" s="66">
        <f t="shared" si="1"/>
        <v>150</v>
      </c>
      <c r="M84" s="64"/>
      <c r="N84" s="64"/>
      <c r="P84" s="64"/>
    </row>
    <row r="85" spans="1:16" x14ac:dyDescent="0.25">
      <c r="A85" s="65">
        <v>9</v>
      </c>
      <c r="B85" s="192" t="s">
        <v>41</v>
      </c>
      <c r="C85" s="331"/>
      <c r="D85" s="351"/>
      <c r="E85" s="351">
        <v>4.37</v>
      </c>
      <c r="F85" s="332">
        <v>99</v>
      </c>
      <c r="G85" s="331">
        <v>7</v>
      </c>
      <c r="H85" s="351">
        <v>4</v>
      </c>
      <c r="I85" s="351">
        <v>4.25</v>
      </c>
      <c r="J85" s="332">
        <v>73</v>
      </c>
      <c r="K85" s="66">
        <f t="shared" si="1"/>
        <v>172</v>
      </c>
      <c r="M85" s="64"/>
      <c r="N85" s="64"/>
      <c r="P85" s="64"/>
    </row>
    <row r="86" spans="1:16" x14ac:dyDescent="0.25">
      <c r="A86" s="65">
        <v>10</v>
      </c>
      <c r="B86" s="192" t="s">
        <v>42</v>
      </c>
      <c r="C86" s="331">
        <v>4</v>
      </c>
      <c r="D86" s="351">
        <v>4.25</v>
      </c>
      <c r="E86" s="351">
        <v>4.37</v>
      </c>
      <c r="F86" s="332">
        <v>56</v>
      </c>
      <c r="G86" s="331">
        <v>6</v>
      </c>
      <c r="H86" s="351">
        <v>3.6666666666666665</v>
      </c>
      <c r="I86" s="351">
        <v>4.25</v>
      </c>
      <c r="J86" s="332">
        <v>89</v>
      </c>
      <c r="K86" s="66">
        <f t="shared" si="1"/>
        <v>145</v>
      </c>
      <c r="M86" s="64"/>
      <c r="N86" s="64"/>
      <c r="P86" s="64"/>
    </row>
    <row r="87" spans="1:16" x14ac:dyDescent="0.25">
      <c r="A87" s="65">
        <v>11</v>
      </c>
      <c r="B87" s="192" t="s">
        <v>173</v>
      </c>
      <c r="C87" s="331">
        <v>11</v>
      </c>
      <c r="D87" s="351">
        <v>4.4545454545454541</v>
      </c>
      <c r="E87" s="351">
        <v>4.37</v>
      </c>
      <c r="F87" s="332">
        <v>33</v>
      </c>
      <c r="G87" s="331">
        <v>10</v>
      </c>
      <c r="H87" s="351">
        <v>4.0952380952380949</v>
      </c>
      <c r="I87" s="351">
        <v>4.25</v>
      </c>
      <c r="J87" s="332">
        <v>60</v>
      </c>
      <c r="K87" s="66">
        <f t="shared" si="1"/>
        <v>93</v>
      </c>
      <c r="M87" s="64"/>
      <c r="N87" s="64"/>
      <c r="P87" s="64"/>
    </row>
    <row r="88" spans="1:16" x14ac:dyDescent="0.25">
      <c r="A88" s="65">
        <v>12</v>
      </c>
      <c r="B88" s="192" t="s">
        <v>174</v>
      </c>
      <c r="C88" s="331">
        <v>3</v>
      </c>
      <c r="D88" s="351">
        <v>4</v>
      </c>
      <c r="E88" s="351">
        <v>4.37</v>
      </c>
      <c r="F88" s="332">
        <v>80</v>
      </c>
      <c r="G88" s="331">
        <v>2</v>
      </c>
      <c r="H88" s="351">
        <v>4</v>
      </c>
      <c r="I88" s="351">
        <v>4.25</v>
      </c>
      <c r="J88" s="332">
        <v>74</v>
      </c>
      <c r="K88" s="66">
        <f t="shared" si="1"/>
        <v>154</v>
      </c>
      <c r="M88" s="64"/>
      <c r="N88" s="64"/>
      <c r="P88" s="64"/>
    </row>
    <row r="89" spans="1:16" x14ac:dyDescent="0.25">
      <c r="A89" s="65">
        <v>13</v>
      </c>
      <c r="B89" s="192" t="s">
        <v>175</v>
      </c>
      <c r="C89" s="331">
        <v>3</v>
      </c>
      <c r="D89" s="351">
        <v>3.3333333333333335</v>
      </c>
      <c r="E89" s="351">
        <v>4.37</v>
      </c>
      <c r="F89" s="332">
        <v>96</v>
      </c>
      <c r="G89" s="331">
        <v>2</v>
      </c>
      <c r="H89" s="351">
        <v>3.5</v>
      </c>
      <c r="I89" s="351">
        <v>4.25</v>
      </c>
      <c r="J89" s="332">
        <v>96</v>
      </c>
      <c r="K89" s="68">
        <f t="shared" si="1"/>
        <v>192</v>
      </c>
      <c r="M89" s="64"/>
      <c r="N89" s="64"/>
      <c r="P89" s="64"/>
    </row>
    <row r="90" spans="1:16" x14ac:dyDescent="0.25">
      <c r="A90" s="65">
        <v>14</v>
      </c>
      <c r="B90" s="192" t="s">
        <v>180</v>
      </c>
      <c r="C90" s="331">
        <v>5</v>
      </c>
      <c r="D90" s="351">
        <v>3.6</v>
      </c>
      <c r="E90" s="351">
        <v>4.37</v>
      </c>
      <c r="F90" s="332">
        <v>90</v>
      </c>
      <c r="G90" s="331"/>
      <c r="H90" s="351"/>
      <c r="I90" s="351">
        <v>4.25</v>
      </c>
      <c r="J90" s="332">
        <v>102</v>
      </c>
      <c r="K90" s="207">
        <f t="shared" si="1"/>
        <v>192</v>
      </c>
      <c r="M90" s="64"/>
      <c r="N90" s="64"/>
      <c r="P90" s="64"/>
    </row>
    <row r="91" spans="1:16" x14ac:dyDescent="0.25">
      <c r="A91" s="283">
        <v>15</v>
      </c>
      <c r="B91" s="192" t="s">
        <v>176</v>
      </c>
      <c r="C91" s="331">
        <v>3</v>
      </c>
      <c r="D91" s="351">
        <v>4.333333333333333</v>
      </c>
      <c r="E91" s="351">
        <v>4.37</v>
      </c>
      <c r="F91" s="332">
        <v>49</v>
      </c>
      <c r="G91" s="331">
        <v>4</v>
      </c>
      <c r="H91" s="351">
        <v>4.25</v>
      </c>
      <c r="I91" s="351">
        <v>4.25</v>
      </c>
      <c r="J91" s="332">
        <v>45</v>
      </c>
      <c r="K91" s="66">
        <f t="shared" si="1"/>
        <v>94</v>
      </c>
      <c r="M91" s="64"/>
      <c r="N91" s="64"/>
      <c r="P91" s="64"/>
    </row>
    <row r="92" spans="1:16" x14ac:dyDescent="0.25">
      <c r="A92" s="65">
        <v>16</v>
      </c>
      <c r="B92" s="192" t="s">
        <v>181</v>
      </c>
      <c r="C92" s="331">
        <v>4</v>
      </c>
      <c r="D92" s="351">
        <v>3.5</v>
      </c>
      <c r="E92" s="351">
        <v>4.37</v>
      </c>
      <c r="F92" s="332">
        <v>94</v>
      </c>
      <c r="G92" s="331">
        <v>3</v>
      </c>
      <c r="H92" s="351">
        <v>4.666666666666667</v>
      </c>
      <c r="I92" s="351">
        <v>4.25</v>
      </c>
      <c r="J92" s="332">
        <v>10</v>
      </c>
      <c r="K92" s="66">
        <f t="shared" si="1"/>
        <v>104</v>
      </c>
      <c r="M92" s="64"/>
      <c r="N92" s="64"/>
      <c r="P92" s="64"/>
    </row>
    <row r="93" spans="1:16" x14ac:dyDescent="0.25">
      <c r="A93" s="65">
        <v>17</v>
      </c>
      <c r="B93" s="192" t="s">
        <v>177</v>
      </c>
      <c r="C93" s="331">
        <v>5</v>
      </c>
      <c r="D93" s="351">
        <v>4.5999999999999996</v>
      </c>
      <c r="E93" s="351">
        <v>4.37</v>
      </c>
      <c r="F93" s="332">
        <v>16</v>
      </c>
      <c r="G93" s="331">
        <v>5</v>
      </c>
      <c r="H93" s="351">
        <v>3.8</v>
      </c>
      <c r="I93" s="351">
        <v>4.25</v>
      </c>
      <c r="J93" s="332">
        <v>81</v>
      </c>
      <c r="K93" s="66">
        <f t="shared" si="1"/>
        <v>97</v>
      </c>
      <c r="M93" s="64"/>
      <c r="N93" s="64"/>
      <c r="P93" s="64"/>
    </row>
    <row r="94" spans="1:16" x14ac:dyDescent="0.25">
      <c r="A94" s="65">
        <v>18</v>
      </c>
      <c r="B94" s="192" t="s">
        <v>129</v>
      </c>
      <c r="C94" s="331">
        <v>16</v>
      </c>
      <c r="D94" s="351">
        <v>4.5625</v>
      </c>
      <c r="E94" s="351">
        <v>4.37</v>
      </c>
      <c r="F94" s="332">
        <v>20</v>
      </c>
      <c r="G94" s="331">
        <v>40</v>
      </c>
      <c r="H94" s="351">
        <v>4.3</v>
      </c>
      <c r="I94" s="351">
        <v>4.25</v>
      </c>
      <c r="J94" s="332">
        <v>41</v>
      </c>
      <c r="K94" s="66">
        <f t="shared" si="1"/>
        <v>61</v>
      </c>
      <c r="M94" s="64"/>
      <c r="N94" s="64"/>
      <c r="P94" s="64"/>
    </row>
    <row r="95" spans="1:16" x14ac:dyDescent="0.25">
      <c r="A95" s="65">
        <v>19</v>
      </c>
      <c r="B95" s="192" t="s">
        <v>178</v>
      </c>
      <c r="C95" s="331">
        <v>6</v>
      </c>
      <c r="D95" s="351">
        <v>4.5</v>
      </c>
      <c r="E95" s="351">
        <v>4.37</v>
      </c>
      <c r="F95" s="332">
        <v>30</v>
      </c>
      <c r="G95" s="331">
        <v>2</v>
      </c>
      <c r="H95" s="351">
        <v>4.5</v>
      </c>
      <c r="I95" s="351">
        <v>4.25</v>
      </c>
      <c r="J95" s="332">
        <v>25</v>
      </c>
      <c r="K95" s="66">
        <f t="shared" si="1"/>
        <v>55</v>
      </c>
      <c r="M95" s="64"/>
      <c r="N95" s="64"/>
      <c r="P95" s="64"/>
    </row>
    <row r="96" spans="1:16" x14ac:dyDescent="0.25">
      <c r="A96" s="65">
        <v>20</v>
      </c>
      <c r="B96" s="192" t="s">
        <v>128</v>
      </c>
      <c r="C96" s="331">
        <v>21</v>
      </c>
      <c r="D96" s="351">
        <v>4.7142857142857144</v>
      </c>
      <c r="E96" s="351">
        <v>4.37</v>
      </c>
      <c r="F96" s="332">
        <v>8</v>
      </c>
      <c r="G96" s="331">
        <v>42</v>
      </c>
      <c r="H96" s="351">
        <v>4.2142857142857144</v>
      </c>
      <c r="I96" s="351">
        <v>4.25</v>
      </c>
      <c r="J96" s="332">
        <v>49</v>
      </c>
      <c r="K96" s="66">
        <f t="shared" si="1"/>
        <v>57</v>
      </c>
      <c r="M96" s="64"/>
      <c r="N96" s="64"/>
      <c r="P96" s="64"/>
    </row>
    <row r="97" spans="1:16" x14ac:dyDescent="0.25">
      <c r="A97" s="65">
        <v>21</v>
      </c>
      <c r="B97" s="192" t="s">
        <v>50</v>
      </c>
      <c r="C97" s="331">
        <v>10</v>
      </c>
      <c r="D97" s="351">
        <v>4.5999999999999996</v>
      </c>
      <c r="E97" s="351">
        <v>4.37</v>
      </c>
      <c r="F97" s="332">
        <v>17</v>
      </c>
      <c r="G97" s="331">
        <v>8</v>
      </c>
      <c r="H97" s="351">
        <v>3.875</v>
      </c>
      <c r="I97" s="351">
        <v>4.25</v>
      </c>
      <c r="J97" s="332">
        <v>77</v>
      </c>
      <c r="K97" s="66">
        <f t="shared" si="1"/>
        <v>94</v>
      </c>
      <c r="M97" s="64"/>
      <c r="N97" s="64"/>
      <c r="P97" s="64"/>
    </row>
    <row r="98" spans="1:16" x14ac:dyDescent="0.25">
      <c r="A98" s="65">
        <v>22</v>
      </c>
      <c r="B98" s="192" t="s">
        <v>127</v>
      </c>
      <c r="C98" s="331">
        <v>47</v>
      </c>
      <c r="D98" s="351">
        <v>4.2978723404255321</v>
      </c>
      <c r="E98" s="351">
        <v>4.37</v>
      </c>
      <c r="F98" s="332">
        <v>53</v>
      </c>
      <c r="G98" s="331">
        <v>58</v>
      </c>
      <c r="H98" s="351">
        <v>4.2413793103448274</v>
      </c>
      <c r="I98" s="351">
        <v>4.25</v>
      </c>
      <c r="J98" s="332">
        <v>46</v>
      </c>
      <c r="K98" s="68">
        <f t="shared" si="1"/>
        <v>99</v>
      </c>
      <c r="M98" s="64"/>
      <c r="N98" s="64"/>
      <c r="P98" s="64"/>
    </row>
    <row r="99" spans="1:16" x14ac:dyDescent="0.25">
      <c r="A99" s="65">
        <v>23</v>
      </c>
      <c r="B99" s="192" t="s">
        <v>126</v>
      </c>
      <c r="C99" s="331">
        <v>26</v>
      </c>
      <c r="D99" s="351">
        <v>4.2307692307692308</v>
      </c>
      <c r="E99" s="351">
        <v>4.37</v>
      </c>
      <c r="F99" s="332">
        <v>57</v>
      </c>
      <c r="G99" s="331">
        <v>40</v>
      </c>
      <c r="H99" s="351">
        <v>4.1500000000000004</v>
      </c>
      <c r="I99" s="351">
        <v>4.25</v>
      </c>
      <c r="J99" s="332">
        <v>54</v>
      </c>
      <c r="K99" s="66">
        <f t="shared" si="1"/>
        <v>111</v>
      </c>
      <c r="M99" s="64"/>
      <c r="N99" s="64"/>
      <c r="P99" s="64"/>
    </row>
    <row r="100" spans="1:16" x14ac:dyDescent="0.25">
      <c r="A100" s="65">
        <v>24</v>
      </c>
      <c r="B100" s="192" t="s">
        <v>51</v>
      </c>
      <c r="C100" s="331">
        <v>27</v>
      </c>
      <c r="D100" s="351">
        <v>4.333333333333333</v>
      </c>
      <c r="E100" s="351">
        <v>4.37</v>
      </c>
      <c r="F100" s="332">
        <v>50</v>
      </c>
      <c r="G100" s="331">
        <v>36</v>
      </c>
      <c r="H100" s="351">
        <v>4.416666666666667</v>
      </c>
      <c r="I100" s="351">
        <v>4.25</v>
      </c>
      <c r="J100" s="332">
        <v>28</v>
      </c>
      <c r="K100" s="66">
        <f t="shared" si="1"/>
        <v>78</v>
      </c>
      <c r="M100" s="64"/>
      <c r="N100" s="64"/>
      <c r="P100" s="64"/>
    </row>
    <row r="101" spans="1:16" x14ac:dyDescent="0.25">
      <c r="A101" s="65">
        <v>25</v>
      </c>
      <c r="B101" s="192" t="s">
        <v>125</v>
      </c>
      <c r="C101" s="331">
        <v>25</v>
      </c>
      <c r="D101" s="351">
        <v>4.5999999999999996</v>
      </c>
      <c r="E101" s="351">
        <v>4.37</v>
      </c>
      <c r="F101" s="332">
        <v>18</v>
      </c>
      <c r="G101" s="331">
        <v>31</v>
      </c>
      <c r="H101" s="351">
        <v>4.580645161290323</v>
      </c>
      <c r="I101" s="351">
        <v>4.25</v>
      </c>
      <c r="J101" s="332">
        <v>16</v>
      </c>
      <c r="K101" s="66">
        <f t="shared" si="1"/>
        <v>34</v>
      </c>
      <c r="M101" s="64"/>
      <c r="N101" s="64"/>
      <c r="P101" s="64"/>
    </row>
    <row r="102" spans="1:16" x14ac:dyDescent="0.25">
      <c r="A102" s="65">
        <v>26</v>
      </c>
      <c r="B102" s="192" t="s">
        <v>138</v>
      </c>
      <c r="C102" s="331">
        <v>20</v>
      </c>
      <c r="D102" s="351">
        <v>4.55</v>
      </c>
      <c r="E102" s="351">
        <v>4.37</v>
      </c>
      <c r="F102" s="332">
        <v>21</v>
      </c>
      <c r="G102" s="331">
        <v>18</v>
      </c>
      <c r="H102" s="351">
        <v>4.666666666666667</v>
      </c>
      <c r="I102" s="351">
        <v>4.25</v>
      </c>
      <c r="J102" s="332">
        <v>11</v>
      </c>
      <c r="K102" s="66">
        <f t="shared" si="1"/>
        <v>32</v>
      </c>
      <c r="M102" s="64"/>
      <c r="N102" s="64"/>
      <c r="P102" s="64"/>
    </row>
    <row r="103" spans="1:16" x14ac:dyDescent="0.25">
      <c r="A103" s="65">
        <v>27</v>
      </c>
      <c r="B103" s="192" t="s">
        <v>139</v>
      </c>
      <c r="C103" s="331">
        <v>6</v>
      </c>
      <c r="D103" s="351">
        <v>4.333333333333333</v>
      </c>
      <c r="E103" s="351">
        <v>4.37</v>
      </c>
      <c r="F103" s="332">
        <v>51</v>
      </c>
      <c r="G103" s="331">
        <v>5</v>
      </c>
      <c r="H103" s="351">
        <v>3.2</v>
      </c>
      <c r="I103" s="351">
        <v>4.25</v>
      </c>
      <c r="J103" s="332">
        <v>98</v>
      </c>
      <c r="K103" s="66">
        <f t="shared" si="1"/>
        <v>149</v>
      </c>
      <c r="M103" s="64"/>
      <c r="N103" s="64"/>
      <c r="P103" s="64"/>
    </row>
    <row r="104" spans="1:16" ht="15.75" thickBot="1" x14ac:dyDescent="0.3">
      <c r="A104" s="65">
        <v>28</v>
      </c>
      <c r="B104" s="192" t="s">
        <v>143</v>
      </c>
      <c r="C104" s="331">
        <v>13</v>
      </c>
      <c r="D104" s="351">
        <v>4.0769230769230766</v>
      </c>
      <c r="E104" s="351">
        <v>4.37</v>
      </c>
      <c r="F104" s="332">
        <v>65</v>
      </c>
      <c r="G104" s="331">
        <v>16</v>
      </c>
      <c r="H104" s="351">
        <v>3.6875</v>
      </c>
      <c r="I104" s="351">
        <v>4.25</v>
      </c>
      <c r="J104" s="332">
        <v>87</v>
      </c>
      <c r="K104" s="66">
        <f t="shared" si="1"/>
        <v>152</v>
      </c>
      <c r="M104" s="64"/>
      <c r="N104" s="64"/>
      <c r="P104" s="64"/>
    </row>
    <row r="105" spans="1:16" ht="15.75" thickBot="1" x14ac:dyDescent="0.3">
      <c r="A105" s="209"/>
      <c r="B105" s="215" t="s">
        <v>113</v>
      </c>
      <c r="C105" s="277">
        <f>SUM(C106:C114)</f>
        <v>160</v>
      </c>
      <c r="D105" s="282">
        <f>AVERAGE(D106:D114)</f>
        <v>4.3042608007544896</v>
      </c>
      <c r="E105" s="282">
        <v>4.37</v>
      </c>
      <c r="F105" s="216"/>
      <c r="G105" s="277">
        <f>SUM(G106:G114)</f>
        <v>211</v>
      </c>
      <c r="H105" s="282">
        <f>AVERAGE(H106:H114)</f>
        <v>4.2249100040088772</v>
      </c>
      <c r="I105" s="282">
        <v>4.25</v>
      </c>
      <c r="J105" s="216"/>
      <c r="K105" s="217"/>
      <c r="M105" s="64"/>
      <c r="N105" s="64"/>
      <c r="P105" s="64"/>
    </row>
    <row r="106" spans="1:16" x14ac:dyDescent="0.25">
      <c r="A106" s="62">
        <v>1</v>
      </c>
      <c r="B106" s="191" t="s">
        <v>94</v>
      </c>
      <c r="C106" s="346">
        <v>63</v>
      </c>
      <c r="D106" s="366">
        <v>4.6984126984126986</v>
      </c>
      <c r="E106" s="366">
        <v>4.37</v>
      </c>
      <c r="F106" s="347">
        <v>10</v>
      </c>
      <c r="G106" s="346">
        <v>94</v>
      </c>
      <c r="H106" s="366">
        <v>4.4361702127659575</v>
      </c>
      <c r="I106" s="366">
        <v>4.25</v>
      </c>
      <c r="J106" s="347">
        <v>27</v>
      </c>
      <c r="K106" s="63">
        <f t="shared" si="1"/>
        <v>37</v>
      </c>
      <c r="M106" s="64"/>
      <c r="N106" s="64"/>
      <c r="P106" s="64"/>
    </row>
    <row r="107" spans="1:16" x14ac:dyDescent="0.25">
      <c r="A107" s="65">
        <v>2</v>
      </c>
      <c r="B107" s="52" t="s">
        <v>96</v>
      </c>
      <c r="C107" s="325">
        <v>31</v>
      </c>
      <c r="D107" s="348">
        <v>4.580645161290323</v>
      </c>
      <c r="E107" s="348">
        <v>4.37</v>
      </c>
      <c r="F107" s="326">
        <v>19</v>
      </c>
      <c r="G107" s="325">
        <v>21</v>
      </c>
      <c r="H107" s="348">
        <v>4.7619047619047619</v>
      </c>
      <c r="I107" s="348">
        <v>4.25</v>
      </c>
      <c r="J107" s="326">
        <v>5</v>
      </c>
      <c r="K107" s="66">
        <f t="shared" si="1"/>
        <v>24</v>
      </c>
      <c r="M107" s="64"/>
      <c r="N107" s="64"/>
      <c r="P107" s="64"/>
    </row>
    <row r="108" spans="1:16" x14ac:dyDescent="0.25">
      <c r="A108" s="69">
        <v>3</v>
      </c>
      <c r="B108" s="180" t="s">
        <v>59</v>
      </c>
      <c r="C108" s="323">
        <v>11</v>
      </c>
      <c r="D108" s="350">
        <v>4.4545454545454541</v>
      </c>
      <c r="E108" s="350">
        <v>4.37</v>
      </c>
      <c r="F108" s="324">
        <v>34</v>
      </c>
      <c r="G108" s="323">
        <v>17</v>
      </c>
      <c r="H108" s="350">
        <v>4.5294117647058822</v>
      </c>
      <c r="I108" s="350">
        <v>4.25</v>
      </c>
      <c r="J108" s="324">
        <v>19</v>
      </c>
      <c r="K108" s="66">
        <f t="shared" si="1"/>
        <v>53</v>
      </c>
      <c r="M108" s="64"/>
      <c r="N108" s="64"/>
      <c r="P108" s="64"/>
    </row>
    <row r="109" spans="1:16" x14ac:dyDescent="0.25">
      <c r="A109" s="69">
        <v>4</v>
      </c>
      <c r="B109" s="180" t="s">
        <v>95</v>
      </c>
      <c r="C109" s="323">
        <v>2</v>
      </c>
      <c r="D109" s="350">
        <v>4.5</v>
      </c>
      <c r="E109" s="350">
        <v>4.37</v>
      </c>
      <c r="F109" s="324">
        <v>31</v>
      </c>
      <c r="G109" s="323">
        <v>2</v>
      </c>
      <c r="H109" s="350">
        <v>4</v>
      </c>
      <c r="I109" s="350">
        <v>4.25</v>
      </c>
      <c r="J109" s="324">
        <v>75</v>
      </c>
      <c r="K109" s="66">
        <f t="shared" si="1"/>
        <v>106</v>
      </c>
      <c r="M109" s="64"/>
      <c r="N109" s="64"/>
      <c r="P109" s="64"/>
    </row>
    <row r="110" spans="1:16" x14ac:dyDescent="0.25">
      <c r="A110" s="69">
        <v>5</v>
      </c>
      <c r="B110" s="52" t="s">
        <v>124</v>
      </c>
      <c r="C110" s="325">
        <v>23</v>
      </c>
      <c r="D110" s="348">
        <v>4.4782608695652177</v>
      </c>
      <c r="E110" s="348">
        <v>4.37</v>
      </c>
      <c r="F110" s="326">
        <v>32</v>
      </c>
      <c r="G110" s="325">
        <v>26</v>
      </c>
      <c r="H110" s="348">
        <v>4.6538461538461542</v>
      </c>
      <c r="I110" s="348">
        <v>4.25</v>
      </c>
      <c r="J110" s="326">
        <v>13</v>
      </c>
      <c r="K110" s="208">
        <f t="shared" si="1"/>
        <v>45</v>
      </c>
      <c r="M110" s="64"/>
      <c r="N110" s="64"/>
      <c r="P110" s="64"/>
    </row>
    <row r="111" spans="1:16" x14ac:dyDescent="0.25">
      <c r="A111" s="69">
        <v>6</v>
      </c>
      <c r="B111" s="52" t="s">
        <v>97</v>
      </c>
      <c r="C111" s="325">
        <v>3</v>
      </c>
      <c r="D111" s="348">
        <v>3.6666666666666665</v>
      </c>
      <c r="E111" s="348">
        <v>4.37</v>
      </c>
      <c r="F111" s="326">
        <v>87</v>
      </c>
      <c r="G111" s="325">
        <v>3</v>
      </c>
      <c r="H111" s="348">
        <v>4.333333333333333</v>
      </c>
      <c r="I111" s="348">
        <v>4.25</v>
      </c>
      <c r="J111" s="326">
        <v>38</v>
      </c>
      <c r="K111" s="66">
        <f t="shared" si="1"/>
        <v>125</v>
      </c>
      <c r="M111" s="64"/>
      <c r="N111" s="64"/>
      <c r="P111" s="64"/>
    </row>
    <row r="112" spans="1:16" x14ac:dyDescent="0.25">
      <c r="A112" s="69">
        <v>7</v>
      </c>
      <c r="B112" s="56" t="s">
        <v>98</v>
      </c>
      <c r="C112" s="329"/>
      <c r="D112" s="359"/>
      <c r="E112" s="359">
        <v>4.37</v>
      </c>
      <c r="F112" s="330">
        <v>99</v>
      </c>
      <c r="G112" s="329">
        <v>3</v>
      </c>
      <c r="H112" s="359">
        <v>3.6666666666666665</v>
      </c>
      <c r="I112" s="359">
        <v>4.25</v>
      </c>
      <c r="J112" s="330">
        <v>90</v>
      </c>
      <c r="K112" s="66">
        <f t="shared" si="1"/>
        <v>189</v>
      </c>
      <c r="M112" s="64"/>
      <c r="N112" s="64"/>
      <c r="P112" s="64"/>
    </row>
    <row r="113" spans="1:14" x14ac:dyDescent="0.25">
      <c r="A113" s="69">
        <v>8</v>
      </c>
      <c r="B113" s="180" t="s">
        <v>135</v>
      </c>
      <c r="C113" s="323">
        <v>18</v>
      </c>
      <c r="D113" s="350">
        <v>4.0555555555555554</v>
      </c>
      <c r="E113" s="350">
        <v>4.37</v>
      </c>
      <c r="F113" s="324">
        <v>66</v>
      </c>
      <c r="G113" s="323">
        <v>35</v>
      </c>
      <c r="H113" s="350">
        <v>3.7428571428571429</v>
      </c>
      <c r="I113" s="350">
        <v>4.25</v>
      </c>
      <c r="J113" s="324">
        <v>85</v>
      </c>
      <c r="K113" s="66">
        <f t="shared" si="1"/>
        <v>151</v>
      </c>
      <c r="N113" s="64"/>
    </row>
    <row r="114" spans="1:14" ht="15.75" thickBot="1" x14ac:dyDescent="0.3">
      <c r="A114" s="360">
        <v>9</v>
      </c>
      <c r="B114" s="55" t="s">
        <v>140</v>
      </c>
      <c r="C114" s="368">
        <v>9</v>
      </c>
      <c r="D114" s="369">
        <v>4</v>
      </c>
      <c r="E114" s="369">
        <v>4.37</v>
      </c>
      <c r="F114" s="370">
        <v>81</v>
      </c>
      <c r="G114" s="368">
        <v>10</v>
      </c>
      <c r="H114" s="369">
        <v>3.9</v>
      </c>
      <c r="I114" s="369">
        <v>4.25</v>
      </c>
      <c r="J114" s="370">
        <v>76</v>
      </c>
      <c r="K114" s="365">
        <f t="shared" si="1"/>
        <v>157</v>
      </c>
      <c r="N114" s="64"/>
    </row>
    <row r="115" spans="1:14" x14ac:dyDescent="0.25">
      <c r="A115" s="226" t="s">
        <v>133</v>
      </c>
      <c r="B115" s="70"/>
      <c r="C115" s="70"/>
      <c r="D115" s="228">
        <f>$D$4</f>
        <v>4.2331451726484142</v>
      </c>
      <c r="E115" s="228"/>
      <c r="F115" s="70"/>
      <c r="G115" s="70"/>
      <c r="H115" s="228">
        <f>$H$4</f>
        <v>4.141923706592828</v>
      </c>
      <c r="I115" s="228"/>
      <c r="J115" s="70"/>
    </row>
    <row r="116" spans="1:14" x14ac:dyDescent="0.25">
      <c r="A116" s="227" t="s">
        <v>134</v>
      </c>
      <c r="B116" s="222"/>
      <c r="C116" s="222"/>
      <c r="D116" s="367">
        <v>4.37</v>
      </c>
      <c r="E116" s="367"/>
      <c r="F116" s="222"/>
      <c r="G116" s="222"/>
      <c r="H116" s="367">
        <v>4.25</v>
      </c>
      <c r="I116" s="367"/>
      <c r="J116" s="222"/>
    </row>
  </sheetData>
  <mergeCells count="5">
    <mergeCell ref="K2:K3"/>
    <mergeCell ref="A2:A3"/>
    <mergeCell ref="B2:B3"/>
    <mergeCell ref="C2:F2"/>
    <mergeCell ref="G2:J2"/>
  </mergeCells>
  <conditionalFormatting sqref="H4:H116">
    <cfRule type="containsBlanks" dxfId="57" priority="7">
      <formula>LEN(TRIM(H4))=0</formula>
    </cfRule>
    <cfRule type="cellIs" dxfId="56" priority="713" operator="between">
      <formula>$H$115</formula>
      <formula>4.135</formula>
    </cfRule>
    <cfRule type="cellIs" dxfId="55" priority="714" operator="lessThan">
      <formula>3.5</formula>
    </cfRule>
    <cfRule type="cellIs" dxfId="54" priority="715" operator="between">
      <formula>$H$115</formula>
      <formula>3.5</formula>
    </cfRule>
    <cfRule type="cellIs" dxfId="53" priority="716" operator="between">
      <formula>4.499</formula>
      <formula>$H$115</formula>
    </cfRule>
    <cfRule type="cellIs" dxfId="52" priority="717" operator="greaterThanOrEqual">
      <formula>4.5</formula>
    </cfRule>
  </conditionalFormatting>
  <conditionalFormatting sqref="D4:D116">
    <cfRule type="containsBlanks" dxfId="51" priority="1">
      <formula>LEN(TRIM(D4))=0</formula>
    </cfRule>
    <cfRule type="cellIs" dxfId="50" priority="2" operator="between">
      <formula>$D$115</formula>
      <formula>4.225</formula>
    </cfRule>
    <cfRule type="cellIs" dxfId="49" priority="3" operator="lessThan">
      <formula>3.5</formula>
    </cfRule>
    <cfRule type="cellIs" dxfId="48" priority="4" operator="between">
      <formula>$D$115</formula>
      <formula>3.5</formula>
    </cfRule>
    <cfRule type="cellIs" dxfId="47" priority="5" operator="between">
      <formula>4.499</formula>
      <formula>$D$115</formula>
    </cfRule>
    <cfRule type="cellIs" dxfId="46" priority="6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zoomScale="90" zoomScaleNormal="90" workbookViewId="0">
      <selection activeCell="M102" sqref="M102"/>
    </sheetView>
  </sheetViews>
  <sheetFormatPr defaultRowHeight="15" x14ac:dyDescent="0.25"/>
  <cols>
    <col min="1" max="1" width="5.7109375" style="61" customWidth="1"/>
    <col min="2" max="2" width="33.7109375" style="61" customWidth="1"/>
    <col min="3" max="10" width="7.7109375" style="61" customWidth="1"/>
    <col min="11" max="11" width="8.7109375" style="61" customWidth="1"/>
    <col min="12" max="12" width="8" style="61" customWidth="1"/>
    <col min="13" max="16384" width="9.140625" style="61"/>
  </cols>
  <sheetData>
    <row r="1" spans="1:16" ht="409.5" customHeight="1" thickBot="1" x14ac:dyDescent="0.3"/>
    <row r="2" spans="1:16" ht="15" customHeight="1" x14ac:dyDescent="0.25">
      <c r="A2" s="470" t="s">
        <v>0</v>
      </c>
      <c r="B2" s="472" t="s">
        <v>101</v>
      </c>
      <c r="C2" s="474">
        <v>2023</v>
      </c>
      <c r="D2" s="475"/>
      <c r="E2" s="475"/>
      <c r="F2" s="468"/>
      <c r="G2" s="474">
        <v>2022</v>
      </c>
      <c r="H2" s="475"/>
      <c r="I2" s="475"/>
      <c r="J2" s="468"/>
      <c r="K2" s="468" t="s">
        <v>109</v>
      </c>
    </row>
    <row r="3" spans="1:16" ht="48" customHeight="1" thickBot="1" x14ac:dyDescent="0.3">
      <c r="A3" s="471"/>
      <c r="B3" s="473"/>
      <c r="C3" s="278" t="s">
        <v>69</v>
      </c>
      <c r="D3" s="71" t="s">
        <v>72</v>
      </c>
      <c r="E3" s="71" t="s">
        <v>71</v>
      </c>
      <c r="F3" s="279" t="s">
        <v>67</v>
      </c>
      <c r="G3" s="278" t="s">
        <v>69</v>
      </c>
      <c r="H3" s="71" t="s">
        <v>72</v>
      </c>
      <c r="I3" s="71" t="s">
        <v>71</v>
      </c>
      <c r="J3" s="279" t="s">
        <v>67</v>
      </c>
      <c r="K3" s="469"/>
    </row>
    <row r="4" spans="1:16" ht="15" customHeight="1" thickBot="1" x14ac:dyDescent="0.3">
      <c r="A4" s="212"/>
      <c r="B4" s="213" t="s">
        <v>120</v>
      </c>
      <c r="C4" s="271">
        <f>C5+C14+C27+C43+C61+C76+C105</f>
        <v>1074</v>
      </c>
      <c r="D4" s="281">
        <f>AVERAGE(D6:D13,D15:D26,D28:D42,D44:D60,D62:D75,D77:D104,D106:D114)</f>
        <v>4.2331451726484133</v>
      </c>
      <c r="E4" s="284">
        <v>4.37</v>
      </c>
      <c r="F4" s="272"/>
      <c r="G4" s="271">
        <f>G5+G14+G27+G43+G61+G76+G105</f>
        <v>1273</v>
      </c>
      <c r="H4" s="281">
        <f>AVERAGE(H6:H13,H15:H26,H28:H42,H44:H60,H62:H75,H77:H104,H106:H114)</f>
        <v>4.141923706592828</v>
      </c>
      <c r="I4" s="284">
        <v>4.25</v>
      </c>
      <c r="J4" s="272"/>
      <c r="K4" s="214"/>
      <c r="M4" s="172"/>
      <c r="N4" s="59" t="s">
        <v>104</v>
      </c>
    </row>
    <row r="5" spans="1:16" ht="15" customHeight="1" thickBot="1" x14ac:dyDescent="0.3">
      <c r="A5" s="209"/>
      <c r="B5" s="210" t="s">
        <v>119</v>
      </c>
      <c r="C5" s="273">
        <f>SUM(C6:C13)</f>
        <v>98</v>
      </c>
      <c r="D5" s="280">
        <f>AVERAGE(D6:D13)</f>
        <v>4.3091117216117212</v>
      </c>
      <c r="E5" s="285">
        <v>4.37</v>
      </c>
      <c r="F5" s="274"/>
      <c r="G5" s="273">
        <f>SUM(G6:G13)</f>
        <v>101</v>
      </c>
      <c r="H5" s="280">
        <f>AVERAGE(H6:H13)</f>
        <v>4.1769055791653047</v>
      </c>
      <c r="I5" s="285">
        <v>4.25</v>
      </c>
      <c r="J5" s="274"/>
      <c r="K5" s="211"/>
      <c r="M5" s="76"/>
      <c r="N5" s="59" t="s">
        <v>105</v>
      </c>
    </row>
    <row r="6" spans="1:16" x14ac:dyDescent="0.25">
      <c r="A6" s="62">
        <v>1</v>
      </c>
      <c r="B6" s="52" t="s">
        <v>73</v>
      </c>
      <c r="C6" s="325">
        <v>26</v>
      </c>
      <c r="D6" s="348">
        <v>4.6538461538461542</v>
      </c>
      <c r="E6" s="348">
        <v>4.37</v>
      </c>
      <c r="F6" s="326">
        <v>11</v>
      </c>
      <c r="G6" s="325">
        <v>21</v>
      </c>
      <c r="H6" s="348">
        <v>4.0999999999999996</v>
      </c>
      <c r="I6" s="348">
        <v>4.25</v>
      </c>
      <c r="J6" s="326">
        <v>59</v>
      </c>
      <c r="K6" s="63">
        <f>J6+F6</f>
        <v>70</v>
      </c>
      <c r="M6" s="236"/>
      <c r="N6" s="59" t="s">
        <v>106</v>
      </c>
      <c r="P6" s="64"/>
    </row>
    <row r="7" spans="1:16" x14ac:dyDescent="0.25">
      <c r="A7" s="65">
        <v>2</v>
      </c>
      <c r="B7" s="197" t="s">
        <v>74</v>
      </c>
      <c r="C7" s="344">
        <v>21</v>
      </c>
      <c r="D7" s="349">
        <v>4.6190476190476186</v>
      </c>
      <c r="E7" s="349">
        <v>4.37</v>
      </c>
      <c r="F7" s="345">
        <v>12</v>
      </c>
      <c r="G7" s="344">
        <v>19</v>
      </c>
      <c r="H7" s="349">
        <v>4.1578947368421053</v>
      </c>
      <c r="I7" s="349">
        <v>4.25</v>
      </c>
      <c r="J7" s="345">
        <v>51</v>
      </c>
      <c r="K7" s="66">
        <f t="shared" ref="K7:K70" si="0">J7+F7</f>
        <v>63</v>
      </c>
      <c r="M7" s="60"/>
      <c r="N7" s="59" t="s">
        <v>107</v>
      </c>
      <c r="P7" s="64"/>
    </row>
    <row r="8" spans="1:16" x14ac:dyDescent="0.25">
      <c r="A8" s="65">
        <v>3</v>
      </c>
      <c r="B8" s="180" t="s">
        <v>121</v>
      </c>
      <c r="C8" s="323">
        <v>5</v>
      </c>
      <c r="D8" s="350">
        <v>4.5999999999999996</v>
      </c>
      <c r="E8" s="350">
        <v>4.37</v>
      </c>
      <c r="F8" s="324">
        <v>14</v>
      </c>
      <c r="G8" s="323">
        <v>4</v>
      </c>
      <c r="H8" s="350">
        <v>4.25</v>
      </c>
      <c r="I8" s="350">
        <v>4.25</v>
      </c>
      <c r="J8" s="324">
        <v>42</v>
      </c>
      <c r="K8" s="66">
        <f t="shared" si="0"/>
        <v>56</v>
      </c>
      <c r="P8" s="64"/>
    </row>
    <row r="9" spans="1:16" x14ac:dyDescent="0.25">
      <c r="A9" s="65">
        <v>4</v>
      </c>
      <c r="B9" s="180" t="s">
        <v>3</v>
      </c>
      <c r="C9" s="323">
        <v>16</v>
      </c>
      <c r="D9" s="350">
        <v>4.375</v>
      </c>
      <c r="E9" s="350">
        <v>4.37</v>
      </c>
      <c r="F9" s="324">
        <v>43</v>
      </c>
      <c r="G9" s="323">
        <v>23</v>
      </c>
      <c r="H9" s="350">
        <v>4.3478260869565215</v>
      </c>
      <c r="I9" s="350">
        <v>4.25</v>
      </c>
      <c r="J9" s="324">
        <v>34</v>
      </c>
      <c r="K9" s="66">
        <f t="shared" si="0"/>
        <v>77</v>
      </c>
      <c r="P9" s="64"/>
    </row>
    <row r="10" spans="1:16" ht="15" customHeight="1" x14ac:dyDescent="0.25">
      <c r="A10" s="65">
        <v>5</v>
      </c>
      <c r="B10" s="180" t="s">
        <v>76</v>
      </c>
      <c r="C10" s="323">
        <v>6</v>
      </c>
      <c r="D10" s="350">
        <v>4.333333333333333</v>
      </c>
      <c r="E10" s="350">
        <v>4.37</v>
      </c>
      <c r="F10" s="324">
        <v>44</v>
      </c>
      <c r="G10" s="323">
        <v>9</v>
      </c>
      <c r="H10" s="350">
        <v>4.666666666666667</v>
      </c>
      <c r="I10" s="350">
        <v>4.25</v>
      </c>
      <c r="J10" s="324">
        <v>7</v>
      </c>
      <c r="K10" s="66">
        <f t="shared" si="0"/>
        <v>51</v>
      </c>
      <c r="M10" s="67"/>
      <c r="N10" s="64"/>
      <c r="P10" s="64"/>
    </row>
    <row r="11" spans="1:16" x14ac:dyDescent="0.25">
      <c r="A11" s="65">
        <v>6</v>
      </c>
      <c r="B11" s="180" t="s">
        <v>145</v>
      </c>
      <c r="C11" s="323">
        <v>15</v>
      </c>
      <c r="D11" s="350">
        <v>4.2666666666666666</v>
      </c>
      <c r="E11" s="350">
        <v>4.37</v>
      </c>
      <c r="F11" s="324">
        <v>54</v>
      </c>
      <c r="G11" s="323">
        <v>14</v>
      </c>
      <c r="H11" s="350">
        <v>4.1428571428571432</v>
      </c>
      <c r="I11" s="350">
        <v>4.25</v>
      </c>
      <c r="J11" s="324">
        <v>55</v>
      </c>
      <c r="K11" s="66">
        <f t="shared" si="0"/>
        <v>109</v>
      </c>
      <c r="M11" s="67"/>
      <c r="N11" s="64"/>
      <c r="P11" s="64"/>
    </row>
    <row r="12" spans="1:16" x14ac:dyDescent="0.25">
      <c r="A12" s="65">
        <v>7</v>
      </c>
      <c r="B12" s="52" t="s">
        <v>146</v>
      </c>
      <c r="C12" s="325">
        <v>1</v>
      </c>
      <c r="D12" s="348">
        <v>4</v>
      </c>
      <c r="E12" s="348">
        <v>4.37</v>
      </c>
      <c r="F12" s="326">
        <v>67</v>
      </c>
      <c r="G12" s="325">
        <v>4</v>
      </c>
      <c r="H12" s="348">
        <v>3.75</v>
      </c>
      <c r="I12" s="348">
        <v>4.25</v>
      </c>
      <c r="J12" s="326">
        <v>82</v>
      </c>
      <c r="K12" s="68">
        <f t="shared" si="0"/>
        <v>149</v>
      </c>
      <c r="M12" s="67"/>
      <c r="N12" s="64"/>
      <c r="P12" s="64"/>
    </row>
    <row r="13" spans="1:16" ht="15.75" thickBot="1" x14ac:dyDescent="0.3">
      <c r="A13" s="65">
        <v>8</v>
      </c>
      <c r="B13" s="180" t="s">
        <v>147</v>
      </c>
      <c r="C13" s="323">
        <v>8</v>
      </c>
      <c r="D13" s="350">
        <v>3.625</v>
      </c>
      <c r="E13" s="350">
        <v>4.37</v>
      </c>
      <c r="F13" s="324">
        <v>88</v>
      </c>
      <c r="G13" s="323">
        <v>7</v>
      </c>
      <c r="H13" s="350">
        <v>4</v>
      </c>
      <c r="I13" s="350">
        <v>4.25</v>
      </c>
      <c r="J13" s="324">
        <v>64</v>
      </c>
      <c r="K13" s="66">
        <f t="shared" si="0"/>
        <v>152</v>
      </c>
      <c r="M13" s="67"/>
      <c r="N13" s="64"/>
      <c r="P13" s="64"/>
    </row>
    <row r="14" spans="1:16" ht="15.75" thickBot="1" x14ac:dyDescent="0.3">
      <c r="A14" s="209"/>
      <c r="B14" s="218" t="s">
        <v>118</v>
      </c>
      <c r="C14" s="275">
        <f>SUM(C15:C26)</f>
        <v>117</v>
      </c>
      <c r="D14" s="225">
        <f>AVERAGE(D15:D26)</f>
        <v>4.2307518870018876</v>
      </c>
      <c r="E14" s="225">
        <v>4.37</v>
      </c>
      <c r="F14" s="221"/>
      <c r="G14" s="275">
        <f>SUM(G15:G26)</f>
        <v>101</v>
      </c>
      <c r="H14" s="225">
        <f>AVERAGE(H15:H26)</f>
        <v>4.0081029921547167</v>
      </c>
      <c r="I14" s="225">
        <v>4.25</v>
      </c>
      <c r="J14" s="221"/>
      <c r="K14" s="217"/>
      <c r="M14" s="67"/>
      <c r="N14" s="64"/>
      <c r="P14" s="64"/>
    </row>
    <row r="15" spans="1:16" x14ac:dyDescent="0.25">
      <c r="A15" s="62">
        <v>1</v>
      </c>
      <c r="B15" s="180" t="s">
        <v>7</v>
      </c>
      <c r="C15" s="323">
        <v>6</v>
      </c>
      <c r="D15" s="350">
        <v>5</v>
      </c>
      <c r="E15" s="350">
        <v>4.37</v>
      </c>
      <c r="F15" s="324">
        <v>1</v>
      </c>
      <c r="G15" s="323">
        <v>5</v>
      </c>
      <c r="H15" s="350">
        <v>4.5999999999999996</v>
      </c>
      <c r="I15" s="350">
        <v>4.25</v>
      </c>
      <c r="J15" s="324">
        <v>14</v>
      </c>
      <c r="K15" s="63">
        <f t="shared" si="0"/>
        <v>15</v>
      </c>
      <c r="M15" s="64"/>
      <c r="N15" s="64"/>
      <c r="P15" s="64"/>
    </row>
    <row r="16" spans="1:16" x14ac:dyDescent="0.25">
      <c r="A16" s="65">
        <v>2</v>
      </c>
      <c r="B16" s="180" t="s">
        <v>152</v>
      </c>
      <c r="C16" s="323">
        <v>1</v>
      </c>
      <c r="D16" s="350">
        <v>5</v>
      </c>
      <c r="E16" s="350">
        <v>4.37</v>
      </c>
      <c r="F16" s="324">
        <v>2</v>
      </c>
      <c r="G16" s="323">
        <v>1</v>
      </c>
      <c r="H16" s="350">
        <v>4</v>
      </c>
      <c r="I16" s="350">
        <v>4.25</v>
      </c>
      <c r="J16" s="324">
        <v>65</v>
      </c>
      <c r="K16" s="66">
        <f t="shared" si="0"/>
        <v>67</v>
      </c>
      <c r="M16" s="64"/>
      <c r="N16" s="64"/>
      <c r="P16" s="64"/>
    </row>
    <row r="17" spans="1:16" x14ac:dyDescent="0.25">
      <c r="A17" s="65">
        <v>3</v>
      </c>
      <c r="B17" s="180" t="s">
        <v>6</v>
      </c>
      <c r="C17" s="323">
        <v>40</v>
      </c>
      <c r="D17" s="350">
        <v>4.5250000000000004</v>
      </c>
      <c r="E17" s="350">
        <v>4.37</v>
      </c>
      <c r="F17" s="324">
        <v>22</v>
      </c>
      <c r="G17" s="323">
        <v>29</v>
      </c>
      <c r="H17" s="350">
        <v>4.6551724137931032</v>
      </c>
      <c r="I17" s="350">
        <v>4.25</v>
      </c>
      <c r="J17" s="324">
        <v>12</v>
      </c>
      <c r="K17" s="66">
        <f t="shared" si="0"/>
        <v>34</v>
      </c>
      <c r="M17" s="64"/>
      <c r="N17" s="64"/>
      <c r="P17" s="64"/>
    </row>
    <row r="18" spans="1:16" x14ac:dyDescent="0.25">
      <c r="A18" s="65">
        <v>4</v>
      </c>
      <c r="B18" s="180" t="s">
        <v>149</v>
      </c>
      <c r="C18" s="323">
        <v>5</v>
      </c>
      <c r="D18" s="350">
        <v>4.4000000000000004</v>
      </c>
      <c r="E18" s="350">
        <v>4.37</v>
      </c>
      <c r="F18" s="324">
        <v>38</v>
      </c>
      <c r="G18" s="323">
        <v>5</v>
      </c>
      <c r="H18" s="350">
        <v>4.2</v>
      </c>
      <c r="I18" s="350">
        <v>4.25</v>
      </c>
      <c r="J18" s="324">
        <v>50</v>
      </c>
      <c r="K18" s="66">
        <f t="shared" si="0"/>
        <v>88</v>
      </c>
      <c r="M18" s="64"/>
      <c r="N18" s="64"/>
      <c r="P18" s="64"/>
    </row>
    <row r="19" spans="1:16" x14ac:dyDescent="0.25">
      <c r="A19" s="65">
        <v>5</v>
      </c>
      <c r="B19" s="180" t="s">
        <v>148</v>
      </c>
      <c r="C19" s="323">
        <v>5</v>
      </c>
      <c r="D19" s="350">
        <v>4.2</v>
      </c>
      <c r="E19" s="350">
        <v>4.37</v>
      </c>
      <c r="F19" s="324">
        <v>58</v>
      </c>
      <c r="G19" s="323">
        <v>2</v>
      </c>
      <c r="H19" s="350">
        <v>3.5</v>
      </c>
      <c r="I19" s="350">
        <v>4.25</v>
      </c>
      <c r="J19" s="324">
        <v>91</v>
      </c>
      <c r="K19" s="66">
        <f t="shared" si="0"/>
        <v>149</v>
      </c>
      <c r="M19" s="64"/>
      <c r="N19" s="64"/>
      <c r="P19" s="64"/>
    </row>
    <row r="20" spans="1:16" x14ac:dyDescent="0.25">
      <c r="A20" s="65">
        <v>6</v>
      </c>
      <c r="B20" s="180" t="s">
        <v>5</v>
      </c>
      <c r="C20" s="323">
        <v>14</v>
      </c>
      <c r="D20" s="350">
        <v>4.1428571428571432</v>
      </c>
      <c r="E20" s="350">
        <v>4.37</v>
      </c>
      <c r="F20" s="324">
        <v>60</v>
      </c>
      <c r="G20" s="323">
        <v>18</v>
      </c>
      <c r="H20" s="350">
        <v>4.1111111111111107</v>
      </c>
      <c r="I20" s="350">
        <v>4.25</v>
      </c>
      <c r="J20" s="324">
        <v>57</v>
      </c>
      <c r="K20" s="66">
        <f t="shared" si="0"/>
        <v>117</v>
      </c>
      <c r="M20" s="64"/>
      <c r="N20" s="64"/>
      <c r="P20" s="64"/>
    </row>
    <row r="21" spans="1:16" x14ac:dyDescent="0.25">
      <c r="A21" s="65">
        <v>7</v>
      </c>
      <c r="B21" s="180" t="s">
        <v>8</v>
      </c>
      <c r="C21" s="323">
        <v>11</v>
      </c>
      <c r="D21" s="350">
        <v>4.0909090909090908</v>
      </c>
      <c r="E21" s="350">
        <v>4.37</v>
      </c>
      <c r="F21" s="324">
        <v>63</v>
      </c>
      <c r="G21" s="323">
        <v>14</v>
      </c>
      <c r="H21" s="350">
        <v>4.2142857142857144</v>
      </c>
      <c r="I21" s="350">
        <v>4.25</v>
      </c>
      <c r="J21" s="324">
        <v>48</v>
      </c>
      <c r="K21" s="68">
        <f t="shared" si="0"/>
        <v>111</v>
      </c>
      <c r="M21" s="64"/>
      <c r="N21" s="64"/>
      <c r="P21" s="64"/>
    </row>
    <row r="22" spans="1:16" x14ac:dyDescent="0.25">
      <c r="A22" s="65">
        <v>8</v>
      </c>
      <c r="B22" s="180" t="s">
        <v>14</v>
      </c>
      <c r="C22" s="323">
        <v>13</v>
      </c>
      <c r="D22" s="350">
        <v>4.0769230769230766</v>
      </c>
      <c r="E22" s="350">
        <v>4.37</v>
      </c>
      <c r="F22" s="324">
        <v>64</v>
      </c>
      <c r="G22" s="323">
        <v>15</v>
      </c>
      <c r="H22" s="350">
        <v>4.4000000000000004</v>
      </c>
      <c r="I22" s="350">
        <v>4.25</v>
      </c>
      <c r="J22" s="324">
        <v>29</v>
      </c>
      <c r="K22" s="66">
        <f t="shared" si="0"/>
        <v>93</v>
      </c>
      <c r="M22" s="64"/>
      <c r="N22" s="64"/>
      <c r="P22" s="64"/>
    </row>
    <row r="23" spans="1:16" x14ac:dyDescent="0.25">
      <c r="A23" s="65">
        <v>9</v>
      </c>
      <c r="B23" s="180" t="s">
        <v>10</v>
      </c>
      <c r="C23" s="323">
        <v>3</v>
      </c>
      <c r="D23" s="350">
        <v>4</v>
      </c>
      <c r="E23" s="350">
        <v>4.37</v>
      </c>
      <c r="F23" s="324">
        <v>68</v>
      </c>
      <c r="G23" s="323">
        <v>4</v>
      </c>
      <c r="H23" s="350">
        <v>3.75</v>
      </c>
      <c r="I23" s="350">
        <v>4.25</v>
      </c>
      <c r="J23" s="324">
        <v>83</v>
      </c>
      <c r="K23" s="66">
        <f t="shared" si="0"/>
        <v>151</v>
      </c>
      <c r="M23" s="64"/>
      <c r="N23" s="64"/>
      <c r="P23" s="64"/>
    </row>
    <row r="24" spans="1:16" x14ac:dyDescent="0.25">
      <c r="A24" s="65">
        <v>10</v>
      </c>
      <c r="B24" s="192" t="s">
        <v>151</v>
      </c>
      <c r="C24" s="331">
        <v>11</v>
      </c>
      <c r="D24" s="351">
        <v>4</v>
      </c>
      <c r="E24" s="351">
        <v>4.37</v>
      </c>
      <c r="F24" s="332">
        <v>69</v>
      </c>
      <c r="G24" s="331">
        <v>3</v>
      </c>
      <c r="H24" s="351">
        <v>4.333333333333333</v>
      </c>
      <c r="I24" s="351">
        <v>4.25</v>
      </c>
      <c r="J24" s="332">
        <v>35</v>
      </c>
      <c r="K24" s="66">
        <f t="shared" si="0"/>
        <v>104</v>
      </c>
      <c r="M24" s="64"/>
      <c r="N24" s="64"/>
      <c r="P24" s="64"/>
    </row>
    <row r="25" spans="1:16" x14ac:dyDescent="0.25">
      <c r="A25" s="65">
        <v>11</v>
      </c>
      <c r="B25" s="53" t="s">
        <v>11</v>
      </c>
      <c r="C25" s="327">
        <v>6</v>
      </c>
      <c r="D25" s="352">
        <v>3.8333333333333335</v>
      </c>
      <c r="E25" s="352">
        <v>4.37</v>
      </c>
      <c r="F25" s="328">
        <v>83</v>
      </c>
      <c r="G25" s="327">
        <v>2</v>
      </c>
      <c r="H25" s="352">
        <v>3</v>
      </c>
      <c r="I25" s="352">
        <v>4.25</v>
      </c>
      <c r="J25" s="328">
        <v>99</v>
      </c>
      <c r="K25" s="66">
        <f t="shared" si="0"/>
        <v>182</v>
      </c>
      <c r="M25" s="64"/>
      <c r="N25" s="64"/>
      <c r="P25" s="64"/>
    </row>
    <row r="26" spans="1:16" ht="15.75" thickBot="1" x14ac:dyDescent="0.3">
      <c r="A26" s="65">
        <v>12</v>
      </c>
      <c r="B26" s="52" t="s">
        <v>150</v>
      </c>
      <c r="C26" s="325">
        <v>2</v>
      </c>
      <c r="D26" s="348">
        <v>3.5</v>
      </c>
      <c r="E26" s="348">
        <v>4.37</v>
      </c>
      <c r="F26" s="326">
        <v>91</v>
      </c>
      <c r="G26" s="325">
        <v>3</v>
      </c>
      <c r="H26" s="348">
        <v>3.3333333333333335</v>
      </c>
      <c r="I26" s="348">
        <v>4.25</v>
      </c>
      <c r="J26" s="326">
        <v>97</v>
      </c>
      <c r="K26" s="66">
        <f t="shared" si="0"/>
        <v>188</v>
      </c>
      <c r="M26" s="64"/>
      <c r="N26" s="64"/>
      <c r="P26" s="64"/>
    </row>
    <row r="27" spans="1:16" ht="15.75" thickBot="1" x14ac:dyDescent="0.3">
      <c r="A27" s="209"/>
      <c r="B27" s="218" t="s">
        <v>117</v>
      </c>
      <c r="C27" s="275">
        <f>SUM(C28:C42)</f>
        <v>78</v>
      </c>
      <c r="D27" s="225">
        <f>AVERAGE(D28:D42)</f>
        <v>4.0500915750915754</v>
      </c>
      <c r="E27" s="225">
        <v>4.37</v>
      </c>
      <c r="F27" s="221"/>
      <c r="G27" s="275">
        <f>SUM(G28:G42)</f>
        <v>84</v>
      </c>
      <c r="H27" s="225">
        <f>AVERAGE(H28:H42)</f>
        <v>4.1541161616161615</v>
      </c>
      <c r="I27" s="225">
        <v>4.25</v>
      </c>
      <c r="J27" s="221"/>
      <c r="K27" s="217"/>
      <c r="M27" s="64"/>
      <c r="N27" s="64"/>
      <c r="P27" s="64"/>
    </row>
    <row r="28" spans="1:16" x14ac:dyDescent="0.25">
      <c r="A28" s="62">
        <v>1</v>
      </c>
      <c r="B28" s="180" t="s">
        <v>153</v>
      </c>
      <c r="C28" s="323">
        <v>4</v>
      </c>
      <c r="D28" s="350">
        <v>4.75</v>
      </c>
      <c r="E28" s="350">
        <v>4.37</v>
      </c>
      <c r="F28" s="324">
        <v>7</v>
      </c>
      <c r="G28" s="323">
        <v>2</v>
      </c>
      <c r="H28" s="350">
        <v>5</v>
      </c>
      <c r="I28" s="350">
        <v>4.25</v>
      </c>
      <c r="J28" s="324">
        <v>1</v>
      </c>
      <c r="K28" s="63">
        <f t="shared" si="0"/>
        <v>8</v>
      </c>
      <c r="M28" s="64"/>
      <c r="N28" s="64"/>
      <c r="P28" s="64"/>
    </row>
    <row r="29" spans="1:16" x14ac:dyDescent="0.25">
      <c r="A29" s="65">
        <v>2</v>
      </c>
      <c r="B29" s="180" t="s">
        <v>78</v>
      </c>
      <c r="C29" s="323">
        <v>6</v>
      </c>
      <c r="D29" s="350">
        <v>4.5</v>
      </c>
      <c r="E29" s="350">
        <v>4.37</v>
      </c>
      <c r="F29" s="324">
        <v>25</v>
      </c>
      <c r="G29" s="323">
        <v>5</v>
      </c>
      <c r="H29" s="350">
        <v>4.4000000000000004</v>
      </c>
      <c r="I29" s="350">
        <v>4.25</v>
      </c>
      <c r="J29" s="324">
        <v>30</v>
      </c>
      <c r="K29" s="66">
        <f t="shared" si="0"/>
        <v>55</v>
      </c>
      <c r="M29" s="64"/>
      <c r="N29" s="64"/>
      <c r="P29" s="64"/>
    </row>
    <row r="30" spans="1:16" x14ac:dyDescent="0.25">
      <c r="A30" s="65">
        <v>3</v>
      </c>
      <c r="B30" s="180" t="s">
        <v>20</v>
      </c>
      <c r="C30" s="323">
        <v>5</v>
      </c>
      <c r="D30" s="350">
        <v>4.4000000000000004</v>
      </c>
      <c r="E30" s="350">
        <v>4.37</v>
      </c>
      <c r="F30" s="324">
        <v>39</v>
      </c>
      <c r="G30" s="323">
        <v>4</v>
      </c>
      <c r="H30" s="350">
        <v>4.75</v>
      </c>
      <c r="I30" s="350">
        <v>4.25</v>
      </c>
      <c r="J30" s="324">
        <v>6</v>
      </c>
      <c r="K30" s="66">
        <f t="shared" si="0"/>
        <v>45</v>
      </c>
      <c r="M30" s="64"/>
      <c r="N30" s="64"/>
      <c r="P30" s="64"/>
    </row>
    <row r="31" spans="1:16" x14ac:dyDescent="0.25">
      <c r="A31" s="65">
        <v>4</v>
      </c>
      <c r="B31" s="53" t="s">
        <v>22</v>
      </c>
      <c r="C31" s="327">
        <v>13</v>
      </c>
      <c r="D31" s="352">
        <v>4.384615384615385</v>
      </c>
      <c r="E31" s="352">
        <v>4.37</v>
      </c>
      <c r="F31" s="328">
        <v>41</v>
      </c>
      <c r="G31" s="327">
        <v>16</v>
      </c>
      <c r="H31" s="352">
        <v>4.3125</v>
      </c>
      <c r="I31" s="352">
        <v>4.25</v>
      </c>
      <c r="J31" s="328">
        <v>39</v>
      </c>
      <c r="K31" s="66">
        <f t="shared" si="0"/>
        <v>80</v>
      </c>
      <c r="M31" s="64"/>
      <c r="N31" s="64"/>
      <c r="P31" s="64"/>
    </row>
    <row r="32" spans="1:16" x14ac:dyDescent="0.25">
      <c r="A32" s="65">
        <v>5</v>
      </c>
      <c r="B32" s="52" t="s">
        <v>23</v>
      </c>
      <c r="C32" s="325">
        <v>3</v>
      </c>
      <c r="D32" s="348">
        <v>4.333333333333333</v>
      </c>
      <c r="E32" s="348">
        <v>4.37</v>
      </c>
      <c r="F32" s="326">
        <v>46</v>
      </c>
      <c r="G32" s="325">
        <v>4</v>
      </c>
      <c r="H32" s="348">
        <v>4.5</v>
      </c>
      <c r="I32" s="348">
        <v>4.25</v>
      </c>
      <c r="J32" s="326">
        <v>21</v>
      </c>
      <c r="K32" s="66">
        <f t="shared" si="0"/>
        <v>67</v>
      </c>
      <c r="M32" s="64"/>
      <c r="N32" s="64"/>
      <c r="P32" s="64"/>
    </row>
    <row r="33" spans="1:16" x14ac:dyDescent="0.25">
      <c r="A33" s="65">
        <v>6</v>
      </c>
      <c r="B33" s="195" t="s">
        <v>57</v>
      </c>
      <c r="C33" s="338">
        <v>9</v>
      </c>
      <c r="D33" s="355">
        <v>4.333333333333333</v>
      </c>
      <c r="E33" s="355">
        <v>4.37</v>
      </c>
      <c r="F33" s="339">
        <v>45</v>
      </c>
      <c r="G33" s="338">
        <v>12</v>
      </c>
      <c r="H33" s="355">
        <v>4.583333333333333</v>
      </c>
      <c r="I33" s="355">
        <v>4.25</v>
      </c>
      <c r="J33" s="339">
        <v>15</v>
      </c>
      <c r="K33" s="66">
        <f t="shared" si="0"/>
        <v>60</v>
      </c>
      <c r="M33" s="64"/>
      <c r="N33" s="64"/>
      <c r="P33" s="64"/>
    </row>
    <row r="34" spans="1:16" x14ac:dyDescent="0.25">
      <c r="A34" s="65">
        <v>7</v>
      </c>
      <c r="B34" s="192" t="s">
        <v>79</v>
      </c>
      <c r="C34" s="331">
        <v>10</v>
      </c>
      <c r="D34" s="351">
        <v>4.0999999999999996</v>
      </c>
      <c r="E34" s="351">
        <v>4.37</v>
      </c>
      <c r="F34" s="332">
        <v>62</v>
      </c>
      <c r="G34" s="331">
        <v>8</v>
      </c>
      <c r="H34" s="351">
        <v>4.375</v>
      </c>
      <c r="I34" s="351">
        <v>4.25</v>
      </c>
      <c r="J34" s="332">
        <v>32</v>
      </c>
      <c r="K34" s="66">
        <f t="shared" si="0"/>
        <v>94</v>
      </c>
      <c r="M34" s="64"/>
      <c r="N34" s="64"/>
      <c r="P34" s="64"/>
    </row>
    <row r="35" spans="1:16" x14ac:dyDescent="0.25">
      <c r="A35" s="65">
        <v>8</v>
      </c>
      <c r="B35" s="52" t="s">
        <v>122</v>
      </c>
      <c r="C35" s="325">
        <v>11</v>
      </c>
      <c r="D35" s="348">
        <v>4</v>
      </c>
      <c r="E35" s="348">
        <v>4.37</v>
      </c>
      <c r="F35" s="326">
        <v>70</v>
      </c>
      <c r="G35" s="325">
        <v>11</v>
      </c>
      <c r="H35" s="348">
        <v>4.0909090909090908</v>
      </c>
      <c r="I35" s="348">
        <v>4.25</v>
      </c>
      <c r="J35" s="326">
        <v>61</v>
      </c>
      <c r="K35" s="66">
        <f t="shared" si="0"/>
        <v>131</v>
      </c>
      <c r="M35" s="64"/>
      <c r="N35" s="64"/>
      <c r="P35" s="64"/>
    </row>
    <row r="36" spans="1:16" x14ac:dyDescent="0.25">
      <c r="A36" s="65">
        <v>9</v>
      </c>
      <c r="B36" s="192" t="s">
        <v>154</v>
      </c>
      <c r="C36" s="331">
        <v>1</v>
      </c>
      <c r="D36" s="351">
        <v>4</v>
      </c>
      <c r="E36" s="351">
        <v>4.37</v>
      </c>
      <c r="F36" s="332">
        <v>71</v>
      </c>
      <c r="G36" s="331">
        <v>2</v>
      </c>
      <c r="H36" s="351">
        <v>2.5</v>
      </c>
      <c r="I36" s="351">
        <v>4.25</v>
      </c>
      <c r="J36" s="332">
        <v>101</v>
      </c>
      <c r="K36" s="66">
        <f t="shared" si="0"/>
        <v>172</v>
      </c>
      <c r="M36" s="64"/>
      <c r="N36" s="64"/>
      <c r="P36" s="64"/>
    </row>
    <row r="37" spans="1:16" x14ac:dyDescent="0.25">
      <c r="A37" s="65">
        <v>10</v>
      </c>
      <c r="B37" s="192" t="s">
        <v>136</v>
      </c>
      <c r="C37" s="331">
        <v>1</v>
      </c>
      <c r="D37" s="351">
        <v>4</v>
      </c>
      <c r="E37" s="351">
        <v>4.37</v>
      </c>
      <c r="F37" s="332">
        <v>72</v>
      </c>
      <c r="G37" s="331">
        <v>2</v>
      </c>
      <c r="H37" s="351">
        <v>3.5</v>
      </c>
      <c r="I37" s="351">
        <v>4.25</v>
      </c>
      <c r="J37" s="332">
        <v>92</v>
      </c>
      <c r="K37" s="66">
        <f t="shared" si="0"/>
        <v>164</v>
      </c>
      <c r="M37" s="64"/>
      <c r="N37" s="64"/>
      <c r="P37" s="64"/>
    </row>
    <row r="38" spans="1:16" x14ac:dyDescent="0.25">
      <c r="A38" s="65">
        <v>11</v>
      </c>
      <c r="B38" s="192" t="s">
        <v>156</v>
      </c>
      <c r="C38" s="331">
        <v>5</v>
      </c>
      <c r="D38" s="351">
        <v>3.8</v>
      </c>
      <c r="E38" s="351">
        <v>4.37</v>
      </c>
      <c r="F38" s="332">
        <v>85</v>
      </c>
      <c r="G38" s="331">
        <v>5</v>
      </c>
      <c r="H38" s="351">
        <v>3.8</v>
      </c>
      <c r="I38" s="351">
        <v>4.25</v>
      </c>
      <c r="J38" s="332">
        <v>79</v>
      </c>
      <c r="K38" s="66">
        <f t="shared" si="0"/>
        <v>164</v>
      </c>
      <c r="M38" s="64"/>
      <c r="N38" s="64"/>
      <c r="P38" s="64"/>
    </row>
    <row r="39" spans="1:16" x14ac:dyDescent="0.25">
      <c r="A39" s="65">
        <v>12</v>
      </c>
      <c r="B39" s="192" t="s">
        <v>155</v>
      </c>
      <c r="C39" s="331">
        <v>5</v>
      </c>
      <c r="D39" s="351">
        <v>3.6</v>
      </c>
      <c r="E39" s="351">
        <v>4.37</v>
      </c>
      <c r="F39" s="332">
        <v>89</v>
      </c>
      <c r="G39" s="331">
        <v>3</v>
      </c>
      <c r="H39" s="351">
        <v>4</v>
      </c>
      <c r="I39" s="351">
        <v>4.25</v>
      </c>
      <c r="J39" s="332">
        <v>67</v>
      </c>
      <c r="K39" s="66">
        <f t="shared" si="0"/>
        <v>156</v>
      </c>
      <c r="M39" s="64"/>
      <c r="N39" s="64"/>
      <c r="P39" s="64"/>
    </row>
    <row r="40" spans="1:16" x14ac:dyDescent="0.25">
      <c r="A40" s="65">
        <v>13</v>
      </c>
      <c r="B40" s="192" t="s">
        <v>17</v>
      </c>
      <c r="C40" s="331">
        <v>4</v>
      </c>
      <c r="D40" s="351">
        <v>3.5</v>
      </c>
      <c r="E40" s="351">
        <v>4.37</v>
      </c>
      <c r="F40" s="332">
        <v>92</v>
      </c>
      <c r="G40" s="331">
        <v>1</v>
      </c>
      <c r="H40" s="351">
        <v>4</v>
      </c>
      <c r="I40" s="351">
        <v>4.25</v>
      </c>
      <c r="J40" s="332">
        <v>66</v>
      </c>
      <c r="K40" s="66">
        <f t="shared" si="0"/>
        <v>158</v>
      </c>
      <c r="M40" s="64"/>
      <c r="N40" s="64"/>
      <c r="P40" s="64"/>
    </row>
    <row r="41" spans="1:16" x14ac:dyDescent="0.25">
      <c r="A41" s="65">
        <v>14</v>
      </c>
      <c r="B41" s="180" t="s">
        <v>18</v>
      </c>
      <c r="C41" s="323">
        <v>1</v>
      </c>
      <c r="D41" s="350">
        <v>3</v>
      </c>
      <c r="E41" s="350">
        <v>4.37</v>
      </c>
      <c r="F41" s="324">
        <v>97</v>
      </c>
      <c r="G41" s="323">
        <v>8</v>
      </c>
      <c r="H41" s="350">
        <v>4.5</v>
      </c>
      <c r="I41" s="350">
        <v>4.25</v>
      </c>
      <c r="J41" s="324">
        <v>20</v>
      </c>
      <c r="K41" s="66">
        <f t="shared" si="0"/>
        <v>117</v>
      </c>
      <c r="M41" s="64"/>
      <c r="N41" s="64"/>
      <c r="P41" s="64"/>
    </row>
    <row r="42" spans="1:16" ht="15.75" thickBot="1" x14ac:dyDescent="0.3">
      <c r="A42" s="65">
        <v>15</v>
      </c>
      <c r="B42" s="54" t="s">
        <v>182</v>
      </c>
      <c r="C42" s="333"/>
      <c r="D42" s="354"/>
      <c r="E42" s="354">
        <v>4.37</v>
      </c>
      <c r="F42" s="334">
        <v>99</v>
      </c>
      <c r="G42" s="333">
        <v>1</v>
      </c>
      <c r="H42" s="354">
        <v>4</v>
      </c>
      <c r="I42" s="354">
        <v>4.25</v>
      </c>
      <c r="J42" s="334">
        <v>68</v>
      </c>
      <c r="K42" s="66">
        <f t="shared" si="0"/>
        <v>167</v>
      </c>
      <c r="M42" s="64"/>
      <c r="N42" s="64"/>
      <c r="P42" s="64"/>
    </row>
    <row r="43" spans="1:16" ht="15.75" thickBot="1" x14ac:dyDescent="0.3">
      <c r="A43" s="209"/>
      <c r="B43" s="219" t="s">
        <v>116</v>
      </c>
      <c r="C43" s="276">
        <f>SUM(C44:C60)</f>
        <v>166</v>
      </c>
      <c r="D43" s="223">
        <f>AVERAGE(D44:D60)</f>
        <v>4.2906807329978056</v>
      </c>
      <c r="E43" s="223">
        <v>4.37</v>
      </c>
      <c r="F43" s="224"/>
      <c r="G43" s="276">
        <f>SUM(G44:G60)</f>
        <v>225</v>
      </c>
      <c r="H43" s="223">
        <f>AVERAGE(H44:H60)</f>
        <v>4.1606748355450769</v>
      </c>
      <c r="I43" s="223">
        <v>4.25</v>
      </c>
      <c r="J43" s="224"/>
      <c r="K43" s="217"/>
      <c r="M43" s="64"/>
      <c r="N43" s="64"/>
      <c r="P43" s="64"/>
    </row>
    <row r="44" spans="1:16" x14ac:dyDescent="0.25">
      <c r="A44" s="62">
        <v>1</v>
      </c>
      <c r="B44" s="180" t="s">
        <v>131</v>
      </c>
      <c r="C44" s="323">
        <v>1</v>
      </c>
      <c r="D44" s="350">
        <v>5</v>
      </c>
      <c r="E44" s="350">
        <v>4.37</v>
      </c>
      <c r="F44" s="324">
        <v>3</v>
      </c>
      <c r="G44" s="323">
        <v>5</v>
      </c>
      <c r="H44" s="350">
        <v>3.8</v>
      </c>
      <c r="I44" s="350">
        <v>4.25</v>
      </c>
      <c r="J44" s="324">
        <v>80</v>
      </c>
      <c r="K44" s="63">
        <f t="shared" si="0"/>
        <v>83</v>
      </c>
      <c r="M44" s="64"/>
      <c r="N44" s="64"/>
      <c r="P44" s="64"/>
    </row>
    <row r="45" spans="1:16" x14ac:dyDescent="0.25">
      <c r="A45" s="65">
        <v>2</v>
      </c>
      <c r="B45" s="180" t="s">
        <v>27</v>
      </c>
      <c r="C45" s="323">
        <v>6</v>
      </c>
      <c r="D45" s="350">
        <v>4.833333333333333</v>
      </c>
      <c r="E45" s="350">
        <v>4.37</v>
      </c>
      <c r="F45" s="324">
        <v>6</v>
      </c>
      <c r="G45" s="323">
        <v>6</v>
      </c>
      <c r="H45" s="350">
        <v>4.666666666666667</v>
      </c>
      <c r="I45" s="350">
        <v>4.25</v>
      </c>
      <c r="J45" s="324">
        <v>8</v>
      </c>
      <c r="K45" s="66">
        <f t="shared" si="0"/>
        <v>14</v>
      </c>
      <c r="M45" s="64"/>
      <c r="N45" s="64"/>
      <c r="P45" s="64"/>
    </row>
    <row r="46" spans="1:16" x14ac:dyDescent="0.25">
      <c r="A46" s="65">
        <v>3</v>
      </c>
      <c r="B46" s="180" t="s">
        <v>183</v>
      </c>
      <c r="C46" s="323">
        <v>18</v>
      </c>
      <c r="D46" s="350">
        <v>4.6111111111111107</v>
      </c>
      <c r="E46" s="350">
        <v>4.37</v>
      </c>
      <c r="F46" s="324">
        <v>13</v>
      </c>
      <c r="G46" s="323">
        <v>24</v>
      </c>
      <c r="H46" s="350">
        <v>4.5</v>
      </c>
      <c r="I46" s="350">
        <v>4.25</v>
      </c>
      <c r="J46" s="324">
        <v>22</v>
      </c>
      <c r="K46" s="66">
        <f t="shared" si="0"/>
        <v>35</v>
      </c>
      <c r="M46" s="64"/>
      <c r="N46" s="64"/>
      <c r="P46" s="64"/>
    </row>
    <row r="47" spans="1:16" x14ac:dyDescent="0.25">
      <c r="A47" s="65">
        <v>4</v>
      </c>
      <c r="B47" s="52" t="s">
        <v>82</v>
      </c>
      <c r="C47" s="325">
        <v>41</v>
      </c>
      <c r="D47" s="348">
        <v>4.5121951219512191</v>
      </c>
      <c r="E47" s="348">
        <v>4.37</v>
      </c>
      <c r="F47" s="326">
        <v>24</v>
      </c>
      <c r="G47" s="325">
        <v>60</v>
      </c>
      <c r="H47" s="348">
        <v>4.2333333333333334</v>
      </c>
      <c r="I47" s="348">
        <v>4.25</v>
      </c>
      <c r="J47" s="326">
        <v>47</v>
      </c>
      <c r="K47" s="66">
        <f t="shared" si="0"/>
        <v>71</v>
      </c>
      <c r="M47" s="64"/>
      <c r="N47" s="64"/>
      <c r="P47" s="64"/>
    </row>
    <row r="48" spans="1:16" ht="15" customHeight="1" x14ac:dyDescent="0.25">
      <c r="A48" s="65">
        <v>5</v>
      </c>
      <c r="B48" s="180" t="s">
        <v>80</v>
      </c>
      <c r="C48" s="323">
        <v>40</v>
      </c>
      <c r="D48" s="350">
        <v>4.45</v>
      </c>
      <c r="E48" s="350">
        <v>4.37</v>
      </c>
      <c r="F48" s="324">
        <v>35</v>
      </c>
      <c r="G48" s="323">
        <v>48</v>
      </c>
      <c r="H48" s="350">
        <v>4.3125</v>
      </c>
      <c r="I48" s="350">
        <v>4.25</v>
      </c>
      <c r="J48" s="324">
        <v>40</v>
      </c>
      <c r="K48" s="66">
        <f t="shared" si="0"/>
        <v>75</v>
      </c>
      <c r="M48" s="64"/>
      <c r="N48" s="64"/>
      <c r="P48" s="64"/>
    </row>
    <row r="49" spans="1:16" ht="15" customHeight="1" x14ac:dyDescent="0.25">
      <c r="A49" s="65">
        <v>6</v>
      </c>
      <c r="B49" s="52" t="s">
        <v>26</v>
      </c>
      <c r="C49" s="325">
        <v>7</v>
      </c>
      <c r="D49" s="348">
        <v>4.4285714285714288</v>
      </c>
      <c r="E49" s="348">
        <v>4.37</v>
      </c>
      <c r="F49" s="326">
        <v>37</v>
      </c>
      <c r="G49" s="325">
        <v>8</v>
      </c>
      <c r="H49" s="348">
        <v>3.75</v>
      </c>
      <c r="I49" s="348">
        <v>4.25</v>
      </c>
      <c r="J49" s="326">
        <v>84</v>
      </c>
      <c r="K49" s="66">
        <f t="shared" si="0"/>
        <v>121</v>
      </c>
      <c r="M49" s="64"/>
      <c r="N49" s="64"/>
      <c r="P49" s="64"/>
    </row>
    <row r="50" spans="1:16" x14ac:dyDescent="0.25">
      <c r="A50" s="65">
        <v>7</v>
      </c>
      <c r="B50" s="53" t="s">
        <v>31</v>
      </c>
      <c r="C50" s="327">
        <v>5</v>
      </c>
      <c r="D50" s="352">
        <v>4.4000000000000004</v>
      </c>
      <c r="E50" s="352">
        <v>4.37</v>
      </c>
      <c r="F50" s="328">
        <v>40</v>
      </c>
      <c r="G50" s="327">
        <v>17</v>
      </c>
      <c r="H50" s="352">
        <v>4.5294117647058822</v>
      </c>
      <c r="I50" s="352">
        <v>4.25</v>
      </c>
      <c r="J50" s="328">
        <v>18</v>
      </c>
      <c r="K50" s="66">
        <f t="shared" si="0"/>
        <v>58</v>
      </c>
      <c r="M50" s="64"/>
      <c r="N50" s="64"/>
      <c r="P50" s="64"/>
    </row>
    <row r="51" spans="1:16" x14ac:dyDescent="0.25">
      <c r="A51" s="65">
        <v>8</v>
      </c>
      <c r="B51" s="180" t="s">
        <v>157</v>
      </c>
      <c r="C51" s="323">
        <v>18</v>
      </c>
      <c r="D51" s="350">
        <v>4.333333333333333</v>
      </c>
      <c r="E51" s="350">
        <v>4.37</v>
      </c>
      <c r="F51" s="324">
        <v>47</v>
      </c>
      <c r="G51" s="323">
        <v>21</v>
      </c>
      <c r="H51" s="350">
        <v>4.4761904761904763</v>
      </c>
      <c r="I51" s="350">
        <v>4.25</v>
      </c>
      <c r="J51" s="324">
        <v>26</v>
      </c>
      <c r="K51" s="66">
        <f t="shared" si="0"/>
        <v>73</v>
      </c>
      <c r="M51" s="64"/>
      <c r="N51" s="64"/>
      <c r="P51" s="64"/>
    </row>
    <row r="52" spans="1:16" x14ac:dyDescent="0.25">
      <c r="A52" s="65">
        <v>9</v>
      </c>
      <c r="B52" s="180" t="s">
        <v>84</v>
      </c>
      <c r="C52" s="323">
        <v>4</v>
      </c>
      <c r="D52" s="350">
        <v>4.25</v>
      </c>
      <c r="E52" s="350">
        <v>4.37</v>
      </c>
      <c r="F52" s="324">
        <v>55</v>
      </c>
      <c r="G52" s="323">
        <v>1</v>
      </c>
      <c r="H52" s="350">
        <v>4</v>
      </c>
      <c r="I52" s="350">
        <v>4.25</v>
      </c>
      <c r="J52" s="324">
        <v>69</v>
      </c>
      <c r="K52" s="66">
        <f t="shared" si="0"/>
        <v>124</v>
      </c>
      <c r="M52" s="64"/>
      <c r="N52" s="64"/>
      <c r="P52" s="64"/>
    </row>
    <row r="53" spans="1:16" x14ac:dyDescent="0.25">
      <c r="A53" s="65">
        <v>10</v>
      </c>
      <c r="B53" s="180" t="s">
        <v>25</v>
      </c>
      <c r="C53" s="323">
        <v>6</v>
      </c>
      <c r="D53" s="350">
        <v>4.166666666666667</v>
      </c>
      <c r="E53" s="350">
        <v>4.37</v>
      </c>
      <c r="F53" s="324">
        <v>59</v>
      </c>
      <c r="G53" s="323">
        <v>7</v>
      </c>
      <c r="H53" s="350">
        <v>4.1428571428571432</v>
      </c>
      <c r="I53" s="350">
        <v>4.25</v>
      </c>
      <c r="J53" s="324">
        <v>56</v>
      </c>
      <c r="K53" s="66">
        <f t="shared" si="0"/>
        <v>115</v>
      </c>
      <c r="M53" s="64"/>
      <c r="N53" s="64"/>
      <c r="P53" s="64"/>
    </row>
    <row r="54" spans="1:16" x14ac:dyDescent="0.25">
      <c r="A54" s="65">
        <v>11</v>
      </c>
      <c r="B54" s="180" t="s">
        <v>158</v>
      </c>
      <c r="C54" s="323">
        <v>4</v>
      </c>
      <c r="D54" s="350">
        <v>4</v>
      </c>
      <c r="E54" s="350">
        <v>4.37</v>
      </c>
      <c r="F54" s="324">
        <v>74</v>
      </c>
      <c r="G54" s="323">
        <v>6</v>
      </c>
      <c r="H54" s="350">
        <v>3.5</v>
      </c>
      <c r="I54" s="350">
        <v>4.25</v>
      </c>
      <c r="J54" s="324">
        <v>93</v>
      </c>
      <c r="K54" s="66">
        <f t="shared" si="0"/>
        <v>167</v>
      </c>
      <c r="M54" s="64"/>
      <c r="N54" s="64"/>
      <c r="P54" s="64"/>
    </row>
    <row r="55" spans="1:16" x14ac:dyDescent="0.25">
      <c r="A55" s="65">
        <v>12</v>
      </c>
      <c r="B55" s="180" t="s">
        <v>137</v>
      </c>
      <c r="C55" s="323">
        <v>4</v>
      </c>
      <c r="D55" s="350">
        <v>4</v>
      </c>
      <c r="E55" s="350">
        <v>4.37</v>
      </c>
      <c r="F55" s="324">
        <v>73</v>
      </c>
      <c r="G55" s="323">
        <v>3</v>
      </c>
      <c r="H55" s="350">
        <v>3.6666666666666665</v>
      </c>
      <c r="I55" s="350">
        <v>4.25</v>
      </c>
      <c r="J55" s="324">
        <v>88</v>
      </c>
      <c r="K55" s="66">
        <f t="shared" si="0"/>
        <v>161</v>
      </c>
      <c r="M55" s="64"/>
      <c r="N55" s="64"/>
      <c r="P55" s="64"/>
    </row>
    <row r="56" spans="1:16" x14ac:dyDescent="0.25">
      <c r="A56" s="65">
        <v>13</v>
      </c>
      <c r="B56" s="53" t="s">
        <v>30</v>
      </c>
      <c r="C56" s="327">
        <v>2</v>
      </c>
      <c r="D56" s="352">
        <v>4</v>
      </c>
      <c r="E56" s="352">
        <v>4.37</v>
      </c>
      <c r="F56" s="328">
        <v>75</v>
      </c>
      <c r="G56" s="327">
        <v>2</v>
      </c>
      <c r="H56" s="352">
        <v>4.5</v>
      </c>
      <c r="I56" s="352">
        <v>4.25</v>
      </c>
      <c r="J56" s="328">
        <v>24</v>
      </c>
      <c r="K56" s="66">
        <f t="shared" si="0"/>
        <v>99</v>
      </c>
      <c r="M56" s="64"/>
      <c r="N56" s="64"/>
      <c r="P56" s="64"/>
    </row>
    <row r="57" spans="1:16" x14ac:dyDescent="0.25">
      <c r="A57" s="65">
        <v>14</v>
      </c>
      <c r="B57" s="53" t="s">
        <v>110</v>
      </c>
      <c r="C57" s="327">
        <v>8</v>
      </c>
      <c r="D57" s="352">
        <v>3.875</v>
      </c>
      <c r="E57" s="352">
        <v>4.37</v>
      </c>
      <c r="F57" s="328">
        <v>82</v>
      </c>
      <c r="G57" s="327">
        <v>13</v>
      </c>
      <c r="H57" s="352">
        <v>4.1538461538461542</v>
      </c>
      <c r="I57" s="352">
        <v>4.25</v>
      </c>
      <c r="J57" s="328">
        <v>52</v>
      </c>
      <c r="K57" s="66">
        <f t="shared" si="0"/>
        <v>134</v>
      </c>
      <c r="M57" s="64"/>
      <c r="N57" s="64"/>
      <c r="P57" s="64"/>
    </row>
    <row r="58" spans="1:16" x14ac:dyDescent="0.25">
      <c r="A58" s="65">
        <v>15</v>
      </c>
      <c r="B58" s="200" t="s">
        <v>28</v>
      </c>
      <c r="C58" s="336">
        <v>2</v>
      </c>
      <c r="D58" s="357">
        <v>3.5</v>
      </c>
      <c r="E58" s="357">
        <v>4.37</v>
      </c>
      <c r="F58" s="337">
        <v>93</v>
      </c>
      <c r="G58" s="336">
        <v>2</v>
      </c>
      <c r="H58" s="357">
        <v>4.5</v>
      </c>
      <c r="I58" s="357">
        <v>4.25</v>
      </c>
      <c r="J58" s="337">
        <v>23</v>
      </c>
      <c r="K58" s="66">
        <f t="shared" si="0"/>
        <v>116</v>
      </c>
      <c r="M58" s="64"/>
      <c r="N58" s="64"/>
      <c r="P58" s="64"/>
    </row>
    <row r="59" spans="1:16" x14ac:dyDescent="0.25">
      <c r="A59" s="65">
        <v>16</v>
      </c>
      <c r="B59" s="180" t="s">
        <v>81</v>
      </c>
      <c r="C59" s="323"/>
      <c r="D59" s="350"/>
      <c r="E59" s="350">
        <v>4.37</v>
      </c>
      <c r="F59" s="324">
        <v>99</v>
      </c>
      <c r="G59" s="323">
        <v>1</v>
      </c>
      <c r="H59" s="350">
        <v>3</v>
      </c>
      <c r="I59" s="350">
        <v>4.25</v>
      </c>
      <c r="J59" s="324">
        <v>100</v>
      </c>
      <c r="K59" s="66">
        <f t="shared" si="0"/>
        <v>199</v>
      </c>
      <c r="M59" s="64"/>
      <c r="N59" s="64"/>
      <c r="P59" s="64"/>
    </row>
    <row r="60" spans="1:16" ht="15.75" thickBot="1" x14ac:dyDescent="0.3">
      <c r="A60" s="72">
        <v>17</v>
      </c>
      <c r="B60" s="180" t="s">
        <v>83</v>
      </c>
      <c r="C60" s="323"/>
      <c r="D60" s="350"/>
      <c r="E60" s="350">
        <v>4.37</v>
      </c>
      <c r="F60" s="324">
        <v>99</v>
      </c>
      <c r="G60" s="323">
        <v>1</v>
      </c>
      <c r="H60" s="350">
        <v>5</v>
      </c>
      <c r="I60" s="350">
        <v>4.25</v>
      </c>
      <c r="J60" s="324">
        <v>2</v>
      </c>
      <c r="K60" s="208">
        <f t="shared" si="0"/>
        <v>101</v>
      </c>
      <c r="M60" s="64"/>
      <c r="N60" s="64"/>
      <c r="P60" s="64"/>
    </row>
    <row r="61" spans="1:16" ht="15.75" thickBot="1" x14ac:dyDescent="0.3">
      <c r="A61" s="209"/>
      <c r="B61" s="218" t="s">
        <v>115</v>
      </c>
      <c r="C61" s="275">
        <f>SUM(C62:C75)</f>
        <v>132</v>
      </c>
      <c r="D61" s="225">
        <f>AVERAGE(D62:D75)</f>
        <v>4.3649021146920308</v>
      </c>
      <c r="E61" s="225">
        <v>4.37</v>
      </c>
      <c r="F61" s="221"/>
      <c r="G61" s="275">
        <f>SUM(G62:G75)</f>
        <v>143</v>
      </c>
      <c r="H61" s="225">
        <f>AVERAGE(H62:H75)</f>
        <v>4.1602622867328742</v>
      </c>
      <c r="I61" s="225">
        <v>4.25</v>
      </c>
      <c r="J61" s="221"/>
      <c r="K61" s="217"/>
      <c r="M61" s="64"/>
      <c r="N61" s="64"/>
      <c r="P61" s="64"/>
    </row>
    <row r="62" spans="1:16" x14ac:dyDescent="0.25">
      <c r="A62" s="69">
        <v>1</v>
      </c>
      <c r="B62" s="180" t="s">
        <v>159</v>
      </c>
      <c r="C62" s="323">
        <v>6</v>
      </c>
      <c r="D62" s="350">
        <v>5</v>
      </c>
      <c r="E62" s="350">
        <v>4.37</v>
      </c>
      <c r="F62" s="324">
        <v>4</v>
      </c>
      <c r="G62" s="323">
        <v>11</v>
      </c>
      <c r="H62" s="350">
        <v>4.0909090909090908</v>
      </c>
      <c r="I62" s="350">
        <v>4.25</v>
      </c>
      <c r="J62" s="324">
        <v>62</v>
      </c>
      <c r="K62" s="335">
        <f t="shared" si="0"/>
        <v>66</v>
      </c>
      <c r="M62" s="64"/>
      <c r="N62" s="64"/>
      <c r="P62" s="64"/>
    </row>
    <row r="63" spans="1:16" x14ac:dyDescent="0.25">
      <c r="A63" s="65">
        <v>2</v>
      </c>
      <c r="B63" s="180" t="s">
        <v>86</v>
      </c>
      <c r="C63" s="323">
        <v>13</v>
      </c>
      <c r="D63" s="350">
        <v>4.8461538461538458</v>
      </c>
      <c r="E63" s="350">
        <v>4.37</v>
      </c>
      <c r="F63" s="324">
        <v>5</v>
      </c>
      <c r="G63" s="323">
        <v>15</v>
      </c>
      <c r="H63" s="350">
        <v>4.4000000000000004</v>
      </c>
      <c r="I63" s="350">
        <v>4.25</v>
      </c>
      <c r="J63" s="324">
        <v>31</v>
      </c>
      <c r="K63" s="66">
        <f t="shared" si="0"/>
        <v>36</v>
      </c>
      <c r="M63" s="64"/>
      <c r="N63" s="64"/>
      <c r="P63" s="64"/>
    </row>
    <row r="64" spans="1:16" x14ac:dyDescent="0.25">
      <c r="A64" s="65">
        <v>3</v>
      </c>
      <c r="B64" s="180" t="s">
        <v>85</v>
      </c>
      <c r="C64" s="323">
        <v>17</v>
      </c>
      <c r="D64" s="350">
        <v>4.7058823529411766</v>
      </c>
      <c r="E64" s="350">
        <v>4.37</v>
      </c>
      <c r="F64" s="324">
        <v>9</v>
      </c>
      <c r="G64" s="323">
        <v>12</v>
      </c>
      <c r="H64" s="350">
        <v>4.666666666666667</v>
      </c>
      <c r="I64" s="350">
        <v>4.25</v>
      </c>
      <c r="J64" s="324">
        <v>9</v>
      </c>
      <c r="K64" s="66">
        <f t="shared" si="0"/>
        <v>18</v>
      </c>
      <c r="M64" s="64"/>
      <c r="N64" s="64"/>
      <c r="P64" s="64"/>
    </row>
    <row r="65" spans="1:16" x14ac:dyDescent="0.25">
      <c r="A65" s="65">
        <v>4</v>
      </c>
      <c r="B65" s="180" t="s">
        <v>164</v>
      </c>
      <c r="C65" s="323">
        <v>5</v>
      </c>
      <c r="D65" s="350">
        <v>4.5999999999999996</v>
      </c>
      <c r="E65" s="350">
        <v>4.37</v>
      </c>
      <c r="F65" s="324">
        <v>15</v>
      </c>
      <c r="G65" s="323">
        <v>22</v>
      </c>
      <c r="H65" s="350">
        <v>3.7272727272727271</v>
      </c>
      <c r="I65" s="350">
        <v>4.25</v>
      </c>
      <c r="J65" s="324">
        <v>86</v>
      </c>
      <c r="K65" s="66">
        <f t="shared" si="0"/>
        <v>101</v>
      </c>
      <c r="M65" s="64"/>
      <c r="N65" s="64"/>
      <c r="P65" s="64"/>
    </row>
    <row r="66" spans="1:16" x14ac:dyDescent="0.25">
      <c r="A66" s="65">
        <v>5</v>
      </c>
      <c r="B66" s="180" t="s">
        <v>141</v>
      </c>
      <c r="C66" s="323">
        <v>35</v>
      </c>
      <c r="D66" s="350">
        <v>4.5142857142857142</v>
      </c>
      <c r="E66" s="350">
        <v>4.37</v>
      </c>
      <c r="F66" s="324">
        <v>23</v>
      </c>
      <c r="G66" s="323">
        <v>27</v>
      </c>
      <c r="H66" s="350">
        <v>4.333333333333333</v>
      </c>
      <c r="I66" s="350">
        <v>4.25</v>
      </c>
      <c r="J66" s="324">
        <v>37</v>
      </c>
      <c r="K66" s="66">
        <f t="shared" si="0"/>
        <v>60</v>
      </c>
      <c r="M66" s="64"/>
      <c r="N66" s="64"/>
      <c r="P66" s="64"/>
    </row>
    <row r="67" spans="1:16" x14ac:dyDescent="0.25">
      <c r="A67" s="65">
        <v>6</v>
      </c>
      <c r="B67" s="192" t="s">
        <v>160</v>
      </c>
      <c r="C67" s="331">
        <v>2</v>
      </c>
      <c r="D67" s="351">
        <v>4.5</v>
      </c>
      <c r="E67" s="351">
        <v>4.37</v>
      </c>
      <c r="F67" s="332">
        <v>26</v>
      </c>
      <c r="G67" s="331">
        <v>5</v>
      </c>
      <c r="H67" s="351">
        <v>4</v>
      </c>
      <c r="I67" s="351">
        <v>4.25</v>
      </c>
      <c r="J67" s="332">
        <v>70</v>
      </c>
      <c r="K67" s="66">
        <f t="shared" si="0"/>
        <v>96</v>
      </c>
      <c r="M67" s="64"/>
      <c r="N67" s="64"/>
      <c r="P67" s="64"/>
    </row>
    <row r="68" spans="1:16" x14ac:dyDescent="0.25">
      <c r="A68" s="65">
        <v>7</v>
      </c>
      <c r="B68" s="180" t="s">
        <v>87</v>
      </c>
      <c r="C68" s="323">
        <v>4</v>
      </c>
      <c r="D68" s="350">
        <v>4.5</v>
      </c>
      <c r="E68" s="350">
        <v>4.37</v>
      </c>
      <c r="F68" s="324">
        <v>27</v>
      </c>
      <c r="G68" s="323">
        <v>6</v>
      </c>
      <c r="H68" s="350">
        <v>3.8333333333333335</v>
      </c>
      <c r="I68" s="350">
        <v>4.25</v>
      </c>
      <c r="J68" s="324">
        <v>78</v>
      </c>
      <c r="K68" s="66">
        <f t="shared" si="0"/>
        <v>105</v>
      </c>
      <c r="M68" s="64"/>
      <c r="N68" s="64"/>
      <c r="P68" s="64"/>
    </row>
    <row r="69" spans="1:16" x14ac:dyDescent="0.25">
      <c r="A69" s="65">
        <v>8</v>
      </c>
      <c r="B69" s="180" t="s">
        <v>166</v>
      </c>
      <c r="C69" s="323">
        <v>2</v>
      </c>
      <c r="D69" s="350">
        <v>4.5</v>
      </c>
      <c r="E69" s="350">
        <v>4.37</v>
      </c>
      <c r="F69" s="324">
        <v>29</v>
      </c>
      <c r="G69" s="323">
        <v>4</v>
      </c>
      <c r="H69" s="350">
        <v>4.25</v>
      </c>
      <c r="I69" s="350">
        <v>4.25</v>
      </c>
      <c r="J69" s="324">
        <v>44</v>
      </c>
      <c r="K69" s="66">
        <f t="shared" si="0"/>
        <v>73</v>
      </c>
      <c r="M69" s="64"/>
      <c r="N69" s="64"/>
      <c r="P69" s="64"/>
    </row>
    <row r="70" spans="1:16" x14ac:dyDescent="0.25">
      <c r="A70" s="65">
        <v>9</v>
      </c>
      <c r="B70" s="180" t="s">
        <v>34</v>
      </c>
      <c r="C70" s="323">
        <v>6</v>
      </c>
      <c r="D70" s="350">
        <v>4.5</v>
      </c>
      <c r="E70" s="350">
        <v>4.37</v>
      </c>
      <c r="F70" s="324">
        <v>28</v>
      </c>
      <c r="G70" s="323">
        <v>3</v>
      </c>
      <c r="H70" s="350">
        <v>4.333333333333333</v>
      </c>
      <c r="I70" s="350">
        <v>4.25</v>
      </c>
      <c r="J70" s="324">
        <v>36</v>
      </c>
      <c r="K70" s="66">
        <f t="shared" si="0"/>
        <v>64</v>
      </c>
      <c r="M70" s="64"/>
      <c r="N70" s="64"/>
      <c r="P70" s="64"/>
    </row>
    <row r="71" spans="1:16" x14ac:dyDescent="0.25">
      <c r="A71" s="65">
        <v>10</v>
      </c>
      <c r="B71" s="180" t="s">
        <v>162</v>
      </c>
      <c r="C71" s="323">
        <v>13</v>
      </c>
      <c r="D71" s="350">
        <v>4.384615384615385</v>
      </c>
      <c r="E71" s="350">
        <v>4.37</v>
      </c>
      <c r="F71" s="324">
        <v>42</v>
      </c>
      <c r="G71" s="323">
        <v>5</v>
      </c>
      <c r="H71" s="350">
        <v>4.8</v>
      </c>
      <c r="I71" s="350">
        <v>4.25</v>
      </c>
      <c r="J71" s="324">
        <v>4</v>
      </c>
      <c r="K71" s="66">
        <f t="shared" ref="K71:K114" si="1">J71+F71</f>
        <v>46</v>
      </c>
      <c r="M71" s="64"/>
      <c r="N71" s="64"/>
      <c r="P71" s="64"/>
    </row>
    <row r="72" spans="1:16" x14ac:dyDescent="0.25">
      <c r="A72" s="65">
        <v>11</v>
      </c>
      <c r="B72" s="180" t="s">
        <v>163</v>
      </c>
      <c r="C72" s="323">
        <v>13</v>
      </c>
      <c r="D72" s="350">
        <v>4.3076923076923075</v>
      </c>
      <c r="E72" s="350">
        <v>4.37</v>
      </c>
      <c r="F72" s="324">
        <v>52</v>
      </c>
      <c r="G72" s="323">
        <v>12</v>
      </c>
      <c r="H72" s="350">
        <v>4.25</v>
      </c>
      <c r="I72" s="350">
        <v>4.25</v>
      </c>
      <c r="J72" s="324">
        <v>43</v>
      </c>
      <c r="K72" s="66">
        <f t="shared" si="1"/>
        <v>95</v>
      </c>
      <c r="M72" s="64"/>
      <c r="N72" s="64"/>
      <c r="P72" s="64"/>
    </row>
    <row r="73" spans="1:16" x14ac:dyDescent="0.25">
      <c r="A73" s="65">
        <v>12</v>
      </c>
      <c r="B73" s="180" t="s">
        <v>161</v>
      </c>
      <c r="C73" s="323">
        <v>1</v>
      </c>
      <c r="D73" s="350">
        <v>4</v>
      </c>
      <c r="E73" s="350">
        <v>4.37</v>
      </c>
      <c r="F73" s="324">
        <v>76</v>
      </c>
      <c r="G73" s="323">
        <v>2</v>
      </c>
      <c r="H73" s="350">
        <v>4</v>
      </c>
      <c r="I73" s="350">
        <v>4.25</v>
      </c>
      <c r="J73" s="324">
        <v>71</v>
      </c>
      <c r="K73" s="66">
        <f t="shared" si="1"/>
        <v>147</v>
      </c>
      <c r="M73" s="64"/>
      <c r="N73" s="64"/>
      <c r="P73" s="64"/>
    </row>
    <row r="74" spans="1:16" x14ac:dyDescent="0.25">
      <c r="A74" s="65">
        <v>13</v>
      </c>
      <c r="B74" s="192" t="s">
        <v>90</v>
      </c>
      <c r="C74" s="331">
        <v>12</v>
      </c>
      <c r="D74" s="351">
        <v>3.75</v>
      </c>
      <c r="E74" s="351">
        <v>4.37</v>
      </c>
      <c r="F74" s="332">
        <v>86</v>
      </c>
      <c r="G74" s="331">
        <v>17</v>
      </c>
      <c r="H74" s="351">
        <v>4.0588235294117645</v>
      </c>
      <c r="I74" s="351">
        <v>4.25</v>
      </c>
      <c r="J74" s="332">
        <v>63</v>
      </c>
      <c r="K74" s="66">
        <f t="shared" si="1"/>
        <v>149</v>
      </c>
      <c r="M74" s="64"/>
      <c r="N74" s="64"/>
      <c r="P74" s="64"/>
    </row>
    <row r="75" spans="1:16" ht="15.75" thickBot="1" x14ac:dyDescent="0.3">
      <c r="A75" s="65">
        <v>14</v>
      </c>
      <c r="B75" s="192" t="s">
        <v>165</v>
      </c>
      <c r="C75" s="331">
        <v>3</v>
      </c>
      <c r="D75" s="351">
        <v>3</v>
      </c>
      <c r="E75" s="351">
        <v>4.37</v>
      </c>
      <c r="F75" s="332">
        <v>98</v>
      </c>
      <c r="G75" s="331">
        <v>2</v>
      </c>
      <c r="H75" s="351">
        <v>3.5</v>
      </c>
      <c r="I75" s="351">
        <v>4.25</v>
      </c>
      <c r="J75" s="332">
        <v>94</v>
      </c>
      <c r="K75" s="66">
        <f t="shared" si="1"/>
        <v>192</v>
      </c>
      <c r="M75" s="64"/>
      <c r="N75" s="64"/>
      <c r="P75" s="64"/>
    </row>
    <row r="76" spans="1:16" ht="15.75" thickBot="1" x14ac:dyDescent="0.3">
      <c r="A76" s="209"/>
      <c r="B76" s="219" t="s">
        <v>114</v>
      </c>
      <c r="C76" s="276">
        <f>SUM(C77:C104)</f>
        <v>323</v>
      </c>
      <c r="D76" s="223">
        <f>AVERAGE(D77:D104)</f>
        <v>4.1852630164686895</v>
      </c>
      <c r="E76" s="223">
        <v>4.37</v>
      </c>
      <c r="F76" s="224"/>
      <c r="G76" s="276">
        <f>SUM(G77:G104)</f>
        <v>408</v>
      </c>
      <c r="H76" s="223">
        <f>AVERAGE(H77:H104)</f>
        <v>4.135028351840301</v>
      </c>
      <c r="I76" s="223">
        <v>4.25</v>
      </c>
      <c r="J76" s="224"/>
      <c r="K76" s="217"/>
      <c r="M76" s="64"/>
      <c r="N76" s="64"/>
      <c r="P76" s="64"/>
    </row>
    <row r="77" spans="1:16" x14ac:dyDescent="0.25">
      <c r="A77" s="62">
        <v>1</v>
      </c>
      <c r="B77" s="192" t="s">
        <v>142</v>
      </c>
      <c r="C77" s="331">
        <v>5</v>
      </c>
      <c r="D77" s="351">
        <v>3.4</v>
      </c>
      <c r="E77" s="351">
        <v>4.37</v>
      </c>
      <c r="F77" s="332">
        <v>95</v>
      </c>
      <c r="G77" s="331">
        <v>7</v>
      </c>
      <c r="H77" s="351">
        <v>4.5714285714285712</v>
      </c>
      <c r="I77" s="351">
        <v>4.25</v>
      </c>
      <c r="J77" s="332">
        <v>17</v>
      </c>
      <c r="K77" s="63">
        <f t="shared" si="1"/>
        <v>112</v>
      </c>
      <c r="M77" s="64"/>
      <c r="N77" s="64"/>
      <c r="P77" s="64"/>
    </row>
    <row r="78" spans="1:16" x14ac:dyDescent="0.25">
      <c r="A78" s="65">
        <v>2</v>
      </c>
      <c r="B78" s="192" t="s">
        <v>173</v>
      </c>
      <c r="C78" s="331">
        <v>11</v>
      </c>
      <c r="D78" s="351">
        <v>4.4545454545454541</v>
      </c>
      <c r="E78" s="351">
        <v>4.37</v>
      </c>
      <c r="F78" s="332">
        <v>33</v>
      </c>
      <c r="G78" s="331">
        <v>10</v>
      </c>
      <c r="H78" s="351">
        <v>4.0952380952380949</v>
      </c>
      <c r="I78" s="351">
        <v>4.25</v>
      </c>
      <c r="J78" s="332">
        <v>60</v>
      </c>
      <c r="K78" s="66">
        <f t="shared" si="1"/>
        <v>93</v>
      </c>
      <c r="M78" s="64"/>
      <c r="N78" s="64"/>
      <c r="P78" s="64"/>
    </row>
    <row r="79" spans="1:16" x14ac:dyDescent="0.25">
      <c r="A79" s="65">
        <v>3</v>
      </c>
      <c r="B79" s="192" t="s">
        <v>174</v>
      </c>
      <c r="C79" s="331">
        <v>3</v>
      </c>
      <c r="D79" s="351">
        <v>4</v>
      </c>
      <c r="E79" s="351">
        <v>4.37</v>
      </c>
      <c r="F79" s="332">
        <v>80</v>
      </c>
      <c r="G79" s="331">
        <v>2</v>
      </c>
      <c r="H79" s="351">
        <v>4</v>
      </c>
      <c r="I79" s="351">
        <v>4.25</v>
      </c>
      <c r="J79" s="332">
        <v>74</v>
      </c>
      <c r="K79" s="66">
        <f t="shared" si="1"/>
        <v>154</v>
      </c>
      <c r="M79" s="64"/>
      <c r="N79" s="64"/>
      <c r="P79" s="64"/>
    </row>
    <row r="80" spans="1:16" x14ac:dyDescent="0.25">
      <c r="A80" s="65">
        <v>4</v>
      </c>
      <c r="B80" s="192" t="s">
        <v>175</v>
      </c>
      <c r="C80" s="331">
        <v>3</v>
      </c>
      <c r="D80" s="351">
        <v>3.3333333333333335</v>
      </c>
      <c r="E80" s="351">
        <v>4.37</v>
      </c>
      <c r="F80" s="332">
        <v>96</v>
      </c>
      <c r="G80" s="331">
        <v>2</v>
      </c>
      <c r="H80" s="351">
        <v>3.5</v>
      </c>
      <c r="I80" s="351">
        <v>4.25</v>
      </c>
      <c r="J80" s="332">
        <v>96</v>
      </c>
      <c r="K80" s="66">
        <f t="shared" si="1"/>
        <v>192</v>
      </c>
      <c r="M80" s="64"/>
      <c r="N80" s="64"/>
      <c r="P80" s="64"/>
    </row>
    <row r="81" spans="1:16" x14ac:dyDescent="0.25">
      <c r="A81" s="65">
        <v>5</v>
      </c>
      <c r="B81" s="192" t="s">
        <v>176</v>
      </c>
      <c r="C81" s="331">
        <v>3</v>
      </c>
      <c r="D81" s="351">
        <v>4.333333333333333</v>
      </c>
      <c r="E81" s="351">
        <v>4.37</v>
      </c>
      <c r="F81" s="332">
        <v>49</v>
      </c>
      <c r="G81" s="331">
        <v>4</v>
      </c>
      <c r="H81" s="351">
        <v>4.25</v>
      </c>
      <c r="I81" s="351">
        <v>4.25</v>
      </c>
      <c r="J81" s="332">
        <v>45</v>
      </c>
      <c r="K81" s="66">
        <f t="shared" si="1"/>
        <v>94</v>
      </c>
      <c r="M81" s="64"/>
      <c r="N81" s="64"/>
      <c r="P81" s="64"/>
    </row>
    <row r="82" spans="1:16" x14ac:dyDescent="0.25">
      <c r="A82" s="65">
        <v>6</v>
      </c>
      <c r="B82" s="192" t="s">
        <v>181</v>
      </c>
      <c r="C82" s="331">
        <v>4</v>
      </c>
      <c r="D82" s="351">
        <v>3.5</v>
      </c>
      <c r="E82" s="351">
        <v>4.37</v>
      </c>
      <c r="F82" s="332">
        <v>94</v>
      </c>
      <c r="G82" s="331">
        <v>3</v>
      </c>
      <c r="H82" s="351">
        <v>4.666666666666667</v>
      </c>
      <c r="I82" s="351">
        <v>4.25</v>
      </c>
      <c r="J82" s="332">
        <v>10</v>
      </c>
      <c r="K82" s="66">
        <f t="shared" si="1"/>
        <v>104</v>
      </c>
      <c r="M82" s="64"/>
      <c r="N82" s="64"/>
      <c r="P82" s="64"/>
    </row>
    <row r="83" spans="1:16" x14ac:dyDescent="0.25">
      <c r="A83" s="65">
        <v>7</v>
      </c>
      <c r="B83" s="192" t="s">
        <v>177</v>
      </c>
      <c r="C83" s="331">
        <v>5</v>
      </c>
      <c r="D83" s="351">
        <v>4.5999999999999996</v>
      </c>
      <c r="E83" s="351">
        <v>4.37</v>
      </c>
      <c r="F83" s="332">
        <v>16</v>
      </c>
      <c r="G83" s="331">
        <v>5</v>
      </c>
      <c r="H83" s="351">
        <v>3.8</v>
      </c>
      <c r="I83" s="351">
        <v>4.25</v>
      </c>
      <c r="J83" s="332">
        <v>81</v>
      </c>
      <c r="K83" s="66">
        <f t="shared" si="1"/>
        <v>97</v>
      </c>
      <c r="M83" s="64"/>
      <c r="N83" s="64"/>
      <c r="P83" s="64"/>
    </row>
    <row r="84" spans="1:16" x14ac:dyDescent="0.25">
      <c r="A84" s="65">
        <v>8</v>
      </c>
      <c r="B84" s="192" t="s">
        <v>129</v>
      </c>
      <c r="C84" s="331">
        <v>16</v>
      </c>
      <c r="D84" s="351">
        <v>4.5625</v>
      </c>
      <c r="E84" s="351">
        <v>4.37</v>
      </c>
      <c r="F84" s="332">
        <v>20</v>
      </c>
      <c r="G84" s="331">
        <v>40</v>
      </c>
      <c r="H84" s="351">
        <v>4.3</v>
      </c>
      <c r="I84" s="351">
        <v>4.25</v>
      </c>
      <c r="J84" s="332">
        <v>41</v>
      </c>
      <c r="K84" s="66">
        <f t="shared" si="1"/>
        <v>61</v>
      </c>
      <c r="M84" s="64"/>
      <c r="N84" s="64"/>
      <c r="P84" s="64"/>
    </row>
    <row r="85" spans="1:16" x14ac:dyDescent="0.25">
      <c r="A85" s="65">
        <v>9</v>
      </c>
      <c r="B85" s="192" t="s">
        <v>178</v>
      </c>
      <c r="C85" s="331">
        <v>6</v>
      </c>
      <c r="D85" s="351">
        <v>4.5</v>
      </c>
      <c r="E85" s="351">
        <v>4.37</v>
      </c>
      <c r="F85" s="332">
        <v>30</v>
      </c>
      <c r="G85" s="331">
        <v>2</v>
      </c>
      <c r="H85" s="351">
        <v>4.5</v>
      </c>
      <c r="I85" s="351">
        <v>4.25</v>
      </c>
      <c r="J85" s="332">
        <v>25</v>
      </c>
      <c r="K85" s="66">
        <f t="shared" si="1"/>
        <v>55</v>
      </c>
      <c r="M85" s="64"/>
      <c r="N85" s="64"/>
      <c r="P85" s="64"/>
    </row>
    <row r="86" spans="1:16" x14ac:dyDescent="0.25">
      <c r="A86" s="65">
        <v>10</v>
      </c>
      <c r="B86" s="192" t="s">
        <v>128</v>
      </c>
      <c r="C86" s="331">
        <v>21</v>
      </c>
      <c r="D86" s="351">
        <v>4.7142857142857144</v>
      </c>
      <c r="E86" s="351">
        <v>4.37</v>
      </c>
      <c r="F86" s="332">
        <v>8</v>
      </c>
      <c r="G86" s="331">
        <v>42</v>
      </c>
      <c r="H86" s="351">
        <v>4.2142857142857144</v>
      </c>
      <c r="I86" s="351">
        <v>4.25</v>
      </c>
      <c r="J86" s="332">
        <v>49</v>
      </c>
      <c r="K86" s="66">
        <f t="shared" si="1"/>
        <v>57</v>
      </c>
      <c r="M86" s="64"/>
      <c r="N86" s="64"/>
      <c r="P86" s="64"/>
    </row>
    <row r="87" spans="1:16" x14ac:dyDescent="0.25">
      <c r="A87" s="65">
        <v>11</v>
      </c>
      <c r="B87" s="192" t="s">
        <v>127</v>
      </c>
      <c r="C87" s="331">
        <v>47</v>
      </c>
      <c r="D87" s="351">
        <v>4.2978723404255321</v>
      </c>
      <c r="E87" s="351">
        <v>4.37</v>
      </c>
      <c r="F87" s="332">
        <v>53</v>
      </c>
      <c r="G87" s="331">
        <v>58</v>
      </c>
      <c r="H87" s="351">
        <v>4.2413793103448274</v>
      </c>
      <c r="I87" s="351">
        <v>4.25</v>
      </c>
      <c r="J87" s="332">
        <v>46</v>
      </c>
      <c r="K87" s="66">
        <f t="shared" si="1"/>
        <v>99</v>
      </c>
      <c r="M87" s="64"/>
      <c r="N87" s="64"/>
      <c r="P87" s="64"/>
    </row>
    <row r="88" spans="1:16" x14ac:dyDescent="0.25">
      <c r="A88" s="65">
        <v>12</v>
      </c>
      <c r="B88" s="192" t="s">
        <v>126</v>
      </c>
      <c r="C88" s="331">
        <v>26</v>
      </c>
      <c r="D88" s="351">
        <v>4.2307692307692308</v>
      </c>
      <c r="E88" s="351">
        <v>4.37</v>
      </c>
      <c r="F88" s="332">
        <v>57</v>
      </c>
      <c r="G88" s="331">
        <v>40</v>
      </c>
      <c r="H88" s="351">
        <v>4.1500000000000004</v>
      </c>
      <c r="I88" s="351">
        <v>4.25</v>
      </c>
      <c r="J88" s="332">
        <v>54</v>
      </c>
      <c r="K88" s="66">
        <f t="shared" si="1"/>
        <v>111</v>
      </c>
      <c r="M88" s="64"/>
      <c r="N88" s="64"/>
      <c r="P88" s="64"/>
    </row>
    <row r="89" spans="1:16" x14ac:dyDescent="0.25">
      <c r="A89" s="65">
        <v>13</v>
      </c>
      <c r="B89" s="192" t="s">
        <v>51</v>
      </c>
      <c r="C89" s="331">
        <v>27</v>
      </c>
      <c r="D89" s="351">
        <v>4.333333333333333</v>
      </c>
      <c r="E89" s="351">
        <v>4.37</v>
      </c>
      <c r="F89" s="332">
        <v>50</v>
      </c>
      <c r="G89" s="331">
        <v>36</v>
      </c>
      <c r="H89" s="351">
        <v>4.416666666666667</v>
      </c>
      <c r="I89" s="351">
        <v>4.25</v>
      </c>
      <c r="J89" s="332">
        <v>28</v>
      </c>
      <c r="K89" s="66">
        <f t="shared" si="1"/>
        <v>78</v>
      </c>
      <c r="M89" s="64"/>
      <c r="N89" s="64"/>
      <c r="P89" s="64"/>
    </row>
    <row r="90" spans="1:16" x14ac:dyDescent="0.25">
      <c r="A90" s="65">
        <v>14</v>
      </c>
      <c r="B90" s="192" t="s">
        <v>125</v>
      </c>
      <c r="C90" s="331">
        <v>25</v>
      </c>
      <c r="D90" s="351">
        <v>4.5999999999999996</v>
      </c>
      <c r="E90" s="351">
        <v>4.37</v>
      </c>
      <c r="F90" s="332">
        <v>18</v>
      </c>
      <c r="G90" s="331">
        <v>31</v>
      </c>
      <c r="H90" s="351">
        <v>4.580645161290323</v>
      </c>
      <c r="I90" s="351">
        <v>4.25</v>
      </c>
      <c r="J90" s="332">
        <v>16</v>
      </c>
      <c r="K90" s="66">
        <f t="shared" si="1"/>
        <v>34</v>
      </c>
      <c r="M90" s="64"/>
      <c r="N90" s="64"/>
      <c r="P90" s="64"/>
    </row>
    <row r="91" spans="1:16" x14ac:dyDescent="0.25">
      <c r="A91" s="65">
        <v>15</v>
      </c>
      <c r="B91" s="192" t="s">
        <v>138</v>
      </c>
      <c r="C91" s="331">
        <v>20</v>
      </c>
      <c r="D91" s="351">
        <v>4.55</v>
      </c>
      <c r="E91" s="351">
        <v>4.37</v>
      </c>
      <c r="F91" s="332">
        <v>21</v>
      </c>
      <c r="G91" s="331">
        <v>18</v>
      </c>
      <c r="H91" s="351">
        <v>4.666666666666667</v>
      </c>
      <c r="I91" s="351">
        <v>4.25</v>
      </c>
      <c r="J91" s="332">
        <v>11</v>
      </c>
      <c r="K91" s="66">
        <f t="shared" si="1"/>
        <v>32</v>
      </c>
      <c r="M91" s="64"/>
      <c r="N91" s="64"/>
      <c r="P91" s="64"/>
    </row>
    <row r="92" spans="1:16" x14ac:dyDescent="0.25">
      <c r="A92" s="65">
        <v>16</v>
      </c>
      <c r="B92" s="192" t="s">
        <v>139</v>
      </c>
      <c r="C92" s="331">
        <v>6</v>
      </c>
      <c r="D92" s="351">
        <v>4.333333333333333</v>
      </c>
      <c r="E92" s="351">
        <v>4.37</v>
      </c>
      <c r="F92" s="332">
        <v>51</v>
      </c>
      <c r="G92" s="331">
        <v>5</v>
      </c>
      <c r="H92" s="351">
        <v>3.2</v>
      </c>
      <c r="I92" s="351">
        <v>4.25</v>
      </c>
      <c r="J92" s="332">
        <v>98</v>
      </c>
      <c r="K92" s="66">
        <f t="shared" si="1"/>
        <v>149</v>
      </c>
      <c r="M92" s="64"/>
      <c r="N92" s="64"/>
      <c r="P92" s="64"/>
    </row>
    <row r="93" spans="1:16" x14ac:dyDescent="0.25">
      <c r="A93" s="65">
        <v>17</v>
      </c>
      <c r="B93" s="192" t="s">
        <v>143</v>
      </c>
      <c r="C93" s="331">
        <v>13</v>
      </c>
      <c r="D93" s="351">
        <v>4.0769230769230766</v>
      </c>
      <c r="E93" s="351">
        <v>4.37</v>
      </c>
      <c r="F93" s="332">
        <v>65</v>
      </c>
      <c r="G93" s="331">
        <v>16</v>
      </c>
      <c r="H93" s="351">
        <v>3.6875</v>
      </c>
      <c r="I93" s="351">
        <v>4.25</v>
      </c>
      <c r="J93" s="332">
        <v>87</v>
      </c>
      <c r="K93" s="66">
        <f t="shared" si="1"/>
        <v>152</v>
      </c>
      <c r="M93" s="64"/>
      <c r="N93" s="64"/>
      <c r="P93" s="64"/>
    </row>
    <row r="94" spans="1:16" x14ac:dyDescent="0.25">
      <c r="A94" s="65">
        <v>18</v>
      </c>
      <c r="B94" s="52" t="s">
        <v>169</v>
      </c>
      <c r="C94" s="325">
        <v>11</v>
      </c>
      <c r="D94" s="348">
        <v>4</v>
      </c>
      <c r="E94" s="348">
        <v>4.37</v>
      </c>
      <c r="F94" s="326">
        <v>77</v>
      </c>
      <c r="G94" s="325">
        <v>13</v>
      </c>
      <c r="H94" s="348">
        <v>4.1538461538461542</v>
      </c>
      <c r="I94" s="348">
        <v>4.25</v>
      </c>
      <c r="J94" s="326">
        <v>53</v>
      </c>
      <c r="K94" s="66">
        <f t="shared" si="1"/>
        <v>130</v>
      </c>
      <c r="M94" s="64"/>
      <c r="N94" s="64"/>
      <c r="P94" s="64"/>
    </row>
    <row r="95" spans="1:16" x14ac:dyDescent="0.25">
      <c r="A95" s="65">
        <v>19</v>
      </c>
      <c r="B95" s="192" t="s">
        <v>170</v>
      </c>
      <c r="C95" s="331">
        <v>16</v>
      </c>
      <c r="D95" s="351">
        <v>4.4375</v>
      </c>
      <c r="E95" s="351">
        <v>4.37</v>
      </c>
      <c r="F95" s="332">
        <v>36</v>
      </c>
      <c r="G95" s="331">
        <v>11</v>
      </c>
      <c r="H95" s="351">
        <v>4.3636363636363633</v>
      </c>
      <c r="I95" s="351">
        <v>4.25</v>
      </c>
      <c r="J95" s="332">
        <v>33</v>
      </c>
      <c r="K95" s="66">
        <f t="shared" si="1"/>
        <v>69</v>
      </c>
      <c r="M95" s="64"/>
      <c r="N95" s="64"/>
      <c r="P95" s="64"/>
    </row>
    <row r="96" spans="1:16" x14ac:dyDescent="0.25">
      <c r="A96" s="65">
        <v>20</v>
      </c>
      <c r="B96" s="192" t="s">
        <v>167</v>
      </c>
      <c r="C96" s="331">
        <v>11</v>
      </c>
      <c r="D96" s="351">
        <v>3.8181818181818183</v>
      </c>
      <c r="E96" s="351">
        <v>4.37</v>
      </c>
      <c r="F96" s="332">
        <v>84</v>
      </c>
      <c r="G96" s="331">
        <v>8</v>
      </c>
      <c r="H96" s="351">
        <v>4</v>
      </c>
      <c r="I96" s="351">
        <v>4.25</v>
      </c>
      <c r="J96" s="332">
        <v>72</v>
      </c>
      <c r="K96" s="66">
        <f t="shared" si="1"/>
        <v>156</v>
      </c>
      <c r="M96" s="64"/>
      <c r="N96" s="64"/>
      <c r="P96" s="64"/>
    </row>
    <row r="97" spans="1:16" x14ac:dyDescent="0.25">
      <c r="A97" s="65">
        <v>21</v>
      </c>
      <c r="B97" s="192" t="s">
        <v>171</v>
      </c>
      <c r="C97" s="331">
        <v>5</v>
      </c>
      <c r="D97" s="351">
        <v>4</v>
      </c>
      <c r="E97" s="351">
        <v>4.37</v>
      </c>
      <c r="F97" s="332">
        <v>78</v>
      </c>
      <c r="G97" s="331">
        <v>12</v>
      </c>
      <c r="H97" s="351">
        <v>3.5</v>
      </c>
      <c r="I97" s="351">
        <v>4.25</v>
      </c>
      <c r="J97" s="332">
        <v>95</v>
      </c>
      <c r="K97" s="66">
        <f t="shared" si="1"/>
        <v>173</v>
      </c>
      <c r="M97" s="64"/>
      <c r="N97" s="64"/>
      <c r="P97" s="64"/>
    </row>
    <row r="98" spans="1:16" x14ac:dyDescent="0.25">
      <c r="A98" s="65">
        <v>22</v>
      </c>
      <c r="B98" s="192" t="s">
        <v>172</v>
      </c>
      <c r="C98" s="331">
        <v>3</v>
      </c>
      <c r="D98" s="351">
        <v>4</v>
      </c>
      <c r="E98" s="351">
        <v>4.37</v>
      </c>
      <c r="F98" s="332">
        <v>79</v>
      </c>
      <c r="G98" s="331">
        <v>4</v>
      </c>
      <c r="H98" s="351">
        <v>5</v>
      </c>
      <c r="I98" s="351">
        <v>4.25</v>
      </c>
      <c r="J98" s="332">
        <v>3</v>
      </c>
      <c r="K98" s="66">
        <f t="shared" si="1"/>
        <v>82</v>
      </c>
      <c r="M98" s="64"/>
      <c r="N98" s="64"/>
      <c r="P98" s="64"/>
    </row>
    <row r="99" spans="1:16" x14ac:dyDescent="0.25">
      <c r="A99" s="65">
        <v>23</v>
      </c>
      <c r="B99" s="192" t="s">
        <v>168</v>
      </c>
      <c r="C99" s="331">
        <v>14</v>
      </c>
      <c r="D99" s="351">
        <v>4.1428571428571432</v>
      </c>
      <c r="E99" s="351">
        <v>4.37</v>
      </c>
      <c r="F99" s="332">
        <v>61</v>
      </c>
      <c r="G99" s="331">
        <v>18</v>
      </c>
      <c r="H99" s="351">
        <v>4.1111111111111107</v>
      </c>
      <c r="I99" s="351">
        <v>4.25</v>
      </c>
      <c r="J99" s="332">
        <v>58</v>
      </c>
      <c r="K99" s="66">
        <f t="shared" si="1"/>
        <v>119</v>
      </c>
      <c r="M99" s="64"/>
      <c r="N99" s="64"/>
      <c r="P99" s="64"/>
    </row>
    <row r="100" spans="1:16" x14ac:dyDescent="0.25">
      <c r="A100" s="65">
        <v>24</v>
      </c>
      <c r="B100" s="192" t="s">
        <v>179</v>
      </c>
      <c r="C100" s="331">
        <v>3</v>
      </c>
      <c r="D100" s="351">
        <v>4.333333333333333</v>
      </c>
      <c r="E100" s="351">
        <v>4.37</v>
      </c>
      <c r="F100" s="332">
        <v>48</v>
      </c>
      <c r="G100" s="331"/>
      <c r="H100" s="351"/>
      <c r="I100" s="351">
        <v>4.25</v>
      </c>
      <c r="J100" s="332">
        <v>102</v>
      </c>
      <c r="K100" s="66">
        <f t="shared" si="1"/>
        <v>150</v>
      </c>
      <c r="M100" s="64"/>
      <c r="N100" s="64"/>
      <c r="P100" s="64"/>
    </row>
    <row r="101" spans="1:16" x14ac:dyDescent="0.25">
      <c r="A101" s="65">
        <v>25</v>
      </c>
      <c r="B101" s="192" t="s">
        <v>180</v>
      </c>
      <c r="C101" s="331">
        <v>5</v>
      </c>
      <c r="D101" s="351">
        <v>3.6</v>
      </c>
      <c r="E101" s="351">
        <v>4.37</v>
      </c>
      <c r="F101" s="332">
        <v>90</v>
      </c>
      <c r="G101" s="331"/>
      <c r="H101" s="351"/>
      <c r="I101" s="351">
        <v>4.25</v>
      </c>
      <c r="J101" s="332">
        <v>102</v>
      </c>
      <c r="K101" s="66">
        <f t="shared" si="1"/>
        <v>192</v>
      </c>
      <c r="M101" s="64"/>
      <c r="N101" s="64"/>
      <c r="P101" s="64"/>
    </row>
    <row r="102" spans="1:16" x14ac:dyDescent="0.25">
      <c r="A102" s="65">
        <v>26</v>
      </c>
      <c r="B102" s="192" t="s">
        <v>50</v>
      </c>
      <c r="C102" s="331">
        <v>10</v>
      </c>
      <c r="D102" s="351">
        <v>4.5999999999999996</v>
      </c>
      <c r="E102" s="351">
        <v>4.37</v>
      </c>
      <c r="F102" s="332">
        <v>17</v>
      </c>
      <c r="G102" s="331">
        <v>8</v>
      </c>
      <c r="H102" s="351">
        <v>3.875</v>
      </c>
      <c r="I102" s="351">
        <v>4.25</v>
      </c>
      <c r="J102" s="332">
        <v>77</v>
      </c>
      <c r="K102" s="66">
        <f t="shared" si="1"/>
        <v>94</v>
      </c>
      <c r="M102" s="64"/>
      <c r="N102" s="64"/>
      <c r="P102" s="64"/>
    </row>
    <row r="103" spans="1:16" x14ac:dyDescent="0.25">
      <c r="A103" s="65">
        <v>27</v>
      </c>
      <c r="B103" s="192" t="s">
        <v>41</v>
      </c>
      <c r="C103" s="331"/>
      <c r="D103" s="351"/>
      <c r="E103" s="351">
        <v>4.37</v>
      </c>
      <c r="F103" s="332">
        <v>99</v>
      </c>
      <c r="G103" s="331">
        <v>7</v>
      </c>
      <c r="H103" s="351">
        <v>4</v>
      </c>
      <c r="I103" s="351">
        <v>4.25</v>
      </c>
      <c r="J103" s="332">
        <v>73</v>
      </c>
      <c r="K103" s="66">
        <f t="shared" si="1"/>
        <v>172</v>
      </c>
      <c r="M103" s="64"/>
      <c r="N103" s="64"/>
      <c r="P103" s="64"/>
    </row>
    <row r="104" spans="1:16" ht="15.75" thickBot="1" x14ac:dyDescent="0.3">
      <c r="A104" s="65">
        <v>28</v>
      </c>
      <c r="B104" s="192" t="s">
        <v>42</v>
      </c>
      <c r="C104" s="331">
        <v>4</v>
      </c>
      <c r="D104" s="351">
        <v>4.25</v>
      </c>
      <c r="E104" s="351">
        <v>4.37</v>
      </c>
      <c r="F104" s="332">
        <v>56</v>
      </c>
      <c r="G104" s="331">
        <v>6</v>
      </c>
      <c r="H104" s="351">
        <v>3.6666666666666665</v>
      </c>
      <c r="I104" s="351">
        <v>4.25</v>
      </c>
      <c r="J104" s="332">
        <v>89</v>
      </c>
      <c r="K104" s="66">
        <f t="shared" si="1"/>
        <v>145</v>
      </c>
      <c r="M104" s="64"/>
      <c r="N104" s="64"/>
      <c r="P104" s="64"/>
    </row>
    <row r="105" spans="1:16" ht="15.75" thickBot="1" x14ac:dyDescent="0.3">
      <c r="A105" s="209"/>
      <c r="B105" s="215" t="s">
        <v>113</v>
      </c>
      <c r="C105" s="277">
        <f>SUM(C106:C114)</f>
        <v>160</v>
      </c>
      <c r="D105" s="282">
        <f>AVERAGE(D106:D114)</f>
        <v>4.3042608007544887</v>
      </c>
      <c r="E105" s="282">
        <v>4.37</v>
      </c>
      <c r="F105" s="216"/>
      <c r="G105" s="277">
        <f>SUM(G106:G114)</f>
        <v>211</v>
      </c>
      <c r="H105" s="282">
        <f>AVERAGE(H106:H114)</f>
        <v>4.2249100040088772</v>
      </c>
      <c r="I105" s="282">
        <v>4.25</v>
      </c>
      <c r="J105" s="216"/>
      <c r="K105" s="217"/>
      <c r="M105" s="64"/>
      <c r="N105" s="64"/>
      <c r="P105" s="64"/>
    </row>
    <row r="106" spans="1:16" x14ac:dyDescent="0.25">
      <c r="A106" s="62">
        <v>1</v>
      </c>
      <c r="B106" s="257" t="s">
        <v>94</v>
      </c>
      <c r="C106" s="321">
        <v>63</v>
      </c>
      <c r="D106" s="358">
        <v>4.6984126984126986</v>
      </c>
      <c r="E106" s="358">
        <v>4.37</v>
      </c>
      <c r="F106" s="322">
        <v>10</v>
      </c>
      <c r="G106" s="321">
        <v>94</v>
      </c>
      <c r="H106" s="358">
        <v>4.4361702127659575</v>
      </c>
      <c r="I106" s="358">
        <v>4.25</v>
      </c>
      <c r="J106" s="322">
        <v>27</v>
      </c>
      <c r="K106" s="63">
        <f t="shared" si="1"/>
        <v>37</v>
      </c>
      <c r="M106" s="64"/>
      <c r="N106" s="64"/>
      <c r="P106" s="64"/>
    </row>
    <row r="107" spans="1:16" x14ac:dyDescent="0.25">
      <c r="A107" s="69">
        <v>2</v>
      </c>
      <c r="B107" s="180" t="s">
        <v>96</v>
      </c>
      <c r="C107" s="323">
        <v>31</v>
      </c>
      <c r="D107" s="350">
        <v>4.580645161290323</v>
      </c>
      <c r="E107" s="350">
        <v>4.37</v>
      </c>
      <c r="F107" s="324">
        <v>19</v>
      </c>
      <c r="G107" s="323">
        <v>21</v>
      </c>
      <c r="H107" s="350">
        <v>4.7619047619047619</v>
      </c>
      <c r="I107" s="350">
        <v>4.25</v>
      </c>
      <c r="J107" s="324">
        <v>5</v>
      </c>
      <c r="K107" s="66">
        <f t="shared" si="1"/>
        <v>24</v>
      </c>
      <c r="M107" s="64"/>
      <c r="N107" s="64"/>
      <c r="P107" s="64"/>
    </row>
    <row r="108" spans="1:16" x14ac:dyDescent="0.25">
      <c r="A108" s="69">
        <v>3</v>
      </c>
      <c r="B108" s="180" t="s">
        <v>95</v>
      </c>
      <c r="C108" s="323">
        <v>2</v>
      </c>
      <c r="D108" s="350">
        <v>4.5</v>
      </c>
      <c r="E108" s="350">
        <v>4.37</v>
      </c>
      <c r="F108" s="324">
        <v>31</v>
      </c>
      <c r="G108" s="323">
        <v>2</v>
      </c>
      <c r="H108" s="350">
        <v>4</v>
      </c>
      <c r="I108" s="350">
        <v>4.25</v>
      </c>
      <c r="J108" s="324">
        <v>75</v>
      </c>
      <c r="K108" s="66">
        <f t="shared" si="1"/>
        <v>106</v>
      </c>
      <c r="M108" s="64"/>
      <c r="N108" s="64"/>
      <c r="P108" s="64"/>
    </row>
    <row r="109" spans="1:16" x14ac:dyDescent="0.25">
      <c r="A109" s="69">
        <v>4</v>
      </c>
      <c r="B109" s="180" t="s">
        <v>124</v>
      </c>
      <c r="C109" s="323">
        <v>23</v>
      </c>
      <c r="D109" s="350">
        <v>4.4782608695652177</v>
      </c>
      <c r="E109" s="350">
        <v>4.37</v>
      </c>
      <c r="F109" s="324">
        <v>32</v>
      </c>
      <c r="G109" s="323">
        <v>26</v>
      </c>
      <c r="H109" s="350">
        <v>4.6538461538461542</v>
      </c>
      <c r="I109" s="350">
        <v>4.25</v>
      </c>
      <c r="J109" s="324">
        <v>13</v>
      </c>
      <c r="K109" s="66">
        <f t="shared" si="1"/>
        <v>45</v>
      </c>
      <c r="M109" s="64"/>
      <c r="N109" s="64"/>
      <c r="P109" s="64"/>
    </row>
    <row r="110" spans="1:16" x14ac:dyDescent="0.25">
      <c r="A110" s="69">
        <v>5</v>
      </c>
      <c r="B110" s="52" t="s">
        <v>59</v>
      </c>
      <c r="C110" s="325">
        <v>11</v>
      </c>
      <c r="D110" s="348">
        <v>4.4545454545454541</v>
      </c>
      <c r="E110" s="348">
        <v>4.37</v>
      </c>
      <c r="F110" s="326">
        <v>34</v>
      </c>
      <c r="G110" s="325">
        <v>17</v>
      </c>
      <c r="H110" s="348">
        <v>4.5294117647058822</v>
      </c>
      <c r="I110" s="348">
        <v>4.25</v>
      </c>
      <c r="J110" s="326">
        <v>19</v>
      </c>
      <c r="K110" s="66">
        <f t="shared" si="1"/>
        <v>53</v>
      </c>
      <c r="M110" s="64"/>
      <c r="N110" s="64"/>
      <c r="P110" s="64"/>
    </row>
    <row r="111" spans="1:16" x14ac:dyDescent="0.25">
      <c r="A111" s="69">
        <v>6</v>
      </c>
      <c r="B111" s="180" t="s">
        <v>135</v>
      </c>
      <c r="C111" s="323">
        <v>18</v>
      </c>
      <c r="D111" s="350">
        <v>4.0555555555555554</v>
      </c>
      <c r="E111" s="350">
        <v>4.37</v>
      </c>
      <c r="F111" s="324">
        <v>66</v>
      </c>
      <c r="G111" s="323">
        <v>35</v>
      </c>
      <c r="H111" s="350">
        <v>3.7428571428571429</v>
      </c>
      <c r="I111" s="350">
        <v>4.25</v>
      </c>
      <c r="J111" s="324">
        <v>85</v>
      </c>
      <c r="K111" s="66">
        <f t="shared" si="1"/>
        <v>151</v>
      </c>
      <c r="M111" s="64"/>
      <c r="N111" s="64"/>
      <c r="P111" s="64"/>
    </row>
    <row r="112" spans="1:16" x14ac:dyDescent="0.25">
      <c r="A112" s="69">
        <v>7</v>
      </c>
      <c r="B112" s="53" t="s">
        <v>140</v>
      </c>
      <c r="C112" s="327">
        <v>9</v>
      </c>
      <c r="D112" s="352">
        <v>4</v>
      </c>
      <c r="E112" s="352">
        <v>4.37</v>
      </c>
      <c r="F112" s="328">
        <v>81</v>
      </c>
      <c r="G112" s="327">
        <v>10</v>
      </c>
      <c r="H112" s="352">
        <v>3.9</v>
      </c>
      <c r="I112" s="352">
        <v>4.25</v>
      </c>
      <c r="J112" s="328">
        <v>76</v>
      </c>
      <c r="K112" s="66">
        <f t="shared" si="1"/>
        <v>157</v>
      </c>
      <c r="M112" s="64"/>
      <c r="N112" s="64"/>
      <c r="P112" s="64"/>
    </row>
    <row r="113" spans="1:14" x14ac:dyDescent="0.25">
      <c r="A113" s="69">
        <v>8</v>
      </c>
      <c r="B113" s="52" t="s">
        <v>97</v>
      </c>
      <c r="C113" s="325">
        <v>3</v>
      </c>
      <c r="D113" s="348">
        <v>3.6666666666666665</v>
      </c>
      <c r="E113" s="348">
        <v>4.37</v>
      </c>
      <c r="F113" s="326">
        <v>87</v>
      </c>
      <c r="G113" s="325">
        <v>3</v>
      </c>
      <c r="H113" s="348">
        <v>4.333333333333333</v>
      </c>
      <c r="I113" s="348">
        <v>4.25</v>
      </c>
      <c r="J113" s="326">
        <v>38</v>
      </c>
      <c r="K113" s="66">
        <f t="shared" si="1"/>
        <v>125</v>
      </c>
      <c r="N113" s="64"/>
    </row>
    <row r="114" spans="1:14" ht="15.75" thickBot="1" x14ac:dyDescent="0.3">
      <c r="A114" s="360">
        <v>9</v>
      </c>
      <c r="B114" s="361" t="s">
        <v>98</v>
      </c>
      <c r="C114" s="362"/>
      <c r="D114" s="363"/>
      <c r="E114" s="363">
        <v>4.37</v>
      </c>
      <c r="F114" s="364">
        <v>99</v>
      </c>
      <c r="G114" s="362">
        <v>3</v>
      </c>
      <c r="H114" s="363">
        <v>3.6666666666666665</v>
      </c>
      <c r="I114" s="363">
        <v>4.25</v>
      </c>
      <c r="J114" s="364">
        <v>90</v>
      </c>
      <c r="K114" s="365">
        <f t="shared" si="1"/>
        <v>189</v>
      </c>
      <c r="N114" s="64"/>
    </row>
    <row r="115" spans="1:14" x14ac:dyDescent="0.25">
      <c r="A115" s="226" t="s">
        <v>133</v>
      </c>
      <c r="B115" s="70"/>
      <c r="C115" s="70"/>
      <c r="D115" s="228">
        <f>AVERAGE(D6:D13,D15:D26,D28:D42,D44:D60,D62:D75,D77:D104,D106:D114)</f>
        <v>4.2331451726484133</v>
      </c>
      <c r="E115" s="228"/>
      <c r="F115" s="70"/>
      <c r="G115" s="70"/>
      <c r="H115" s="228">
        <f>AVERAGE(H6:H13,H15:H26,H28:H42,H44:H60,H62:H75,H77:H104,H106:H114)</f>
        <v>4.141923706592828</v>
      </c>
      <c r="I115" s="228"/>
      <c r="J115" s="70"/>
    </row>
    <row r="116" spans="1:14" x14ac:dyDescent="0.25">
      <c r="A116" s="227" t="s">
        <v>134</v>
      </c>
      <c r="B116" s="222"/>
      <c r="C116" s="222"/>
      <c r="D116" s="222">
        <v>4.37</v>
      </c>
      <c r="E116" s="222"/>
      <c r="F116" s="222"/>
      <c r="G116" s="222"/>
      <c r="H116" s="222">
        <v>4.25</v>
      </c>
      <c r="I116" s="222"/>
      <c r="J116" s="222"/>
    </row>
  </sheetData>
  <mergeCells count="5">
    <mergeCell ref="K2:K3"/>
    <mergeCell ref="A2:A3"/>
    <mergeCell ref="B2:B3"/>
    <mergeCell ref="C2:F2"/>
    <mergeCell ref="G2:J2"/>
  </mergeCells>
  <conditionalFormatting sqref="H4:H116">
    <cfRule type="containsBlanks" dxfId="45" priority="2">
      <formula>LEN(TRIM(H4))=0</formula>
    </cfRule>
    <cfRule type="cellIs" dxfId="44" priority="3" operator="between">
      <formula>$H$115</formula>
      <formula>4.135</formula>
    </cfRule>
    <cfRule type="cellIs" dxfId="43" priority="4" operator="lessThan">
      <formula>3.5</formula>
    </cfRule>
    <cfRule type="cellIs" dxfId="42" priority="5" operator="between">
      <formula>$H$115</formula>
      <formula>3.5</formula>
    </cfRule>
    <cfRule type="cellIs" dxfId="41" priority="6" operator="between">
      <formula>4.499</formula>
      <formula>$H$115</formula>
    </cfRule>
    <cfRule type="cellIs" dxfId="40" priority="7" operator="greaterThanOrEqual">
      <formula>4.5</formula>
    </cfRule>
  </conditionalFormatting>
  <conditionalFormatting sqref="D4:D116">
    <cfRule type="containsBlanks" dxfId="39" priority="1">
      <formula>LEN(TRIM(D4))=0</formula>
    </cfRule>
    <cfRule type="cellIs" dxfId="38" priority="702" operator="between">
      <formula>$D$115</formula>
      <formula>4.225</formula>
    </cfRule>
    <cfRule type="cellIs" dxfId="37" priority="703" operator="lessThan">
      <formula>3.5</formula>
    </cfRule>
    <cfRule type="cellIs" dxfId="36" priority="704" operator="between">
      <formula>$D$115</formula>
      <formula>3.5</formula>
    </cfRule>
    <cfRule type="cellIs" dxfId="35" priority="705" operator="between">
      <formula>4.499</formula>
      <formula>$D$115</formula>
    </cfRule>
    <cfRule type="cellIs" dxfId="34" priority="706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5.28515625" customWidth="1"/>
    <col min="2" max="2" width="18.7109375" customWidth="1"/>
    <col min="3" max="3" width="32.7109375" customWidth="1"/>
    <col min="4" max="5" width="7.7109375" customWidth="1"/>
    <col min="6" max="6" width="18.7109375" customWidth="1"/>
    <col min="7" max="7" width="32.7109375" customWidth="1"/>
    <col min="8" max="9" width="7.7109375" customWidth="1"/>
    <col min="10" max="10" width="7.5703125" customWidth="1"/>
  </cols>
  <sheetData>
    <row r="1" spans="1:12" x14ac:dyDescent="0.25">
      <c r="K1" s="172"/>
      <c r="L1" s="59" t="s">
        <v>104</v>
      </c>
    </row>
    <row r="2" spans="1:12" ht="15.75" x14ac:dyDescent="0.25">
      <c r="C2" s="393" t="s">
        <v>52</v>
      </c>
      <c r="K2" s="76"/>
      <c r="L2" s="59" t="s">
        <v>105</v>
      </c>
    </row>
    <row r="3" spans="1:12" ht="15.75" thickBot="1" x14ac:dyDescent="0.3">
      <c r="K3" s="236"/>
      <c r="L3" s="59" t="s">
        <v>106</v>
      </c>
    </row>
    <row r="4" spans="1:12" ht="15.75" customHeight="1" x14ac:dyDescent="0.25">
      <c r="A4" s="476" t="s">
        <v>0</v>
      </c>
      <c r="B4" s="478">
        <v>2023</v>
      </c>
      <c r="C4" s="478"/>
      <c r="D4" s="478"/>
      <c r="E4" s="479"/>
      <c r="F4" s="478">
        <v>2022</v>
      </c>
      <c r="G4" s="478"/>
      <c r="H4" s="478"/>
      <c r="I4" s="479"/>
      <c r="K4" s="60"/>
      <c r="L4" s="59" t="s">
        <v>107</v>
      </c>
    </row>
    <row r="5" spans="1:12" ht="45" customHeight="1" thickBot="1" x14ac:dyDescent="0.3">
      <c r="A5" s="477"/>
      <c r="B5" s="372" t="s">
        <v>54</v>
      </c>
      <c r="C5" s="241" t="s">
        <v>101</v>
      </c>
      <c r="D5" s="241" t="s">
        <v>70</v>
      </c>
      <c r="E5" s="242" t="s">
        <v>102</v>
      </c>
      <c r="F5" s="372" t="s">
        <v>54</v>
      </c>
      <c r="G5" s="241" t="s">
        <v>101</v>
      </c>
      <c r="H5" s="241" t="s">
        <v>70</v>
      </c>
      <c r="I5" s="242" t="s">
        <v>102</v>
      </c>
    </row>
    <row r="6" spans="1:12" s="9" customFormat="1" ht="15" customHeight="1" x14ac:dyDescent="0.25">
      <c r="A6" s="158">
        <v>1</v>
      </c>
      <c r="B6" s="286" t="s">
        <v>61</v>
      </c>
      <c r="C6" s="286" t="s">
        <v>7</v>
      </c>
      <c r="D6" s="308">
        <v>5</v>
      </c>
      <c r="E6" s="309">
        <v>4.37</v>
      </c>
      <c r="F6" s="286" t="s">
        <v>62</v>
      </c>
      <c r="G6" s="286" t="s">
        <v>56</v>
      </c>
      <c r="H6" s="308">
        <v>5</v>
      </c>
      <c r="I6" s="309">
        <v>4.25</v>
      </c>
    </row>
    <row r="7" spans="1:12" s="9" customFormat="1" ht="15" customHeight="1" x14ac:dyDescent="0.25">
      <c r="A7" s="125">
        <v>2</v>
      </c>
      <c r="B7" s="287" t="s">
        <v>61</v>
      </c>
      <c r="C7" s="287" t="s">
        <v>152</v>
      </c>
      <c r="D7" s="310">
        <v>5</v>
      </c>
      <c r="E7" s="311">
        <v>4.37</v>
      </c>
      <c r="F7" s="287" t="s">
        <v>63</v>
      </c>
      <c r="G7" s="287" t="s">
        <v>83</v>
      </c>
      <c r="H7" s="310">
        <v>5</v>
      </c>
      <c r="I7" s="311">
        <v>4.25</v>
      </c>
    </row>
    <row r="8" spans="1:12" s="9" customFormat="1" ht="15" customHeight="1" x14ac:dyDescent="0.25">
      <c r="A8" s="125">
        <v>3</v>
      </c>
      <c r="B8" s="287" t="s">
        <v>63</v>
      </c>
      <c r="C8" s="287" t="s">
        <v>131</v>
      </c>
      <c r="D8" s="310">
        <v>5</v>
      </c>
      <c r="E8" s="311">
        <v>4.37</v>
      </c>
      <c r="F8" s="287" t="s">
        <v>65</v>
      </c>
      <c r="G8" s="287" t="s">
        <v>35</v>
      </c>
      <c r="H8" s="310">
        <v>5</v>
      </c>
      <c r="I8" s="311">
        <v>4.25</v>
      </c>
    </row>
    <row r="9" spans="1:12" s="9" customFormat="1" ht="15" customHeight="1" x14ac:dyDescent="0.25">
      <c r="A9" s="125">
        <v>4</v>
      </c>
      <c r="B9" s="287" t="s">
        <v>64</v>
      </c>
      <c r="C9" s="287" t="s">
        <v>159</v>
      </c>
      <c r="D9" s="310">
        <v>5</v>
      </c>
      <c r="E9" s="311">
        <v>4.37</v>
      </c>
      <c r="F9" s="287" t="s">
        <v>64</v>
      </c>
      <c r="G9" s="287" t="s">
        <v>89</v>
      </c>
      <c r="H9" s="310">
        <v>4.8</v>
      </c>
      <c r="I9" s="311">
        <v>4.25</v>
      </c>
    </row>
    <row r="10" spans="1:12" s="9" customFormat="1" ht="15" customHeight="1" x14ac:dyDescent="0.25">
      <c r="A10" s="125">
        <v>5</v>
      </c>
      <c r="B10" s="287" t="s">
        <v>64</v>
      </c>
      <c r="C10" s="287" t="s">
        <v>86</v>
      </c>
      <c r="D10" s="310">
        <v>4.8461538461538458</v>
      </c>
      <c r="E10" s="311">
        <v>4.37</v>
      </c>
      <c r="F10" s="287" t="s">
        <v>66</v>
      </c>
      <c r="G10" s="287" t="s">
        <v>96</v>
      </c>
      <c r="H10" s="310">
        <v>4.7619047619047619</v>
      </c>
      <c r="I10" s="311">
        <v>4.25</v>
      </c>
    </row>
    <row r="11" spans="1:12" s="9" customFormat="1" ht="15" customHeight="1" x14ac:dyDescent="0.25">
      <c r="A11" s="125">
        <v>6</v>
      </c>
      <c r="B11" s="287" t="s">
        <v>63</v>
      </c>
      <c r="C11" s="287" t="s">
        <v>27</v>
      </c>
      <c r="D11" s="310">
        <v>4.833333333333333</v>
      </c>
      <c r="E11" s="311">
        <v>4.37</v>
      </c>
      <c r="F11" s="287" t="s">
        <v>62</v>
      </c>
      <c r="G11" s="287" t="s">
        <v>20</v>
      </c>
      <c r="H11" s="310">
        <v>4.75</v>
      </c>
      <c r="I11" s="311">
        <v>4.25</v>
      </c>
    </row>
    <row r="12" spans="1:12" s="9" customFormat="1" ht="15" customHeight="1" x14ac:dyDescent="0.25">
      <c r="A12" s="125">
        <v>7</v>
      </c>
      <c r="B12" s="287" t="s">
        <v>62</v>
      </c>
      <c r="C12" s="287" t="s">
        <v>153</v>
      </c>
      <c r="D12" s="310">
        <v>4.75</v>
      </c>
      <c r="E12" s="311">
        <v>4.37</v>
      </c>
      <c r="F12" s="287" t="s">
        <v>60</v>
      </c>
      <c r="G12" s="287" t="s">
        <v>76</v>
      </c>
      <c r="H12" s="310">
        <v>4.666666666666667</v>
      </c>
      <c r="I12" s="311">
        <v>4.25</v>
      </c>
    </row>
    <row r="13" spans="1:12" s="9" customFormat="1" ht="15" customHeight="1" x14ac:dyDescent="0.25">
      <c r="A13" s="125">
        <v>8</v>
      </c>
      <c r="B13" s="287" t="s">
        <v>65</v>
      </c>
      <c r="C13" s="287" t="s">
        <v>128</v>
      </c>
      <c r="D13" s="310">
        <v>4.7142857142857144</v>
      </c>
      <c r="E13" s="311">
        <v>4.37</v>
      </c>
      <c r="F13" s="287" t="s">
        <v>63</v>
      </c>
      <c r="G13" s="287" t="s">
        <v>27</v>
      </c>
      <c r="H13" s="310">
        <v>4.666666666666667</v>
      </c>
      <c r="I13" s="311">
        <v>4.25</v>
      </c>
    </row>
    <row r="14" spans="1:12" s="9" customFormat="1" ht="15" customHeight="1" x14ac:dyDescent="0.25">
      <c r="A14" s="125">
        <v>9</v>
      </c>
      <c r="B14" s="287" t="s">
        <v>64</v>
      </c>
      <c r="C14" s="287" t="s">
        <v>85</v>
      </c>
      <c r="D14" s="310">
        <v>4.7058823529411766</v>
      </c>
      <c r="E14" s="311">
        <v>4.37</v>
      </c>
      <c r="F14" s="287" t="s">
        <v>64</v>
      </c>
      <c r="G14" s="287" t="s">
        <v>85</v>
      </c>
      <c r="H14" s="310">
        <v>4.666666666666667</v>
      </c>
      <c r="I14" s="311">
        <v>4.25</v>
      </c>
    </row>
    <row r="15" spans="1:12" s="9" customFormat="1" ht="15" customHeight="1" thickBot="1" x14ac:dyDescent="0.3">
      <c r="A15" s="240">
        <v>10</v>
      </c>
      <c r="B15" s="288" t="s">
        <v>66</v>
      </c>
      <c r="C15" s="288" t="s">
        <v>94</v>
      </c>
      <c r="D15" s="312">
        <v>4.6984126984126986</v>
      </c>
      <c r="E15" s="313">
        <v>4.37</v>
      </c>
      <c r="F15" s="288" t="s">
        <v>65</v>
      </c>
      <c r="G15" s="288" t="s">
        <v>47</v>
      </c>
      <c r="H15" s="312">
        <v>4.666666666666667</v>
      </c>
      <c r="I15" s="313">
        <v>4.25</v>
      </c>
    </row>
    <row r="16" spans="1:12" s="9" customFormat="1" ht="15" customHeight="1" x14ac:dyDescent="0.25">
      <c r="A16" s="158">
        <v>11</v>
      </c>
      <c r="B16" s="286" t="s">
        <v>60</v>
      </c>
      <c r="C16" s="286" t="s">
        <v>73</v>
      </c>
      <c r="D16" s="308">
        <v>4.6538461538461542</v>
      </c>
      <c r="E16" s="309">
        <v>4.37</v>
      </c>
      <c r="F16" s="286" t="s">
        <v>65</v>
      </c>
      <c r="G16" s="286" t="s">
        <v>138</v>
      </c>
      <c r="H16" s="308">
        <v>4.666666666666667</v>
      </c>
      <c r="I16" s="309">
        <v>4.25</v>
      </c>
    </row>
    <row r="17" spans="1:9" s="9" customFormat="1" ht="15" customHeight="1" x14ac:dyDescent="0.25">
      <c r="A17" s="125">
        <v>12</v>
      </c>
      <c r="B17" s="287" t="s">
        <v>60</v>
      </c>
      <c r="C17" s="287" t="s">
        <v>74</v>
      </c>
      <c r="D17" s="310">
        <v>4.6190476190476186</v>
      </c>
      <c r="E17" s="311">
        <v>4.37</v>
      </c>
      <c r="F17" s="287" t="s">
        <v>61</v>
      </c>
      <c r="G17" s="287" t="s">
        <v>6</v>
      </c>
      <c r="H17" s="310">
        <v>4.6551724137931032</v>
      </c>
      <c r="I17" s="311">
        <v>4.25</v>
      </c>
    </row>
    <row r="18" spans="1:9" s="9" customFormat="1" ht="15" customHeight="1" x14ac:dyDescent="0.25">
      <c r="A18" s="125">
        <v>13</v>
      </c>
      <c r="B18" s="287" t="s">
        <v>63</v>
      </c>
      <c r="C18" s="287" t="s">
        <v>123</v>
      </c>
      <c r="D18" s="310">
        <v>4.6111111111111107</v>
      </c>
      <c r="E18" s="311">
        <v>4.37</v>
      </c>
      <c r="F18" s="287" t="s">
        <v>66</v>
      </c>
      <c r="G18" s="287" t="s">
        <v>124</v>
      </c>
      <c r="H18" s="310">
        <v>4.6538461538461542</v>
      </c>
      <c r="I18" s="311">
        <v>4.25</v>
      </c>
    </row>
    <row r="19" spans="1:9" s="9" customFormat="1" ht="15" customHeight="1" x14ac:dyDescent="0.25">
      <c r="A19" s="125">
        <v>14</v>
      </c>
      <c r="B19" s="287" t="s">
        <v>60</v>
      </c>
      <c r="C19" s="287" t="s">
        <v>121</v>
      </c>
      <c r="D19" s="310">
        <v>4.5999999999999996</v>
      </c>
      <c r="E19" s="311">
        <v>4.37</v>
      </c>
      <c r="F19" s="287" t="s">
        <v>61</v>
      </c>
      <c r="G19" s="287" t="s">
        <v>7</v>
      </c>
      <c r="H19" s="310">
        <v>4.5999999999999996</v>
      </c>
      <c r="I19" s="311">
        <v>4.25</v>
      </c>
    </row>
    <row r="20" spans="1:9" s="9" customFormat="1" ht="15" customHeight="1" x14ac:dyDescent="0.25">
      <c r="A20" s="125">
        <v>15</v>
      </c>
      <c r="B20" s="287" t="s">
        <v>64</v>
      </c>
      <c r="C20" s="287" t="s">
        <v>164</v>
      </c>
      <c r="D20" s="310">
        <v>4.5999999999999996</v>
      </c>
      <c r="E20" s="311">
        <v>4.37</v>
      </c>
      <c r="F20" s="287" t="s">
        <v>62</v>
      </c>
      <c r="G20" s="287" t="s">
        <v>57</v>
      </c>
      <c r="H20" s="310">
        <v>4.583333333333333</v>
      </c>
      <c r="I20" s="311">
        <v>4.25</v>
      </c>
    </row>
    <row r="21" spans="1:9" s="9" customFormat="1" ht="15" customHeight="1" x14ac:dyDescent="0.25">
      <c r="A21" s="125">
        <v>16</v>
      </c>
      <c r="B21" s="287" t="s">
        <v>65</v>
      </c>
      <c r="C21" s="287" t="s">
        <v>177</v>
      </c>
      <c r="D21" s="310">
        <v>4.5999999999999996</v>
      </c>
      <c r="E21" s="311">
        <v>4.37</v>
      </c>
      <c r="F21" s="287" t="s">
        <v>65</v>
      </c>
      <c r="G21" s="287" t="s">
        <v>125</v>
      </c>
      <c r="H21" s="310">
        <v>4.580645161290323</v>
      </c>
      <c r="I21" s="311">
        <v>4.25</v>
      </c>
    </row>
    <row r="22" spans="1:9" s="9" customFormat="1" ht="15" customHeight="1" x14ac:dyDescent="0.25">
      <c r="A22" s="125">
        <v>17</v>
      </c>
      <c r="B22" s="287" t="s">
        <v>65</v>
      </c>
      <c r="C22" s="287" t="s">
        <v>50</v>
      </c>
      <c r="D22" s="310">
        <v>4.5999999999999996</v>
      </c>
      <c r="E22" s="311">
        <v>4.37</v>
      </c>
      <c r="F22" s="287" t="s">
        <v>65</v>
      </c>
      <c r="G22" s="287" t="s">
        <v>142</v>
      </c>
      <c r="H22" s="310">
        <v>4.5714285714285712</v>
      </c>
      <c r="I22" s="311">
        <v>4.25</v>
      </c>
    </row>
    <row r="23" spans="1:9" s="9" customFormat="1" ht="15" customHeight="1" x14ac:dyDescent="0.25">
      <c r="A23" s="125">
        <v>18</v>
      </c>
      <c r="B23" s="287" t="s">
        <v>65</v>
      </c>
      <c r="C23" s="287" t="s">
        <v>125</v>
      </c>
      <c r="D23" s="310">
        <v>4.5999999999999996</v>
      </c>
      <c r="E23" s="311">
        <v>4.37</v>
      </c>
      <c r="F23" s="287" t="s">
        <v>63</v>
      </c>
      <c r="G23" s="287" t="s">
        <v>31</v>
      </c>
      <c r="H23" s="310">
        <v>4.5294117647058822</v>
      </c>
      <c r="I23" s="311">
        <v>4.25</v>
      </c>
    </row>
    <row r="24" spans="1:9" s="9" customFormat="1" ht="15" customHeight="1" x14ac:dyDescent="0.25">
      <c r="A24" s="125">
        <v>19</v>
      </c>
      <c r="B24" s="287" t="s">
        <v>66</v>
      </c>
      <c r="C24" s="287" t="s">
        <v>96</v>
      </c>
      <c r="D24" s="310">
        <v>4.580645161290323</v>
      </c>
      <c r="E24" s="311">
        <v>4.37</v>
      </c>
      <c r="F24" s="287" t="s">
        <v>66</v>
      </c>
      <c r="G24" s="287" t="s">
        <v>59</v>
      </c>
      <c r="H24" s="310">
        <v>4.5294117647058822</v>
      </c>
      <c r="I24" s="311">
        <v>4.25</v>
      </c>
    </row>
    <row r="25" spans="1:9" s="9" customFormat="1" ht="15" customHeight="1" thickBot="1" x14ac:dyDescent="0.3">
      <c r="A25" s="239">
        <v>20</v>
      </c>
      <c r="B25" s="289" t="s">
        <v>65</v>
      </c>
      <c r="C25" s="289" t="s">
        <v>129</v>
      </c>
      <c r="D25" s="314">
        <v>4.5625</v>
      </c>
      <c r="E25" s="315">
        <v>4.37</v>
      </c>
      <c r="F25" s="289" t="s">
        <v>62</v>
      </c>
      <c r="G25" s="289" t="s">
        <v>18</v>
      </c>
      <c r="H25" s="314">
        <v>4.5</v>
      </c>
      <c r="I25" s="315">
        <v>4.25</v>
      </c>
    </row>
    <row r="26" spans="1:9" s="9" customFormat="1" ht="15" customHeight="1" x14ac:dyDescent="0.25">
      <c r="A26" s="169">
        <v>21</v>
      </c>
      <c r="B26" s="290" t="s">
        <v>65</v>
      </c>
      <c r="C26" s="290" t="s">
        <v>138</v>
      </c>
      <c r="D26" s="316">
        <v>4.55</v>
      </c>
      <c r="E26" s="317">
        <v>4.37</v>
      </c>
      <c r="F26" s="290" t="s">
        <v>62</v>
      </c>
      <c r="G26" s="290" t="s">
        <v>23</v>
      </c>
      <c r="H26" s="316">
        <v>4.5</v>
      </c>
      <c r="I26" s="317">
        <v>4.25</v>
      </c>
    </row>
    <row r="27" spans="1:9" s="9" customFormat="1" ht="15" customHeight="1" x14ac:dyDescent="0.25">
      <c r="A27" s="125">
        <v>22</v>
      </c>
      <c r="B27" s="287" t="s">
        <v>61</v>
      </c>
      <c r="C27" s="287" t="s">
        <v>6</v>
      </c>
      <c r="D27" s="310">
        <v>4.5250000000000004</v>
      </c>
      <c r="E27" s="311">
        <v>4.37</v>
      </c>
      <c r="F27" s="287" t="s">
        <v>63</v>
      </c>
      <c r="G27" s="287" t="s">
        <v>123</v>
      </c>
      <c r="H27" s="310">
        <v>4.5</v>
      </c>
      <c r="I27" s="311">
        <v>4.25</v>
      </c>
    </row>
    <row r="28" spans="1:9" s="9" customFormat="1" ht="15" customHeight="1" x14ac:dyDescent="0.25">
      <c r="A28" s="125">
        <v>23</v>
      </c>
      <c r="B28" s="287" t="s">
        <v>64</v>
      </c>
      <c r="C28" s="287" t="s">
        <v>144</v>
      </c>
      <c r="D28" s="310">
        <v>4.5142857142857142</v>
      </c>
      <c r="E28" s="311">
        <v>4.37</v>
      </c>
      <c r="F28" s="287" t="s">
        <v>63</v>
      </c>
      <c r="G28" s="287" t="s">
        <v>28</v>
      </c>
      <c r="H28" s="310">
        <v>4.5</v>
      </c>
      <c r="I28" s="311">
        <v>4.25</v>
      </c>
    </row>
    <row r="29" spans="1:9" s="9" customFormat="1" ht="15" customHeight="1" x14ac:dyDescent="0.25">
      <c r="A29" s="125">
        <v>24</v>
      </c>
      <c r="B29" s="287" t="s">
        <v>63</v>
      </c>
      <c r="C29" s="287" t="s">
        <v>82</v>
      </c>
      <c r="D29" s="310">
        <v>4.5121951219512191</v>
      </c>
      <c r="E29" s="311">
        <v>4.37</v>
      </c>
      <c r="F29" s="287" t="s">
        <v>63</v>
      </c>
      <c r="G29" s="287" t="s">
        <v>30</v>
      </c>
      <c r="H29" s="310">
        <v>4.5</v>
      </c>
      <c r="I29" s="311">
        <v>4.25</v>
      </c>
    </row>
    <row r="30" spans="1:9" s="9" customFormat="1" ht="15" customHeight="1" x14ac:dyDescent="0.25">
      <c r="A30" s="125">
        <v>25</v>
      </c>
      <c r="B30" s="287" t="s">
        <v>62</v>
      </c>
      <c r="C30" s="287" t="s">
        <v>78</v>
      </c>
      <c r="D30" s="310">
        <v>4.5</v>
      </c>
      <c r="E30" s="311">
        <v>4.37</v>
      </c>
      <c r="F30" s="287" t="s">
        <v>65</v>
      </c>
      <c r="G30" s="287" t="s">
        <v>49</v>
      </c>
      <c r="H30" s="310">
        <v>4.5</v>
      </c>
      <c r="I30" s="311">
        <v>4.25</v>
      </c>
    </row>
    <row r="31" spans="1:9" s="9" customFormat="1" ht="15" customHeight="1" x14ac:dyDescent="0.25">
      <c r="A31" s="125">
        <v>26</v>
      </c>
      <c r="B31" s="287" t="s">
        <v>64</v>
      </c>
      <c r="C31" s="287" t="s">
        <v>160</v>
      </c>
      <c r="D31" s="310">
        <v>4.5</v>
      </c>
      <c r="E31" s="311">
        <v>4.37</v>
      </c>
      <c r="F31" s="287" t="s">
        <v>63</v>
      </c>
      <c r="G31" s="287" t="s">
        <v>24</v>
      </c>
      <c r="H31" s="310">
        <v>4.4761904761904763</v>
      </c>
      <c r="I31" s="311">
        <v>4.25</v>
      </c>
    </row>
    <row r="32" spans="1:9" s="9" customFormat="1" ht="15" customHeight="1" x14ac:dyDescent="0.25">
      <c r="A32" s="125">
        <v>27</v>
      </c>
      <c r="B32" s="287" t="s">
        <v>64</v>
      </c>
      <c r="C32" s="287" t="s">
        <v>87</v>
      </c>
      <c r="D32" s="310">
        <v>4.5</v>
      </c>
      <c r="E32" s="311">
        <v>4.37</v>
      </c>
      <c r="F32" s="287" t="s">
        <v>66</v>
      </c>
      <c r="G32" s="287" t="s">
        <v>94</v>
      </c>
      <c r="H32" s="310">
        <v>4.4361702127659575</v>
      </c>
      <c r="I32" s="311">
        <v>4.25</v>
      </c>
    </row>
    <row r="33" spans="1:9" s="9" customFormat="1" ht="15" customHeight="1" x14ac:dyDescent="0.25">
      <c r="A33" s="125">
        <v>28</v>
      </c>
      <c r="B33" s="287" t="s">
        <v>64</v>
      </c>
      <c r="C33" s="287" t="s">
        <v>34</v>
      </c>
      <c r="D33" s="310">
        <v>4.5</v>
      </c>
      <c r="E33" s="311">
        <v>4.37</v>
      </c>
      <c r="F33" s="287" t="s">
        <v>65</v>
      </c>
      <c r="G33" s="287" t="s">
        <v>51</v>
      </c>
      <c r="H33" s="310">
        <v>4.416666666666667</v>
      </c>
      <c r="I33" s="311">
        <v>4.25</v>
      </c>
    </row>
    <row r="34" spans="1:9" s="9" customFormat="1" ht="15" customHeight="1" x14ac:dyDescent="0.25">
      <c r="A34" s="125">
        <v>29</v>
      </c>
      <c r="B34" s="287" t="s">
        <v>64</v>
      </c>
      <c r="C34" s="287" t="s">
        <v>166</v>
      </c>
      <c r="D34" s="310">
        <v>4.5</v>
      </c>
      <c r="E34" s="311">
        <v>4.37</v>
      </c>
      <c r="F34" s="287" t="s">
        <v>61</v>
      </c>
      <c r="G34" s="287" t="s">
        <v>14</v>
      </c>
      <c r="H34" s="310">
        <v>4.4000000000000004</v>
      </c>
      <c r="I34" s="311">
        <v>4.25</v>
      </c>
    </row>
    <row r="35" spans="1:9" s="9" customFormat="1" ht="15" customHeight="1" thickBot="1" x14ac:dyDescent="0.3">
      <c r="A35" s="240">
        <v>30</v>
      </c>
      <c r="B35" s="288" t="s">
        <v>65</v>
      </c>
      <c r="C35" s="288" t="s">
        <v>178</v>
      </c>
      <c r="D35" s="312">
        <v>4.5</v>
      </c>
      <c r="E35" s="313">
        <v>4.37</v>
      </c>
      <c r="F35" s="288" t="s">
        <v>62</v>
      </c>
      <c r="G35" s="288" t="s">
        <v>78</v>
      </c>
      <c r="H35" s="312">
        <v>4.4000000000000004</v>
      </c>
      <c r="I35" s="313">
        <v>4.25</v>
      </c>
    </row>
    <row r="36" spans="1:9" s="9" customFormat="1" ht="15" customHeight="1" x14ac:dyDescent="0.25">
      <c r="A36" s="158">
        <v>31</v>
      </c>
      <c r="B36" s="286" t="s">
        <v>66</v>
      </c>
      <c r="C36" s="286" t="s">
        <v>95</v>
      </c>
      <c r="D36" s="308">
        <v>4.5</v>
      </c>
      <c r="E36" s="309">
        <v>4.37</v>
      </c>
      <c r="F36" s="286" t="s">
        <v>64</v>
      </c>
      <c r="G36" s="286" t="s">
        <v>86</v>
      </c>
      <c r="H36" s="308">
        <v>4.4000000000000004</v>
      </c>
      <c r="I36" s="309">
        <v>4.25</v>
      </c>
    </row>
    <row r="37" spans="1:9" s="9" customFormat="1" ht="15" customHeight="1" x14ac:dyDescent="0.25">
      <c r="A37" s="125">
        <v>32</v>
      </c>
      <c r="B37" s="287" t="s">
        <v>66</v>
      </c>
      <c r="C37" s="287" t="s">
        <v>124</v>
      </c>
      <c r="D37" s="310">
        <v>4.4782608695652177</v>
      </c>
      <c r="E37" s="311">
        <v>4.37</v>
      </c>
      <c r="F37" s="287" t="s">
        <v>62</v>
      </c>
      <c r="G37" s="287" t="s">
        <v>79</v>
      </c>
      <c r="H37" s="310">
        <v>4.375</v>
      </c>
      <c r="I37" s="311">
        <v>4.25</v>
      </c>
    </row>
    <row r="38" spans="1:9" s="9" customFormat="1" ht="15" customHeight="1" x14ac:dyDescent="0.25">
      <c r="A38" s="125">
        <v>33</v>
      </c>
      <c r="B38" s="287" t="s">
        <v>65</v>
      </c>
      <c r="C38" s="287" t="s">
        <v>173</v>
      </c>
      <c r="D38" s="310">
        <v>4.4545454545454541</v>
      </c>
      <c r="E38" s="311">
        <v>4.37</v>
      </c>
      <c r="F38" s="287" t="s">
        <v>65</v>
      </c>
      <c r="G38" s="287" t="s">
        <v>39</v>
      </c>
      <c r="H38" s="310">
        <v>4.3636363636363633</v>
      </c>
      <c r="I38" s="311">
        <v>4.25</v>
      </c>
    </row>
    <row r="39" spans="1:9" s="9" customFormat="1" ht="15" customHeight="1" x14ac:dyDescent="0.25">
      <c r="A39" s="125">
        <v>34</v>
      </c>
      <c r="B39" s="287" t="s">
        <v>66</v>
      </c>
      <c r="C39" s="287" t="s">
        <v>59</v>
      </c>
      <c r="D39" s="310">
        <v>4.4545454545454541</v>
      </c>
      <c r="E39" s="311">
        <v>4.37</v>
      </c>
      <c r="F39" s="287" t="s">
        <v>60</v>
      </c>
      <c r="G39" s="287" t="s">
        <v>3</v>
      </c>
      <c r="H39" s="310">
        <v>4.3478260869565215</v>
      </c>
      <c r="I39" s="311">
        <v>4.25</v>
      </c>
    </row>
    <row r="40" spans="1:9" s="9" customFormat="1" ht="15" customHeight="1" x14ac:dyDescent="0.25">
      <c r="A40" s="125">
        <v>35</v>
      </c>
      <c r="B40" s="287" t="s">
        <v>63</v>
      </c>
      <c r="C40" s="287" t="s">
        <v>80</v>
      </c>
      <c r="D40" s="310">
        <v>4.45</v>
      </c>
      <c r="E40" s="311">
        <v>4.37</v>
      </c>
      <c r="F40" s="287" t="s">
        <v>61</v>
      </c>
      <c r="G40" s="287" t="s">
        <v>13</v>
      </c>
      <c r="H40" s="310">
        <v>4.333333333333333</v>
      </c>
      <c r="I40" s="311">
        <v>4.25</v>
      </c>
    </row>
    <row r="41" spans="1:9" s="9" customFormat="1" ht="15" customHeight="1" x14ac:dyDescent="0.25">
      <c r="A41" s="125">
        <v>36</v>
      </c>
      <c r="B41" s="287" t="s">
        <v>65</v>
      </c>
      <c r="C41" s="287" t="s">
        <v>170</v>
      </c>
      <c r="D41" s="310">
        <v>4.4375</v>
      </c>
      <c r="E41" s="311">
        <v>4.37</v>
      </c>
      <c r="F41" s="287" t="s">
        <v>64</v>
      </c>
      <c r="G41" s="287" t="s">
        <v>34</v>
      </c>
      <c r="H41" s="310">
        <v>4.333333333333333</v>
      </c>
      <c r="I41" s="311">
        <v>4.25</v>
      </c>
    </row>
    <row r="42" spans="1:9" s="9" customFormat="1" ht="15" customHeight="1" x14ac:dyDescent="0.25">
      <c r="A42" s="125">
        <v>37</v>
      </c>
      <c r="B42" s="287" t="s">
        <v>63</v>
      </c>
      <c r="C42" s="287" t="s">
        <v>26</v>
      </c>
      <c r="D42" s="310">
        <v>4.4285714285714288</v>
      </c>
      <c r="E42" s="311">
        <v>4.37</v>
      </c>
      <c r="F42" s="287" t="s">
        <v>64</v>
      </c>
      <c r="G42" s="287" t="s">
        <v>141</v>
      </c>
      <c r="H42" s="310">
        <v>4.333333333333333</v>
      </c>
      <c r="I42" s="311">
        <v>4.25</v>
      </c>
    </row>
    <row r="43" spans="1:9" s="9" customFormat="1" ht="15" customHeight="1" x14ac:dyDescent="0.25">
      <c r="A43" s="125">
        <v>38</v>
      </c>
      <c r="B43" s="287" t="s">
        <v>61</v>
      </c>
      <c r="C43" s="287" t="s">
        <v>149</v>
      </c>
      <c r="D43" s="310">
        <v>4.4000000000000004</v>
      </c>
      <c r="E43" s="311">
        <v>4.37</v>
      </c>
      <c r="F43" s="287" t="s">
        <v>66</v>
      </c>
      <c r="G43" s="287" t="s">
        <v>97</v>
      </c>
      <c r="H43" s="310">
        <v>4.333333333333333</v>
      </c>
      <c r="I43" s="311">
        <v>4.25</v>
      </c>
    </row>
    <row r="44" spans="1:9" s="9" customFormat="1" ht="15" customHeight="1" x14ac:dyDescent="0.25">
      <c r="A44" s="125">
        <v>39</v>
      </c>
      <c r="B44" s="287" t="s">
        <v>62</v>
      </c>
      <c r="C44" s="287" t="s">
        <v>20</v>
      </c>
      <c r="D44" s="310">
        <v>4.4000000000000004</v>
      </c>
      <c r="E44" s="311">
        <v>4.37</v>
      </c>
      <c r="F44" s="287" t="s">
        <v>62</v>
      </c>
      <c r="G44" s="287" t="s">
        <v>22</v>
      </c>
      <c r="H44" s="310">
        <v>4.3125</v>
      </c>
      <c r="I44" s="311">
        <v>4.25</v>
      </c>
    </row>
    <row r="45" spans="1:9" s="9" customFormat="1" ht="15" customHeight="1" thickBot="1" x14ac:dyDescent="0.3">
      <c r="A45" s="240">
        <v>40</v>
      </c>
      <c r="B45" s="288" t="s">
        <v>63</v>
      </c>
      <c r="C45" s="288" t="s">
        <v>31</v>
      </c>
      <c r="D45" s="312">
        <v>4.4000000000000004</v>
      </c>
      <c r="E45" s="313">
        <v>4.37</v>
      </c>
      <c r="F45" s="288" t="s">
        <v>63</v>
      </c>
      <c r="G45" s="288" t="s">
        <v>80</v>
      </c>
      <c r="H45" s="312">
        <v>4.3125</v>
      </c>
      <c r="I45" s="313">
        <v>4.25</v>
      </c>
    </row>
    <row r="46" spans="1:9" s="9" customFormat="1" ht="15" customHeight="1" x14ac:dyDescent="0.25">
      <c r="A46" s="158">
        <v>41</v>
      </c>
      <c r="B46" s="286" t="s">
        <v>62</v>
      </c>
      <c r="C46" s="286" t="s">
        <v>22</v>
      </c>
      <c r="D46" s="308">
        <v>4.384615384615385</v>
      </c>
      <c r="E46" s="309">
        <v>4.37</v>
      </c>
      <c r="F46" s="286" t="s">
        <v>65</v>
      </c>
      <c r="G46" s="286" t="s">
        <v>129</v>
      </c>
      <c r="H46" s="308">
        <v>4.3</v>
      </c>
      <c r="I46" s="309">
        <v>4.25</v>
      </c>
    </row>
    <row r="47" spans="1:9" s="9" customFormat="1" ht="15" customHeight="1" x14ac:dyDescent="0.25">
      <c r="A47" s="125">
        <v>42</v>
      </c>
      <c r="B47" s="287" t="s">
        <v>64</v>
      </c>
      <c r="C47" s="287" t="s">
        <v>162</v>
      </c>
      <c r="D47" s="310">
        <v>4.384615384615385</v>
      </c>
      <c r="E47" s="311">
        <v>4.37</v>
      </c>
      <c r="F47" s="287" t="s">
        <v>60</v>
      </c>
      <c r="G47" s="287" t="s">
        <v>121</v>
      </c>
      <c r="H47" s="310">
        <v>4.25</v>
      </c>
      <c r="I47" s="311">
        <v>4.25</v>
      </c>
    </row>
    <row r="48" spans="1:9" s="9" customFormat="1" ht="15" customHeight="1" x14ac:dyDescent="0.25">
      <c r="A48" s="125">
        <v>43</v>
      </c>
      <c r="B48" s="287" t="s">
        <v>60</v>
      </c>
      <c r="C48" s="287" t="s">
        <v>3</v>
      </c>
      <c r="D48" s="310">
        <v>4.375</v>
      </c>
      <c r="E48" s="311">
        <v>4.37</v>
      </c>
      <c r="F48" s="287" t="s">
        <v>64</v>
      </c>
      <c r="G48" s="287" t="s">
        <v>58</v>
      </c>
      <c r="H48" s="310">
        <v>4.25</v>
      </c>
      <c r="I48" s="311">
        <v>4.25</v>
      </c>
    </row>
    <row r="49" spans="1:9" s="9" customFormat="1" ht="15" customHeight="1" x14ac:dyDescent="0.25">
      <c r="A49" s="125">
        <v>44</v>
      </c>
      <c r="B49" s="287" t="s">
        <v>60</v>
      </c>
      <c r="C49" s="287" t="s">
        <v>76</v>
      </c>
      <c r="D49" s="310">
        <v>4.333333333333333</v>
      </c>
      <c r="E49" s="311">
        <v>4.37</v>
      </c>
      <c r="F49" s="287" t="s">
        <v>64</v>
      </c>
      <c r="G49" s="287" t="s">
        <v>92</v>
      </c>
      <c r="H49" s="310">
        <v>4.25</v>
      </c>
      <c r="I49" s="311">
        <v>4.25</v>
      </c>
    </row>
    <row r="50" spans="1:9" s="9" customFormat="1" ht="15" customHeight="1" x14ac:dyDescent="0.25">
      <c r="A50" s="125">
        <v>45</v>
      </c>
      <c r="B50" s="287" t="s">
        <v>62</v>
      </c>
      <c r="C50" s="287" t="s">
        <v>57</v>
      </c>
      <c r="D50" s="310">
        <v>4.333333333333333</v>
      </c>
      <c r="E50" s="311">
        <v>4.37</v>
      </c>
      <c r="F50" s="287" t="s">
        <v>65</v>
      </c>
      <c r="G50" s="287" t="s">
        <v>46</v>
      </c>
      <c r="H50" s="310">
        <v>4.25</v>
      </c>
      <c r="I50" s="311">
        <v>4.25</v>
      </c>
    </row>
    <row r="51" spans="1:9" s="9" customFormat="1" ht="15" customHeight="1" x14ac:dyDescent="0.25">
      <c r="A51" s="125">
        <v>46</v>
      </c>
      <c r="B51" s="287" t="s">
        <v>62</v>
      </c>
      <c r="C51" s="287" t="s">
        <v>23</v>
      </c>
      <c r="D51" s="310">
        <v>4.333333333333333</v>
      </c>
      <c r="E51" s="311">
        <v>4.37</v>
      </c>
      <c r="F51" s="287" t="s">
        <v>65</v>
      </c>
      <c r="G51" s="287" t="s">
        <v>127</v>
      </c>
      <c r="H51" s="310">
        <v>4.2413793103448274</v>
      </c>
      <c r="I51" s="311">
        <v>4.25</v>
      </c>
    </row>
    <row r="52" spans="1:9" s="9" customFormat="1" ht="15" customHeight="1" x14ac:dyDescent="0.25">
      <c r="A52" s="125">
        <v>47</v>
      </c>
      <c r="B52" s="287" t="s">
        <v>63</v>
      </c>
      <c r="C52" s="287" t="s">
        <v>157</v>
      </c>
      <c r="D52" s="310">
        <v>4.333333333333333</v>
      </c>
      <c r="E52" s="311">
        <v>4.37</v>
      </c>
      <c r="F52" s="287" t="s">
        <v>63</v>
      </c>
      <c r="G52" s="287" t="s">
        <v>82</v>
      </c>
      <c r="H52" s="310">
        <v>4.2333333333333334</v>
      </c>
      <c r="I52" s="311">
        <v>4.25</v>
      </c>
    </row>
    <row r="53" spans="1:9" s="9" customFormat="1" ht="15" customHeight="1" x14ac:dyDescent="0.25">
      <c r="A53" s="125">
        <v>48</v>
      </c>
      <c r="B53" s="287" t="s">
        <v>65</v>
      </c>
      <c r="C53" s="287" t="s">
        <v>179</v>
      </c>
      <c r="D53" s="310">
        <v>4.333333333333333</v>
      </c>
      <c r="E53" s="311">
        <v>4.37</v>
      </c>
      <c r="F53" s="287" t="s">
        <v>61</v>
      </c>
      <c r="G53" s="287" t="s">
        <v>8</v>
      </c>
      <c r="H53" s="310">
        <v>4.2142857142857144</v>
      </c>
      <c r="I53" s="311">
        <v>4.25</v>
      </c>
    </row>
    <row r="54" spans="1:9" s="9" customFormat="1" ht="15" customHeight="1" x14ac:dyDescent="0.25">
      <c r="A54" s="125">
        <v>49</v>
      </c>
      <c r="B54" s="287" t="s">
        <v>65</v>
      </c>
      <c r="C54" s="287" t="s">
        <v>176</v>
      </c>
      <c r="D54" s="310">
        <v>4.333333333333333</v>
      </c>
      <c r="E54" s="311">
        <v>4.37</v>
      </c>
      <c r="F54" s="287" t="s">
        <v>65</v>
      </c>
      <c r="G54" s="287" t="s">
        <v>128</v>
      </c>
      <c r="H54" s="310">
        <v>4.2142857142857144</v>
      </c>
      <c r="I54" s="311">
        <v>4.25</v>
      </c>
    </row>
    <row r="55" spans="1:9" s="9" customFormat="1" ht="15" customHeight="1" thickBot="1" x14ac:dyDescent="0.3">
      <c r="A55" s="239">
        <v>50</v>
      </c>
      <c r="B55" s="289" t="s">
        <v>65</v>
      </c>
      <c r="C55" s="289" t="s">
        <v>51</v>
      </c>
      <c r="D55" s="314">
        <v>4.333333333333333</v>
      </c>
      <c r="E55" s="315">
        <v>4.37</v>
      </c>
      <c r="F55" s="289" t="s">
        <v>61</v>
      </c>
      <c r="G55" s="289" t="s">
        <v>9</v>
      </c>
      <c r="H55" s="314">
        <v>4.2</v>
      </c>
      <c r="I55" s="315">
        <v>4.25</v>
      </c>
    </row>
    <row r="56" spans="1:9" s="9" customFormat="1" ht="15" customHeight="1" x14ac:dyDescent="0.25">
      <c r="A56" s="169">
        <v>51</v>
      </c>
      <c r="B56" s="290" t="s">
        <v>65</v>
      </c>
      <c r="C56" s="290" t="s">
        <v>139</v>
      </c>
      <c r="D56" s="316">
        <v>4.333333333333333</v>
      </c>
      <c r="E56" s="317">
        <v>4.37</v>
      </c>
      <c r="F56" s="290" t="s">
        <v>60</v>
      </c>
      <c r="G56" s="290" t="s">
        <v>74</v>
      </c>
      <c r="H56" s="316">
        <v>4.1578947368421053</v>
      </c>
      <c r="I56" s="317">
        <v>4.25</v>
      </c>
    </row>
    <row r="57" spans="1:9" s="9" customFormat="1" ht="15" customHeight="1" x14ac:dyDescent="0.25">
      <c r="A57" s="125">
        <v>52</v>
      </c>
      <c r="B57" s="287" t="s">
        <v>64</v>
      </c>
      <c r="C57" s="287" t="s">
        <v>163</v>
      </c>
      <c r="D57" s="310">
        <v>4.3076923076923075</v>
      </c>
      <c r="E57" s="311">
        <v>4.37</v>
      </c>
      <c r="F57" s="287" t="s">
        <v>63</v>
      </c>
      <c r="G57" s="287" t="s">
        <v>110</v>
      </c>
      <c r="H57" s="310">
        <v>4.1538461538461542</v>
      </c>
      <c r="I57" s="311">
        <v>4.25</v>
      </c>
    </row>
    <row r="58" spans="1:9" s="9" customFormat="1" ht="15" customHeight="1" x14ac:dyDescent="0.25">
      <c r="A58" s="125">
        <v>53</v>
      </c>
      <c r="B58" s="287" t="s">
        <v>65</v>
      </c>
      <c r="C58" s="287" t="s">
        <v>127</v>
      </c>
      <c r="D58" s="310">
        <v>4.2978723404255321</v>
      </c>
      <c r="E58" s="311">
        <v>4.37</v>
      </c>
      <c r="F58" s="287" t="s">
        <v>65</v>
      </c>
      <c r="G58" s="287" t="s">
        <v>38</v>
      </c>
      <c r="H58" s="310">
        <v>4.1538461538461542</v>
      </c>
      <c r="I58" s="311">
        <v>4.25</v>
      </c>
    </row>
    <row r="59" spans="1:9" s="9" customFormat="1" ht="15" customHeight="1" x14ac:dyDescent="0.25">
      <c r="A59" s="125">
        <v>54</v>
      </c>
      <c r="B59" s="287" t="s">
        <v>60</v>
      </c>
      <c r="C59" s="287" t="s">
        <v>145</v>
      </c>
      <c r="D59" s="310">
        <v>4.2666666666666666</v>
      </c>
      <c r="E59" s="311">
        <v>4.37</v>
      </c>
      <c r="F59" s="287" t="s">
        <v>65</v>
      </c>
      <c r="G59" s="287" t="s">
        <v>126</v>
      </c>
      <c r="H59" s="310">
        <v>4.1500000000000004</v>
      </c>
      <c r="I59" s="311">
        <v>4.25</v>
      </c>
    </row>
    <row r="60" spans="1:9" s="9" customFormat="1" ht="15" customHeight="1" x14ac:dyDescent="0.25">
      <c r="A60" s="125">
        <v>55</v>
      </c>
      <c r="B60" s="287" t="s">
        <v>63</v>
      </c>
      <c r="C60" s="287" t="s">
        <v>84</v>
      </c>
      <c r="D60" s="310">
        <v>4.25</v>
      </c>
      <c r="E60" s="311">
        <v>4.37</v>
      </c>
      <c r="F60" s="287" t="s">
        <v>60</v>
      </c>
      <c r="G60" s="287" t="s">
        <v>4</v>
      </c>
      <c r="H60" s="310">
        <v>4.1428571428571432</v>
      </c>
      <c r="I60" s="311">
        <v>4.25</v>
      </c>
    </row>
    <row r="61" spans="1:9" s="9" customFormat="1" ht="15" customHeight="1" x14ac:dyDescent="0.25">
      <c r="A61" s="125">
        <v>56</v>
      </c>
      <c r="B61" s="287" t="s">
        <v>65</v>
      </c>
      <c r="C61" s="287" t="s">
        <v>42</v>
      </c>
      <c r="D61" s="310">
        <v>4.25</v>
      </c>
      <c r="E61" s="311">
        <v>4.37</v>
      </c>
      <c r="F61" s="287" t="s">
        <v>63</v>
      </c>
      <c r="G61" s="287" t="s">
        <v>25</v>
      </c>
      <c r="H61" s="310">
        <v>4.1428571428571432</v>
      </c>
      <c r="I61" s="311">
        <v>4.25</v>
      </c>
    </row>
    <row r="62" spans="1:9" s="9" customFormat="1" ht="15" customHeight="1" x14ac:dyDescent="0.25">
      <c r="A62" s="125">
        <v>57</v>
      </c>
      <c r="B62" s="287" t="s">
        <v>65</v>
      </c>
      <c r="C62" s="287" t="s">
        <v>126</v>
      </c>
      <c r="D62" s="310">
        <v>4.2307692307692308</v>
      </c>
      <c r="E62" s="311">
        <v>4.37</v>
      </c>
      <c r="F62" s="287" t="s">
        <v>61</v>
      </c>
      <c r="G62" s="287" t="s">
        <v>5</v>
      </c>
      <c r="H62" s="310">
        <v>4.1111111111111107</v>
      </c>
      <c r="I62" s="311">
        <v>4.25</v>
      </c>
    </row>
    <row r="63" spans="1:9" s="9" customFormat="1" ht="15" customHeight="1" x14ac:dyDescent="0.25">
      <c r="A63" s="125">
        <v>58</v>
      </c>
      <c r="B63" s="287" t="s">
        <v>61</v>
      </c>
      <c r="C63" s="287" t="s">
        <v>148</v>
      </c>
      <c r="D63" s="310">
        <v>4.2</v>
      </c>
      <c r="E63" s="311">
        <v>4.37</v>
      </c>
      <c r="F63" s="287" t="s">
        <v>65</v>
      </c>
      <c r="G63" s="287" t="s">
        <v>37</v>
      </c>
      <c r="H63" s="310">
        <v>4.1111111111111107</v>
      </c>
      <c r="I63" s="311">
        <v>4.25</v>
      </c>
    </row>
    <row r="64" spans="1:9" s="9" customFormat="1" ht="15" customHeight="1" x14ac:dyDescent="0.25">
      <c r="A64" s="125">
        <v>59</v>
      </c>
      <c r="B64" s="287" t="s">
        <v>63</v>
      </c>
      <c r="C64" s="287" t="s">
        <v>25</v>
      </c>
      <c r="D64" s="310">
        <v>4.166666666666667</v>
      </c>
      <c r="E64" s="311">
        <v>4.37</v>
      </c>
      <c r="F64" s="287" t="s">
        <v>60</v>
      </c>
      <c r="G64" s="287" t="s">
        <v>73</v>
      </c>
      <c r="H64" s="310">
        <v>4.0999999999999996</v>
      </c>
      <c r="I64" s="311">
        <v>4.25</v>
      </c>
    </row>
    <row r="65" spans="1:9" s="9" customFormat="1" ht="15" customHeight="1" thickBot="1" x14ac:dyDescent="0.3">
      <c r="A65" s="239">
        <v>60</v>
      </c>
      <c r="B65" s="289" t="s">
        <v>61</v>
      </c>
      <c r="C65" s="289" t="s">
        <v>5</v>
      </c>
      <c r="D65" s="314">
        <v>4.1428571428571432</v>
      </c>
      <c r="E65" s="315">
        <v>4.37</v>
      </c>
      <c r="F65" s="289" t="s">
        <v>65</v>
      </c>
      <c r="G65" s="289" t="s">
        <v>43</v>
      </c>
      <c r="H65" s="314">
        <v>4.0952380952380949</v>
      </c>
      <c r="I65" s="315">
        <v>4.25</v>
      </c>
    </row>
    <row r="66" spans="1:9" s="9" customFormat="1" ht="15" customHeight="1" x14ac:dyDescent="0.25">
      <c r="A66" s="169">
        <v>61</v>
      </c>
      <c r="B66" s="290" t="s">
        <v>65</v>
      </c>
      <c r="C66" s="290" t="s">
        <v>168</v>
      </c>
      <c r="D66" s="316">
        <v>4.1428571428571432</v>
      </c>
      <c r="E66" s="317">
        <v>4.37</v>
      </c>
      <c r="F66" s="290" t="s">
        <v>62</v>
      </c>
      <c r="G66" s="290" t="s">
        <v>122</v>
      </c>
      <c r="H66" s="316">
        <v>4.0909090909090908</v>
      </c>
      <c r="I66" s="317">
        <v>4.25</v>
      </c>
    </row>
    <row r="67" spans="1:9" s="9" customFormat="1" ht="15" customHeight="1" x14ac:dyDescent="0.25">
      <c r="A67" s="125">
        <v>62</v>
      </c>
      <c r="B67" s="287" t="s">
        <v>62</v>
      </c>
      <c r="C67" s="287" t="s">
        <v>79</v>
      </c>
      <c r="D67" s="310">
        <v>4.0999999999999996</v>
      </c>
      <c r="E67" s="311">
        <v>4.37</v>
      </c>
      <c r="F67" s="287" t="s">
        <v>64</v>
      </c>
      <c r="G67" s="287" t="s">
        <v>32</v>
      </c>
      <c r="H67" s="310">
        <v>4.0909090909090908</v>
      </c>
      <c r="I67" s="311">
        <v>4.25</v>
      </c>
    </row>
    <row r="68" spans="1:9" s="9" customFormat="1" ht="15" customHeight="1" x14ac:dyDescent="0.25">
      <c r="A68" s="125">
        <v>63</v>
      </c>
      <c r="B68" s="287" t="s">
        <v>61</v>
      </c>
      <c r="C68" s="287" t="s">
        <v>8</v>
      </c>
      <c r="D68" s="310">
        <v>4.0909090909090908</v>
      </c>
      <c r="E68" s="311">
        <v>4.37</v>
      </c>
      <c r="F68" s="287" t="s">
        <v>64</v>
      </c>
      <c r="G68" s="287" t="s">
        <v>90</v>
      </c>
      <c r="H68" s="310">
        <v>4.0588235294117645</v>
      </c>
      <c r="I68" s="311">
        <v>4.25</v>
      </c>
    </row>
    <row r="69" spans="1:9" s="9" customFormat="1" ht="15" customHeight="1" x14ac:dyDescent="0.25">
      <c r="A69" s="125">
        <v>64</v>
      </c>
      <c r="B69" s="287" t="s">
        <v>61</v>
      </c>
      <c r="C69" s="287" t="s">
        <v>14</v>
      </c>
      <c r="D69" s="310">
        <v>4.0769230769230766</v>
      </c>
      <c r="E69" s="311">
        <v>4.37</v>
      </c>
      <c r="F69" s="287" t="s">
        <v>60</v>
      </c>
      <c r="G69" s="287" t="s">
        <v>55</v>
      </c>
      <c r="H69" s="310">
        <v>4</v>
      </c>
      <c r="I69" s="311">
        <v>4.25</v>
      </c>
    </row>
    <row r="70" spans="1:9" s="9" customFormat="1" ht="15" customHeight="1" x14ac:dyDescent="0.25">
      <c r="A70" s="125">
        <v>65</v>
      </c>
      <c r="B70" s="287" t="s">
        <v>65</v>
      </c>
      <c r="C70" s="287" t="s">
        <v>143</v>
      </c>
      <c r="D70" s="310">
        <v>4.0769230769230766</v>
      </c>
      <c r="E70" s="311">
        <v>4.37</v>
      </c>
      <c r="F70" s="287" t="s">
        <v>61</v>
      </c>
      <c r="G70" s="287" t="s">
        <v>15</v>
      </c>
      <c r="H70" s="310">
        <v>4</v>
      </c>
      <c r="I70" s="311">
        <v>4.25</v>
      </c>
    </row>
    <row r="71" spans="1:9" s="9" customFormat="1" ht="15" customHeight="1" x14ac:dyDescent="0.25">
      <c r="A71" s="125">
        <v>66</v>
      </c>
      <c r="B71" s="287" t="s">
        <v>66</v>
      </c>
      <c r="C71" s="287" t="s">
        <v>135</v>
      </c>
      <c r="D71" s="310">
        <v>4.0555555555555554</v>
      </c>
      <c r="E71" s="311">
        <v>4.37</v>
      </c>
      <c r="F71" s="287" t="s">
        <v>62</v>
      </c>
      <c r="G71" s="287" t="s">
        <v>17</v>
      </c>
      <c r="H71" s="310">
        <v>4</v>
      </c>
      <c r="I71" s="311">
        <v>4.25</v>
      </c>
    </row>
    <row r="72" spans="1:9" s="9" customFormat="1" ht="15" customHeight="1" x14ac:dyDescent="0.25">
      <c r="A72" s="125">
        <v>67</v>
      </c>
      <c r="B72" s="287" t="s">
        <v>60</v>
      </c>
      <c r="C72" s="287" t="s">
        <v>146</v>
      </c>
      <c r="D72" s="310">
        <v>4</v>
      </c>
      <c r="E72" s="311">
        <v>4.37</v>
      </c>
      <c r="F72" s="287" t="s">
        <v>62</v>
      </c>
      <c r="G72" s="287" t="s">
        <v>19</v>
      </c>
      <c r="H72" s="310">
        <v>4</v>
      </c>
      <c r="I72" s="311">
        <v>4.25</v>
      </c>
    </row>
    <row r="73" spans="1:9" s="9" customFormat="1" ht="15" customHeight="1" x14ac:dyDescent="0.25">
      <c r="A73" s="125">
        <v>68</v>
      </c>
      <c r="B73" s="287" t="s">
        <v>61</v>
      </c>
      <c r="C73" s="287" t="s">
        <v>10</v>
      </c>
      <c r="D73" s="310">
        <v>4</v>
      </c>
      <c r="E73" s="311">
        <v>4.37</v>
      </c>
      <c r="F73" s="287" t="s">
        <v>62</v>
      </c>
      <c r="G73" s="287" t="s">
        <v>130</v>
      </c>
      <c r="H73" s="310">
        <v>4</v>
      </c>
      <c r="I73" s="311">
        <v>4.25</v>
      </c>
    </row>
    <row r="74" spans="1:9" s="9" customFormat="1" ht="15" customHeight="1" x14ac:dyDescent="0.25">
      <c r="A74" s="125">
        <v>69</v>
      </c>
      <c r="B74" s="287" t="s">
        <v>61</v>
      </c>
      <c r="C74" s="287" t="s">
        <v>151</v>
      </c>
      <c r="D74" s="310">
        <v>4</v>
      </c>
      <c r="E74" s="311">
        <v>4.37</v>
      </c>
      <c r="F74" s="287" t="s">
        <v>63</v>
      </c>
      <c r="G74" s="287" t="s">
        <v>84</v>
      </c>
      <c r="H74" s="310">
        <v>4</v>
      </c>
      <c r="I74" s="311">
        <v>4.25</v>
      </c>
    </row>
    <row r="75" spans="1:9" s="9" customFormat="1" ht="15" customHeight="1" thickBot="1" x14ac:dyDescent="0.3">
      <c r="A75" s="240">
        <v>70</v>
      </c>
      <c r="B75" s="288" t="s">
        <v>62</v>
      </c>
      <c r="C75" s="288" t="s">
        <v>122</v>
      </c>
      <c r="D75" s="312">
        <v>4</v>
      </c>
      <c r="E75" s="313">
        <v>4.37</v>
      </c>
      <c r="F75" s="288" t="s">
        <v>64</v>
      </c>
      <c r="G75" s="288" t="s">
        <v>33</v>
      </c>
      <c r="H75" s="312">
        <v>4</v>
      </c>
      <c r="I75" s="313">
        <v>4.25</v>
      </c>
    </row>
    <row r="76" spans="1:9" s="9" customFormat="1" ht="15" customHeight="1" x14ac:dyDescent="0.25">
      <c r="A76" s="158">
        <v>71</v>
      </c>
      <c r="B76" s="286" t="s">
        <v>62</v>
      </c>
      <c r="C76" s="286" t="s">
        <v>154</v>
      </c>
      <c r="D76" s="308">
        <v>4</v>
      </c>
      <c r="E76" s="309">
        <v>4.37</v>
      </c>
      <c r="F76" s="286" t="s">
        <v>64</v>
      </c>
      <c r="G76" s="286" t="s">
        <v>88</v>
      </c>
      <c r="H76" s="308">
        <v>4</v>
      </c>
      <c r="I76" s="309">
        <v>4.25</v>
      </c>
    </row>
    <row r="77" spans="1:9" s="9" customFormat="1" ht="15" customHeight="1" x14ac:dyDescent="0.25">
      <c r="A77" s="125">
        <v>72</v>
      </c>
      <c r="B77" s="287" t="s">
        <v>62</v>
      </c>
      <c r="C77" s="287" t="s">
        <v>136</v>
      </c>
      <c r="D77" s="310">
        <v>4</v>
      </c>
      <c r="E77" s="311">
        <v>4.37</v>
      </c>
      <c r="F77" s="287" t="s">
        <v>65</v>
      </c>
      <c r="G77" s="287" t="s">
        <v>36</v>
      </c>
      <c r="H77" s="310">
        <v>4</v>
      </c>
      <c r="I77" s="311">
        <v>4.25</v>
      </c>
    </row>
    <row r="78" spans="1:9" s="9" customFormat="1" ht="15" customHeight="1" x14ac:dyDescent="0.25">
      <c r="A78" s="125">
        <v>73</v>
      </c>
      <c r="B78" s="287" t="s">
        <v>63</v>
      </c>
      <c r="C78" s="287" t="s">
        <v>137</v>
      </c>
      <c r="D78" s="310">
        <v>4</v>
      </c>
      <c r="E78" s="311">
        <v>4.37</v>
      </c>
      <c r="F78" s="287" t="s">
        <v>65</v>
      </c>
      <c r="G78" s="287" t="s">
        <v>41</v>
      </c>
      <c r="H78" s="310">
        <v>4</v>
      </c>
      <c r="I78" s="311">
        <v>4.25</v>
      </c>
    </row>
    <row r="79" spans="1:9" s="9" customFormat="1" ht="15" customHeight="1" x14ac:dyDescent="0.25">
      <c r="A79" s="125">
        <v>74</v>
      </c>
      <c r="B79" s="287" t="s">
        <v>63</v>
      </c>
      <c r="C79" s="287" t="s">
        <v>158</v>
      </c>
      <c r="D79" s="310">
        <v>4</v>
      </c>
      <c r="E79" s="311">
        <v>4.37</v>
      </c>
      <c r="F79" s="287" t="s">
        <v>65</v>
      </c>
      <c r="G79" s="287" t="s">
        <v>44</v>
      </c>
      <c r="H79" s="310">
        <v>4</v>
      </c>
      <c r="I79" s="311">
        <v>4.25</v>
      </c>
    </row>
    <row r="80" spans="1:9" s="9" customFormat="1" ht="15" customHeight="1" x14ac:dyDescent="0.25">
      <c r="A80" s="125">
        <v>75</v>
      </c>
      <c r="B80" s="287" t="s">
        <v>63</v>
      </c>
      <c r="C80" s="287" t="s">
        <v>30</v>
      </c>
      <c r="D80" s="310">
        <v>4</v>
      </c>
      <c r="E80" s="311">
        <v>4.37</v>
      </c>
      <c r="F80" s="287" t="s">
        <v>66</v>
      </c>
      <c r="G80" s="287" t="s">
        <v>95</v>
      </c>
      <c r="H80" s="310">
        <v>4</v>
      </c>
      <c r="I80" s="311">
        <v>4.25</v>
      </c>
    </row>
    <row r="81" spans="1:9" s="9" customFormat="1" ht="15" customHeight="1" x14ac:dyDescent="0.25">
      <c r="A81" s="125">
        <v>76</v>
      </c>
      <c r="B81" s="287" t="s">
        <v>64</v>
      </c>
      <c r="C81" s="287" t="s">
        <v>161</v>
      </c>
      <c r="D81" s="310">
        <v>4</v>
      </c>
      <c r="E81" s="311">
        <v>4.37</v>
      </c>
      <c r="F81" s="287" t="s">
        <v>66</v>
      </c>
      <c r="G81" s="287" t="s">
        <v>140</v>
      </c>
      <c r="H81" s="310">
        <v>3.9</v>
      </c>
      <c r="I81" s="311">
        <v>4.25</v>
      </c>
    </row>
    <row r="82" spans="1:9" s="9" customFormat="1" ht="15" customHeight="1" x14ac:dyDescent="0.25">
      <c r="A82" s="125">
        <v>77</v>
      </c>
      <c r="B82" s="287" t="s">
        <v>65</v>
      </c>
      <c r="C82" s="287" t="s">
        <v>169</v>
      </c>
      <c r="D82" s="310">
        <v>4</v>
      </c>
      <c r="E82" s="311">
        <v>4.37</v>
      </c>
      <c r="F82" s="287" t="s">
        <v>65</v>
      </c>
      <c r="G82" s="287" t="s">
        <v>50</v>
      </c>
      <c r="H82" s="310">
        <v>3.875</v>
      </c>
      <c r="I82" s="311">
        <v>4.25</v>
      </c>
    </row>
    <row r="83" spans="1:9" s="9" customFormat="1" ht="15" customHeight="1" x14ac:dyDescent="0.25">
      <c r="A83" s="125">
        <v>78</v>
      </c>
      <c r="B83" s="287" t="s">
        <v>65</v>
      </c>
      <c r="C83" s="287" t="s">
        <v>171</v>
      </c>
      <c r="D83" s="310">
        <v>4</v>
      </c>
      <c r="E83" s="311">
        <v>4.37</v>
      </c>
      <c r="F83" s="287" t="s">
        <v>64</v>
      </c>
      <c r="G83" s="287" t="s">
        <v>87</v>
      </c>
      <c r="H83" s="310">
        <v>3.8333333333333335</v>
      </c>
      <c r="I83" s="311">
        <v>4.25</v>
      </c>
    </row>
    <row r="84" spans="1:9" s="9" customFormat="1" ht="15" customHeight="1" x14ac:dyDescent="0.25">
      <c r="A84" s="125">
        <v>79</v>
      </c>
      <c r="B84" s="287" t="s">
        <v>65</v>
      </c>
      <c r="C84" s="287" t="s">
        <v>172</v>
      </c>
      <c r="D84" s="310">
        <v>4</v>
      </c>
      <c r="E84" s="311">
        <v>4.37</v>
      </c>
      <c r="F84" s="287" t="s">
        <v>62</v>
      </c>
      <c r="G84" s="287" t="s">
        <v>21</v>
      </c>
      <c r="H84" s="310">
        <v>3.8</v>
      </c>
      <c r="I84" s="311">
        <v>4.25</v>
      </c>
    </row>
    <row r="85" spans="1:9" s="9" customFormat="1" ht="15" customHeight="1" thickBot="1" x14ac:dyDescent="0.3">
      <c r="A85" s="240">
        <v>80</v>
      </c>
      <c r="B85" s="288" t="s">
        <v>65</v>
      </c>
      <c r="C85" s="288" t="s">
        <v>174</v>
      </c>
      <c r="D85" s="312">
        <v>4</v>
      </c>
      <c r="E85" s="313">
        <v>4.37</v>
      </c>
      <c r="F85" s="288" t="s">
        <v>63</v>
      </c>
      <c r="G85" s="288" t="s">
        <v>131</v>
      </c>
      <c r="H85" s="312">
        <v>3.8</v>
      </c>
      <c r="I85" s="313">
        <v>4.25</v>
      </c>
    </row>
    <row r="86" spans="1:9" s="9" customFormat="1" ht="15" customHeight="1" x14ac:dyDescent="0.25">
      <c r="A86" s="158">
        <v>81</v>
      </c>
      <c r="B86" s="286" t="s">
        <v>66</v>
      </c>
      <c r="C86" s="286" t="s">
        <v>140</v>
      </c>
      <c r="D86" s="308">
        <v>4</v>
      </c>
      <c r="E86" s="309">
        <v>4.37</v>
      </c>
      <c r="F86" s="286" t="s">
        <v>65</v>
      </c>
      <c r="G86" s="286" t="s">
        <v>48</v>
      </c>
      <c r="H86" s="308">
        <v>3.8</v>
      </c>
      <c r="I86" s="309">
        <v>4.25</v>
      </c>
    </row>
    <row r="87" spans="1:9" s="9" customFormat="1" ht="15" customHeight="1" x14ac:dyDescent="0.25">
      <c r="A87" s="125">
        <v>82</v>
      </c>
      <c r="B87" s="287" t="s">
        <v>63</v>
      </c>
      <c r="C87" s="287" t="s">
        <v>110</v>
      </c>
      <c r="D87" s="310">
        <v>3.875</v>
      </c>
      <c r="E87" s="311">
        <v>4.37</v>
      </c>
      <c r="F87" s="287" t="s">
        <v>60</v>
      </c>
      <c r="G87" s="287" t="s">
        <v>75</v>
      </c>
      <c r="H87" s="310">
        <v>3.75</v>
      </c>
      <c r="I87" s="311">
        <v>4.25</v>
      </c>
    </row>
    <row r="88" spans="1:9" s="9" customFormat="1" ht="15" customHeight="1" x14ac:dyDescent="0.25">
      <c r="A88" s="125">
        <v>83</v>
      </c>
      <c r="B88" s="287" t="s">
        <v>61</v>
      </c>
      <c r="C88" s="287" t="s">
        <v>11</v>
      </c>
      <c r="D88" s="310">
        <v>3.8333333333333335</v>
      </c>
      <c r="E88" s="311">
        <v>4.37</v>
      </c>
      <c r="F88" s="287" t="s">
        <v>61</v>
      </c>
      <c r="G88" s="287" t="s">
        <v>10</v>
      </c>
      <c r="H88" s="310">
        <v>3.75</v>
      </c>
      <c r="I88" s="311">
        <v>4.25</v>
      </c>
    </row>
    <row r="89" spans="1:9" s="9" customFormat="1" ht="15" customHeight="1" x14ac:dyDescent="0.25">
      <c r="A89" s="125">
        <v>84</v>
      </c>
      <c r="B89" s="287" t="s">
        <v>65</v>
      </c>
      <c r="C89" s="287" t="s">
        <v>167</v>
      </c>
      <c r="D89" s="310">
        <v>3.8181818181818183</v>
      </c>
      <c r="E89" s="311">
        <v>4.37</v>
      </c>
      <c r="F89" s="287" t="s">
        <v>63</v>
      </c>
      <c r="G89" s="287" t="s">
        <v>26</v>
      </c>
      <c r="H89" s="310">
        <v>3.75</v>
      </c>
      <c r="I89" s="311">
        <v>4.25</v>
      </c>
    </row>
    <row r="90" spans="1:9" s="9" customFormat="1" ht="15" customHeight="1" x14ac:dyDescent="0.25">
      <c r="A90" s="125">
        <v>85</v>
      </c>
      <c r="B90" s="287" t="s">
        <v>62</v>
      </c>
      <c r="C90" s="287" t="s">
        <v>156</v>
      </c>
      <c r="D90" s="310">
        <v>3.8</v>
      </c>
      <c r="E90" s="311">
        <v>4.37</v>
      </c>
      <c r="F90" s="287" t="s">
        <v>66</v>
      </c>
      <c r="G90" s="287" t="s">
        <v>135</v>
      </c>
      <c r="H90" s="310">
        <v>3.7428571428571429</v>
      </c>
      <c r="I90" s="311">
        <v>4.25</v>
      </c>
    </row>
    <row r="91" spans="1:9" s="9" customFormat="1" ht="15" customHeight="1" x14ac:dyDescent="0.25">
      <c r="A91" s="125">
        <v>86</v>
      </c>
      <c r="B91" s="287" t="s">
        <v>64</v>
      </c>
      <c r="C91" s="287" t="s">
        <v>90</v>
      </c>
      <c r="D91" s="310">
        <v>3.75</v>
      </c>
      <c r="E91" s="311">
        <v>4.37</v>
      </c>
      <c r="F91" s="287" t="s">
        <v>64</v>
      </c>
      <c r="G91" s="287" t="s">
        <v>93</v>
      </c>
      <c r="H91" s="310">
        <v>3.7272727272727271</v>
      </c>
      <c r="I91" s="311">
        <v>4.25</v>
      </c>
    </row>
    <row r="92" spans="1:9" s="9" customFormat="1" ht="15" customHeight="1" x14ac:dyDescent="0.25">
      <c r="A92" s="125">
        <v>87</v>
      </c>
      <c r="B92" s="287" t="s">
        <v>66</v>
      </c>
      <c r="C92" s="287" t="s">
        <v>97</v>
      </c>
      <c r="D92" s="310">
        <v>3.6666666666666665</v>
      </c>
      <c r="E92" s="311">
        <v>4.37</v>
      </c>
      <c r="F92" s="287" t="s">
        <v>65</v>
      </c>
      <c r="G92" s="287" t="s">
        <v>143</v>
      </c>
      <c r="H92" s="310">
        <v>3.6875</v>
      </c>
      <c r="I92" s="311">
        <v>4.25</v>
      </c>
    </row>
    <row r="93" spans="1:9" s="9" customFormat="1" ht="15" customHeight="1" x14ac:dyDescent="0.25">
      <c r="A93" s="125">
        <v>88</v>
      </c>
      <c r="B93" s="287" t="s">
        <v>60</v>
      </c>
      <c r="C93" s="287" t="s">
        <v>147</v>
      </c>
      <c r="D93" s="310">
        <v>3.625</v>
      </c>
      <c r="E93" s="311">
        <v>4.37</v>
      </c>
      <c r="F93" s="287" t="s">
        <v>63</v>
      </c>
      <c r="G93" s="287" t="s">
        <v>137</v>
      </c>
      <c r="H93" s="310">
        <v>3.6666666666666665</v>
      </c>
      <c r="I93" s="311">
        <v>4.25</v>
      </c>
    </row>
    <row r="94" spans="1:9" s="9" customFormat="1" ht="15" customHeight="1" x14ac:dyDescent="0.25">
      <c r="A94" s="125">
        <v>89</v>
      </c>
      <c r="B94" s="287" t="s">
        <v>62</v>
      </c>
      <c r="C94" s="287" t="s">
        <v>155</v>
      </c>
      <c r="D94" s="310">
        <v>3.6</v>
      </c>
      <c r="E94" s="311">
        <v>4.37</v>
      </c>
      <c r="F94" s="287" t="s">
        <v>65</v>
      </c>
      <c r="G94" s="287" t="s">
        <v>42</v>
      </c>
      <c r="H94" s="310">
        <v>3.6666666666666665</v>
      </c>
      <c r="I94" s="311">
        <v>4.25</v>
      </c>
    </row>
    <row r="95" spans="1:9" s="9" customFormat="1" ht="15" customHeight="1" thickBot="1" x14ac:dyDescent="0.3">
      <c r="A95" s="239">
        <v>90</v>
      </c>
      <c r="B95" s="289" t="s">
        <v>65</v>
      </c>
      <c r="C95" s="289" t="s">
        <v>180</v>
      </c>
      <c r="D95" s="314">
        <v>3.6</v>
      </c>
      <c r="E95" s="315">
        <v>4.37</v>
      </c>
      <c r="F95" s="289" t="s">
        <v>66</v>
      </c>
      <c r="G95" s="289" t="s">
        <v>98</v>
      </c>
      <c r="H95" s="314">
        <v>3.6666666666666665</v>
      </c>
      <c r="I95" s="315">
        <v>4.25</v>
      </c>
    </row>
    <row r="96" spans="1:9" s="9" customFormat="1" ht="15" customHeight="1" x14ac:dyDescent="0.25">
      <c r="A96" s="158">
        <v>91</v>
      </c>
      <c r="B96" s="286" t="s">
        <v>61</v>
      </c>
      <c r="C96" s="286" t="s">
        <v>150</v>
      </c>
      <c r="D96" s="308">
        <v>3.5</v>
      </c>
      <c r="E96" s="309">
        <v>4.37</v>
      </c>
      <c r="F96" s="286" t="s">
        <v>61</v>
      </c>
      <c r="G96" s="286" t="s">
        <v>77</v>
      </c>
      <c r="H96" s="308">
        <v>3.5</v>
      </c>
      <c r="I96" s="309">
        <v>4.25</v>
      </c>
    </row>
    <row r="97" spans="1:9" s="9" customFormat="1" ht="15" customHeight="1" x14ac:dyDescent="0.25">
      <c r="A97" s="125">
        <v>92</v>
      </c>
      <c r="B97" s="287" t="s">
        <v>62</v>
      </c>
      <c r="C97" s="287" t="s">
        <v>17</v>
      </c>
      <c r="D97" s="310">
        <v>3.5</v>
      </c>
      <c r="E97" s="311">
        <v>4.37</v>
      </c>
      <c r="F97" s="287" t="s">
        <v>62</v>
      </c>
      <c r="G97" s="287" t="s">
        <v>136</v>
      </c>
      <c r="H97" s="310">
        <v>3.5</v>
      </c>
      <c r="I97" s="311">
        <v>4.25</v>
      </c>
    </row>
    <row r="98" spans="1:9" s="9" customFormat="1" ht="15" customHeight="1" x14ac:dyDescent="0.25">
      <c r="A98" s="125">
        <v>93</v>
      </c>
      <c r="B98" s="287" t="s">
        <v>63</v>
      </c>
      <c r="C98" s="287" t="s">
        <v>28</v>
      </c>
      <c r="D98" s="310">
        <v>3.5</v>
      </c>
      <c r="E98" s="311">
        <v>4.37</v>
      </c>
      <c r="F98" s="287" t="s">
        <v>63</v>
      </c>
      <c r="G98" s="287" t="s">
        <v>29</v>
      </c>
      <c r="H98" s="310">
        <v>3.5</v>
      </c>
      <c r="I98" s="311">
        <v>4.25</v>
      </c>
    </row>
    <row r="99" spans="1:9" s="9" customFormat="1" ht="15" customHeight="1" x14ac:dyDescent="0.25">
      <c r="A99" s="125">
        <v>94</v>
      </c>
      <c r="B99" s="287" t="s">
        <v>65</v>
      </c>
      <c r="C99" s="287" t="s">
        <v>181</v>
      </c>
      <c r="D99" s="310">
        <v>3.5</v>
      </c>
      <c r="E99" s="311">
        <v>4.37</v>
      </c>
      <c r="F99" s="287" t="s">
        <v>64</v>
      </c>
      <c r="G99" s="287" t="s">
        <v>91</v>
      </c>
      <c r="H99" s="310">
        <v>3.5</v>
      </c>
      <c r="I99" s="311">
        <v>4.25</v>
      </c>
    </row>
    <row r="100" spans="1:9" s="9" customFormat="1" ht="15" customHeight="1" x14ac:dyDescent="0.25">
      <c r="A100" s="125">
        <v>95</v>
      </c>
      <c r="B100" s="287" t="s">
        <v>65</v>
      </c>
      <c r="C100" s="287" t="s">
        <v>142</v>
      </c>
      <c r="D100" s="310">
        <v>3.4</v>
      </c>
      <c r="E100" s="311">
        <v>4.37</v>
      </c>
      <c r="F100" s="287" t="s">
        <v>65</v>
      </c>
      <c r="G100" s="287" t="s">
        <v>40</v>
      </c>
      <c r="H100" s="310">
        <v>3.5</v>
      </c>
      <c r="I100" s="311">
        <v>4.25</v>
      </c>
    </row>
    <row r="101" spans="1:9" s="9" customFormat="1" ht="15" customHeight="1" x14ac:dyDescent="0.25">
      <c r="A101" s="125">
        <v>96</v>
      </c>
      <c r="B101" s="287" t="s">
        <v>65</v>
      </c>
      <c r="C101" s="287" t="s">
        <v>175</v>
      </c>
      <c r="D101" s="310">
        <v>3.3333333333333335</v>
      </c>
      <c r="E101" s="311">
        <v>4.37</v>
      </c>
      <c r="F101" s="287" t="s">
        <v>65</v>
      </c>
      <c r="G101" s="287" t="s">
        <v>45</v>
      </c>
      <c r="H101" s="310">
        <v>3.5</v>
      </c>
      <c r="I101" s="311">
        <v>4.25</v>
      </c>
    </row>
    <row r="102" spans="1:9" s="9" customFormat="1" ht="15" customHeight="1" x14ac:dyDescent="0.25">
      <c r="A102" s="125">
        <v>97</v>
      </c>
      <c r="B102" s="287" t="s">
        <v>62</v>
      </c>
      <c r="C102" s="287" t="s">
        <v>18</v>
      </c>
      <c r="D102" s="310">
        <v>3</v>
      </c>
      <c r="E102" s="311">
        <v>4.37</v>
      </c>
      <c r="F102" s="287" t="s">
        <v>61</v>
      </c>
      <c r="G102" s="287" t="s">
        <v>12</v>
      </c>
      <c r="H102" s="310">
        <v>3.3333333333333335</v>
      </c>
      <c r="I102" s="311">
        <v>4.25</v>
      </c>
    </row>
    <row r="103" spans="1:9" s="9" customFormat="1" ht="15" customHeight="1" x14ac:dyDescent="0.25">
      <c r="A103" s="125">
        <v>98</v>
      </c>
      <c r="B103" s="287" t="s">
        <v>64</v>
      </c>
      <c r="C103" s="287" t="s">
        <v>165</v>
      </c>
      <c r="D103" s="310">
        <v>3</v>
      </c>
      <c r="E103" s="311">
        <v>4.37</v>
      </c>
      <c r="F103" s="287" t="s">
        <v>65</v>
      </c>
      <c r="G103" s="287" t="s">
        <v>139</v>
      </c>
      <c r="H103" s="310">
        <v>3.2</v>
      </c>
      <c r="I103" s="311">
        <v>4.25</v>
      </c>
    </row>
    <row r="104" spans="1:9" s="9" customFormat="1" ht="15" customHeight="1" x14ac:dyDescent="0.25">
      <c r="A104" s="125">
        <v>99</v>
      </c>
      <c r="B104" s="287" t="s">
        <v>62</v>
      </c>
      <c r="C104" s="287" t="s">
        <v>182</v>
      </c>
      <c r="D104" s="310"/>
      <c r="E104" s="311">
        <v>4.37</v>
      </c>
      <c r="F104" s="287" t="s">
        <v>61</v>
      </c>
      <c r="G104" s="287" t="s">
        <v>11</v>
      </c>
      <c r="H104" s="310">
        <v>3</v>
      </c>
      <c r="I104" s="311">
        <v>4.25</v>
      </c>
    </row>
    <row r="105" spans="1:9" s="9" customFormat="1" ht="15" customHeight="1" x14ac:dyDescent="0.25">
      <c r="A105" s="125">
        <v>100</v>
      </c>
      <c r="B105" s="287" t="s">
        <v>63</v>
      </c>
      <c r="C105" s="287" t="s">
        <v>81</v>
      </c>
      <c r="D105" s="310"/>
      <c r="E105" s="311">
        <v>4.37</v>
      </c>
      <c r="F105" s="287" t="s">
        <v>63</v>
      </c>
      <c r="G105" s="287" t="s">
        <v>81</v>
      </c>
      <c r="H105" s="310">
        <v>3</v>
      </c>
      <c r="I105" s="311">
        <v>4.25</v>
      </c>
    </row>
    <row r="106" spans="1:9" s="9" customFormat="1" ht="15" customHeight="1" x14ac:dyDescent="0.25">
      <c r="A106" s="125">
        <v>101</v>
      </c>
      <c r="B106" s="287" t="s">
        <v>63</v>
      </c>
      <c r="C106" s="287" t="s">
        <v>83</v>
      </c>
      <c r="D106" s="310"/>
      <c r="E106" s="311">
        <v>4.37</v>
      </c>
      <c r="F106" s="287" t="s">
        <v>62</v>
      </c>
      <c r="G106" s="287" t="s">
        <v>16</v>
      </c>
      <c r="H106" s="310">
        <v>2.5</v>
      </c>
      <c r="I106" s="311">
        <v>4.25</v>
      </c>
    </row>
    <row r="107" spans="1:9" s="9" customFormat="1" ht="15" customHeight="1" x14ac:dyDescent="0.25">
      <c r="A107" s="125">
        <v>102</v>
      </c>
      <c r="B107" s="287" t="s">
        <v>65</v>
      </c>
      <c r="C107" s="287" t="s">
        <v>41</v>
      </c>
      <c r="D107" s="310"/>
      <c r="E107" s="311">
        <v>4.37</v>
      </c>
      <c r="F107" s="287"/>
      <c r="G107" s="287"/>
      <c r="H107" s="310"/>
      <c r="I107" s="311"/>
    </row>
    <row r="108" spans="1:9" s="9" customFormat="1" ht="15" customHeight="1" thickBot="1" x14ac:dyDescent="0.3">
      <c r="A108" s="170">
        <v>103</v>
      </c>
      <c r="B108" s="318" t="s">
        <v>66</v>
      </c>
      <c r="C108" s="318" t="s">
        <v>98</v>
      </c>
      <c r="D108" s="319"/>
      <c r="E108" s="320">
        <v>4.37</v>
      </c>
      <c r="F108" s="318"/>
      <c r="G108" s="318"/>
      <c r="H108" s="319"/>
      <c r="I108" s="320"/>
    </row>
    <row r="109" spans="1:9" x14ac:dyDescent="0.25">
      <c r="C109" s="395" t="s">
        <v>108</v>
      </c>
      <c r="D109" s="176">
        <f>AVERAGE(D6:D108)</f>
        <v>4.2331451726484159</v>
      </c>
      <c r="E109" s="394"/>
      <c r="H109" s="176">
        <f>AVERAGE(H6:H108)</f>
        <v>4.1419237065928298</v>
      </c>
    </row>
  </sheetData>
  <mergeCells count="3">
    <mergeCell ref="A4:A5"/>
    <mergeCell ref="B4:E4"/>
    <mergeCell ref="F4:I4"/>
  </mergeCells>
  <conditionalFormatting sqref="D6:D108">
    <cfRule type="containsBlanks" dxfId="33" priority="2">
      <formula>LEN(TRIM(D6))=0</formula>
    </cfRule>
    <cfRule type="cellIs" dxfId="32" priority="8" operator="between">
      <formula>$D$109</formula>
      <formula>4.225</formula>
    </cfRule>
    <cfRule type="cellIs" dxfId="31" priority="9" operator="lessThan">
      <formula>3.5</formula>
    </cfRule>
    <cfRule type="cellIs" dxfId="30" priority="10" operator="between">
      <formula>$D$109</formula>
      <formula>3.5</formula>
    </cfRule>
    <cfRule type="cellIs" dxfId="29" priority="11" operator="between">
      <formula>4.499</formula>
      <formula>$D$109</formula>
    </cfRule>
    <cfRule type="cellIs" dxfId="28" priority="12" operator="greaterThanOrEqual">
      <formula>4.5</formula>
    </cfRule>
  </conditionalFormatting>
  <conditionalFormatting sqref="H6:H108">
    <cfRule type="containsBlanks" dxfId="27" priority="1">
      <formula>LEN(TRIM(H6))=0</formula>
    </cfRule>
    <cfRule type="cellIs" dxfId="26" priority="3" operator="between">
      <formula>$H$109</formula>
      <formula>4.135</formula>
    </cfRule>
    <cfRule type="cellIs" dxfId="25" priority="4" operator="lessThan">
      <formula>3.5</formula>
    </cfRule>
    <cfRule type="cellIs" dxfId="24" priority="5" operator="between">
      <formula>$H$109</formula>
      <formula>3.5</formula>
    </cfRule>
    <cfRule type="cellIs" dxfId="23" priority="6" operator="between">
      <formula>4.499</formula>
      <formula>$H$109</formula>
    </cfRule>
    <cfRule type="cellIs" dxfId="22" priority="7" operator="greaterThanOrEqual">
      <formula>4.5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12" width="8.7109375" customWidth="1"/>
    <col min="13" max="13" width="7.7109375" customWidth="1"/>
  </cols>
  <sheetData>
    <row r="1" spans="1:15" x14ac:dyDescent="0.25">
      <c r="N1" s="172"/>
      <c r="O1" s="59" t="s">
        <v>104</v>
      </c>
    </row>
    <row r="2" spans="1:15" ht="15.75" x14ac:dyDescent="0.25">
      <c r="C2" s="73" t="s">
        <v>52</v>
      </c>
      <c r="D2" s="371"/>
      <c r="E2" s="371"/>
      <c r="F2" s="371"/>
      <c r="G2" s="371"/>
      <c r="H2" s="371"/>
      <c r="I2" s="371"/>
      <c r="J2" s="371"/>
      <c r="K2" s="371"/>
      <c r="N2" s="76"/>
      <c r="O2" s="59" t="s">
        <v>105</v>
      </c>
    </row>
    <row r="3" spans="1:15" ht="15.75" thickBot="1" x14ac:dyDescent="0.3">
      <c r="N3" s="236"/>
      <c r="O3" s="59" t="s">
        <v>106</v>
      </c>
    </row>
    <row r="4" spans="1:15" ht="15.75" customHeight="1" thickBot="1" x14ac:dyDescent="0.3">
      <c r="A4" s="482" t="s">
        <v>0</v>
      </c>
      <c r="B4" s="484" t="s">
        <v>54</v>
      </c>
      <c r="C4" s="486" t="s">
        <v>1</v>
      </c>
      <c r="D4" s="488">
        <v>2023</v>
      </c>
      <c r="E4" s="489"/>
      <c r="F4" s="490"/>
      <c r="G4" s="488">
        <v>2022</v>
      </c>
      <c r="H4" s="489"/>
      <c r="I4" s="490"/>
      <c r="J4" s="488" t="s">
        <v>67</v>
      </c>
      <c r="K4" s="489"/>
      <c r="L4" s="480" t="s">
        <v>68</v>
      </c>
      <c r="N4" s="60"/>
      <c r="O4" s="59" t="s">
        <v>107</v>
      </c>
    </row>
    <row r="5" spans="1:15" ht="40.5" customHeight="1" thickBot="1" x14ac:dyDescent="0.3">
      <c r="A5" s="483"/>
      <c r="B5" s="485"/>
      <c r="C5" s="487"/>
      <c r="D5" s="243" t="s">
        <v>69</v>
      </c>
      <c r="E5" s="163" t="s">
        <v>70</v>
      </c>
      <c r="F5" s="164" t="s">
        <v>71</v>
      </c>
      <c r="G5" s="243" t="s">
        <v>69</v>
      </c>
      <c r="H5" s="163" t="s">
        <v>70</v>
      </c>
      <c r="I5" s="164" t="s">
        <v>71</v>
      </c>
      <c r="J5" s="375">
        <v>2023</v>
      </c>
      <c r="K5" s="430">
        <v>2022</v>
      </c>
      <c r="L5" s="481"/>
    </row>
    <row r="6" spans="1:15" s="9" customFormat="1" ht="15" customHeight="1" x14ac:dyDescent="0.25">
      <c r="A6" s="40">
        <v>1</v>
      </c>
      <c r="B6" s="31" t="s">
        <v>62</v>
      </c>
      <c r="C6" s="257" t="s">
        <v>153</v>
      </c>
      <c r="D6" s="201">
        <v>4</v>
      </c>
      <c r="E6" s="175">
        <v>4.75</v>
      </c>
      <c r="F6" s="244">
        <v>4.37</v>
      </c>
      <c r="G6" s="201">
        <v>2</v>
      </c>
      <c r="H6" s="175">
        <v>5</v>
      </c>
      <c r="I6" s="244">
        <v>4.25</v>
      </c>
      <c r="J6" s="376">
        <v>7</v>
      </c>
      <c r="K6" s="444">
        <v>1</v>
      </c>
      <c r="L6" s="456">
        <f>SUM(J6:K6)</f>
        <v>8</v>
      </c>
    </row>
    <row r="7" spans="1:15" s="9" customFormat="1" ht="15" customHeight="1" x14ac:dyDescent="0.25">
      <c r="A7" s="41">
        <v>2</v>
      </c>
      <c r="B7" s="34" t="s">
        <v>63</v>
      </c>
      <c r="C7" s="57" t="s">
        <v>27</v>
      </c>
      <c r="D7" s="202">
        <v>6</v>
      </c>
      <c r="E7" s="173">
        <v>4.833333333333333</v>
      </c>
      <c r="F7" s="245">
        <v>4.37</v>
      </c>
      <c r="G7" s="202">
        <v>6</v>
      </c>
      <c r="H7" s="173">
        <v>4.666666666666667</v>
      </c>
      <c r="I7" s="245">
        <v>4.25</v>
      </c>
      <c r="J7" s="377">
        <v>6</v>
      </c>
      <c r="K7" s="457">
        <v>8</v>
      </c>
      <c r="L7" s="448">
        <f>SUM(J7:K7)</f>
        <v>14</v>
      </c>
    </row>
    <row r="8" spans="1:15" s="9" customFormat="1" ht="15" customHeight="1" x14ac:dyDescent="0.25">
      <c r="A8" s="41">
        <v>3</v>
      </c>
      <c r="B8" s="32" t="s">
        <v>61</v>
      </c>
      <c r="C8" s="180" t="s">
        <v>7</v>
      </c>
      <c r="D8" s="182">
        <v>6</v>
      </c>
      <c r="E8" s="174">
        <v>5</v>
      </c>
      <c r="F8" s="247">
        <v>4.37</v>
      </c>
      <c r="G8" s="182">
        <v>5</v>
      </c>
      <c r="H8" s="174">
        <v>4.5999999999999996</v>
      </c>
      <c r="I8" s="247">
        <v>4.25</v>
      </c>
      <c r="J8" s="380">
        <v>1</v>
      </c>
      <c r="K8" s="433">
        <v>14</v>
      </c>
      <c r="L8" s="448">
        <f>SUM(J8:K8)</f>
        <v>15</v>
      </c>
    </row>
    <row r="9" spans="1:15" s="9" customFormat="1" ht="15" customHeight="1" x14ac:dyDescent="0.25">
      <c r="A9" s="41">
        <v>4</v>
      </c>
      <c r="B9" s="51" t="s">
        <v>64</v>
      </c>
      <c r="C9" s="187" t="s">
        <v>85</v>
      </c>
      <c r="D9" s="183">
        <v>17</v>
      </c>
      <c r="E9" s="17">
        <v>4.7058823529411766</v>
      </c>
      <c r="F9" s="246">
        <v>4.37</v>
      </c>
      <c r="G9" s="183">
        <v>12</v>
      </c>
      <c r="H9" s="17">
        <v>4.666666666666667</v>
      </c>
      <c r="I9" s="246">
        <v>4.25</v>
      </c>
      <c r="J9" s="379">
        <v>9</v>
      </c>
      <c r="K9" s="434">
        <v>9</v>
      </c>
      <c r="L9" s="448">
        <f>SUM(J9:K9)</f>
        <v>18</v>
      </c>
    </row>
    <row r="10" spans="1:15" s="9" customFormat="1" ht="15" customHeight="1" x14ac:dyDescent="0.25">
      <c r="A10" s="41">
        <v>5</v>
      </c>
      <c r="B10" s="46" t="s">
        <v>66</v>
      </c>
      <c r="C10" s="180" t="s">
        <v>96</v>
      </c>
      <c r="D10" s="182">
        <v>31</v>
      </c>
      <c r="E10" s="173">
        <v>4.580645161290323</v>
      </c>
      <c r="F10" s="247">
        <v>4.37</v>
      </c>
      <c r="G10" s="182">
        <v>21</v>
      </c>
      <c r="H10" s="173">
        <v>4.7619047619047619</v>
      </c>
      <c r="I10" s="247">
        <v>4.25</v>
      </c>
      <c r="J10" s="380">
        <v>19</v>
      </c>
      <c r="K10" s="433">
        <v>5</v>
      </c>
      <c r="L10" s="448">
        <f>SUM(J10:K10)</f>
        <v>24</v>
      </c>
    </row>
    <row r="11" spans="1:15" s="9" customFormat="1" ht="15" customHeight="1" x14ac:dyDescent="0.25">
      <c r="A11" s="41">
        <v>6</v>
      </c>
      <c r="B11" s="32" t="s">
        <v>65</v>
      </c>
      <c r="C11" s="180" t="s">
        <v>138</v>
      </c>
      <c r="D11" s="182">
        <v>20</v>
      </c>
      <c r="E11" s="173">
        <v>4.55</v>
      </c>
      <c r="F11" s="247">
        <v>4.37</v>
      </c>
      <c r="G11" s="182">
        <v>18</v>
      </c>
      <c r="H11" s="173">
        <v>4.666666666666667</v>
      </c>
      <c r="I11" s="247">
        <v>4.25</v>
      </c>
      <c r="J11" s="380">
        <v>21</v>
      </c>
      <c r="K11" s="433">
        <v>11</v>
      </c>
      <c r="L11" s="448">
        <f>SUM(J11:K11)</f>
        <v>32</v>
      </c>
    </row>
    <row r="12" spans="1:15" s="9" customFormat="1" ht="15" customHeight="1" x14ac:dyDescent="0.25">
      <c r="A12" s="41">
        <v>7</v>
      </c>
      <c r="B12" s="23" t="s">
        <v>65</v>
      </c>
      <c r="C12" s="180" t="s">
        <v>125</v>
      </c>
      <c r="D12" s="189">
        <v>25</v>
      </c>
      <c r="E12" s="177">
        <v>4.5999999999999996</v>
      </c>
      <c r="F12" s="247">
        <v>4.37</v>
      </c>
      <c r="G12" s="189">
        <v>31</v>
      </c>
      <c r="H12" s="177">
        <v>4.580645161290323</v>
      </c>
      <c r="I12" s="247">
        <v>4.25</v>
      </c>
      <c r="J12" s="380">
        <v>18</v>
      </c>
      <c r="K12" s="433">
        <v>16</v>
      </c>
      <c r="L12" s="448">
        <f>SUM(J12:K12)</f>
        <v>34</v>
      </c>
    </row>
    <row r="13" spans="1:15" s="9" customFormat="1" ht="15" customHeight="1" x14ac:dyDescent="0.25">
      <c r="A13" s="41">
        <v>8</v>
      </c>
      <c r="B13" s="46" t="s">
        <v>61</v>
      </c>
      <c r="C13" s="180" t="s">
        <v>6</v>
      </c>
      <c r="D13" s="182">
        <v>40</v>
      </c>
      <c r="E13" s="174">
        <v>4.5250000000000004</v>
      </c>
      <c r="F13" s="247">
        <v>4.37</v>
      </c>
      <c r="G13" s="182">
        <v>29</v>
      </c>
      <c r="H13" s="174">
        <v>4.6551724137931032</v>
      </c>
      <c r="I13" s="247">
        <v>4.25</v>
      </c>
      <c r="J13" s="380">
        <v>22</v>
      </c>
      <c r="K13" s="433">
        <v>12</v>
      </c>
      <c r="L13" s="448">
        <f>SUM(J13:K13)</f>
        <v>34</v>
      </c>
    </row>
    <row r="14" spans="1:15" s="9" customFormat="1" ht="15" customHeight="1" x14ac:dyDescent="0.25">
      <c r="A14" s="41">
        <v>9</v>
      </c>
      <c r="B14" s="46" t="s">
        <v>63</v>
      </c>
      <c r="C14" s="192" t="s">
        <v>183</v>
      </c>
      <c r="D14" s="182">
        <v>18</v>
      </c>
      <c r="E14" s="173">
        <v>4.6111111111111107</v>
      </c>
      <c r="F14" s="248">
        <v>4.37</v>
      </c>
      <c r="G14" s="182">
        <v>24</v>
      </c>
      <c r="H14" s="173">
        <v>4.5</v>
      </c>
      <c r="I14" s="248">
        <v>4.25</v>
      </c>
      <c r="J14" s="381">
        <v>13</v>
      </c>
      <c r="K14" s="435">
        <v>22</v>
      </c>
      <c r="L14" s="448">
        <f>SUM(J14:K14)</f>
        <v>35</v>
      </c>
    </row>
    <row r="15" spans="1:15" s="9" customFormat="1" ht="15" customHeight="1" thickBot="1" x14ac:dyDescent="0.3">
      <c r="A15" s="42">
        <v>10</v>
      </c>
      <c r="B15" s="266" t="s">
        <v>64</v>
      </c>
      <c r="C15" s="458" t="s">
        <v>86</v>
      </c>
      <c r="D15" s="203">
        <v>13</v>
      </c>
      <c r="E15" s="259">
        <v>4.8461538461538458</v>
      </c>
      <c r="F15" s="462">
        <v>4.37</v>
      </c>
      <c r="G15" s="203">
        <v>15</v>
      </c>
      <c r="H15" s="259">
        <v>4.4000000000000004</v>
      </c>
      <c r="I15" s="462">
        <v>4.25</v>
      </c>
      <c r="J15" s="464">
        <v>5</v>
      </c>
      <c r="K15" s="466">
        <v>31</v>
      </c>
      <c r="L15" s="449">
        <f>SUM(J15:K15)</f>
        <v>36</v>
      </c>
    </row>
    <row r="16" spans="1:15" s="9" customFormat="1" ht="15" customHeight="1" x14ac:dyDescent="0.25">
      <c r="A16" s="41">
        <v>11</v>
      </c>
      <c r="B16" s="34" t="s">
        <v>66</v>
      </c>
      <c r="C16" s="194" t="s">
        <v>94</v>
      </c>
      <c r="D16" s="201">
        <v>63</v>
      </c>
      <c r="E16" s="175">
        <v>4.6984126984126986</v>
      </c>
      <c r="F16" s="244">
        <v>4.37</v>
      </c>
      <c r="G16" s="201">
        <v>94</v>
      </c>
      <c r="H16" s="175">
        <v>4.4361702127659575</v>
      </c>
      <c r="I16" s="244">
        <v>4.25</v>
      </c>
      <c r="J16" s="382">
        <v>10</v>
      </c>
      <c r="K16" s="432">
        <v>27</v>
      </c>
      <c r="L16" s="450">
        <f>SUM(J16:K16)</f>
        <v>37</v>
      </c>
    </row>
    <row r="17" spans="1:12" s="9" customFormat="1" ht="15" customHeight="1" x14ac:dyDescent="0.25">
      <c r="A17" s="41">
        <v>12</v>
      </c>
      <c r="B17" s="23" t="s">
        <v>66</v>
      </c>
      <c r="C17" s="52" t="s">
        <v>124</v>
      </c>
      <c r="D17" s="189">
        <v>23</v>
      </c>
      <c r="E17" s="177">
        <v>4.4782608695652177</v>
      </c>
      <c r="F17" s="165">
        <v>4.37</v>
      </c>
      <c r="G17" s="189">
        <v>26</v>
      </c>
      <c r="H17" s="177">
        <v>4.6538461538461542</v>
      </c>
      <c r="I17" s="165">
        <v>4.25</v>
      </c>
      <c r="J17" s="378">
        <v>32</v>
      </c>
      <c r="K17" s="437">
        <v>13</v>
      </c>
      <c r="L17" s="448">
        <f>SUM(J17:K17)</f>
        <v>45</v>
      </c>
    </row>
    <row r="18" spans="1:12" s="9" customFormat="1" ht="15" customHeight="1" x14ac:dyDescent="0.25">
      <c r="A18" s="41">
        <v>13</v>
      </c>
      <c r="B18" s="43" t="s">
        <v>62</v>
      </c>
      <c r="C18" s="192" t="s">
        <v>20</v>
      </c>
      <c r="D18" s="182">
        <v>5</v>
      </c>
      <c r="E18" s="173">
        <v>4.4000000000000004</v>
      </c>
      <c r="F18" s="248">
        <v>4.37</v>
      </c>
      <c r="G18" s="182">
        <v>4</v>
      </c>
      <c r="H18" s="173">
        <v>4.75</v>
      </c>
      <c r="I18" s="248">
        <v>4.25</v>
      </c>
      <c r="J18" s="381">
        <v>39</v>
      </c>
      <c r="K18" s="435">
        <v>6</v>
      </c>
      <c r="L18" s="452">
        <f>SUM(J18:K18)</f>
        <v>45</v>
      </c>
    </row>
    <row r="19" spans="1:12" s="9" customFormat="1" ht="15" customHeight="1" x14ac:dyDescent="0.25">
      <c r="A19" s="41">
        <v>14</v>
      </c>
      <c r="B19" s="23" t="s">
        <v>64</v>
      </c>
      <c r="C19" s="52" t="s">
        <v>162</v>
      </c>
      <c r="D19" s="189">
        <v>13</v>
      </c>
      <c r="E19" s="179">
        <v>4.384615384615385</v>
      </c>
      <c r="F19" s="247">
        <v>4.37</v>
      </c>
      <c r="G19" s="189">
        <v>5</v>
      </c>
      <c r="H19" s="179">
        <v>4.8</v>
      </c>
      <c r="I19" s="247">
        <v>4.25</v>
      </c>
      <c r="J19" s="380">
        <v>42</v>
      </c>
      <c r="K19" s="433">
        <v>4</v>
      </c>
      <c r="L19" s="448">
        <f>SUM(J19:K19)</f>
        <v>46</v>
      </c>
    </row>
    <row r="20" spans="1:12" s="9" customFormat="1" ht="15" customHeight="1" x14ac:dyDescent="0.25">
      <c r="A20" s="41">
        <v>15</v>
      </c>
      <c r="B20" s="23" t="s">
        <v>60</v>
      </c>
      <c r="C20" s="180" t="s">
        <v>76</v>
      </c>
      <c r="D20" s="189">
        <v>6</v>
      </c>
      <c r="E20" s="179">
        <v>4.333333333333333</v>
      </c>
      <c r="F20" s="247">
        <v>4.37</v>
      </c>
      <c r="G20" s="189">
        <v>9</v>
      </c>
      <c r="H20" s="179">
        <v>4.666666666666667</v>
      </c>
      <c r="I20" s="247">
        <v>4.25</v>
      </c>
      <c r="J20" s="380">
        <v>44</v>
      </c>
      <c r="K20" s="433">
        <v>7</v>
      </c>
      <c r="L20" s="448">
        <f>SUM(J20:K20)</f>
        <v>51</v>
      </c>
    </row>
    <row r="21" spans="1:12" s="9" customFormat="1" ht="15" customHeight="1" x14ac:dyDescent="0.25">
      <c r="A21" s="41">
        <v>16</v>
      </c>
      <c r="B21" s="32" t="s">
        <v>66</v>
      </c>
      <c r="C21" s="180" t="s">
        <v>59</v>
      </c>
      <c r="D21" s="182">
        <v>11</v>
      </c>
      <c r="E21" s="173">
        <v>4.4545454545454541</v>
      </c>
      <c r="F21" s="247">
        <v>4.37</v>
      </c>
      <c r="G21" s="182">
        <v>17</v>
      </c>
      <c r="H21" s="173">
        <v>4.5294117647058822</v>
      </c>
      <c r="I21" s="247">
        <v>4.25</v>
      </c>
      <c r="J21" s="380">
        <v>34</v>
      </c>
      <c r="K21" s="433">
        <v>19</v>
      </c>
      <c r="L21" s="448">
        <f>SUM(J21:K21)</f>
        <v>53</v>
      </c>
    </row>
    <row r="22" spans="1:12" s="9" customFormat="1" ht="15" customHeight="1" x14ac:dyDescent="0.25">
      <c r="A22" s="41">
        <v>17</v>
      </c>
      <c r="B22" s="46" t="s">
        <v>62</v>
      </c>
      <c r="C22" s="53" t="s">
        <v>78</v>
      </c>
      <c r="D22" s="182">
        <v>6</v>
      </c>
      <c r="E22" s="173">
        <v>4.5</v>
      </c>
      <c r="F22" s="166">
        <v>4.37</v>
      </c>
      <c r="G22" s="182">
        <v>5</v>
      </c>
      <c r="H22" s="173">
        <v>4.4000000000000004</v>
      </c>
      <c r="I22" s="166">
        <v>4.25</v>
      </c>
      <c r="J22" s="391">
        <v>25</v>
      </c>
      <c r="K22" s="441">
        <v>30</v>
      </c>
      <c r="L22" s="448">
        <f>SUM(J22:K22)</f>
        <v>55</v>
      </c>
    </row>
    <row r="23" spans="1:12" s="9" customFormat="1" ht="15" customHeight="1" x14ac:dyDescent="0.25">
      <c r="A23" s="41">
        <v>18</v>
      </c>
      <c r="B23" s="45" t="s">
        <v>65</v>
      </c>
      <c r="C23" s="192" t="s">
        <v>178</v>
      </c>
      <c r="D23" s="182">
        <v>6</v>
      </c>
      <c r="E23" s="173">
        <v>4.5</v>
      </c>
      <c r="F23" s="248">
        <v>4.37</v>
      </c>
      <c r="G23" s="182">
        <v>2</v>
      </c>
      <c r="H23" s="173">
        <v>4.5</v>
      </c>
      <c r="I23" s="248">
        <v>4.25</v>
      </c>
      <c r="J23" s="381">
        <v>30</v>
      </c>
      <c r="K23" s="435">
        <v>25</v>
      </c>
      <c r="L23" s="448">
        <f>SUM(J23:K23)</f>
        <v>55</v>
      </c>
    </row>
    <row r="24" spans="1:12" s="9" customFormat="1" ht="15" customHeight="1" x14ac:dyDescent="0.25">
      <c r="A24" s="41">
        <v>19</v>
      </c>
      <c r="B24" s="23" t="s">
        <v>60</v>
      </c>
      <c r="C24" s="180" t="s">
        <v>121</v>
      </c>
      <c r="D24" s="189">
        <v>5</v>
      </c>
      <c r="E24" s="177">
        <v>4.5999999999999996</v>
      </c>
      <c r="F24" s="247">
        <v>4.37</v>
      </c>
      <c r="G24" s="189">
        <v>4</v>
      </c>
      <c r="H24" s="177">
        <v>4.25</v>
      </c>
      <c r="I24" s="247">
        <v>4.25</v>
      </c>
      <c r="J24" s="380">
        <v>14</v>
      </c>
      <c r="K24" s="433">
        <v>42</v>
      </c>
      <c r="L24" s="448">
        <f>SUM(J24:K24)</f>
        <v>56</v>
      </c>
    </row>
    <row r="25" spans="1:12" s="9" customFormat="1" ht="15" customHeight="1" thickBot="1" x14ac:dyDescent="0.3">
      <c r="A25" s="49">
        <v>20</v>
      </c>
      <c r="B25" s="51" t="s">
        <v>65</v>
      </c>
      <c r="C25" s="181" t="s">
        <v>128</v>
      </c>
      <c r="D25" s="268">
        <v>21</v>
      </c>
      <c r="E25" s="185">
        <v>4.7142857142857144</v>
      </c>
      <c r="F25" s="251">
        <v>4.37</v>
      </c>
      <c r="G25" s="268">
        <v>42</v>
      </c>
      <c r="H25" s="185">
        <v>4.2142857142857144</v>
      </c>
      <c r="I25" s="251">
        <v>4.25</v>
      </c>
      <c r="J25" s="392">
        <v>8</v>
      </c>
      <c r="K25" s="439">
        <v>49</v>
      </c>
      <c r="L25" s="449">
        <f>SUM(J25:K25)</f>
        <v>57</v>
      </c>
    </row>
    <row r="26" spans="1:12" s="9" customFormat="1" ht="15" customHeight="1" x14ac:dyDescent="0.25">
      <c r="A26" s="40">
        <v>21</v>
      </c>
      <c r="B26" s="48" t="s">
        <v>63</v>
      </c>
      <c r="C26" s="191" t="s">
        <v>31</v>
      </c>
      <c r="D26" s="202">
        <v>5</v>
      </c>
      <c r="E26" s="184">
        <v>4.4000000000000004</v>
      </c>
      <c r="F26" s="250">
        <v>4.37</v>
      </c>
      <c r="G26" s="202">
        <v>17</v>
      </c>
      <c r="H26" s="184">
        <v>4.5294117647058822</v>
      </c>
      <c r="I26" s="250">
        <v>4.25</v>
      </c>
      <c r="J26" s="382">
        <v>40</v>
      </c>
      <c r="K26" s="432">
        <v>18</v>
      </c>
      <c r="L26" s="450">
        <f>SUM(J26:K26)</f>
        <v>58</v>
      </c>
    </row>
    <row r="27" spans="1:12" s="9" customFormat="1" ht="15" customHeight="1" x14ac:dyDescent="0.25">
      <c r="A27" s="41">
        <v>22</v>
      </c>
      <c r="B27" s="51" t="s">
        <v>64</v>
      </c>
      <c r="C27" s="181" t="s">
        <v>141</v>
      </c>
      <c r="D27" s="265">
        <v>35</v>
      </c>
      <c r="E27" s="262">
        <v>4.5142857142857142</v>
      </c>
      <c r="F27" s="252">
        <v>4.37</v>
      </c>
      <c r="G27" s="265">
        <v>27</v>
      </c>
      <c r="H27" s="262">
        <v>4.333333333333333</v>
      </c>
      <c r="I27" s="252">
        <v>4.25</v>
      </c>
      <c r="J27" s="383">
        <v>23</v>
      </c>
      <c r="K27" s="455">
        <v>37</v>
      </c>
      <c r="L27" s="451">
        <f>SUM(J27:K27)</f>
        <v>60</v>
      </c>
    </row>
    <row r="28" spans="1:12" s="9" customFormat="1" ht="15" customHeight="1" x14ac:dyDescent="0.25">
      <c r="A28" s="41">
        <v>23</v>
      </c>
      <c r="B28" s="46" t="s">
        <v>62</v>
      </c>
      <c r="C28" s="180" t="s">
        <v>57</v>
      </c>
      <c r="D28" s="182">
        <v>9</v>
      </c>
      <c r="E28" s="173">
        <v>4.333333333333333</v>
      </c>
      <c r="F28" s="247">
        <v>4.37</v>
      </c>
      <c r="G28" s="182">
        <v>12</v>
      </c>
      <c r="H28" s="173">
        <v>4.583333333333333</v>
      </c>
      <c r="I28" s="247">
        <v>4.25</v>
      </c>
      <c r="J28" s="380">
        <v>45</v>
      </c>
      <c r="K28" s="433">
        <v>15</v>
      </c>
      <c r="L28" s="448">
        <f>SUM(J28:K28)</f>
        <v>60</v>
      </c>
    </row>
    <row r="29" spans="1:12" s="9" customFormat="1" ht="15" customHeight="1" x14ac:dyDescent="0.25">
      <c r="A29" s="41">
        <v>24</v>
      </c>
      <c r="B29" s="46" t="s">
        <v>65</v>
      </c>
      <c r="C29" s="180" t="s">
        <v>129</v>
      </c>
      <c r="D29" s="182">
        <v>16</v>
      </c>
      <c r="E29" s="173">
        <v>4.5625</v>
      </c>
      <c r="F29" s="247">
        <v>4.37</v>
      </c>
      <c r="G29" s="182">
        <v>40</v>
      </c>
      <c r="H29" s="173">
        <v>4.3</v>
      </c>
      <c r="I29" s="247">
        <v>4.25</v>
      </c>
      <c r="J29" s="380">
        <v>20</v>
      </c>
      <c r="K29" s="433">
        <v>41</v>
      </c>
      <c r="L29" s="448">
        <f>SUM(J29:K29)</f>
        <v>61</v>
      </c>
    </row>
    <row r="30" spans="1:12" s="9" customFormat="1" ht="15" customHeight="1" x14ac:dyDescent="0.25">
      <c r="A30" s="41">
        <v>25</v>
      </c>
      <c r="B30" s="46" t="s">
        <v>60</v>
      </c>
      <c r="C30" s="192" t="s">
        <v>74</v>
      </c>
      <c r="D30" s="183">
        <v>21</v>
      </c>
      <c r="E30" s="174">
        <v>4.6190476190476186</v>
      </c>
      <c r="F30" s="248">
        <v>4.37</v>
      </c>
      <c r="G30" s="183">
        <v>19</v>
      </c>
      <c r="H30" s="174">
        <v>4.1578947368421053</v>
      </c>
      <c r="I30" s="248">
        <v>4.25</v>
      </c>
      <c r="J30" s="381">
        <v>12</v>
      </c>
      <c r="K30" s="435">
        <v>51</v>
      </c>
      <c r="L30" s="448">
        <f>SUM(J30:K30)</f>
        <v>63</v>
      </c>
    </row>
    <row r="31" spans="1:12" s="9" customFormat="1" ht="15" customHeight="1" x14ac:dyDescent="0.25">
      <c r="A31" s="41">
        <v>26</v>
      </c>
      <c r="B31" s="36" t="s">
        <v>64</v>
      </c>
      <c r="C31" s="193" t="s">
        <v>34</v>
      </c>
      <c r="D31" s="189">
        <v>6</v>
      </c>
      <c r="E31" s="179">
        <v>4.5</v>
      </c>
      <c r="F31" s="249">
        <v>4.37</v>
      </c>
      <c r="G31" s="189">
        <v>3</v>
      </c>
      <c r="H31" s="179">
        <v>4.333333333333333</v>
      </c>
      <c r="I31" s="249">
        <v>4.25</v>
      </c>
      <c r="J31" s="384">
        <v>28</v>
      </c>
      <c r="K31" s="442">
        <v>36</v>
      </c>
      <c r="L31" s="448">
        <f>SUM(J31:K31)</f>
        <v>64</v>
      </c>
    </row>
    <row r="32" spans="1:12" s="9" customFormat="1" ht="15" customHeight="1" x14ac:dyDescent="0.25">
      <c r="A32" s="41">
        <v>27</v>
      </c>
      <c r="B32" s="46" t="s">
        <v>64</v>
      </c>
      <c r="C32" s="52" t="s">
        <v>159</v>
      </c>
      <c r="D32" s="183">
        <v>6</v>
      </c>
      <c r="E32" s="174">
        <v>5</v>
      </c>
      <c r="F32" s="247">
        <v>4.37</v>
      </c>
      <c r="G32" s="183">
        <v>11</v>
      </c>
      <c r="H32" s="174">
        <v>4.0909090909090908</v>
      </c>
      <c r="I32" s="247">
        <v>4.25</v>
      </c>
      <c r="J32" s="380">
        <v>4</v>
      </c>
      <c r="K32" s="433">
        <v>62</v>
      </c>
      <c r="L32" s="448">
        <f>SUM(J32:K32)</f>
        <v>66</v>
      </c>
    </row>
    <row r="33" spans="1:12" s="9" customFormat="1" ht="15" customHeight="1" x14ac:dyDescent="0.25">
      <c r="A33" s="41">
        <v>28</v>
      </c>
      <c r="B33" s="46" t="s">
        <v>61</v>
      </c>
      <c r="C33" s="192" t="s">
        <v>152</v>
      </c>
      <c r="D33" s="182">
        <v>1</v>
      </c>
      <c r="E33" s="173">
        <v>5</v>
      </c>
      <c r="F33" s="248">
        <v>4.37</v>
      </c>
      <c r="G33" s="182">
        <v>1</v>
      </c>
      <c r="H33" s="173">
        <v>4</v>
      </c>
      <c r="I33" s="248">
        <v>4.25</v>
      </c>
      <c r="J33" s="381">
        <v>2</v>
      </c>
      <c r="K33" s="435">
        <v>65</v>
      </c>
      <c r="L33" s="448">
        <f>SUM(J33:K33)</f>
        <v>67</v>
      </c>
    </row>
    <row r="34" spans="1:12" s="9" customFormat="1" ht="15" customHeight="1" x14ac:dyDescent="0.25">
      <c r="A34" s="41">
        <v>29</v>
      </c>
      <c r="B34" s="46" t="s">
        <v>62</v>
      </c>
      <c r="C34" s="180" t="s">
        <v>23</v>
      </c>
      <c r="D34" s="269">
        <v>3</v>
      </c>
      <c r="E34" s="173">
        <v>4.333333333333333</v>
      </c>
      <c r="F34" s="247">
        <v>4.37</v>
      </c>
      <c r="G34" s="269">
        <v>4</v>
      </c>
      <c r="H34" s="173">
        <v>4.5</v>
      </c>
      <c r="I34" s="247">
        <v>4.25</v>
      </c>
      <c r="J34" s="380">
        <v>46</v>
      </c>
      <c r="K34" s="433">
        <v>21</v>
      </c>
      <c r="L34" s="448">
        <f>SUM(J34:K34)</f>
        <v>67</v>
      </c>
    </row>
    <row r="35" spans="1:12" s="9" customFormat="1" ht="15" customHeight="1" thickBot="1" x14ac:dyDescent="0.3">
      <c r="A35" s="42">
        <v>30</v>
      </c>
      <c r="B35" s="47" t="s">
        <v>65</v>
      </c>
      <c r="C35" s="418" t="s">
        <v>170</v>
      </c>
      <c r="D35" s="268">
        <v>16</v>
      </c>
      <c r="E35" s="185">
        <v>4.4375</v>
      </c>
      <c r="F35" s="251">
        <v>4.37</v>
      </c>
      <c r="G35" s="268">
        <v>11</v>
      </c>
      <c r="H35" s="185">
        <v>4.3636363636363633</v>
      </c>
      <c r="I35" s="251">
        <v>4.25</v>
      </c>
      <c r="J35" s="425">
        <v>36</v>
      </c>
      <c r="K35" s="439">
        <v>33</v>
      </c>
      <c r="L35" s="449">
        <f>SUM(J35:K35)</f>
        <v>69</v>
      </c>
    </row>
    <row r="36" spans="1:12" s="9" customFormat="1" ht="15" customHeight="1" x14ac:dyDescent="0.25">
      <c r="A36" s="41">
        <v>31</v>
      </c>
      <c r="B36" s="50" t="s">
        <v>60</v>
      </c>
      <c r="C36" s="194" t="s">
        <v>73</v>
      </c>
      <c r="D36" s="270">
        <v>26</v>
      </c>
      <c r="E36" s="175">
        <v>4.6538461538461542</v>
      </c>
      <c r="F36" s="244">
        <v>4.37</v>
      </c>
      <c r="G36" s="270">
        <v>21</v>
      </c>
      <c r="H36" s="175">
        <v>4.0999999999999996</v>
      </c>
      <c r="I36" s="244">
        <v>4.25</v>
      </c>
      <c r="J36" s="382">
        <v>11</v>
      </c>
      <c r="K36" s="432">
        <v>59</v>
      </c>
      <c r="L36" s="450">
        <f>SUM(J36:K36)</f>
        <v>70</v>
      </c>
    </row>
    <row r="37" spans="1:12" s="9" customFormat="1" ht="15" customHeight="1" x14ac:dyDescent="0.25">
      <c r="A37" s="41">
        <v>32</v>
      </c>
      <c r="B37" s="46" t="s">
        <v>63</v>
      </c>
      <c r="C37" s="180" t="s">
        <v>82</v>
      </c>
      <c r="D37" s="182">
        <v>41</v>
      </c>
      <c r="E37" s="263">
        <v>4.5121951219512191</v>
      </c>
      <c r="F37" s="247">
        <v>4.37</v>
      </c>
      <c r="G37" s="182">
        <v>60</v>
      </c>
      <c r="H37" s="263">
        <v>4.2333333333333334</v>
      </c>
      <c r="I37" s="247">
        <v>4.25</v>
      </c>
      <c r="J37" s="380">
        <v>24</v>
      </c>
      <c r="K37" s="433">
        <v>47</v>
      </c>
      <c r="L37" s="448">
        <f>SUM(J37:K37)</f>
        <v>71</v>
      </c>
    </row>
    <row r="38" spans="1:12" s="9" customFormat="1" ht="15" customHeight="1" x14ac:dyDescent="0.25">
      <c r="A38" s="41">
        <v>33</v>
      </c>
      <c r="B38" s="32" t="s">
        <v>64</v>
      </c>
      <c r="C38" s="52" t="s">
        <v>166</v>
      </c>
      <c r="D38" s="182">
        <v>2</v>
      </c>
      <c r="E38" s="173">
        <v>4.5</v>
      </c>
      <c r="F38" s="247">
        <v>4.37</v>
      </c>
      <c r="G38" s="182">
        <v>4</v>
      </c>
      <c r="H38" s="173">
        <v>4.25</v>
      </c>
      <c r="I38" s="247">
        <v>4.25</v>
      </c>
      <c r="J38" s="380">
        <v>29</v>
      </c>
      <c r="K38" s="433">
        <v>44</v>
      </c>
      <c r="L38" s="448">
        <f>SUM(J38:K38)</f>
        <v>73</v>
      </c>
    </row>
    <row r="39" spans="1:12" s="9" customFormat="1" ht="15" customHeight="1" x14ac:dyDescent="0.25">
      <c r="A39" s="41">
        <v>34</v>
      </c>
      <c r="B39" s="23" t="s">
        <v>63</v>
      </c>
      <c r="C39" s="52" t="s">
        <v>157</v>
      </c>
      <c r="D39" s="189">
        <v>18</v>
      </c>
      <c r="E39" s="179">
        <v>4.333333333333333</v>
      </c>
      <c r="F39" s="247">
        <v>4.37</v>
      </c>
      <c r="G39" s="189">
        <v>21</v>
      </c>
      <c r="H39" s="179">
        <v>4.4761904761904763</v>
      </c>
      <c r="I39" s="247">
        <v>4.25</v>
      </c>
      <c r="J39" s="380">
        <v>47</v>
      </c>
      <c r="K39" s="433">
        <v>26</v>
      </c>
      <c r="L39" s="448">
        <f>SUM(J39:K39)</f>
        <v>73</v>
      </c>
    </row>
    <row r="40" spans="1:12" s="9" customFormat="1" ht="15" customHeight="1" x14ac:dyDescent="0.25">
      <c r="A40" s="41">
        <v>35</v>
      </c>
      <c r="B40" s="46" t="s">
        <v>63</v>
      </c>
      <c r="C40" s="52" t="s">
        <v>80</v>
      </c>
      <c r="D40" s="267">
        <v>40</v>
      </c>
      <c r="E40" s="184">
        <v>4.45</v>
      </c>
      <c r="F40" s="165">
        <v>4.37</v>
      </c>
      <c r="G40" s="267">
        <v>48</v>
      </c>
      <c r="H40" s="184">
        <v>4.3125</v>
      </c>
      <c r="I40" s="165">
        <v>4.25</v>
      </c>
      <c r="J40" s="378">
        <v>35</v>
      </c>
      <c r="K40" s="437">
        <v>40</v>
      </c>
      <c r="L40" s="448">
        <f>SUM(J40:K40)</f>
        <v>75</v>
      </c>
    </row>
    <row r="41" spans="1:12" s="9" customFormat="1" ht="15" customHeight="1" x14ac:dyDescent="0.25">
      <c r="A41" s="41">
        <v>36</v>
      </c>
      <c r="B41" s="23" t="s">
        <v>60</v>
      </c>
      <c r="C41" s="180" t="s">
        <v>3</v>
      </c>
      <c r="D41" s="189">
        <v>16</v>
      </c>
      <c r="E41" s="179">
        <v>4.375</v>
      </c>
      <c r="F41" s="247">
        <v>4.37</v>
      </c>
      <c r="G41" s="189">
        <v>23</v>
      </c>
      <c r="H41" s="179">
        <v>4.3478260869565215</v>
      </c>
      <c r="I41" s="247">
        <v>4.25</v>
      </c>
      <c r="J41" s="380">
        <v>43</v>
      </c>
      <c r="K41" s="433">
        <v>34</v>
      </c>
      <c r="L41" s="448">
        <f>SUM(J41:K41)</f>
        <v>77</v>
      </c>
    </row>
    <row r="42" spans="1:12" s="9" customFormat="1" ht="15" customHeight="1" x14ac:dyDescent="0.25">
      <c r="A42" s="125">
        <v>37</v>
      </c>
      <c r="B42" s="46" t="s">
        <v>65</v>
      </c>
      <c r="C42" s="192" t="s">
        <v>51</v>
      </c>
      <c r="D42" s="182">
        <v>27</v>
      </c>
      <c r="E42" s="173">
        <v>4.333333333333333</v>
      </c>
      <c r="F42" s="248">
        <v>4.37</v>
      </c>
      <c r="G42" s="182">
        <v>36</v>
      </c>
      <c r="H42" s="173">
        <v>4.416666666666667</v>
      </c>
      <c r="I42" s="248">
        <v>4.25</v>
      </c>
      <c r="J42" s="381">
        <v>50</v>
      </c>
      <c r="K42" s="435">
        <v>28</v>
      </c>
      <c r="L42" s="448">
        <f>SUM(J42:K42)</f>
        <v>78</v>
      </c>
    </row>
    <row r="43" spans="1:12" s="9" customFormat="1" ht="15" customHeight="1" x14ac:dyDescent="0.25">
      <c r="A43" s="169">
        <v>38</v>
      </c>
      <c r="B43" s="32" t="s">
        <v>62</v>
      </c>
      <c r="C43" s="197" t="s">
        <v>22</v>
      </c>
      <c r="D43" s="189">
        <v>13</v>
      </c>
      <c r="E43" s="177">
        <v>4.384615384615385</v>
      </c>
      <c r="F43" s="254">
        <v>4.37</v>
      </c>
      <c r="G43" s="189">
        <v>16</v>
      </c>
      <c r="H43" s="177">
        <v>4.3125</v>
      </c>
      <c r="I43" s="254">
        <v>4.25</v>
      </c>
      <c r="J43" s="385">
        <v>41</v>
      </c>
      <c r="K43" s="440">
        <v>39</v>
      </c>
      <c r="L43" s="448">
        <f>SUM(J43:K43)</f>
        <v>80</v>
      </c>
    </row>
    <row r="44" spans="1:12" s="9" customFormat="1" ht="15" customHeight="1" x14ac:dyDescent="0.25">
      <c r="A44" s="169">
        <v>39</v>
      </c>
      <c r="B44" s="32" t="s">
        <v>65</v>
      </c>
      <c r="C44" s="52" t="s">
        <v>172</v>
      </c>
      <c r="D44" s="182">
        <v>3</v>
      </c>
      <c r="E44" s="173">
        <v>4</v>
      </c>
      <c r="F44" s="165">
        <v>4.37</v>
      </c>
      <c r="G44" s="182">
        <v>4</v>
      </c>
      <c r="H44" s="173">
        <v>5</v>
      </c>
      <c r="I44" s="165">
        <v>4.25</v>
      </c>
      <c r="J44" s="378">
        <v>79</v>
      </c>
      <c r="K44" s="437">
        <v>3</v>
      </c>
      <c r="L44" s="453">
        <f>SUM(J44:K44)</f>
        <v>82</v>
      </c>
    </row>
    <row r="45" spans="1:12" s="9" customFormat="1" ht="15" customHeight="1" thickBot="1" x14ac:dyDescent="0.3">
      <c r="A45" s="171">
        <v>40</v>
      </c>
      <c r="B45" s="51" t="s">
        <v>63</v>
      </c>
      <c r="C45" s="187" t="s">
        <v>131</v>
      </c>
      <c r="D45" s="306">
        <v>1</v>
      </c>
      <c r="E45" s="302">
        <v>5</v>
      </c>
      <c r="F45" s="256">
        <v>4.37</v>
      </c>
      <c r="G45" s="306">
        <v>5</v>
      </c>
      <c r="H45" s="302">
        <v>3.8</v>
      </c>
      <c r="I45" s="256">
        <v>4.25</v>
      </c>
      <c r="J45" s="424">
        <v>3</v>
      </c>
      <c r="K45" s="436">
        <v>80</v>
      </c>
      <c r="L45" s="451">
        <f>SUM(J45:K45)</f>
        <v>83</v>
      </c>
    </row>
    <row r="46" spans="1:12" s="9" customFormat="1" ht="15" customHeight="1" x14ac:dyDescent="0.25">
      <c r="A46" s="158">
        <v>41</v>
      </c>
      <c r="B46" s="48" t="s">
        <v>61</v>
      </c>
      <c r="C46" s="257" t="s">
        <v>149</v>
      </c>
      <c r="D46" s="202">
        <v>5</v>
      </c>
      <c r="E46" s="184">
        <v>4.4000000000000004</v>
      </c>
      <c r="F46" s="250">
        <v>4.37</v>
      </c>
      <c r="G46" s="202">
        <v>5</v>
      </c>
      <c r="H46" s="184">
        <v>4.2</v>
      </c>
      <c r="I46" s="250">
        <v>4.25</v>
      </c>
      <c r="J46" s="382">
        <v>38</v>
      </c>
      <c r="K46" s="432">
        <v>50</v>
      </c>
      <c r="L46" s="447">
        <f>SUM(J46:K46)</f>
        <v>88</v>
      </c>
    </row>
    <row r="47" spans="1:12" s="9" customFormat="1" ht="15" customHeight="1" x14ac:dyDescent="0.25">
      <c r="A47" s="169">
        <v>42</v>
      </c>
      <c r="B47" s="46" t="s">
        <v>65</v>
      </c>
      <c r="C47" s="192" t="s">
        <v>173</v>
      </c>
      <c r="D47" s="182">
        <v>11</v>
      </c>
      <c r="E47" s="173">
        <v>4.4545454545454541</v>
      </c>
      <c r="F47" s="248">
        <v>4.37</v>
      </c>
      <c r="G47" s="182">
        <v>10</v>
      </c>
      <c r="H47" s="173">
        <v>4.0952380952380949</v>
      </c>
      <c r="I47" s="248">
        <v>4.25</v>
      </c>
      <c r="J47" s="381">
        <v>33</v>
      </c>
      <c r="K47" s="435">
        <v>60</v>
      </c>
      <c r="L47" s="448">
        <f>SUM(J47:K47)</f>
        <v>93</v>
      </c>
    </row>
    <row r="48" spans="1:12" s="9" customFormat="1" ht="15" customHeight="1" x14ac:dyDescent="0.25">
      <c r="A48" s="169">
        <v>43</v>
      </c>
      <c r="B48" s="32" t="s">
        <v>61</v>
      </c>
      <c r="C48" s="180" t="s">
        <v>14</v>
      </c>
      <c r="D48" s="182">
        <v>13</v>
      </c>
      <c r="E48" s="173">
        <v>4.0769230769230766</v>
      </c>
      <c r="F48" s="247">
        <v>4.37</v>
      </c>
      <c r="G48" s="182">
        <v>15</v>
      </c>
      <c r="H48" s="173">
        <v>4.4000000000000004</v>
      </c>
      <c r="I48" s="247">
        <v>4.25</v>
      </c>
      <c r="J48" s="380">
        <v>64</v>
      </c>
      <c r="K48" s="433">
        <v>29</v>
      </c>
      <c r="L48" s="448">
        <f>SUM(J48:K48)</f>
        <v>93</v>
      </c>
    </row>
    <row r="49" spans="1:12" s="9" customFormat="1" ht="15" customHeight="1" x14ac:dyDescent="0.25">
      <c r="A49" s="169">
        <v>44</v>
      </c>
      <c r="B49" s="45" t="s">
        <v>65</v>
      </c>
      <c r="C49" s="192" t="s">
        <v>50</v>
      </c>
      <c r="D49" s="182">
        <v>10</v>
      </c>
      <c r="E49" s="173">
        <v>4.5999999999999996</v>
      </c>
      <c r="F49" s="248">
        <v>4.37</v>
      </c>
      <c r="G49" s="182">
        <v>8</v>
      </c>
      <c r="H49" s="173">
        <v>3.875</v>
      </c>
      <c r="I49" s="248">
        <v>4.25</v>
      </c>
      <c r="J49" s="381">
        <v>17</v>
      </c>
      <c r="K49" s="435">
        <v>77</v>
      </c>
      <c r="L49" s="448">
        <f>SUM(J49:K49)</f>
        <v>94</v>
      </c>
    </row>
    <row r="50" spans="1:12" s="9" customFormat="1" ht="15" customHeight="1" x14ac:dyDescent="0.25">
      <c r="A50" s="169">
        <v>45</v>
      </c>
      <c r="B50" s="46" t="s">
        <v>65</v>
      </c>
      <c r="C50" s="52" t="s">
        <v>176</v>
      </c>
      <c r="D50" s="202">
        <v>3</v>
      </c>
      <c r="E50" s="184">
        <v>4.333333333333333</v>
      </c>
      <c r="F50" s="247">
        <v>4.37</v>
      </c>
      <c r="G50" s="202">
        <v>4</v>
      </c>
      <c r="H50" s="184">
        <v>4.25</v>
      </c>
      <c r="I50" s="247">
        <v>4.25</v>
      </c>
      <c r="J50" s="380">
        <v>49</v>
      </c>
      <c r="K50" s="433">
        <v>45</v>
      </c>
      <c r="L50" s="448">
        <f>SUM(J50:K50)</f>
        <v>94</v>
      </c>
    </row>
    <row r="51" spans="1:12" s="9" customFormat="1" ht="15" customHeight="1" x14ac:dyDescent="0.25">
      <c r="A51" s="169">
        <v>46</v>
      </c>
      <c r="B51" s="46" t="s">
        <v>62</v>
      </c>
      <c r="C51" s="192" t="s">
        <v>79</v>
      </c>
      <c r="D51" s="182">
        <v>10</v>
      </c>
      <c r="E51" s="173">
        <v>4.0999999999999996</v>
      </c>
      <c r="F51" s="248">
        <v>4.37</v>
      </c>
      <c r="G51" s="182">
        <v>8</v>
      </c>
      <c r="H51" s="173">
        <v>4.375</v>
      </c>
      <c r="I51" s="248">
        <v>4.25</v>
      </c>
      <c r="J51" s="381">
        <v>62</v>
      </c>
      <c r="K51" s="435">
        <v>32</v>
      </c>
      <c r="L51" s="448">
        <f>SUM(J51:K51)</f>
        <v>94</v>
      </c>
    </row>
    <row r="52" spans="1:12" s="9" customFormat="1" ht="15" customHeight="1" x14ac:dyDescent="0.25">
      <c r="A52" s="169">
        <v>47</v>
      </c>
      <c r="B52" s="43" t="s">
        <v>64</v>
      </c>
      <c r="C52" s="192" t="s">
        <v>163</v>
      </c>
      <c r="D52" s="182">
        <v>13</v>
      </c>
      <c r="E52" s="173">
        <v>4.3076923076923075</v>
      </c>
      <c r="F52" s="248">
        <v>4.37</v>
      </c>
      <c r="G52" s="182">
        <v>12</v>
      </c>
      <c r="H52" s="173">
        <v>4.25</v>
      </c>
      <c r="I52" s="248">
        <v>4.25</v>
      </c>
      <c r="J52" s="381">
        <v>52</v>
      </c>
      <c r="K52" s="435">
        <v>43</v>
      </c>
      <c r="L52" s="448">
        <f>SUM(J52:K52)</f>
        <v>95</v>
      </c>
    </row>
    <row r="53" spans="1:12" s="9" customFormat="1" ht="15" customHeight="1" x14ac:dyDescent="0.25">
      <c r="A53" s="169">
        <v>48</v>
      </c>
      <c r="B53" s="23" t="s">
        <v>64</v>
      </c>
      <c r="C53" s="52" t="s">
        <v>160</v>
      </c>
      <c r="D53" s="189">
        <v>2</v>
      </c>
      <c r="E53" s="177">
        <v>4.5</v>
      </c>
      <c r="F53" s="165">
        <v>4.37</v>
      </c>
      <c r="G53" s="189">
        <v>5</v>
      </c>
      <c r="H53" s="177">
        <v>4</v>
      </c>
      <c r="I53" s="165">
        <v>4.25</v>
      </c>
      <c r="J53" s="378">
        <v>26</v>
      </c>
      <c r="K53" s="437">
        <v>70</v>
      </c>
      <c r="L53" s="448">
        <f>SUM(J53:K53)</f>
        <v>96</v>
      </c>
    </row>
    <row r="54" spans="1:12" s="9" customFormat="1" ht="15" customHeight="1" x14ac:dyDescent="0.25">
      <c r="A54" s="169">
        <v>49</v>
      </c>
      <c r="B54" s="46" t="s">
        <v>65</v>
      </c>
      <c r="C54" s="192" t="s">
        <v>177</v>
      </c>
      <c r="D54" s="182">
        <v>5</v>
      </c>
      <c r="E54" s="264">
        <v>4.5999999999999996</v>
      </c>
      <c r="F54" s="248">
        <v>4.37</v>
      </c>
      <c r="G54" s="182">
        <v>5</v>
      </c>
      <c r="H54" s="264">
        <v>3.8</v>
      </c>
      <c r="I54" s="248">
        <v>4.25</v>
      </c>
      <c r="J54" s="381">
        <v>16</v>
      </c>
      <c r="K54" s="435">
        <v>81</v>
      </c>
      <c r="L54" s="448">
        <f>SUM(J54:K54)</f>
        <v>97</v>
      </c>
    </row>
    <row r="55" spans="1:12" s="9" customFormat="1" ht="15" customHeight="1" thickBot="1" x14ac:dyDescent="0.3">
      <c r="A55" s="170">
        <v>50</v>
      </c>
      <c r="B55" s="47" t="s">
        <v>65</v>
      </c>
      <c r="C55" s="199" t="s">
        <v>127</v>
      </c>
      <c r="D55" s="268">
        <v>47</v>
      </c>
      <c r="E55" s="185">
        <v>4.2978723404255321</v>
      </c>
      <c r="F55" s="256">
        <v>4.37</v>
      </c>
      <c r="G55" s="268">
        <v>58</v>
      </c>
      <c r="H55" s="185">
        <v>4.2413793103448274</v>
      </c>
      <c r="I55" s="256">
        <v>4.25</v>
      </c>
      <c r="J55" s="386">
        <v>53</v>
      </c>
      <c r="K55" s="436">
        <v>46</v>
      </c>
      <c r="L55" s="449">
        <f>SUM(J55:K55)</f>
        <v>99</v>
      </c>
    </row>
    <row r="56" spans="1:12" s="9" customFormat="1" ht="15" customHeight="1" x14ac:dyDescent="0.25">
      <c r="A56" s="169">
        <v>51</v>
      </c>
      <c r="B56" s="50" t="s">
        <v>63</v>
      </c>
      <c r="C56" s="194" t="s">
        <v>30</v>
      </c>
      <c r="D56" s="201">
        <v>2</v>
      </c>
      <c r="E56" s="175">
        <v>4</v>
      </c>
      <c r="F56" s="244">
        <v>4.37</v>
      </c>
      <c r="G56" s="201">
        <v>2</v>
      </c>
      <c r="H56" s="175">
        <v>4.5</v>
      </c>
      <c r="I56" s="244">
        <v>4.25</v>
      </c>
      <c r="J56" s="382">
        <v>75</v>
      </c>
      <c r="K56" s="432">
        <v>24</v>
      </c>
      <c r="L56" s="450">
        <f>SUM(J56:K56)</f>
        <v>99</v>
      </c>
    </row>
    <row r="57" spans="1:12" s="9" customFormat="1" ht="15" customHeight="1" x14ac:dyDescent="0.25">
      <c r="A57" s="169">
        <v>52</v>
      </c>
      <c r="B57" s="45" t="s">
        <v>64</v>
      </c>
      <c r="C57" s="192" t="s">
        <v>164</v>
      </c>
      <c r="D57" s="307">
        <v>5</v>
      </c>
      <c r="E57" s="304">
        <v>4.5999999999999996</v>
      </c>
      <c r="F57" s="248">
        <v>4.37</v>
      </c>
      <c r="G57" s="307">
        <v>22</v>
      </c>
      <c r="H57" s="304">
        <v>3.7272727272727271</v>
      </c>
      <c r="I57" s="248">
        <v>4.25</v>
      </c>
      <c r="J57" s="381">
        <v>15</v>
      </c>
      <c r="K57" s="435">
        <v>86</v>
      </c>
      <c r="L57" s="448">
        <f>SUM(J57:K57)</f>
        <v>101</v>
      </c>
    </row>
    <row r="58" spans="1:12" s="9" customFormat="1" ht="15" customHeight="1" x14ac:dyDescent="0.25">
      <c r="A58" s="169">
        <v>53</v>
      </c>
      <c r="B58" s="32" t="s">
        <v>63</v>
      </c>
      <c r="C58" s="52" t="s">
        <v>83</v>
      </c>
      <c r="D58" s="182"/>
      <c r="E58" s="173"/>
      <c r="F58" s="165">
        <v>4.37</v>
      </c>
      <c r="G58" s="182">
        <v>1</v>
      </c>
      <c r="H58" s="173">
        <v>5</v>
      </c>
      <c r="I58" s="165">
        <v>4.25</v>
      </c>
      <c r="J58" s="378">
        <v>99</v>
      </c>
      <c r="K58" s="437">
        <v>2</v>
      </c>
      <c r="L58" s="452">
        <f>SUM(J58:K58)</f>
        <v>101</v>
      </c>
    </row>
    <row r="59" spans="1:12" s="9" customFormat="1" ht="15" customHeight="1" x14ac:dyDescent="0.25">
      <c r="A59" s="169">
        <v>54</v>
      </c>
      <c r="B59" s="46" t="s">
        <v>61</v>
      </c>
      <c r="C59" s="52" t="s">
        <v>151</v>
      </c>
      <c r="D59" s="182">
        <v>11</v>
      </c>
      <c r="E59" s="260">
        <v>4</v>
      </c>
      <c r="F59" s="247">
        <v>4.37</v>
      </c>
      <c r="G59" s="182">
        <v>3</v>
      </c>
      <c r="H59" s="260">
        <v>4.333333333333333</v>
      </c>
      <c r="I59" s="247">
        <v>4.25</v>
      </c>
      <c r="J59" s="380">
        <v>69</v>
      </c>
      <c r="K59" s="433">
        <v>35</v>
      </c>
      <c r="L59" s="448">
        <f>SUM(J59:K59)</f>
        <v>104</v>
      </c>
    </row>
    <row r="60" spans="1:12" s="9" customFormat="1" ht="15" customHeight="1" x14ac:dyDescent="0.25">
      <c r="A60" s="169">
        <v>55</v>
      </c>
      <c r="B60" s="32" t="s">
        <v>65</v>
      </c>
      <c r="C60" s="52" t="s">
        <v>181</v>
      </c>
      <c r="D60" s="202">
        <v>4</v>
      </c>
      <c r="E60" s="184">
        <v>3.5</v>
      </c>
      <c r="F60" s="247">
        <v>4.37</v>
      </c>
      <c r="G60" s="202">
        <v>3</v>
      </c>
      <c r="H60" s="184">
        <v>4.666666666666667</v>
      </c>
      <c r="I60" s="247">
        <v>4.25</v>
      </c>
      <c r="J60" s="380">
        <v>94</v>
      </c>
      <c r="K60" s="433">
        <v>10</v>
      </c>
      <c r="L60" s="448">
        <f>SUM(J60:K60)</f>
        <v>104</v>
      </c>
    </row>
    <row r="61" spans="1:12" s="9" customFormat="1" ht="15" customHeight="1" x14ac:dyDescent="0.25">
      <c r="A61" s="169">
        <v>56</v>
      </c>
      <c r="B61" s="46" t="s">
        <v>64</v>
      </c>
      <c r="C61" s="180" t="s">
        <v>87</v>
      </c>
      <c r="D61" s="305">
        <v>4</v>
      </c>
      <c r="E61" s="301">
        <v>4.5</v>
      </c>
      <c r="F61" s="247">
        <v>4.37</v>
      </c>
      <c r="G61" s="305">
        <v>6</v>
      </c>
      <c r="H61" s="301">
        <v>3.8333333333333335</v>
      </c>
      <c r="I61" s="247">
        <v>4.25</v>
      </c>
      <c r="J61" s="380">
        <v>27</v>
      </c>
      <c r="K61" s="433">
        <v>78</v>
      </c>
      <c r="L61" s="448">
        <f>SUM(J61:K61)</f>
        <v>105</v>
      </c>
    </row>
    <row r="62" spans="1:12" s="9" customFormat="1" ht="15" customHeight="1" x14ac:dyDescent="0.25">
      <c r="A62" s="169">
        <v>57</v>
      </c>
      <c r="B62" s="46" t="s">
        <v>66</v>
      </c>
      <c r="C62" s="180" t="s">
        <v>95</v>
      </c>
      <c r="D62" s="189">
        <v>2</v>
      </c>
      <c r="E62" s="179">
        <v>4.5</v>
      </c>
      <c r="F62" s="247">
        <v>4.37</v>
      </c>
      <c r="G62" s="189">
        <v>2</v>
      </c>
      <c r="H62" s="179">
        <v>4</v>
      </c>
      <c r="I62" s="247">
        <v>4.25</v>
      </c>
      <c r="J62" s="380">
        <v>31</v>
      </c>
      <c r="K62" s="433">
        <v>75</v>
      </c>
      <c r="L62" s="448">
        <f>SUM(J62:K62)</f>
        <v>106</v>
      </c>
    </row>
    <row r="63" spans="1:12" s="9" customFormat="1" ht="15" customHeight="1" x14ac:dyDescent="0.25">
      <c r="A63" s="169">
        <v>58</v>
      </c>
      <c r="B63" s="46" t="s">
        <v>60</v>
      </c>
      <c r="C63" s="52" t="s">
        <v>145</v>
      </c>
      <c r="D63" s="420">
        <v>15</v>
      </c>
      <c r="E63" s="422">
        <v>4.2666666666666666</v>
      </c>
      <c r="F63" s="247">
        <v>4.37</v>
      </c>
      <c r="G63" s="420">
        <v>14</v>
      </c>
      <c r="H63" s="422">
        <v>4.1428571428571432</v>
      </c>
      <c r="I63" s="247">
        <v>4.25</v>
      </c>
      <c r="J63" s="380">
        <v>54</v>
      </c>
      <c r="K63" s="433">
        <v>55</v>
      </c>
      <c r="L63" s="448">
        <f>SUM(J63:K63)</f>
        <v>109</v>
      </c>
    </row>
    <row r="64" spans="1:12" s="9" customFormat="1" ht="15" customHeight="1" x14ac:dyDescent="0.25">
      <c r="A64" s="169">
        <v>59</v>
      </c>
      <c r="B64" s="46" t="s">
        <v>65</v>
      </c>
      <c r="C64" s="180" t="s">
        <v>126</v>
      </c>
      <c r="D64" s="182">
        <v>26</v>
      </c>
      <c r="E64" s="173">
        <v>4.2307692307692308</v>
      </c>
      <c r="F64" s="247">
        <v>4.37</v>
      </c>
      <c r="G64" s="182">
        <v>40</v>
      </c>
      <c r="H64" s="173">
        <v>4.1500000000000004</v>
      </c>
      <c r="I64" s="247">
        <v>4.25</v>
      </c>
      <c r="J64" s="380">
        <v>57</v>
      </c>
      <c r="K64" s="433">
        <v>54</v>
      </c>
      <c r="L64" s="448">
        <f>SUM(J64:K64)</f>
        <v>111</v>
      </c>
    </row>
    <row r="65" spans="1:12" s="9" customFormat="1" ht="15" customHeight="1" thickBot="1" x14ac:dyDescent="0.3">
      <c r="A65" s="171">
        <v>60</v>
      </c>
      <c r="B65" s="51" t="s">
        <v>61</v>
      </c>
      <c r="C65" s="181" t="s">
        <v>8</v>
      </c>
      <c r="D65" s="204">
        <v>11</v>
      </c>
      <c r="E65" s="185">
        <v>4.0909090909090908</v>
      </c>
      <c r="F65" s="251">
        <v>4.37</v>
      </c>
      <c r="G65" s="204">
        <v>14</v>
      </c>
      <c r="H65" s="185">
        <v>4.2142857142857144</v>
      </c>
      <c r="I65" s="251">
        <v>4.25</v>
      </c>
      <c r="J65" s="383">
        <v>63</v>
      </c>
      <c r="K65" s="455">
        <v>48</v>
      </c>
      <c r="L65" s="451">
        <f>SUM(J65:K65)</f>
        <v>111</v>
      </c>
    </row>
    <row r="66" spans="1:12" s="9" customFormat="1" ht="15" customHeight="1" x14ac:dyDescent="0.25">
      <c r="A66" s="158">
        <v>61</v>
      </c>
      <c r="B66" s="48" t="s">
        <v>65</v>
      </c>
      <c r="C66" s="459" t="s">
        <v>142</v>
      </c>
      <c r="D66" s="201">
        <v>5</v>
      </c>
      <c r="E66" s="175">
        <v>3.4</v>
      </c>
      <c r="F66" s="463">
        <v>4.37</v>
      </c>
      <c r="G66" s="201">
        <v>7</v>
      </c>
      <c r="H66" s="175">
        <v>4.5714285714285712</v>
      </c>
      <c r="I66" s="463">
        <v>4.25</v>
      </c>
      <c r="J66" s="465">
        <v>95</v>
      </c>
      <c r="K66" s="467">
        <v>17</v>
      </c>
      <c r="L66" s="447">
        <f>SUM(J66:K66)</f>
        <v>112</v>
      </c>
    </row>
    <row r="67" spans="1:12" s="9" customFormat="1" ht="15" customHeight="1" x14ac:dyDescent="0.25">
      <c r="A67" s="169">
        <v>62</v>
      </c>
      <c r="B67" s="46" t="s">
        <v>63</v>
      </c>
      <c r="C67" s="52" t="s">
        <v>25</v>
      </c>
      <c r="D67" s="182">
        <v>6</v>
      </c>
      <c r="E67" s="173">
        <v>4.166666666666667</v>
      </c>
      <c r="F67" s="165">
        <v>4.37</v>
      </c>
      <c r="G67" s="182">
        <v>7</v>
      </c>
      <c r="H67" s="173">
        <v>4.1428571428571432</v>
      </c>
      <c r="I67" s="165">
        <v>4.25</v>
      </c>
      <c r="J67" s="378">
        <v>59</v>
      </c>
      <c r="K67" s="437">
        <v>56</v>
      </c>
      <c r="L67" s="448">
        <f>SUM(J67:K67)</f>
        <v>115</v>
      </c>
    </row>
    <row r="68" spans="1:12" s="9" customFormat="1" ht="15" customHeight="1" x14ac:dyDescent="0.25">
      <c r="A68" s="169">
        <v>63</v>
      </c>
      <c r="B68" s="23" t="s">
        <v>63</v>
      </c>
      <c r="C68" s="180" t="s">
        <v>28</v>
      </c>
      <c r="D68" s="182">
        <v>2</v>
      </c>
      <c r="E68" s="173">
        <v>3.5</v>
      </c>
      <c r="F68" s="247">
        <v>4.37</v>
      </c>
      <c r="G68" s="182">
        <v>2</v>
      </c>
      <c r="H68" s="173">
        <v>4.5</v>
      </c>
      <c r="I68" s="247">
        <v>4.25</v>
      </c>
      <c r="J68" s="380">
        <v>93</v>
      </c>
      <c r="K68" s="433">
        <v>23</v>
      </c>
      <c r="L68" s="448">
        <f>SUM(J68:K68)</f>
        <v>116</v>
      </c>
    </row>
    <row r="69" spans="1:12" s="9" customFormat="1" ht="15" customHeight="1" x14ac:dyDescent="0.25">
      <c r="A69" s="169">
        <v>64</v>
      </c>
      <c r="B69" s="46" t="s">
        <v>61</v>
      </c>
      <c r="C69" s="180" t="s">
        <v>5</v>
      </c>
      <c r="D69" s="269">
        <v>14</v>
      </c>
      <c r="E69" s="261">
        <v>4.1428571428571432</v>
      </c>
      <c r="F69" s="247">
        <v>4.37</v>
      </c>
      <c r="G69" s="269">
        <v>18</v>
      </c>
      <c r="H69" s="261">
        <v>4.1111111111111107</v>
      </c>
      <c r="I69" s="247">
        <v>4.25</v>
      </c>
      <c r="J69" s="380">
        <v>60</v>
      </c>
      <c r="K69" s="433">
        <v>57</v>
      </c>
      <c r="L69" s="448">
        <f>SUM(J69:K69)</f>
        <v>117</v>
      </c>
    </row>
    <row r="70" spans="1:12" s="9" customFormat="1" ht="15" customHeight="1" x14ac:dyDescent="0.25">
      <c r="A70" s="169">
        <v>65</v>
      </c>
      <c r="B70" s="46" t="s">
        <v>62</v>
      </c>
      <c r="C70" s="192" t="s">
        <v>18</v>
      </c>
      <c r="D70" s="189">
        <v>1</v>
      </c>
      <c r="E70" s="173">
        <v>3</v>
      </c>
      <c r="F70" s="248">
        <v>4.37</v>
      </c>
      <c r="G70" s="189">
        <v>8</v>
      </c>
      <c r="H70" s="173">
        <v>4.5</v>
      </c>
      <c r="I70" s="248">
        <v>4.25</v>
      </c>
      <c r="J70" s="381">
        <v>97</v>
      </c>
      <c r="K70" s="435">
        <v>20</v>
      </c>
      <c r="L70" s="448">
        <f>SUM(J70:K70)</f>
        <v>117</v>
      </c>
    </row>
    <row r="71" spans="1:12" s="9" customFormat="1" ht="15" customHeight="1" x14ac:dyDescent="0.25">
      <c r="A71" s="169">
        <v>66</v>
      </c>
      <c r="B71" s="46" t="s">
        <v>65</v>
      </c>
      <c r="C71" s="192" t="s">
        <v>168</v>
      </c>
      <c r="D71" s="265">
        <v>14</v>
      </c>
      <c r="E71" s="262">
        <v>4.1428571428571432</v>
      </c>
      <c r="F71" s="248">
        <v>4.37</v>
      </c>
      <c r="G71" s="265">
        <v>18</v>
      </c>
      <c r="H71" s="262">
        <v>4.1111111111111107</v>
      </c>
      <c r="I71" s="248">
        <v>4.25</v>
      </c>
      <c r="J71" s="381">
        <v>61</v>
      </c>
      <c r="K71" s="435">
        <v>58</v>
      </c>
      <c r="L71" s="448">
        <f>SUM(J71:K71)</f>
        <v>119</v>
      </c>
    </row>
    <row r="72" spans="1:12" s="9" customFormat="1" ht="15" customHeight="1" x14ac:dyDescent="0.25">
      <c r="A72" s="169">
        <v>67</v>
      </c>
      <c r="B72" s="46" t="s">
        <v>63</v>
      </c>
      <c r="C72" s="192" t="s">
        <v>26</v>
      </c>
      <c r="D72" s="182">
        <v>7</v>
      </c>
      <c r="E72" s="173">
        <v>4.4285714285714288</v>
      </c>
      <c r="F72" s="248">
        <v>4.37</v>
      </c>
      <c r="G72" s="182">
        <v>8</v>
      </c>
      <c r="H72" s="173">
        <v>3.75</v>
      </c>
      <c r="I72" s="248">
        <v>4.25</v>
      </c>
      <c r="J72" s="381">
        <v>37</v>
      </c>
      <c r="K72" s="435">
        <v>84</v>
      </c>
      <c r="L72" s="448">
        <f>SUM(J72:K72)</f>
        <v>121</v>
      </c>
    </row>
    <row r="73" spans="1:12" s="9" customFormat="1" ht="15" customHeight="1" x14ac:dyDescent="0.25">
      <c r="A73" s="169">
        <v>68</v>
      </c>
      <c r="B73" s="46" t="s">
        <v>63</v>
      </c>
      <c r="C73" s="192" t="s">
        <v>84</v>
      </c>
      <c r="D73" s="182">
        <v>4</v>
      </c>
      <c r="E73" s="173">
        <v>4.25</v>
      </c>
      <c r="F73" s="248">
        <v>4.37</v>
      </c>
      <c r="G73" s="182">
        <v>1</v>
      </c>
      <c r="H73" s="173">
        <v>4</v>
      </c>
      <c r="I73" s="248">
        <v>4.25</v>
      </c>
      <c r="J73" s="381">
        <v>55</v>
      </c>
      <c r="K73" s="435">
        <v>69</v>
      </c>
      <c r="L73" s="448">
        <f>SUM(J73:K73)</f>
        <v>124</v>
      </c>
    </row>
    <row r="74" spans="1:12" s="9" customFormat="1" ht="15" customHeight="1" x14ac:dyDescent="0.25">
      <c r="A74" s="169">
        <v>69</v>
      </c>
      <c r="B74" s="23" t="s">
        <v>66</v>
      </c>
      <c r="C74" s="180" t="s">
        <v>97</v>
      </c>
      <c r="D74" s="421">
        <v>3</v>
      </c>
      <c r="E74" s="177">
        <v>3.6666666666666665</v>
      </c>
      <c r="F74" s="247">
        <v>4.37</v>
      </c>
      <c r="G74" s="421">
        <v>3</v>
      </c>
      <c r="H74" s="177">
        <v>4.333333333333333</v>
      </c>
      <c r="I74" s="247">
        <v>4.25</v>
      </c>
      <c r="J74" s="380">
        <v>87</v>
      </c>
      <c r="K74" s="433">
        <v>38</v>
      </c>
      <c r="L74" s="448">
        <f>SUM(J74:K74)</f>
        <v>125</v>
      </c>
    </row>
    <row r="75" spans="1:12" s="9" customFormat="1" ht="15" customHeight="1" thickBot="1" x14ac:dyDescent="0.3">
      <c r="A75" s="170">
        <v>70</v>
      </c>
      <c r="B75" s="25" t="s">
        <v>65</v>
      </c>
      <c r="C75" s="258" t="s">
        <v>169</v>
      </c>
      <c r="D75" s="205">
        <v>11</v>
      </c>
      <c r="E75" s="190">
        <v>4</v>
      </c>
      <c r="F75" s="256">
        <v>4.37</v>
      </c>
      <c r="G75" s="205">
        <v>13</v>
      </c>
      <c r="H75" s="190">
        <v>4.1538461538461542</v>
      </c>
      <c r="I75" s="256">
        <v>4.25</v>
      </c>
      <c r="J75" s="386">
        <v>77</v>
      </c>
      <c r="K75" s="436">
        <v>53</v>
      </c>
      <c r="L75" s="449">
        <f>SUM(J75:K75)</f>
        <v>130</v>
      </c>
    </row>
    <row r="76" spans="1:12" s="9" customFormat="1" ht="15" customHeight="1" x14ac:dyDescent="0.25">
      <c r="A76" s="169">
        <v>71</v>
      </c>
      <c r="B76" s="50" t="s">
        <v>62</v>
      </c>
      <c r="C76" s="194" t="s">
        <v>122</v>
      </c>
      <c r="D76" s="419">
        <v>11</v>
      </c>
      <c r="E76" s="178">
        <v>4</v>
      </c>
      <c r="F76" s="250">
        <v>4.37</v>
      </c>
      <c r="G76" s="419">
        <v>11</v>
      </c>
      <c r="H76" s="178">
        <v>4.0909090909090908</v>
      </c>
      <c r="I76" s="250">
        <v>4.25</v>
      </c>
      <c r="J76" s="382">
        <v>70</v>
      </c>
      <c r="K76" s="432">
        <v>61</v>
      </c>
      <c r="L76" s="450">
        <f>SUM(J76:K76)</f>
        <v>131</v>
      </c>
    </row>
    <row r="77" spans="1:12" s="9" customFormat="1" ht="15" customHeight="1" x14ac:dyDescent="0.25">
      <c r="A77" s="169">
        <v>72</v>
      </c>
      <c r="B77" s="32" t="s">
        <v>63</v>
      </c>
      <c r="C77" s="192" t="s">
        <v>110</v>
      </c>
      <c r="D77" s="202">
        <v>8</v>
      </c>
      <c r="E77" s="184">
        <v>3.875</v>
      </c>
      <c r="F77" s="248">
        <v>4.37</v>
      </c>
      <c r="G77" s="202">
        <v>13</v>
      </c>
      <c r="H77" s="184">
        <v>4.1538461538461542</v>
      </c>
      <c r="I77" s="248">
        <v>4.25</v>
      </c>
      <c r="J77" s="381">
        <v>82</v>
      </c>
      <c r="K77" s="435">
        <v>52</v>
      </c>
      <c r="L77" s="448">
        <f>SUM(J77:K77)</f>
        <v>134</v>
      </c>
    </row>
    <row r="78" spans="1:12" s="9" customFormat="1" ht="15" customHeight="1" x14ac:dyDescent="0.25">
      <c r="A78" s="169">
        <v>73</v>
      </c>
      <c r="B78" s="45" t="s">
        <v>65</v>
      </c>
      <c r="C78" s="54" t="s">
        <v>42</v>
      </c>
      <c r="D78" s="206">
        <v>4</v>
      </c>
      <c r="E78" s="303">
        <v>4.25</v>
      </c>
      <c r="F78" s="167">
        <v>4.37</v>
      </c>
      <c r="G78" s="206">
        <v>6</v>
      </c>
      <c r="H78" s="303">
        <v>3.6666666666666665</v>
      </c>
      <c r="I78" s="167">
        <v>4.25</v>
      </c>
      <c r="J78" s="390">
        <v>56</v>
      </c>
      <c r="K78" s="445">
        <v>89</v>
      </c>
      <c r="L78" s="448">
        <f>SUM(J78:K78)</f>
        <v>145</v>
      </c>
    </row>
    <row r="79" spans="1:12" s="9" customFormat="1" ht="15" customHeight="1" x14ac:dyDescent="0.25">
      <c r="A79" s="169">
        <v>74</v>
      </c>
      <c r="B79" s="46" t="s">
        <v>64</v>
      </c>
      <c r="C79" s="52" t="s">
        <v>161</v>
      </c>
      <c r="D79" s="182">
        <v>1</v>
      </c>
      <c r="E79" s="173">
        <v>4</v>
      </c>
      <c r="F79" s="247">
        <v>4.37</v>
      </c>
      <c r="G79" s="182">
        <v>2</v>
      </c>
      <c r="H79" s="173">
        <v>4</v>
      </c>
      <c r="I79" s="247">
        <v>4.25</v>
      </c>
      <c r="J79" s="380">
        <v>76</v>
      </c>
      <c r="K79" s="433">
        <v>71</v>
      </c>
      <c r="L79" s="448">
        <f>SUM(J79:K79)</f>
        <v>147</v>
      </c>
    </row>
    <row r="80" spans="1:12" s="9" customFormat="1" ht="15" customHeight="1" x14ac:dyDescent="0.25">
      <c r="A80" s="169">
        <v>75</v>
      </c>
      <c r="B80" s="46" t="s">
        <v>65</v>
      </c>
      <c r="C80" s="53" t="s">
        <v>139</v>
      </c>
      <c r="D80" s="182">
        <v>6</v>
      </c>
      <c r="E80" s="184">
        <v>4.333333333333333</v>
      </c>
      <c r="F80" s="166">
        <v>4.37</v>
      </c>
      <c r="G80" s="182">
        <v>5</v>
      </c>
      <c r="H80" s="184">
        <v>3.2</v>
      </c>
      <c r="I80" s="166">
        <v>4.25</v>
      </c>
      <c r="J80" s="391">
        <v>51</v>
      </c>
      <c r="K80" s="441">
        <v>98</v>
      </c>
      <c r="L80" s="448">
        <f>SUM(J80:K80)</f>
        <v>149</v>
      </c>
    </row>
    <row r="81" spans="1:12" s="9" customFormat="1" ht="15" customHeight="1" x14ac:dyDescent="0.25">
      <c r="A81" s="169">
        <v>76</v>
      </c>
      <c r="B81" s="46" t="s">
        <v>61</v>
      </c>
      <c r="C81" s="192" t="s">
        <v>148</v>
      </c>
      <c r="D81" s="182">
        <v>5</v>
      </c>
      <c r="E81" s="173">
        <v>4.2</v>
      </c>
      <c r="F81" s="248">
        <v>4.37</v>
      </c>
      <c r="G81" s="182">
        <v>2</v>
      </c>
      <c r="H81" s="173">
        <v>3.5</v>
      </c>
      <c r="I81" s="248">
        <v>4.25</v>
      </c>
      <c r="J81" s="381">
        <v>58</v>
      </c>
      <c r="K81" s="435">
        <v>91</v>
      </c>
      <c r="L81" s="448">
        <f>SUM(J81:K81)</f>
        <v>149</v>
      </c>
    </row>
    <row r="82" spans="1:12" s="9" customFormat="1" ht="15" customHeight="1" x14ac:dyDescent="0.25">
      <c r="A82" s="169">
        <v>77</v>
      </c>
      <c r="B82" s="46" t="s">
        <v>60</v>
      </c>
      <c r="C82" s="192" t="s">
        <v>146</v>
      </c>
      <c r="D82" s="202">
        <v>1</v>
      </c>
      <c r="E82" s="184">
        <v>4</v>
      </c>
      <c r="F82" s="248">
        <v>4.37</v>
      </c>
      <c r="G82" s="202">
        <v>4</v>
      </c>
      <c r="H82" s="184">
        <v>3.75</v>
      </c>
      <c r="I82" s="248">
        <v>4.25</v>
      </c>
      <c r="J82" s="381">
        <v>67</v>
      </c>
      <c r="K82" s="435">
        <v>82</v>
      </c>
      <c r="L82" s="448">
        <f>SUM(J82:K82)</f>
        <v>149</v>
      </c>
    </row>
    <row r="83" spans="1:12" s="9" customFormat="1" ht="15" customHeight="1" x14ac:dyDescent="0.25">
      <c r="A83" s="169">
        <v>78</v>
      </c>
      <c r="B83" s="23" t="s">
        <v>64</v>
      </c>
      <c r="C83" s="180" t="s">
        <v>90</v>
      </c>
      <c r="D83" s="189">
        <v>12</v>
      </c>
      <c r="E83" s="177">
        <v>3.75</v>
      </c>
      <c r="F83" s="247">
        <v>4.37</v>
      </c>
      <c r="G83" s="189">
        <v>17</v>
      </c>
      <c r="H83" s="177">
        <v>4.0588235294117645</v>
      </c>
      <c r="I83" s="247">
        <v>4.25</v>
      </c>
      <c r="J83" s="380">
        <v>86</v>
      </c>
      <c r="K83" s="433">
        <v>63</v>
      </c>
      <c r="L83" s="448">
        <f>SUM(J83:K83)</f>
        <v>149</v>
      </c>
    </row>
    <row r="84" spans="1:12" s="9" customFormat="1" ht="15" customHeight="1" x14ac:dyDescent="0.25">
      <c r="A84" s="169">
        <v>79</v>
      </c>
      <c r="B84" s="46" t="s">
        <v>65</v>
      </c>
      <c r="C84" s="53" t="s">
        <v>179</v>
      </c>
      <c r="D84" s="182">
        <v>3</v>
      </c>
      <c r="E84" s="173">
        <v>4.333333333333333</v>
      </c>
      <c r="F84" s="166">
        <v>4.37</v>
      </c>
      <c r="G84" s="182"/>
      <c r="H84" s="173"/>
      <c r="I84" s="166">
        <v>4.25</v>
      </c>
      <c r="J84" s="391">
        <v>48</v>
      </c>
      <c r="K84" s="441">
        <v>102</v>
      </c>
      <c r="L84" s="448">
        <f>SUM(J84:K84)</f>
        <v>150</v>
      </c>
    </row>
    <row r="85" spans="1:12" s="9" customFormat="1" ht="15" customHeight="1" thickBot="1" x14ac:dyDescent="0.3">
      <c r="A85" s="171">
        <v>80</v>
      </c>
      <c r="B85" s="51" t="s">
        <v>66</v>
      </c>
      <c r="C85" s="181" t="s">
        <v>135</v>
      </c>
      <c r="D85" s="204">
        <v>18</v>
      </c>
      <c r="E85" s="185">
        <v>4.0555555555555554</v>
      </c>
      <c r="F85" s="252">
        <v>4.37</v>
      </c>
      <c r="G85" s="204">
        <v>35</v>
      </c>
      <c r="H85" s="185">
        <v>3.7428571428571429</v>
      </c>
      <c r="I85" s="252">
        <v>4.25</v>
      </c>
      <c r="J85" s="383">
        <v>66</v>
      </c>
      <c r="K85" s="455">
        <v>85</v>
      </c>
      <c r="L85" s="451">
        <f>SUM(J85:K85)</f>
        <v>151</v>
      </c>
    </row>
    <row r="86" spans="1:12" s="9" customFormat="1" ht="15" customHeight="1" x14ac:dyDescent="0.25">
      <c r="A86" s="158">
        <v>81</v>
      </c>
      <c r="B86" s="48" t="s">
        <v>61</v>
      </c>
      <c r="C86" s="196" t="s">
        <v>10</v>
      </c>
      <c r="D86" s="201">
        <v>3</v>
      </c>
      <c r="E86" s="175">
        <v>4</v>
      </c>
      <c r="F86" s="253">
        <v>4.37</v>
      </c>
      <c r="G86" s="201">
        <v>4</v>
      </c>
      <c r="H86" s="175">
        <v>3.75</v>
      </c>
      <c r="I86" s="253">
        <v>4.25</v>
      </c>
      <c r="J86" s="388">
        <v>68</v>
      </c>
      <c r="K86" s="431">
        <v>83</v>
      </c>
      <c r="L86" s="447">
        <f>SUM(J86:K86)</f>
        <v>151</v>
      </c>
    </row>
    <row r="87" spans="1:12" s="9" customFormat="1" ht="15" customHeight="1" x14ac:dyDescent="0.25">
      <c r="A87" s="169">
        <v>82</v>
      </c>
      <c r="B87" s="23" t="s">
        <v>65</v>
      </c>
      <c r="C87" s="180" t="s">
        <v>143</v>
      </c>
      <c r="D87" s="182">
        <v>13</v>
      </c>
      <c r="E87" s="173">
        <v>4.0769230769230766</v>
      </c>
      <c r="F87" s="168">
        <v>4.37</v>
      </c>
      <c r="G87" s="182">
        <v>16</v>
      </c>
      <c r="H87" s="173">
        <v>3.6875</v>
      </c>
      <c r="I87" s="168">
        <v>4.25</v>
      </c>
      <c r="J87" s="389">
        <v>65</v>
      </c>
      <c r="K87" s="443">
        <v>87</v>
      </c>
      <c r="L87" s="448">
        <f>SUM(J87:K87)</f>
        <v>152</v>
      </c>
    </row>
    <row r="88" spans="1:12" s="9" customFormat="1" ht="15" customHeight="1" x14ac:dyDescent="0.25">
      <c r="A88" s="169">
        <v>83</v>
      </c>
      <c r="B88" s="36" t="s">
        <v>60</v>
      </c>
      <c r="C88" s="192" t="s">
        <v>147</v>
      </c>
      <c r="D88" s="182">
        <v>8</v>
      </c>
      <c r="E88" s="173">
        <v>3.625</v>
      </c>
      <c r="F88" s="248">
        <v>4.37</v>
      </c>
      <c r="G88" s="182">
        <v>7</v>
      </c>
      <c r="H88" s="173">
        <v>4</v>
      </c>
      <c r="I88" s="248">
        <v>4.25</v>
      </c>
      <c r="J88" s="381">
        <v>88</v>
      </c>
      <c r="K88" s="435">
        <v>64</v>
      </c>
      <c r="L88" s="448">
        <f>SUM(J88:K88)</f>
        <v>152</v>
      </c>
    </row>
    <row r="89" spans="1:12" s="9" customFormat="1" ht="15" customHeight="1" x14ac:dyDescent="0.25">
      <c r="A89" s="169">
        <v>84</v>
      </c>
      <c r="B89" s="36" t="s">
        <v>65</v>
      </c>
      <c r="C89" s="192" t="s">
        <v>174</v>
      </c>
      <c r="D89" s="182">
        <v>3</v>
      </c>
      <c r="E89" s="173">
        <v>4</v>
      </c>
      <c r="F89" s="248">
        <v>4.37</v>
      </c>
      <c r="G89" s="182">
        <v>2</v>
      </c>
      <c r="H89" s="173">
        <v>4</v>
      </c>
      <c r="I89" s="248">
        <v>4.25</v>
      </c>
      <c r="J89" s="381">
        <v>80</v>
      </c>
      <c r="K89" s="435">
        <v>74</v>
      </c>
      <c r="L89" s="448">
        <f>SUM(J89:K89)</f>
        <v>154</v>
      </c>
    </row>
    <row r="90" spans="1:12" s="9" customFormat="1" ht="15" customHeight="1" x14ac:dyDescent="0.25">
      <c r="A90" s="169">
        <v>85</v>
      </c>
      <c r="B90" s="46" t="s">
        <v>65</v>
      </c>
      <c r="C90" s="52" t="s">
        <v>167</v>
      </c>
      <c r="D90" s="505">
        <v>11</v>
      </c>
      <c r="E90" s="506">
        <v>3.8181818181818183</v>
      </c>
      <c r="F90" s="165">
        <v>4.37</v>
      </c>
      <c r="G90" s="505">
        <v>8</v>
      </c>
      <c r="H90" s="506">
        <v>4</v>
      </c>
      <c r="I90" s="165">
        <v>4.25</v>
      </c>
      <c r="J90" s="378">
        <v>84</v>
      </c>
      <c r="K90" s="437">
        <v>72</v>
      </c>
      <c r="L90" s="448">
        <f>SUM(J90:K90)</f>
        <v>156</v>
      </c>
    </row>
    <row r="91" spans="1:12" s="9" customFormat="1" ht="15" customHeight="1" x14ac:dyDescent="0.25">
      <c r="A91" s="169">
        <v>86</v>
      </c>
      <c r="B91" s="46" t="s">
        <v>62</v>
      </c>
      <c r="C91" s="192" t="s">
        <v>155</v>
      </c>
      <c r="D91" s="202">
        <v>5</v>
      </c>
      <c r="E91" s="184">
        <v>3.6</v>
      </c>
      <c r="F91" s="248">
        <v>4.37</v>
      </c>
      <c r="G91" s="202">
        <v>3</v>
      </c>
      <c r="H91" s="184">
        <v>4</v>
      </c>
      <c r="I91" s="248">
        <v>4.25</v>
      </c>
      <c r="J91" s="381">
        <v>89</v>
      </c>
      <c r="K91" s="435">
        <v>67</v>
      </c>
      <c r="L91" s="448">
        <f>SUM(J91:K91)</f>
        <v>156</v>
      </c>
    </row>
    <row r="92" spans="1:12" s="9" customFormat="1" ht="15" customHeight="1" x14ac:dyDescent="0.25">
      <c r="A92" s="169">
        <v>87</v>
      </c>
      <c r="B92" s="46" t="s">
        <v>66</v>
      </c>
      <c r="C92" s="180" t="s">
        <v>140</v>
      </c>
      <c r="D92" s="182">
        <v>9</v>
      </c>
      <c r="E92" s="173">
        <v>4</v>
      </c>
      <c r="F92" s="247">
        <v>4.37</v>
      </c>
      <c r="G92" s="182">
        <v>10</v>
      </c>
      <c r="H92" s="173">
        <v>3.9</v>
      </c>
      <c r="I92" s="247">
        <v>4.25</v>
      </c>
      <c r="J92" s="380">
        <v>81</v>
      </c>
      <c r="K92" s="433">
        <v>76</v>
      </c>
      <c r="L92" s="448">
        <f>SUM(J92:K92)</f>
        <v>157</v>
      </c>
    </row>
    <row r="93" spans="1:12" s="9" customFormat="1" ht="15" customHeight="1" x14ac:dyDescent="0.25">
      <c r="A93" s="169">
        <v>88</v>
      </c>
      <c r="B93" s="46" t="s">
        <v>62</v>
      </c>
      <c r="C93" s="198" t="s">
        <v>17</v>
      </c>
      <c r="D93" s="427">
        <v>4</v>
      </c>
      <c r="E93" s="423">
        <v>3.5</v>
      </c>
      <c r="F93" s="255">
        <v>4.37</v>
      </c>
      <c r="G93" s="427">
        <v>1</v>
      </c>
      <c r="H93" s="423">
        <v>4</v>
      </c>
      <c r="I93" s="255">
        <v>4.25</v>
      </c>
      <c r="J93" s="387">
        <v>92</v>
      </c>
      <c r="K93" s="438">
        <v>66</v>
      </c>
      <c r="L93" s="448">
        <f>SUM(J93:K93)</f>
        <v>158</v>
      </c>
    </row>
    <row r="94" spans="1:12" s="9" customFormat="1" ht="15" customHeight="1" x14ac:dyDescent="0.25">
      <c r="A94" s="169">
        <v>89</v>
      </c>
      <c r="B94" s="45" t="s">
        <v>63</v>
      </c>
      <c r="C94" s="192" t="s">
        <v>137</v>
      </c>
      <c r="D94" s="182">
        <v>4</v>
      </c>
      <c r="E94" s="173">
        <v>4</v>
      </c>
      <c r="F94" s="248">
        <v>4.37</v>
      </c>
      <c r="G94" s="182">
        <v>3</v>
      </c>
      <c r="H94" s="173">
        <v>3.6666666666666665</v>
      </c>
      <c r="I94" s="248">
        <v>4.25</v>
      </c>
      <c r="J94" s="381">
        <v>73</v>
      </c>
      <c r="K94" s="435">
        <v>88</v>
      </c>
      <c r="L94" s="448">
        <f>SUM(J94:K94)</f>
        <v>161</v>
      </c>
    </row>
    <row r="95" spans="1:12" s="9" customFormat="1" ht="15" customHeight="1" thickBot="1" x14ac:dyDescent="0.3">
      <c r="A95" s="170">
        <v>90</v>
      </c>
      <c r="B95" s="504" t="s">
        <v>62</v>
      </c>
      <c r="C95" s="418" t="s">
        <v>136</v>
      </c>
      <c r="D95" s="204">
        <v>1</v>
      </c>
      <c r="E95" s="185">
        <v>4</v>
      </c>
      <c r="F95" s="251">
        <v>4.37</v>
      </c>
      <c r="G95" s="204">
        <v>2</v>
      </c>
      <c r="H95" s="185">
        <v>3.5</v>
      </c>
      <c r="I95" s="251">
        <v>4.25</v>
      </c>
      <c r="J95" s="425">
        <v>72</v>
      </c>
      <c r="K95" s="439">
        <v>92</v>
      </c>
      <c r="L95" s="449">
        <f>SUM(J95:K95)</f>
        <v>164</v>
      </c>
    </row>
    <row r="96" spans="1:12" s="9" customFormat="1" ht="15" customHeight="1" x14ac:dyDescent="0.25">
      <c r="A96" s="158">
        <v>91</v>
      </c>
      <c r="B96" s="48" t="s">
        <v>62</v>
      </c>
      <c r="C96" s="196" t="s">
        <v>156</v>
      </c>
      <c r="D96" s="201">
        <v>5</v>
      </c>
      <c r="E96" s="175">
        <v>3.8</v>
      </c>
      <c r="F96" s="253">
        <v>4.37</v>
      </c>
      <c r="G96" s="201">
        <v>5</v>
      </c>
      <c r="H96" s="175">
        <v>3.8</v>
      </c>
      <c r="I96" s="253">
        <v>4.25</v>
      </c>
      <c r="J96" s="388">
        <v>85</v>
      </c>
      <c r="K96" s="431">
        <v>79</v>
      </c>
      <c r="L96" s="447">
        <f>SUM(J96:K96)</f>
        <v>164</v>
      </c>
    </row>
    <row r="97" spans="1:12" s="9" customFormat="1" ht="15" customHeight="1" x14ac:dyDescent="0.25">
      <c r="A97" s="171">
        <v>92</v>
      </c>
      <c r="B97" s="46" t="s">
        <v>63</v>
      </c>
      <c r="C97" s="192" t="s">
        <v>158</v>
      </c>
      <c r="D97" s="182">
        <v>4</v>
      </c>
      <c r="E97" s="173">
        <v>4</v>
      </c>
      <c r="F97" s="248">
        <v>4.37</v>
      </c>
      <c r="G97" s="182">
        <v>6</v>
      </c>
      <c r="H97" s="173">
        <v>3.5</v>
      </c>
      <c r="I97" s="248">
        <v>4.25</v>
      </c>
      <c r="J97" s="381">
        <v>74</v>
      </c>
      <c r="K97" s="435">
        <v>93</v>
      </c>
      <c r="L97" s="448">
        <f>SUM(J97:K97)</f>
        <v>167</v>
      </c>
    </row>
    <row r="98" spans="1:12" s="9" customFormat="1" ht="15" customHeight="1" x14ac:dyDescent="0.25">
      <c r="A98" s="125">
        <v>93</v>
      </c>
      <c r="B98" s="46" t="s">
        <v>62</v>
      </c>
      <c r="C98" s="52" t="s">
        <v>182</v>
      </c>
      <c r="D98" s="182"/>
      <c r="E98" s="173"/>
      <c r="F98" s="247">
        <v>4.37</v>
      </c>
      <c r="G98" s="182">
        <v>1</v>
      </c>
      <c r="H98" s="173">
        <v>4</v>
      </c>
      <c r="I98" s="247">
        <v>4.25</v>
      </c>
      <c r="J98" s="380">
        <v>99</v>
      </c>
      <c r="K98" s="433">
        <v>68</v>
      </c>
      <c r="L98" s="448">
        <f>SUM(J98:K98)</f>
        <v>167</v>
      </c>
    </row>
    <row r="99" spans="1:12" s="9" customFormat="1" ht="15" customHeight="1" x14ac:dyDescent="0.25">
      <c r="A99" s="169">
        <v>94</v>
      </c>
      <c r="B99" s="46" t="s">
        <v>62</v>
      </c>
      <c r="C99" s="52" t="s">
        <v>154</v>
      </c>
      <c r="D99" s="182">
        <v>1</v>
      </c>
      <c r="E99" s="173">
        <v>4</v>
      </c>
      <c r="F99" s="165">
        <v>4.37</v>
      </c>
      <c r="G99" s="182">
        <v>2</v>
      </c>
      <c r="H99" s="173">
        <v>2.5</v>
      </c>
      <c r="I99" s="165">
        <v>4.25</v>
      </c>
      <c r="J99" s="378">
        <v>71</v>
      </c>
      <c r="K99" s="437">
        <v>101</v>
      </c>
      <c r="L99" s="448">
        <f>SUM(J99:K99)</f>
        <v>172</v>
      </c>
    </row>
    <row r="100" spans="1:12" s="9" customFormat="1" ht="15" customHeight="1" x14ac:dyDescent="0.25">
      <c r="A100" s="169">
        <v>95</v>
      </c>
      <c r="B100" s="45" t="s">
        <v>65</v>
      </c>
      <c r="C100" s="192" t="s">
        <v>41</v>
      </c>
      <c r="D100" s="182"/>
      <c r="E100" s="173"/>
      <c r="F100" s="248">
        <v>4.37</v>
      </c>
      <c r="G100" s="182">
        <v>7</v>
      </c>
      <c r="H100" s="173">
        <v>4</v>
      </c>
      <c r="I100" s="248">
        <v>4.25</v>
      </c>
      <c r="J100" s="381">
        <v>99</v>
      </c>
      <c r="K100" s="435">
        <v>73</v>
      </c>
      <c r="L100" s="448">
        <f>SUM(J100:K100)</f>
        <v>172</v>
      </c>
    </row>
    <row r="101" spans="1:12" s="9" customFormat="1" ht="15" customHeight="1" x14ac:dyDescent="0.25">
      <c r="A101" s="169">
        <v>96</v>
      </c>
      <c r="B101" s="46" t="s">
        <v>65</v>
      </c>
      <c r="C101" s="52" t="s">
        <v>171</v>
      </c>
      <c r="D101" s="202">
        <v>5</v>
      </c>
      <c r="E101" s="184">
        <v>4</v>
      </c>
      <c r="F101" s="247">
        <v>4.37</v>
      </c>
      <c r="G101" s="202">
        <v>12</v>
      </c>
      <c r="H101" s="184">
        <v>3.5</v>
      </c>
      <c r="I101" s="247">
        <v>4.25</v>
      </c>
      <c r="J101" s="380">
        <v>78</v>
      </c>
      <c r="K101" s="433">
        <v>95</v>
      </c>
      <c r="L101" s="448">
        <f>SUM(J101:K101)</f>
        <v>173</v>
      </c>
    </row>
    <row r="102" spans="1:12" s="9" customFormat="1" ht="15" customHeight="1" x14ac:dyDescent="0.25">
      <c r="A102" s="169">
        <v>97</v>
      </c>
      <c r="B102" s="46" t="s">
        <v>61</v>
      </c>
      <c r="C102" s="180" t="s">
        <v>11</v>
      </c>
      <c r="D102" s="182">
        <v>6</v>
      </c>
      <c r="E102" s="179">
        <v>3.8333333333333335</v>
      </c>
      <c r="F102" s="247">
        <v>4.37</v>
      </c>
      <c r="G102" s="182">
        <v>2</v>
      </c>
      <c r="H102" s="179">
        <v>3</v>
      </c>
      <c r="I102" s="247">
        <v>4.25</v>
      </c>
      <c r="J102" s="380">
        <v>83</v>
      </c>
      <c r="K102" s="433">
        <v>99</v>
      </c>
      <c r="L102" s="448">
        <f>SUM(J102:K102)</f>
        <v>182</v>
      </c>
    </row>
    <row r="103" spans="1:12" s="9" customFormat="1" ht="15" customHeight="1" x14ac:dyDescent="0.25">
      <c r="A103" s="169">
        <v>98</v>
      </c>
      <c r="B103" s="46" t="s">
        <v>61</v>
      </c>
      <c r="C103" s="52" t="s">
        <v>150</v>
      </c>
      <c r="D103" s="182">
        <v>2</v>
      </c>
      <c r="E103" s="173">
        <v>3.5</v>
      </c>
      <c r="F103" s="247">
        <v>4.37</v>
      </c>
      <c r="G103" s="182">
        <v>3</v>
      </c>
      <c r="H103" s="173">
        <v>3.3333333333333335</v>
      </c>
      <c r="I103" s="247">
        <v>4.25</v>
      </c>
      <c r="J103" s="380">
        <v>91</v>
      </c>
      <c r="K103" s="433">
        <v>97</v>
      </c>
      <c r="L103" s="448">
        <f>SUM(J103:K103)</f>
        <v>188</v>
      </c>
    </row>
    <row r="104" spans="1:12" s="9" customFormat="1" ht="15" customHeight="1" x14ac:dyDescent="0.25">
      <c r="A104" s="169">
        <v>99</v>
      </c>
      <c r="B104" s="46" t="s">
        <v>66</v>
      </c>
      <c r="C104" s="180" t="s">
        <v>98</v>
      </c>
      <c r="D104" s="419"/>
      <c r="E104" s="179"/>
      <c r="F104" s="247">
        <v>4.37</v>
      </c>
      <c r="G104" s="419">
        <v>3</v>
      </c>
      <c r="H104" s="179">
        <v>3.6666666666666665</v>
      </c>
      <c r="I104" s="247">
        <v>4.25</v>
      </c>
      <c r="J104" s="380">
        <v>99</v>
      </c>
      <c r="K104" s="433">
        <v>90</v>
      </c>
      <c r="L104" s="448">
        <f>SUM(J104:K104)</f>
        <v>189</v>
      </c>
    </row>
    <row r="105" spans="1:12" s="9" customFormat="1" ht="15" customHeight="1" x14ac:dyDescent="0.25">
      <c r="A105" s="125">
        <v>100</v>
      </c>
      <c r="B105" s="46" t="s">
        <v>65</v>
      </c>
      <c r="C105" s="52" t="s">
        <v>180</v>
      </c>
      <c r="D105" s="189">
        <v>5</v>
      </c>
      <c r="E105" s="179">
        <v>3.6</v>
      </c>
      <c r="F105" s="247">
        <v>4.37</v>
      </c>
      <c r="G105" s="189"/>
      <c r="H105" s="179"/>
      <c r="I105" s="247">
        <v>4.25</v>
      </c>
      <c r="J105" s="380">
        <v>90</v>
      </c>
      <c r="K105" s="433">
        <v>102</v>
      </c>
      <c r="L105" s="448">
        <f>SUM(J105:K105)</f>
        <v>192</v>
      </c>
    </row>
    <row r="106" spans="1:12" s="9" customFormat="1" ht="15" customHeight="1" x14ac:dyDescent="0.25">
      <c r="A106" s="125">
        <v>101</v>
      </c>
      <c r="B106" s="46" t="s">
        <v>65</v>
      </c>
      <c r="C106" s="192" t="s">
        <v>175</v>
      </c>
      <c r="D106" s="182">
        <v>3</v>
      </c>
      <c r="E106" s="173">
        <v>3.3333333333333335</v>
      </c>
      <c r="F106" s="248">
        <v>4.37</v>
      </c>
      <c r="G106" s="182">
        <v>2</v>
      </c>
      <c r="H106" s="173">
        <v>3.5</v>
      </c>
      <c r="I106" s="248">
        <v>4.25</v>
      </c>
      <c r="J106" s="381">
        <v>96</v>
      </c>
      <c r="K106" s="435">
        <v>96</v>
      </c>
      <c r="L106" s="448">
        <f>SUM(J106:K106)</f>
        <v>192</v>
      </c>
    </row>
    <row r="107" spans="1:12" s="9" customFormat="1" ht="15" customHeight="1" x14ac:dyDescent="0.25">
      <c r="A107" s="125">
        <v>102</v>
      </c>
      <c r="B107" s="46" t="s">
        <v>64</v>
      </c>
      <c r="C107" s="192" t="s">
        <v>165</v>
      </c>
      <c r="D107" s="307">
        <v>3</v>
      </c>
      <c r="E107" s="304">
        <v>3</v>
      </c>
      <c r="F107" s="248">
        <v>4.37</v>
      </c>
      <c r="G107" s="307">
        <v>2</v>
      </c>
      <c r="H107" s="304">
        <v>3.5</v>
      </c>
      <c r="I107" s="248">
        <v>4.25</v>
      </c>
      <c r="J107" s="381">
        <v>98</v>
      </c>
      <c r="K107" s="435">
        <v>94</v>
      </c>
      <c r="L107" s="448">
        <f>SUM(J107:K107)</f>
        <v>192</v>
      </c>
    </row>
    <row r="108" spans="1:12" s="9" customFormat="1" ht="15" customHeight="1" thickBot="1" x14ac:dyDescent="0.3">
      <c r="A108" s="170">
        <v>103</v>
      </c>
      <c r="B108" s="266" t="s">
        <v>63</v>
      </c>
      <c r="C108" s="426" t="s">
        <v>81</v>
      </c>
      <c r="D108" s="460"/>
      <c r="E108" s="461"/>
      <c r="F108" s="428">
        <v>4.37</v>
      </c>
      <c r="G108" s="460">
        <v>1</v>
      </c>
      <c r="H108" s="461">
        <v>3</v>
      </c>
      <c r="I108" s="428">
        <v>4.25</v>
      </c>
      <c r="J108" s="429">
        <v>99</v>
      </c>
      <c r="K108" s="446">
        <v>100</v>
      </c>
      <c r="L108" s="454">
        <f>SUM(J108:K108)</f>
        <v>199</v>
      </c>
    </row>
    <row r="109" spans="1:12" x14ac:dyDescent="0.25">
      <c r="C109" s="37" t="s">
        <v>99</v>
      </c>
      <c r="D109" s="37"/>
      <c r="E109" s="300">
        <f>AVERAGE(E6:E108)</f>
        <v>4.2331451726484142</v>
      </c>
      <c r="F109" s="37"/>
      <c r="G109" s="37"/>
      <c r="H109" s="300">
        <f>AVERAGE(H6:H108)</f>
        <v>4.1419237065928289</v>
      </c>
      <c r="I109" s="37"/>
      <c r="J109" s="37"/>
      <c r="K109" s="37"/>
    </row>
    <row r="110" spans="1:12" x14ac:dyDescent="0.25">
      <c r="C110" s="38" t="s">
        <v>100</v>
      </c>
      <c r="D110" s="38"/>
      <c r="E110" s="38">
        <v>4.37</v>
      </c>
      <c r="F110" s="38"/>
      <c r="G110" s="38"/>
      <c r="H110" s="38">
        <v>4.25</v>
      </c>
      <c r="I110" s="38"/>
      <c r="J110" s="38"/>
      <c r="K110" s="38"/>
    </row>
  </sheetData>
  <mergeCells count="7">
    <mergeCell ref="L4:L5"/>
    <mergeCell ref="A4:A5"/>
    <mergeCell ref="B4:B5"/>
    <mergeCell ref="C4:C5"/>
    <mergeCell ref="D4:F4"/>
    <mergeCell ref="G4:I4"/>
    <mergeCell ref="J4:K4"/>
  </mergeCells>
  <conditionalFormatting sqref="H6:H110">
    <cfRule type="containsBlanks" dxfId="21" priority="2">
      <formula>LEN(TRIM(H6))=0</formula>
    </cfRule>
    <cfRule type="cellIs" dxfId="20" priority="3" stopIfTrue="1" operator="between">
      <formula>$H$109</formula>
      <formula>4.135</formula>
    </cfRule>
    <cfRule type="cellIs" dxfId="19" priority="4" stopIfTrue="1" operator="lessThan">
      <formula>3.5</formula>
    </cfRule>
    <cfRule type="cellIs" dxfId="18" priority="5" stopIfTrue="1" operator="between">
      <formula>$H$109</formula>
      <formula>3.5</formula>
    </cfRule>
    <cfRule type="cellIs" dxfId="17" priority="6" stopIfTrue="1" operator="between">
      <formula>4.499</formula>
      <formula>$H$109</formula>
    </cfRule>
    <cfRule type="cellIs" dxfId="16" priority="7" stopIfTrue="1" operator="greaterThanOrEqual">
      <formula>4.5</formula>
    </cfRule>
  </conditionalFormatting>
  <conditionalFormatting sqref="E6:E110">
    <cfRule type="containsBlanks" dxfId="15" priority="1">
      <formula>LEN(TRIM(E6))=0</formula>
    </cfRule>
    <cfRule type="cellIs" dxfId="14" priority="8" stopIfTrue="1" operator="between">
      <formula>$E$109</formula>
      <formula>4.225</formula>
    </cfRule>
    <cfRule type="cellIs" dxfId="13" priority="9" stopIfTrue="1" operator="lessThan">
      <formula>3.5</formula>
    </cfRule>
    <cfRule type="cellIs" dxfId="12" priority="10" stopIfTrue="1" operator="between">
      <formula>$E$109</formula>
      <formula>3.5</formula>
    </cfRule>
    <cfRule type="cellIs" dxfId="11" priority="11" stopIfTrue="1" operator="between">
      <formula>4.499</formula>
      <formula>$E$109</formula>
    </cfRule>
    <cfRule type="cellIs" dxfId="10" priority="12" stopIfTrue="1" operator="greaterThanOrEqual">
      <formula>4.5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5" width="8.7109375" style="4" customWidth="1"/>
    <col min="6" max="6" width="7.7109375" customWidth="1"/>
  </cols>
  <sheetData>
    <row r="1" spans="1:8" s="1" customFormat="1" ht="15" customHeight="1" x14ac:dyDescent="0.25">
      <c r="C1" s="5"/>
      <c r="D1" s="74"/>
      <c r="E1" s="2"/>
      <c r="G1" s="75"/>
      <c r="H1" s="59" t="s">
        <v>104</v>
      </c>
    </row>
    <row r="2" spans="1:8" s="1" customFormat="1" ht="15" customHeight="1" x14ac:dyDescent="0.25">
      <c r="B2" s="491" t="s">
        <v>52</v>
      </c>
      <c r="C2" s="491"/>
      <c r="D2" s="152"/>
      <c r="E2" s="7">
        <v>2023</v>
      </c>
      <c r="G2" s="76"/>
      <c r="H2" s="59" t="s">
        <v>105</v>
      </c>
    </row>
    <row r="3" spans="1:8" s="1" customFormat="1" ht="15" customHeight="1" thickBot="1" x14ac:dyDescent="0.3">
      <c r="C3" s="5"/>
      <c r="D3" s="74"/>
      <c r="E3" s="2"/>
      <c r="G3" s="77"/>
      <c r="H3" s="59" t="s">
        <v>106</v>
      </c>
    </row>
    <row r="4" spans="1:8" s="1" customFormat="1" ht="15" customHeight="1" x14ac:dyDescent="0.25">
      <c r="A4" s="494" t="s">
        <v>0</v>
      </c>
      <c r="B4" s="496" t="s">
        <v>54</v>
      </c>
      <c r="C4" s="496" t="s">
        <v>1</v>
      </c>
      <c r="D4" s="498" t="s">
        <v>112</v>
      </c>
      <c r="E4" s="492" t="s">
        <v>132</v>
      </c>
      <c r="G4" s="60"/>
      <c r="H4" s="59" t="s">
        <v>107</v>
      </c>
    </row>
    <row r="5" spans="1:8" s="1" customFormat="1" ht="26.25" customHeight="1" thickBot="1" x14ac:dyDescent="0.3">
      <c r="A5" s="495"/>
      <c r="B5" s="497"/>
      <c r="C5" s="497"/>
      <c r="D5" s="499"/>
      <c r="E5" s="493"/>
    </row>
    <row r="6" spans="1:8" s="1" customFormat="1" ht="15" customHeight="1" thickBot="1" x14ac:dyDescent="0.3">
      <c r="A6" s="116"/>
      <c r="B6" s="117"/>
      <c r="C6" s="117" t="s">
        <v>120</v>
      </c>
      <c r="D6" s="118">
        <f>SUM(D7:D104)</f>
        <v>1074</v>
      </c>
      <c r="E6" s="155">
        <f>AVERAGE(E7:E7:E110101)</f>
        <v>4.2345137209219317</v>
      </c>
    </row>
    <row r="7" spans="1:8" s="1" customFormat="1" ht="15" customHeight="1" x14ac:dyDescent="0.25">
      <c r="A7" s="40">
        <v>1</v>
      </c>
      <c r="B7" s="21" t="s">
        <v>61</v>
      </c>
      <c r="C7" s="22" t="s">
        <v>7</v>
      </c>
      <c r="D7" s="91">
        <v>6</v>
      </c>
      <c r="E7" s="93">
        <v>5</v>
      </c>
    </row>
    <row r="8" spans="1:8" s="3" customFormat="1" ht="15" customHeight="1" x14ac:dyDescent="0.25">
      <c r="A8" s="41">
        <v>2</v>
      </c>
      <c r="B8" s="400" t="s">
        <v>61</v>
      </c>
      <c r="C8" s="406" t="s">
        <v>152</v>
      </c>
      <c r="D8" s="139">
        <v>1</v>
      </c>
      <c r="E8" s="88">
        <v>5</v>
      </c>
    </row>
    <row r="9" spans="1:8" s="3" customFormat="1" ht="15" customHeight="1" x14ac:dyDescent="0.25">
      <c r="A9" s="41">
        <v>3</v>
      </c>
      <c r="B9" s="23" t="s">
        <v>63</v>
      </c>
      <c r="C9" s="24" t="s">
        <v>131</v>
      </c>
      <c r="D9" s="86">
        <v>1</v>
      </c>
      <c r="E9" s="124">
        <v>5</v>
      </c>
    </row>
    <row r="10" spans="1:8" s="3" customFormat="1" ht="15" customHeight="1" x14ac:dyDescent="0.25">
      <c r="A10" s="41">
        <v>4</v>
      </c>
      <c r="B10" s="35" t="s">
        <v>64</v>
      </c>
      <c r="C10" s="121" t="s">
        <v>159</v>
      </c>
      <c r="D10" s="122">
        <v>6</v>
      </c>
      <c r="E10" s="88">
        <v>5</v>
      </c>
    </row>
    <row r="11" spans="1:8" s="3" customFormat="1" ht="15" customHeight="1" x14ac:dyDescent="0.25">
      <c r="A11" s="41">
        <v>5</v>
      </c>
      <c r="B11" s="23" t="s">
        <v>64</v>
      </c>
      <c r="C11" s="24" t="s">
        <v>86</v>
      </c>
      <c r="D11" s="86">
        <v>13</v>
      </c>
      <c r="E11" s="88">
        <v>4.8461538461538458</v>
      </c>
    </row>
    <row r="12" spans="1:8" s="3" customFormat="1" ht="15" customHeight="1" x14ac:dyDescent="0.25">
      <c r="A12" s="41">
        <v>6</v>
      </c>
      <c r="B12" s="23" t="s">
        <v>63</v>
      </c>
      <c r="C12" s="33" t="s">
        <v>27</v>
      </c>
      <c r="D12" s="86">
        <v>6</v>
      </c>
      <c r="E12" s="88">
        <v>4.833333333333333</v>
      </c>
    </row>
    <row r="13" spans="1:8" s="3" customFormat="1" ht="15" customHeight="1" x14ac:dyDescent="0.25">
      <c r="A13" s="157">
        <v>7</v>
      </c>
      <c r="B13" s="32" t="s">
        <v>62</v>
      </c>
      <c r="C13" s="408" t="s">
        <v>153</v>
      </c>
      <c r="D13" s="86">
        <v>4</v>
      </c>
      <c r="E13" s="88">
        <v>4.75</v>
      </c>
    </row>
    <row r="14" spans="1:8" s="3" customFormat="1" ht="15" customHeight="1" x14ac:dyDescent="0.25">
      <c r="A14" s="44">
        <v>8</v>
      </c>
      <c r="B14" s="153" t="s">
        <v>65</v>
      </c>
      <c r="C14" s="15" t="s">
        <v>128</v>
      </c>
      <c r="D14" s="80">
        <v>21</v>
      </c>
      <c r="E14" s="129">
        <v>4.7142857142857144</v>
      </c>
    </row>
    <row r="15" spans="1:8" s="3" customFormat="1" ht="15" customHeight="1" x14ac:dyDescent="0.25">
      <c r="A15" s="41">
        <v>9</v>
      </c>
      <c r="B15" s="23" t="s">
        <v>64</v>
      </c>
      <c r="C15" s="24" t="s">
        <v>85</v>
      </c>
      <c r="D15" s="80">
        <v>17</v>
      </c>
      <c r="E15" s="82">
        <v>4.7058823529411766</v>
      </c>
    </row>
    <row r="16" spans="1:8" s="3" customFormat="1" ht="15" customHeight="1" thickBot="1" x14ac:dyDescent="0.3">
      <c r="A16" s="42">
        <v>10</v>
      </c>
      <c r="B16" s="150" t="s">
        <v>66</v>
      </c>
      <c r="C16" s="188" t="s">
        <v>94</v>
      </c>
      <c r="D16" s="237">
        <v>63</v>
      </c>
      <c r="E16" s="238">
        <v>4.6984126984126986</v>
      </c>
    </row>
    <row r="17" spans="1:5" s="3" customFormat="1" ht="15" customHeight="1" x14ac:dyDescent="0.25">
      <c r="A17" s="41">
        <v>11</v>
      </c>
      <c r="B17" s="27" t="s">
        <v>60</v>
      </c>
      <c r="C17" s="407" t="s">
        <v>73</v>
      </c>
      <c r="D17" s="296">
        <v>26</v>
      </c>
      <c r="E17" s="149">
        <v>4.6538461538461542</v>
      </c>
    </row>
    <row r="18" spans="1:5" s="3" customFormat="1" ht="15" customHeight="1" x14ac:dyDescent="0.25">
      <c r="A18" s="41">
        <v>12</v>
      </c>
      <c r="B18" s="32" t="s">
        <v>60</v>
      </c>
      <c r="C18" s="135" t="s">
        <v>74</v>
      </c>
      <c r="D18" s="86">
        <v>21</v>
      </c>
      <c r="E18" s="88">
        <v>4.6190476190476186</v>
      </c>
    </row>
    <row r="19" spans="1:5" s="3" customFormat="1" ht="15" customHeight="1" x14ac:dyDescent="0.25">
      <c r="A19" s="41">
        <v>13</v>
      </c>
      <c r="B19" s="23" t="s">
        <v>63</v>
      </c>
      <c r="C19" s="33" t="s">
        <v>183</v>
      </c>
      <c r="D19" s="86">
        <v>18</v>
      </c>
      <c r="E19" s="88">
        <v>4.6111111111111107</v>
      </c>
    </row>
    <row r="20" spans="1:5" s="3" customFormat="1" ht="15" customHeight="1" x14ac:dyDescent="0.25">
      <c r="A20" s="41">
        <v>14</v>
      </c>
      <c r="B20" s="23" t="s">
        <v>60</v>
      </c>
      <c r="C20" s="24" t="s">
        <v>121</v>
      </c>
      <c r="D20" s="295">
        <v>5</v>
      </c>
      <c r="E20" s="410">
        <v>4.5999999999999996</v>
      </c>
    </row>
    <row r="21" spans="1:5" s="3" customFormat="1" ht="15" customHeight="1" x14ac:dyDescent="0.25">
      <c r="A21" s="41">
        <v>15</v>
      </c>
      <c r="B21" s="23" t="s">
        <v>64</v>
      </c>
      <c r="C21" s="24" t="s">
        <v>164</v>
      </c>
      <c r="D21" s="80">
        <v>5</v>
      </c>
      <c r="E21" s="88">
        <v>4.5999999999999996</v>
      </c>
    </row>
    <row r="22" spans="1:5" s="3" customFormat="1" ht="15" customHeight="1" x14ac:dyDescent="0.25">
      <c r="A22" s="41">
        <v>16</v>
      </c>
      <c r="B22" s="153" t="s">
        <v>65</v>
      </c>
      <c r="C22" s="15" t="s">
        <v>177</v>
      </c>
      <c r="D22" s="86">
        <v>5</v>
      </c>
      <c r="E22" s="88">
        <v>4.5999999999999996</v>
      </c>
    </row>
    <row r="23" spans="1:5" s="3" customFormat="1" ht="15" customHeight="1" x14ac:dyDescent="0.25">
      <c r="A23" s="41">
        <v>17</v>
      </c>
      <c r="B23" s="153" t="s">
        <v>65</v>
      </c>
      <c r="C23" s="15" t="s">
        <v>50</v>
      </c>
      <c r="D23" s="80">
        <v>10</v>
      </c>
      <c r="E23" s="85">
        <v>4.5999999999999996</v>
      </c>
    </row>
    <row r="24" spans="1:5" s="3" customFormat="1" ht="15" customHeight="1" x14ac:dyDescent="0.25">
      <c r="A24" s="41">
        <v>18</v>
      </c>
      <c r="B24" s="23" t="s">
        <v>65</v>
      </c>
      <c r="C24" s="15" t="s">
        <v>125</v>
      </c>
      <c r="D24" s="86">
        <v>25</v>
      </c>
      <c r="E24" s="88">
        <v>4.5999999999999996</v>
      </c>
    </row>
    <row r="25" spans="1:5" s="3" customFormat="1" ht="15" customHeight="1" x14ac:dyDescent="0.25">
      <c r="A25" s="41">
        <v>19</v>
      </c>
      <c r="B25" s="153" t="s">
        <v>66</v>
      </c>
      <c r="C25" s="15" t="s">
        <v>96</v>
      </c>
      <c r="D25" s="86">
        <v>31</v>
      </c>
      <c r="E25" s="88">
        <v>4.580645161290323</v>
      </c>
    </row>
    <row r="26" spans="1:5" s="3" customFormat="1" ht="15" customHeight="1" thickBot="1" x14ac:dyDescent="0.3">
      <c r="A26" s="49">
        <v>20</v>
      </c>
      <c r="B26" s="401" t="s">
        <v>65</v>
      </c>
      <c r="C26" s="147" t="s">
        <v>129</v>
      </c>
      <c r="D26" s="122">
        <v>16</v>
      </c>
      <c r="E26" s="124">
        <v>4.5625</v>
      </c>
    </row>
    <row r="27" spans="1:5" s="3" customFormat="1" ht="15" customHeight="1" x14ac:dyDescent="0.25">
      <c r="A27" s="158">
        <v>21</v>
      </c>
      <c r="B27" s="373" t="s">
        <v>65</v>
      </c>
      <c r="C27" s="159" t="s">
        <v>138</v>
      </c>
      <c r="D27" s="160">
        <v>20</v>
      </c>
      <c r="E27" s="161">
        <v>4.55</v>
      </c>
    </row>
    <row r="28" spans="1:5" ht="15" customHeight="1" x14ac:dyDescent="0.25">
      <c r="A28" s="41">
        <v>22</v>
      </c>
      <c r="B28" s="32" t="s">
        <v>61</v>
      </c>
      <c r="C28" s="33" t="s">
        <v>6</v>
      </c>
      <c r="D28" s="80">
        <v>40</v>
      </c>
      <c r="E28" s="85">
        <v>4.5250000000000004</v>
      </c>
    </row>
    <row r="29" spans="1:5" ht="15" customHeight="1" x14ac:dyDescent="0.25">
      <c r="A29" s="41">
        <v>23</v>
      </c>
      <c r="B29" s="23" t="s">
        <v>64</v>
      </c>
      <c r="C29" s="24" t="s">
        <v>144</v>
      </c>
      <c r="D29" s="86">
        <v>35</v>
      </c>
      <c r="E29" s="88">
        <v>4.5142857142857142</v>
      </c>
    </row>
    <row r="30" spans="1:5" ht="15" customHeight="1" x14ac:dyDescent="0.25">
      <c r="A30" s="49">
        <v>24</v>
      </c>
      <c r="B30" s="402" t="s">
        <v>63</v>
      </c>
      <c r="C30" s="402" t="s">
        <v>82</v>
      </c>
      <c r="D30" s="122">
        <v>41</v>
      </c>
      <c r="E30" s="124">
        <v>4.5121951219512191</v>
      </c>
    </row>
    <row r="31" spans="1:5" ht="15" customHeight="1" x14ac:dyDescent="0.25">
      <c r="A31" s="44">
        <v>25</v>
      </c>
      <c r="B31" s="32" t="s">
        <v>62</v>
      </c>
      <c r="C31" s="24" t="s">
        <v>78</v>
      </c>
      <c r="D31" s="86">
        <v>6</v>
      </c>
      <c r="E31" s="298">
        <v>4.5</v>
      </c>
    </row>
    <row r="32" spans="1:5" ht="15" customHeight="1" x14ac:dyDescent="0.25">
      <c r="A32" s="41">
        <v>26</v>
      </c>
      <c r="B32" s="120" t="s">
        <v>64</v>
      </c>
      <c r="C32" s="121" t="s">
        <v>160</v>
      </c>
      <c r="D32" s="122">
        <v>2</v>
      </c>
      <c r="E32" s="124">
        <v>4.5</v>
      </c>
    </row>
    <row r="33" spans="1:5" ht="15" customHeight="1" x14ac:dyDescent="0.25">
      <c r="A33" s="41">
        <v>27</v>
      </c>
      <c r="B33" s="23" t="s">
        <v>64</v>
      </c>
      <c r="C33" s="24" t="s">
        <v>87</v>
      </c>
      <c r="D33" s="86">
        <v>4</v>
      </c>
      <c r="E33" s="88">
        <v>4.5</v>
      </c>
    </row>
    <row r="34" spans="1:5" ht="15" customHeight="1" x14ac:dyDescent="0.25">
      <c r="A34" s="41">
        <v>28</v>
      </c>
      <c r="B34" s="23" t="s">
        <v>64</v>
      </c>
      <c r="C34" s="24" t="s">
        <v>34</v>
      </c>
      <c r="D34" s="86">
        <v>6</v>
      </c>
      <c r="E34" s="88">
        <v>4.5</v>
      </c>
    </row>
    <row r="35" spans="1:5" ht="15" customHeight="1" x14ac:dyDescent="0.25">
      <c r="A35" s="41">
        <v>29</v>
      </c>
      <c r="B35" s="28" t="s">
        <v>64</v>
      </c>
      <c r="C35" s="15" t="s">
        <v>166</v>
      </c>
      <c r="D35" s="86">
        <v>2</v>
      </c>
      <c r="E35" s="88">
        <v>4.5</v>
      </c>
    </row>
    <row r="36" spans="1:5" ht="15" customHeight="1" thickBot="1" x14ac:dyDescent="0.3">
      <c r="A36" s="42">
        <v>30</v>
      </c>
      <c r="B36" s="25" t="s">
        <v>65</v>
      </c>
      <c r="C36" s="374" t="s">
        <v>178</v>
      </c>
      <c r="D36" s="89">
        <v>6</v>
      </c>
      <c r="E36" s="90">
        <v>4.5</v>
      </c>
    </row>
    <row r="37" spans="1:5" ht="15" customHeight="1" x14ac:dyDescent="0.25">
      <c r="A37" s="41">
        <v>31</v>
      </c>
      <c r="B37" s="27" t="s">
        <v>66</v>
      </c>
      <c r="C37" s="154" t="s">
        <v>95</v>
      </c>
      <c r="D37" s="139">
        <v>2</v>
      </c>
      <c r="E37" s="409">
        <v>4.5</v>
      </c>
    </row>
    <row r="38" spans="1:5" ht="15" customHeight="1" x14ac:dyDescent="0.25">
      <c r="A38" s="41">
        <v>32</v>
      </c>
      <c r="B38" s="23" t="s">
        <v>66</v>
      </c>
      <c r="C38" s="15" t="s">
        <v>124</v>
      </c>
      <c r="D38" s="86">
        <v>23</v>
      </c>
      <c r="E38" s="88">
        <v>4.4782608695652177</v>
      </c>
    </row>
    <row r="39" spans="1:5" ht="15" customHeight="1" x14ac:dyDescent="0.25">
      <c r="A39" s="41">
        <v>33</v>
      </c>
      <c r="B39" s="153" t="s">
        <v>65</v>
      </c>
      <c r="C39" s="15" t="s">
        <v>173</v>
      </c>
      <c r="D39" s="86">
        <v>11</v>
      </c>
      <c r="E39" s="88">
        <v>4.4545454545454541</v>
      </c>
    </row>
    <row r="40" spans="1:5" ht="15" customHeight="1" x14ac:dyDescent="0.25">
      <c r="A40" s="41">
        <v>34</v>
      </c>
      <c r="B40" s="153" t="s">
        <v>66</v>
      </c>
      <c r="C40" s="15" t="s">
        <v>59</v>
      </c>
      <c r="D40" s="86">
        <v>11</v>
      </c>
      <c r="E40" s="88">
        <v>4.4545454545454541</v>
      </c>
    </row>
    <row r="41" spans="1:5" ht="15" customHeight="1" x14ac:dyDescent="0.25">
      <c r="A41" s="44">
        <v>35</v>
      </c>
      <c r="B41" s="32" t="s">
        <v>63</v>
      </c>
      <c r="C41" s="24" t="s">
        <v>80</v>
      </c>
      <c r="D41" s="86">
        <v>40</v>
      </c>
      <c r="E41" s="88">
        <v>4.45</v>
      </c>
    </row>
    <row r="42" spans="1:5" ht="15" customHeight="1" x14ac:dyDescent="0.25">
      <c r="A42" s="44">
        <v>36</v>
      </c>
      <c r="B42" s="153" t="s">
        <v>65</v>
      </c>
      <c r="C42" s="15" t="s">
        <v>170</v>
      </c>
      <c r="D42" s="86">
        <v>16</v>
      </c>
      <c r="E42" s="88">
        <v>4.4375</v>
      </c>
    </row>
    <row r="43" spans="1:5" ht="15" customHeight="1" x14ac:dyDescent="0.25">
      <c r="A43" s="41">
        <v>37</v>
      </c>
      <c r="B43" s="27" t="s">
        <v>63</v>
      </c>
      <c r="C43" s="138" t="s">
        <v>26</v>
      </c>
      <c r="D43" s="139">
        <v>7</v>
      </c>
      <c r="E43" s="149">
        <v>4.4285714285714288</v>
      </c>
    </row>
    <row r="44" spans="1:5" ht="15" customHeight="1" x14ac:dyDescent="0.25">
      <c r="A44" s="41">
        <v>38</v>
      </c>
      <c r="B44" s="23" t="s">
        <v>61</v>
      </c>
      <c r="C44" s="24" t="s">
        <v>149</v>
      </c>
      <c r="D44" s="86">
        <v>5</v>
      </c>
      <c r="E44" s="88">
        <v>4.4000000000000004</v>
      </c>
    </row>
    <row r="45" spans="1:5" ht="15" customHeight="1" x14ac:dyDescent="0.25">
      <c r="A45" s="41">
        <v>39</v>
      </c>
      <c r="B45" s="23" t="s">
        <v>62</v>
      </c>
      <c r="C45" s="24" t="s">
        <v>20</v>
      </c>
      <c r="D45" s="86">
        <v>5</v>
      </c>
      <c r="E45" s="88">
        <v>4.4000000000000004</v>
      </c>
    </row>
    <row r="46" spans="1:5" ht="15" customHeight="1" thickBot="1" x14ac:dyDescent="0.3">
      <c r="A46" s="49">
        <v>40</v>
      </c>
      <c r="B46" s="35" t="s">
        <v>63</v>
      </c>
      <c r="C46" s="121" t="s">
        <v>31</v>
      </c>
      <c r="D46" s="127">
        <v>5</v>
      </c>
      <c r="E46" s="299">
        <v>4.4000000000000004</v>
      </c>
    </row>
    <row r="47" spans="1:5" ht="15" customHeight="1" x14ac:dyDescent="0.25">
      <c r="A47" s="40">
        <v>41</v>
      </c>
      <c r="B47" s="399" t="s">
        <v>62</v>
      </c>
      <c r="C47" s="20" t="s">
        <v>22</v>
      </c>
      <c r="D47" s="91">
        <v>13</v>
      </c>
      <c r="E47" s="93">
        <v>4.384615384615385</v>
      </c>
    </row>
    <row r="48" spans="1:5" ht="15" customHeight="1" x14ac:dyDescent="0.25">
      <c r="A48" s="41">
        <v>42</v>
      </c>
      <c r="B48" s="28" t="s">
        <v>64</v>
      </c>
      <c r="C48" s="15" t="s">
        <v>162</v>
      </c>
      <c r="D48" s="86">
        <v>13</v>
      </c>
      <c r="E48" s="88">
        <v>4.384615384615385</v>
      </c>
    </row>
    <row r="49" spans="1:5" ht="15" customHeight="1" x14ac:dyDescent="0.25">
      <c r="A49" s="41">
        <v>43</v>
      </c>
      <c r="B49" s="23" t="s">
        <v>60</v>
      </c>
      <c r="C49" s="24" t="s">
        <v>3</v>
      </c>
      <c r="D49" s="86">
        <v>16</v>
      </c>
      <c r="E49" s="88">
        <v>4.375</v>
      </c>
    </row>
    <row r="50" spans="1:5" ht="15" customHeight="1" x14ac:dyDescent="0.25">
      <c r="A50" s="41">
        <v>44</v>
      </c>
      <c r="B50" s="23" t="s">
        <v>60</v>
      </c>
      <c r="C50" s="24" t="s">
        <v>76</v>
      </c>
      <c r="D50" s="80">
        <v>6</v>
      </c>
      <c r="E50" s="82">
        <v>4.333333333333333</v>
      </c>
    </row>
    <row r="51" spans="1:5" ht="15" customHeight="1" x14ac:dyDescent="0.25">
      <c r="A51" s="41">
        <v>45</v>
      </c>
      <c r="B51" s="23" t="s">
        <v>62</v>
      </c>
      <c r="C51" s="146" t="s">
        <v>57</v>
      </c>
      <c r="D51" s="86">
        <v>9</v>
      </c>
      <c r="E51" s="156">
        <v>4.333333333333333</v>
      </c>
    </row>
    <row r="52" spans="1:5" ht="15" customHeight="1" x14ac:dyDescent="0.25">
      <c r="A52" s="41">
        <v>46</v>
      </c>
      <c r="B52" s="28" t="s">
        <v>62</v>
      </c>
      <c r="C52" s="15" t="s">
        <v>23</v>
      </c>
      <c r="D52" s="80">
        <v>3</v>
      </c>
      <c r="E52" s="82">
        <v>4.333333333333333</v>
      </c>
    </row>
    <row r="53" spans="1:5" ht="15" customHeight="1" x14ac:dyDescent="0.25">
      <c r="A53" s="41">
        <v>47</v>
      </c>
      <c r="B53" s="32" t="s">
        <v>63</v>
      </c>
      <c r="C53" s="24" t="s">
        <v>157</v>
      </c>
      <c r="D53" s="86">
        <v>18</v>
      </c>
      <c r="E53" s="297">
        <v>4.333333333333333</v>
      </c>
    </row>
    <row r="54" spans="1:5" ht="15" customHeight="1" x14ac:dyDescent="0.25">
      <c r="A54" s="41">
        <v>48</v>
      </c>
      <c r="B54" s="153" t="s">
        <v>65</v>
      </c>
      <c r="C54" s="15" t="s">
        <v>179</v>
      </c>
      <c r="D54" s="86">
        <v>3</v>
      </c>
      <c r="E54" s="88">
        <v>4.333333333333333</v>
      </c>
    </row>
    <row r="55" spans="1:5" ht="15" customHeight="1" x14ac:dyDescent="0.25">
      <c r="A55" s="44">
        <v>49</v>
      </c>
      <c r="B55" s="23" t="s">
        <v>65</v>
      </c>
      <c r="C55" s="15" t="s">
        <v>176</v>
      </c>
      <c r="D55" s="86">
        <v>3</v>
      </c>
      <c r="E55" s="88">
        <v>4.333333333333333</v>
      </c>
    </row>
    <row r="56" spans="1:5" ht="15" customHeight="1" thickBot="1" x14ac:dyDescent="0.3">
      <c r="A56" s="42">
        <v>50</v>
      </c>
      <c r="B56" s="25" t="s">
        <v>65</v>
      </c>
      <c r="C56" s="374" t="s">
        <v>51</v>
      </c>
      <c r="D56" s="89">
        <v>27</v>
      </c>
      <c r="E56" s="162">
        <v>4.333333333333333</v>
      </c>
    </row>
    <row r="57" spans="1:5" ht="15" customHeight="1" x14ac:dyDescent="0.25">
      <c r="A57" s="41">
        <v>51</v>
      </c>
      <c r="B57" s="34" t="s">
        <v>65</v>
      </c>
      <c r="C57" s="407" t="s">
        <v>139</v>
      </c>
      <c r="D57" s="139">
        <v>6</v>
      </c>
      <c r="E57" s="149">
        <v>4.333333333333333</v>
      </c>
    </row>
    <row r="58" spans="1:5" ht="15" customHeight="1" x14ac:dyDescent="0.25">
      <c r="A58" s="41">
        <v>52</v>
      </c>
      <c r="B58" s="23" t="s">
        <v>64</v>
      </c>
      <c r="C58" s="24" t="s">
        <v>163</v>
      </c>
      <c r="D58" s="80">
        <v>13</v>
      </c>
      <c r="E58" s="85">
        <v>4.3076923076923075</v>
      </c>
    </row>
    <row r="59" spans="1:5" ht="15" customHeight="1" x14ac:dyDescent="0.25">
      <c r="A59" s="41">
        <v>53</v>
      </c>
      <c r="B59" s="32" t="s">
        <v>65</v>
      </c>
      <c r="C59" s="24" t="s">
        <v>127</v>
      </c>
      <c r="D59" s="86">
        <v>47</v>
      </c>
      <c r="E59" s="88">
        <v>4.2978723404255321</v>
      </c>
    </row>
    <row r="60" spans="1:5" ht="15" customHeight="1" x14ac:dyDescent="0.25">
      <c r="A60" s="41">
        <v>54</v>
      </c>
      <c r="B60" s="23" t="s">
        <v>60</v>
      </c>
      <c r="C60" s="24" t="s">
        <v>145</v>
      </c>
      <c r="D60" s="86">
        <v>15</v>
      </c>
      <c r="E60" s="88">
        <v>4.2666666666666666</v>
      </c>
    </row>
    <row r="61" spans="1:5" ht="15" customHeight="1" x14ac:dyDescent="0.25">
      <c r="A61" s="41">
        <v>55</v>
      </c>
      <c r="B61" s="32" t="s">
        <v>63</v>
      </c>
      <c r="C61" s="24" t="s">
        <v>84</v>
      </c>
      <c r="D61" s="86">
        <v>4</v>
      </c>
      <c r="E61" s="88">
        <v>4.25</v>
      </c>
    </row>
    <row r="62" spans="1:5" ht="15" customHeight="1" x14ac:dyDescent="0.25">
      <c r="A62" s="41">
        <v>56</v>
      </c>
      <c r="B62" s="23" t="s">
        <v>65</v>
      </c>
      <c r="C62" s="15" t="s">
        <v>42</v>
      </c>
      <c r="D62" s="86">
        <v>4</v>
      </c>
      <c r="E62" s="88">
        <v>4.25</v>
      </c>
    </row>
    <row r="63" spans="1:5" ht="15" customHeight="1" x14ac:dyDescent="0.25">
      <c r="A63" s="41">
        <v>57</v>
      </c>
      <c r="B63" s="153" t="s">
        <v>65</v>
      </c>
      <c r="C63" s="15" t="s">
        <v>126</v>
      </c>
      <c r="D63" s="86">
        <v>26</v>
      </c>
      <c r="E63" s="88">
        <v>4.2307692307692308</v>
      </c>
    </row>
    <row r="64" spans="1:5" ht="15" customHeight="1" x14ac:dyDescent="0.25">
      <c r="A64" s="41">
        <v>58</v>
      </c>
      <c r="B64" s="32" t="s">
        <v>61</v>
      </c>
      <c r="C64" s="33" t="s">
        <v>148</v>
      </c>
      <c r="D64" s="86">
        <v>5</v>
      </c>
      <c r="E64" s="88">
        <v>4.2</v>
      </c>
    </row>
    <row r="65" spans="1:5" ht="15" customHeight="1" x14ac:dyDescent="0.25">
      <c r="A65" s="41">
        <v>59</v>
      </c>
      <c r="B65" s="23" t="s">
        <v>63</v>
      </c>
      <c r="C65" s="24" t="s">
        <v>25</v>
      </c>
      <c r="D65" s="86">
        <v>6</v>
      </c>
      <c r="E65" s="88">
        <v>4.166666666666667</v>
      </c>
    </row>
    <row r="66" spans="1:5" ht="15" customHeight="1" thickBot="1" x14ac:dyDescent="0.3">
      <c r="A66" s="49">
        <v>60</v>
      </c>
      <c r="B66" s="23" t="s">
        <v>61</v>
      </c>
      <c r="C66" s="24" t="s">
        <v>5</v>
      </c>
      <c r="D66" s="86">
        <v>14</v>
      </c>
      <c r="E66" s="124">
        <v>4.1428571428571432</v>
      </c>
    </row>
    <row r="67" spans="1:5" ht="15" customHeight="1" x14ac:dyDescent="0.25">
      <c r="A67" s="40">
        <v>61</v>
      </c>
      <c r="B67" s="398" t="s">
        <v>65</v>
      </c>
      <c r="C67" s="405" t="s">
        <v>168</v>
      </c>
      <c r="D67" s="160">
        <v>14</v>
      </c>
      <c r="E67" s="161">
        <v>4.1428571428571432</v>
      </c>
    </row>
    <row r="68" spans="1:5" ht="15" customHeight="1" x14ac:dyDescent="0.25">
      <c r="A68" s="41">
        <v>62</v>
      </c>
      <c r="B68" s="28" t="s">
        <v>62</v>
      </c>
      <c r="C68" s="15" t="s">
        <v>79</v>
      </c>
      <c r="D68" s="86">
        <v>10</v>
      </c>
      <c r="E68" s="88">
        <v>4.0999999999999996</v>
      </c>
    </row>
    <row r="69" spans="1:5" ht="15" customHeight="1" x14ac:dyDescent="0.25">
      <c r="A69" s="41">
        <v>63</v>
      </c>
      <c r="B69" s="23" t="s">
        <v>61</v>
      </c>
      <c r="C69" s="24" t="s">
        <v>8</v>
      </c>
      <c r="D69" s="86">
        <v>11</v>
      </c>
      <c r="E69" s="88">
        <v>4.0909090909090908</v>
      </c>
    </row>
    <row r="70" spans="1:5" ht="15" customHeight="1" x14ac:dyDescent="0.25">
      <c r="A70" s="41">
        <v>64</v>
      </c>
      <c r="B70" s="23" t="s">
        <v>61</v>
      </c>
      <c r="C70" s="24" t="s">
        <v>14</v>
      </c>
      <c r="D70" s="86">
        <v>13</v>
      </c>
      <c r="E70" s="88">
        <v>4.0769230769230766</v>
      </c>
    </row>
    <row r="71" spans="1:5" ht="15" customHeight="1" x14ac:dyDescent="0.25">
      <c r="A71" s="44">
        <v>65</v>
      </c>
      <c r="B71" s="32" t="s">
        <v>65</v>
      </c>
      <c r="C71" s="24" t="s">
        <v>143</v>
      </c>
      <c r="D71" s="86">
        <v>13</v>
      </c>
      <c r="E71" s="85">
        <v>4.0769230769230766</v>
      </c>
    </row>
    <row r="72" spans="1:5" ht="15" customHeight="1" x14ac:dyDescent="0.25">
      <c r="A72" s="41">
        <v>66</v>
      </c>
      <c r="B72" s="27" t="s">
        <v>66</v>
      </c>
      <c r="C72" s="138" t="s">
        <v>135</v>
      </c>
      <c r="D72" s="296">
        <v>18</v>
      </c>
      <c r="E72" s="417">
        <v>4.0555555555555554</v>
      </c>
    </row>
    <row r="73" spans="1:5" ht="15" customHeight="1" x14ac:dyDescent="0.25">
      <c r="A73" s="41">
        <v>67</v>
      </c>
      <c r="B73" s="27" t="s">
        <v>60</v>
      </c>
      <c r="C73" s="24" t="s">
        <v>146</v>
      </c>
      <c r="D73" s="86">
        <v>1</v>
      </c>
      <c r="E73" s="88">
        <v>4</v>
      </c>
    </row>
    <row r="74" spans="1:5" ht="15" customHeight="1" x14ac:dyDescent="0.25">
      <c r="A74" s="41">
        <v>68</v>
      </c>
      <c r="B74" s="400" t="s">
        <v>61</v>
      </c>
      <c r="C74" s="15" t="s">
        <v>10</v>
      </c>
      <c r="D74" s="86">
        <v>3</v>
      </c>
      <c r="E74" s="88">
        <v>4</v>
      </c>
    </row>
    <row r="75" spans="1:5" ht="15" customHeight="1" x14ac:dyDescent="0.25">
      <c r="A75" s="41">
        <v>69</v>
      </c>
      <c r="B75" s="27" t="s">
        <v>61</v>
      </c>
      <c r="C75" s="24" t="s">
        <v>151</v>
      </c>
      <c r="D75" s="86">
        <v>11</v>
      </c>
      <c r="E75" s="149">
        <v>4</v>
      </c>
    </row>
    <row r="76" spans="1:5" ht="15" customHeight="1" thickBot="1" x14ac:dyDescent="0.3">
      <c r="A76" s="42">
        <v>70</v>
      </c>
      <c r="B76" s="403" t="s">
        <v>62</v>
      </c>
      <c r="C76" s="374" t="s">
        <v>122</v>
      </c>
      <c r="D76" s="89">
        <v>11</v>
      </c>
      <c r="E76" s="151">
        <v>4</v>
      </c>
    </row>
    <row r="77" spans="1:5" ht="15" customHeight="1" x14ac:dyDescent="0.25">
      <c r="A77" s="40">
        <v>71</v>
      </c>
      <c r="B77" s="31" t="s">
        <v>62</v>
      </c>
      <c r="C77" s="415" t="s">
        <v>154</v>
      </c>
      <c r="D77" s="91">
        <v>1</v>
      </c>
      <c r="E77" s="93">
        <v>4</v>
      </c>
    </row>
    <row r="78" spans="1:5" ht="15" customHeight="1" x14ac:dyDescent="0.25">
      <c r="A78" s="41">
        <v>72</v>
      </c>
      <c r="B78" s="34" t="s">
        <v>62</v>
      </c>
      <c r="C78" s="15" t="s">
        <v>136</v>
      </c>
      <c r="D78" s="86">
        <v>1</v>
      </c>
      <c r="E78" s="88">
        <v>4</v>
      </c>
    </row>
    <row r="79" spans="1:5" ht="15" customHeight="1" x14ac:dyDescent="0.25">
      <c r="A79" s="41">
        <v>73</v>
      </c>
      <c r="B79" s="404" t="s">
        <v>63</v>
      </c>
      <c r="C79" s="24" t="s">
        <v>137</v>
      </c>
      <c r="D79" s="86">
        <v>4</v>
      </c>
      <c r="E79" s="88">
        <v>4</v>
      </c>
    </row>
    <row r="80" spans="1:5" ht="15" customHeight="1" x14ac:dyDescent="0.25">
      <c r="A80" s="41">
        <v>74</v>
      </c>
      <c r="B80" s="27" t="s">
        <v>63</v>
      </c>
      <c r="C80" s="24" t="s">
        <v>158</v>
      </c>
      <c r="D80" s="86">
        <v>4</v>
      </c>
      <c r="E80" s="88">
        <v>4</v>
      </c>
    </row>
    <row r="81" spans="1:5" ht="15" customHeight="1" x14ac:dyDescent="0.25">
      <c r="A81" s="41">
        <v>75</v>
      </c>
      <c r="B81" s="27" t="s">
        <v>63</v>
      </c>
      <c r="C81" s="24" t="s">
        <v>30</v>
      </c>
      <c r="D81" s="86">
        <v>2</v>
      </c>
      <c r="E81" s="88">
        <v>4</v>
      </c>
    </row>
    <row r="82" spans="1:5" ht="15" customHeight="1" x14ac:dyDescent="0.25">
      <c r="A82" s="41">
        <v>76</v>
      </c>
      <c r="B82" s="34" t="s">
        <v>64</v>
      </c>
      <c r="C82" s="24" t="s">
        <v>161</v>
      </c>
      <c r="D82" s="80">
        <v>1</v>
      </c>
      <c r="E82" s="82">
        <v>4</v>
      </c>
    </row>
    <row r="83" spans="1:5" ht="15" customHeight="1" x14ac:dyDescent="0.25">
      <c r="A83" s="41">
        <v>77</v>
      </c>
      <c r="B83" s="34" t="s">
        <v>65</v>
      </c>
      <c r="C83" s="24" t="s">
        <v>169</v>
      </c>
      <c r="D83" s="86">
        <v>11</v>
      </c>
      <c r="E83" s="88">
        <v>4</v>
      </c>
    </row>
    <row r="84" spans="1:5" ht="15" customHeight="1" x14ac:dyDescent="0.25">
      <c r="A84" s="41">
        <v>78</v>
      </c>
      <c r="B84" s="30" t="s">
        <v>65</v>
      </c>
      <c r="C84" s="15" t="s">
        <v>171</v>
      </c>
      <c r="D84" s="86">
        <v>5</v>
      </c>
      <c r="E84" s="88">
        <v>4</v>
      </c>
    </row>
    <row r="85" spans="1:5" ht="15" customHeight="1" x14ac:dyDescent="0.25">
      <c r="A85" s="41">
        <v>79</v>
      </c>
      <c r="B85" s="27" t="s">
        <v>65</v>
      </c>
      <c r="C85" s="15" t="s">
        <v>172</v>
      </c>
      <c r="D85" s="86">
        <v>3</v>
      </c>
      <c r="E85" s="88">
        <v>4</v>
      </c>
    </row>
    <row r="86" spans="1:5" ht="15" customHeight="1" thickBot="1" x14ac:dyDescent="0.3">
      <c r="A86" s="42">
        <v>80</v>
      </c>
      <c r="B86" s="294" t="s">
        <v>65</v>
      </c>
      <c r="C86" s="374" t="s">
        <v>174</v>
      </c>
      <c r="D86" s="89">
        <v>3</v>
      </c>
      <c r="E86" s="90">
        <v>4</v>
      </c>
    </row>
    <row r="87" spans="1:5" ht="15" customHeight="1" x14ac:dyDescent="0.25">
      <c r="A87" s="40">
        <v>81</v>
      </c>
      <c r="B87" s="21" t="s">
        <v>66</v>
      </c>
      <c r="C87" s="20" t="s">
        <v>140</v>
      </c>
      <c r="D87" s="91">
        <v>9</v>
      </c>
      <c r="E87" s="93">
        <v>4</v>
      </c>
    </row>
    <row r="88" spans="1:5" ht="15" customHeight="1" x14ac:dyDescent="0.25">
      <c r="A88" s="41">
        <v>82</v>
      </c>
      <c r="B88" s="27" t="s">
        <v>63</v>
      </c>
      <c r="C88" s="24" t="s">
        <v>110</v>
      </c>
      <c r="D88" s="86">
        <v>8</v>
      </c>
      <c r="E88" s="88">
        <v>3.875</v>
      </c>
    </row>
    <row r="89" spans="1:5" ht="15" customHeight="1" x14ac:dyDescent="0.25">
      <c r="A89" s="41">
        <v>83</v>
      </c>
      <c r="B89" s="27" t="s">
        <v>61</v>
      </c>
      <c r="C89" s="24" t="s">
        <v>11</v>
      </c>
      <c r="D89" s="86">
        <v>6</v>
      </c>
      <c r="E89" s="88">
        <v>3.8333333333333335</v>
      </c>
    </row>
    <row r="90" spans="1:5" ht="15" customHeight="1" x14ac:dyDescent="0.25">
      <c r="A90" s="41">
        <v>84</v>
      </c>
      <c r="B90" s="400" t="s">
        <v>65</v>
      </c>
      <c r="C90" s="15" t="s">
        <v>167</v>
      </c>
      <c r="D90" s="86">
        <v>11</v>
      </c>
      <c r="E90" s="88">
        <v>3.8181818181818183</v>
      </c>
    </row>
    <row r="91" spans="1:5" ht="15" customHeight="1" x14ac:dyDescent="0.25">
      <c r="A91" s="41">
        <v>85</v>
      </c>
      <c r="B91" s="400" t="s">
        <v>62</v>
      </c>
      <c r="C91" s="15" t="s">
        <v>156</v>
      </c>
      <c r="D91" s="86">
        <v>5</v>
      </c>
      <c r="E91" s="88">
        <v>3.8</v>
      </c>
    </row>
    <row r="92" spans="1:5" ht="15" customHeight="1" x14ac:dyDescent="0.25">
      <c r="A92" s="41">
        <v>86</v>
      </c>
      <c r="B92" s="27" t="s">
        <v>64</v>
      </c>
      <c r="C92" s="24" t="s">
        <v>90</v>
      </c>
      <c r="D92" s="86">
        <v>12</v>
      </c>
      <c r="E92" s="88">
        <v>3.75</v>
      </c>
    </row>
    <row r="93" spans="1:5" ht="15" customHeight="1" x14ac:dyDescent="0.25">
      <c r="A93" s="41">
        <v>87</v>
      </c>
      <c r="B93" s="30" t="s">
        <v>66</v>
      </c>
      <c r="C93" s="15" t="s">
        <v>97</v>
      </c>
      <c r="D93" s="86">
        <v>3</v>
      </c>
      <c r="E93" s="88">
        <v>3.6666666666666665</v>
      </c>
    </row>
    <row r="94" spans="1:5" ht="15" customHeight="1" x14ac:dyDescent="0.25">
      <c r="A94" s="41">
        <v>88</v>
      </c>
      <c r="B94" s="27" t="s">
        <v>60</v>
      </c>
      <c r="C94" s="33" t="s">
        <v>147</v>
      </c>
      <c r="D94" s="86">
        <v>8</v>
      </c>
      <c r="E94" s="88">
        <v>3.625</v>
      </c>
    </row>
    <row r="95" spans="1:5" ht="15" customHeight="1" x14ac:dyDescent="0.25">
      <c r="A95" s="41">
        <v>89</v>
      </c>
      <c r="B95" s="27" t="s">
        <v>62</v>
      </c>
      <c r="C95" s="24" t="s">
        <v>155</v>
      </c>
      <c r="D95" s="80">
        <v>5</v>
      </c>
      <c r="E95" s="85">
        <v>3.6</v>
      </c>
    </row>
    <row r="96" spans="1:5" ht="15" customHeight="1" thickBot="1" x14ac:dyDescent="0.3">
      <c r="A96" s="49">
        <v>90</v>
      </c>
      <c r="B96" s="414" t="s">
        <v>65</v>
      </c>
      <c r="C96" s="147" t="s">
        <v>180</v>
      </c>
      <c r="D96" s="122">
        <v>5</v>
      </c>
      <c r="E96" s="124">
        <v>3.6</v>
      </c>
    </row>
    <row r="97" spans="1:5" ht="15" customHeight="1" x14ac:dyDescent="0.25">
      <c r="A97" s="40">
        <v>91</v>
      </c>
      <c r="B97" s="21" t="s">
        <v>61</v>
      </c>
      <c r="C97" s="22" t="s">
        <v>150</v>
      </c>
      <c r="D97" s="91">
        <v>2</v>
      </c>
      <c r="E97" s="93">
        <v>3.5</v>
      </c>
    </row>
    <row r="98" spans="1:5" ht="15" customHeight="1" x14ac:dyDescent="0.25">
      <c r="A98" s="44">
        <v>92</v>
      </c>
      <c r="B98" s="32" t="s">
        <v>62</v>
      </c>
      <c r="C98" s="24" t="s">
        <v>17</v>
      </c>
      <c r="D98" s="86">
        <v>4</v>
      </c>
      <c r="E98" s="88">
        <v>3.5</v>
      </c>
    </row>
    <row r="99" spans="1:5" ht="15" customHeight="1" x14ac:dyDescent="0.25">
      <c r="A99" s="41">
        <v>93</v>
      </c>
      <c r="B99" s="27" t="s">
        <v>63</v>
      </c>
      <c r="C99" s="33" t="s">
        <v>28</v>
      </c>
      <c r="D99" s="80">
        <v>2</v>
      </c>
      <c r="E99" s="82">
        <v>3.5</v>
      </c>
    </row>
    <row r="100" spans="1:5" ht="15" customHeight="1" x14ac:dyDescent="0.25">
      <c r="A100" s="41">
        <v>94</v>
      </c>
      <c r="B100" s="27" t="s">
        <v>65</v>
      </c>
      <c r="C100" s="154" t="s">
        <v>181</v>
      </c>
      <c r="D100" s="139">
        <v>4</v>
      </c>
      <c r="E100" s="88">
        <v>3.5</v>
      </c>
    </row>
    <row r="101" spans="1:5" ht="15" customHeight="1" x14ac:dyDescent="0.25">
      <c r="A101" s="41">
        <v>95</v>
      </c>
      <c r="B101" s="153" t="s">
        <v>65</v>
      </c>
      <c r="C101" s="15" t="s">
        <v>142</v>
      </c>
      <c r="D101" s="80">
        <v>5</v>
      </c>
      <c r="E101" s="82">
        <v>3.4</v>
      </c>
    </row>
    <row r="102" spans="1:5" ht="15" customHeight="1" x14ac:dyDescent="0.25">
      <c r="A102" s="41">
        <v>96</v>
      </c>
      <c r="B102" s="23" t="s">
        <v>65</v>
      </c>
      <c r="C102" s="15" t="s">
        <v>175</v>
      </c>
      <c r="D102" s="86">
        <v>3</v>
      </c>
      <c r="E102" s="124">
        <v>3.3333333333333335</v>
      </c>
    </row>
    <row r="103" spans="1:5" ht="15" customHeight="1" x14ac:dyDescent="0.25">
      <c r="A103" s="41">
        <v>97</v>
      </c>
      <c r="B103" s="28" t="s">
        <v>62</v>
      </c>
      <c r="C103" s="15" t="s">
        <v>18</v>
      </c>
      <c r="D103" s="86">
        <v>1</v>
      </c>
      <c r="E103" s="88">
        <v>3</v>
      </c>
    </row>
    <row r="104" spans="1:5" ht="15" customHeight="1" thickBot="1" x14ac:dyDescent="0.3">
      <c r="A104" s="42">
        <v>98</v>
      </c>
      <c r="B104" s="25" t="s">
        <v>64</v>
      </c>
      <c r="C104" s="26" t="s">
        <v>165</v>
      </c>
      <c r="D104" s="89">
        <v>3</v>
      </c>
      <c r="E104" s="416">
        <v>3</v>
      </c>
    </row>
    <row r="105" spans="1:5" ht="15" customHeight="1" x14ac:dyDescent="0.25">
      <c r="A105" s="39"/>
      <c r="B105" s="411"/>
      <c r="C105" s="411"/>
      <c r="D105" s="413" t="s">
        <v>99</v>
      </c>
      <c r="E105" s="397">
        <f>AVERAGE(E7:E104)</f>
        <v>4.2331451726484159</v>
      </c>
    </row>
    <row r="106" spans="1:5" x14ac:dyDescent="0.25">
      <c r="A106" s="39"/>
      <c r="B106" s="411"/>
      <c r="C106" s="411"/>
      <c r="D106" s="412" t="s">
        <v>100</v>
      </c>
      <c r="E106" s="8">
        <v>4.37</v>
      </c>
    </row>
    <row r="107" spans="1:5" x14ac:dyDescent="0.25">
      <c r="A107" s="39"/>
      <c r="B107" s="10"/>
      <c r="C107" s="10"/>
      <c r="D107" s="11"/>
      <c r="E107" s="11"/>
    </row>
    <row r="108" spans="1:5" x14ac:dyDescent="0.25">
      <c r="A108" s="39"/>
      <c r="B108" s="10"/>
      <c r="C108" s="10"/>
      <c r="D108" s="11"/>
      <c r="E108" s="11"/>
    </row>
    <row r="109" spans="1:5" x14ac:dyDescent="0.25">
      <c r="A109" s="39"/>
      <c r="B109" s="10"/>
      <c r="C109" s="10"/>
      <c r="D109" s="11"/>
      <c r="E109" s="11"/>
    </row>
    <row r="110" spans="1:5" x14ac:dyDescent="0.25">
      <c r="A110" s="39"/>
    </row>
    <row r="111" spans="1:5" x14ac:dyDescent="0.25">
      <c r="A111" s="39"/>
    </row>
    <row r="112" spans="1:5" x14ac:dyDescent="0.25">
      <c r="A112" s="39"/>
    </row>
    <row r="113" spans="1:1" x14ac:dyDescent="0.25">
      <c r="A113" s="39"/>
    </row>
    <row r="114" spans="1:1" x14ac:dyDescent="0.25">
      <c r="A114" s="39"/>
    </row>
    <row r="115" spans="1:1" x14ac:dyDescent="0.25">
      <c r="A115" s="39"/>
    </row>
    <row r="116" spans="1:1" x14ac:dyDescent="0.25">
      <c r="A116" s="39"/>
    </row>
    <row r="117" spans="1:1" x14ac:dyDescent="0.25">
      <c r="A117" s="39"/>
    </row>
  </sheetData>
  <sortState ref="A65:E86">
    <sortCondition descending="1" ref="D65"/>
  </sortState>
  <mergeCells count="6">
    <mergeCell ref="B2:C2"/>
    <mergeCell ref="E4:E5"/>
    <mergeCell ref="A4:A5"/>
    <mergeCell ref="B4:B5"/>
    <mergeCell ref="C4:C5"/>
    <mergeCell ref="D4:D5"/>
  </mergeCells>
  <conditionalFormatting sqref="E6:E106">
    <cfRule type="cellIs" dxfId="9" priority="696" stopIfTrue="1" operator="between">
      <formula>$E$105</formula>
      <formula>4.226</formula>
    </cfRule>
    <cfRule type="cellIs" dxfId="8" priority="697" stopIfTrue="1" operator="lessThan">
      <formula>3.5</formula>
    </cfRule>
    <cfRule type="cellIs" dxfId="7" priority="698" stopIfTrue="1" operator="between">
      <formula>$E$105</formula>
      <formula>3.5</formula>
    </cfRule>
    <cfRule type="cellIs" dxfId="6" priority="699" stopIfTrue="1" operator="between">
      <formula>4.499</formula>
      <formula>$E$105</formula>
    </cfRule>
    <cfRule type="cellIs" dxfId="5" priority="700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8" width="7.7109375" style="4" customWidth="1"/>
    <col min="9" max="9" width="9.7109375" style="4" customWidth="1"/>
    <col min="10" max="10" width="7.7109375" customWidth="1"/>
  </cols>
  <sheetData>
    <row r="1" spans="1:12" s="1" customFormat="1" ht="15" customHeight="1" x14ac:dyDescent="0.25">
      <c r="C1" s="5"/>
      <c r="D1" s="500"/>
      <c r="E1" s="500"/>
      <c r="F1" s="2"/>
      <c r="G1" s="2"/>
      <c r="H1" s="2"/>
      <c r="I1" s="2"/>
      <c r="K1" s="75"/>
      <c r="L1" s="59" t="s">
        <v>104</v>
      </c>
    </row>
    <row r="2" spans="1:12" s="1" customFormat="1" ht="15" customHeight="1" x14ac:dyDescent="0.25">
      <c r="C2" s="491" t="s">
        <v>52</v>
      </c>
      <c r="D2" s="491"/>
      <c r="E2" s="152"/>
      <c r="F2" s="2"/>
      <c r="G2" s="2"/>
      <c r="H2" s="2"/>
      <c r="I2" s="7">
        <v>2023</v>
      </c>
      <c r="K2" s="76"/>
      <c r="L2" s="59" t="s">
        <v>105</v>
      </c>
    </row>
    <row r="3" spans="1:12" s="1" customFormat="1" ht="15" customHeight="1" thickBot="1" x14ac:dyDescent="0.3">
      <c r="C3" s="5"/>
      <c r="D3" s="6"/>
      <c r="E3" s="6"/>
      <c r="F3" s="2"/>
      <c r="G3" s="2"/>
      <c r="H3" s="2"/>
      <c r="I3" s="2"/>
      <c r="K3" s="236"/>
      <c r="L3" s="59" t="s">
        <v>106</v>
      </c>
    </row>
    <row r="4" spans="1:12" s="1" customFormat="1" ht="15" customHeight="1" x14ac:dyDescent="0.25">
      <c r="A4" s="494" t="s">
        <v>0</v>
      </c>
      <c r="B4" s="496" t="s">
        <v>53</v>
      </c>
      <c r="C4" s="496" t="s">
        <v>1</v>
      </c>
      <c r="D4" s="498" t="s">
        <v>112</v>
      </c>
      <c r="E4" s="501" t="s">
        <v>103</v>
      </c>
      <c r="F4" s="502"/>
      <c r="G4" s="502"/>
      <c r="H4" s="503"/>
      <c r="I4" s="492" t="s">
        <v>111</v>
      </c>
      <c r="K4" s="60"/>
      <c r="L4" s="59" t="s">
        <v>107</v>
      </c>
    </row>
    <row r="5" spans="1:12" s="1" customFormat="1" ht="26.25" customHeight="1" thickBot="1" x14ac:dyDescent="0.3">
      <c r="A5" s="495"/>
      <c r="B5" s="497" t="s">
        <v>2</v>
      </c>
      <c r="C5" s="497"/>
      <c r="D5" s="499"/>
      <c r="E5" s="58">
        <v>5</v>
      </c>
      <c r="F5" s="58">
        <v>4</v>
      </c>
      <c r="G5" s="58">
        <v>3</v>
      </c>
      <c r="H5" s="58">
        <v>2</v>
      </c>
      <c r="I5" s="493"/>
    </row>
    <row r="6" spans="1:12" s="1" customFormat="1" ht="15" customHeight="1" thickBot="1" x14ac:dyDescent="0.3">
      <c r="A6" s="116"/>
      <c r="B6" s="117"/>
      <c r="C6" s="117" t="s">
        <v>120</v>
      </c>
      <c r="D6" s="118">
        <f>D7+D16+D29+D44+D60+D75+D103</f>
        <v>1074</v>
      </c>
      <c r="E6" s="119">
        <f>E7+E16+E29+E44+E60+E75+E103</f>
        <v>536</v>
      </c>
      <c r="F6" s="119">
        <f>F7+F16+F29+F44+F60+F75+F103</f>
        <v>399</v>
      </c>
      <c r="G6" s="119">
        <f>G7+G16+G29+G44+G60+G75+G103</f>
        <v>135</v>
      </c>
      <c r="H6" s="119">
        <f>H7+H16+H29+H44+H60+H75+H103</f>
        <v>4</v>
      </c>
      <c r="I6" s="155">
        <f>(E6*5+F6*4+G6*3+H6*2)/D6</f>
        <v>4.3659217877094969</v>
      </c>
    </row>
    <row r="7" spans="1:12" s="1" customFormat="1" ht="15" customHeight="1" thickBot="1" x14ac:dyDescent="0.3">
      <c r="A7" s="112"/>
      <c r="B7" s="113"/>
      <c r="C7" s="113" t="s">
        <v>119</v>
      </c>
      <c r="D7" s="114">
        <f>SUM(D8:D15)</f>
        <v>98</v>
      </c>
      <c r="E7" s="115">
        <f>SUM(E8:E15)</f>
        <v>53</v>
      </c>
      <c r="F7" s="115">
        <f>SUM(F8:F15)</f>
        <v>35</v>
      </c>
      <c r="G7" s="115">
        <f>SUM(G8:G15)</f>
        <v>9</v>
      </c>
      <c r="H7" s="115">
        <f>SUM(H8:H15)</f>
        <v>1</v>
      </c>
      <c r="I7" s="136">
        <f>AVERAGE(I8:I15)</f>
        <v>4.3091117216117212</v>
      </c>
    </row>
    <row r="8" spans="1:12" s="3" customFormat="1" ht="15" customHeight="1" x14ac:dyDescent="0.25">
      <c r="A8" s="41">
        <v>1</v>
      </c>
      <c r="B8" s="12">
        <v>10002</v>
      </c>
      <c r="C8" s="33" t="s">
        <v>145</v>
      </c>
      <c r="D8" s="80">
        <v>15</v>
      </c>
      <c r="E8" s="81">
        <v>8</v>
      </c>
      <c r="F8" s="81">
        <v>3</v>
      </c>
      <c r="G8" s="81">
        <v>4</v>
      </c>
      <c r="H8" s="81"/>
      <c r="I8" s="82">
        <f t="shared" ref="I8:I12" si="0">(E8*5+F8*4+G8*3+H8*2)/D8</f>
        <v>4.2666666666666666</v>
      </c>
    </row>
    <row r="9" spans="1:12" s="3" customFormat="1" ht="15" customHeight="1" x14ac:dyDescent="0.25">
      <c r="A9" s="41">
        <v>2</v>
      </c>
      <c r="B9" s="12">
        <v>10090</v>
      </c>
      <c r="C9" s="135" t="s">
        <v>74</v>
      </c>
      <c r="D9" s="80">
        <v>21</v>
      </c>
      <c r="E9" s="81">
        <v>13</v>
      </c>
      <c r="F9" s="81">
        <v>8</v>
      </c>
      <c r="G9" s="81"/>
      <c r="H9" s="81"/>
      <c r="I9" s="82">
        <f t="shared" si="0"/>
        <v>4.6190476190476186</v>
      </c>
    </row>
    <row r="10" spans="1:12" s="3" customFormat="1" ht="15" customHeight="1" x14ac:dyDescent="0.25">
      <c r="A10" s="41">
        <v>3</v>
      </c>
      <c r="B10" s="14">
        <v>10004</v>
      </c>
      <c r="C10" s="121" t="s">
        <v>73</v>
      </c>
      <c r="D10" s="127">
        <v>26</v>
      </c>
      <c r="E10" s="128">
        <v>17</v>
      </c>
      <c r="F10" s="128">
        <v>9</v>
      </c>
      <c r="G10" s="128"/>
      <c r="H10" s="128"/>
      <c r="I10" s="129">
        <f t="shared" si="0"/>
        <v>4.6538461538461542</v>
      </c>
    </row>
    <row r="11" spans="1:12" s="3" customFormat="1" ht="15" customHeight="1" x14ac:dyDescent="0.25">
      <c r="A11" s="41">
        <v>4</v>
      </c>
      <c r="B11" s="12">
        <v>10001</v>
      </c>
      <c r="C11" s="24" t="s">
        <v>3</v>
      </c>
      <c r="D11" s="80">
        <v>16</v>
      </c>
      <c r="E11" s="81">
        <v>8</v>
      </c>
      <c r="F11" s="81">
        <v>6</v>
      </c>
      <c r="G11" s="81">
        <v>2</v>
      </c>
      <c r="H11" s="81"/>
      <c r="I11" s="82">
        <f t="shared" si="0"/>
        <v>4.375</v>
      </c>
    </row>
    <row r="12" spans="1:12" s="3" customFormat="1" ht="15" customHeight="1" x14ac:dyDescent="0.25">
      <c r="A12" s="41">
        <v>5</v>
      </c>
      <c r="B12" s="12">
        <v>10120</v>
      </c>
      <c r="C12" s="33" t="s">
        <v>146</v>
      </c>
      <c r="D12" s="80">
        <v>1</v>
      </c>
      <c r="E12" s="81"/>
      <c r="F12" s="81">
        <v>1</v>
      </c>
      <c r="G12" s="81"/>
      <c r="H12" s="81"/>
      <c r="I12" s="82">
        <f t="shared" si="0"/>
        <v>4</v>
      </c>
    </row>
    <row r="13" spans="1:12" s="3" customFormat="1" ht="15" customHeight="1" x14ac:dyDescent="0.25">
      <c r="A13" s="41">
        <v>6</v>
      </c>
      <c r="B13" s="12">
        <v>10190</v>
      </c>
      <c r="C13" s="33" t="s">
        <v>147</v>
      </c>
      <c r="D13" s="80">
        <v>8</v>
      </c>
      <c r="E13" s="81">
        <v>1</v>
      </c>
      <c r="F13" s="81">
        <v>4</v>
      </c>
      <c r="G13" s="81">
        <v>2</v>
      </c>
      <c r="H13" s="81">
        <v>1</v>
      </c>
      <c r="I13" s="82">
        <f>(E13*5+F13*4+G13*3+H13*2)/D13</f>
        <v>3.625</v>
      </c>
    </row>
    <row r="14" spans="1:12" s="3" customFormat="1" ht="15" customHeight="1" x14ac:dyDescent="0.25">
      <c r="A14" s="41">
        <v>7</v>
      </c>
      <c r="B14" s="12">
        <v>10320</v>
      </c>
      <c r="C14" s="24" t="s">
        <v>76</v>
      </c>
      <c r="D14" s="80">
        <v>6</v>
      </c>
      <c r="E14" s="83">
        <v>3</v>
      </c>
      <c r="F14" s="83">
        <v>2</v>
      </c>
      <c r="G14" s="83">
        <v>1</v>
      </c>
      <c r="H14" s="83"/>
      <c r="I14" s="82">
        <f>(E14*5+F14*4+G14*3+H14*2)/D14</f>
        <v>4.333333333333333</v>
      </c>
    </row>
    <row r="15" spans="1:12" s="3" customFormat="1" ht="15" customHeight="1" thickBot="1" x14ac:dyDescent="0.3">
      <c r="A15" s="49">
        <v>8</v>
      </c>
      <c r="B15" s="14">
        <v>10860</v>
      </c>
      <c r="C15" s="126" t="s">
        <v>121</v>
      </c>
      <c r="D15" s="127">
        <v>5</v>
      </c>
      <c r="E15" s="128">
        <v>3</v>
      </c>
      <c r="F15" s="128">
        <v>2</v>
      </c>
      <c r="G15" s="128"/>
      <c r="H15" s="128"/>
      <c r="I15" s="129">
        <f>(E15*5+F15*4+G15*3+H15*2)/D15</f>
        <v>4.5999999999999996</v>
      </c>
    </row>
    <row r="16" spans="1:12" s="3" customFormat="1" ht="15" customHeight="1" thickBot="1" x14ac:dyDescent="0.25">
      <c r="A16" s="130"/>
      <c r="B16" s="131"/>
      <c r="C16" s="113" t="s">
        <v>118</v>
      </c>
      <c r="D16" s="132">
        <f>SUM(D17:D28)</f>
        <v>117</v>
      </c>
      <c r="E16" s="133">
        <f>SUM(E17:E28)</f>
        <v>51</v>
      </c>
      <c r="F16" s="133">
        <f>SUM(F17:F28)</f>
        <v>49</v>
      </c>
      <c r="G16" s="133">
        <f>SUM(G17:G28)</f>
        <v>16</v>
      </c>
      <c r="H16" s="133">
        <f>SUM(H17:H28)</f>
        <v>1</v>
      </c>
      <c r="I16" s="134">
        <f>AVERAGE(I17:I28)</f>
        <v>4.2307518870018868</v>
      </c>
    </row>
    <row r="17" spans="1:9" s="3" customFormat="1" ht="15" customHeight="1" x14ac:dyDescent="0.25">
      <c r="A17" s="40">
        <v>1</v>
      </c>
      <c r="B17" s="18">
        <v>20040</v>
      </c>
      <c r="C17" s="22" t="s">
        <v>5</v>
      </c>
      <c r="D17" s="78">
        <v>14</v>
      </c>
      <c r="E17" s="79">
        <v>5</v>
      </c>
      <c r="F17" s="79">
        <v>6</v>
      </c>
      <c r="G17" s="79">
        <v>3</v>
      </c>
      <c r="H17" s="79"/>
      <c r="I17" s="84">
        <f t="shared" ref="I17:I28" si="1">(E17*5+F17*4+G17*3+H17*2)/D17</f>
        <v>4.1428571428571432</v>
      </c>
    </row>
    <row r="18" spans="1:9" s="3" customFormat="1" ht="15" customHeight="1" x14ac:dyDescent="0.25">
      <c r="A18" s="41">
        <v>2</v>
      </c>
      <c r="B18" s="12">
        <v>20061</v>
      </c>
      <c r="C18" s="24" t="s">
        <v>7</v>
      </c>
      <c r="D18" s="80">
        <v>6</v>
      </c>
      <c r="E18" s="81">
        <v>6</v>
      </c>
      <c r="F18" s="81"/>
      <c r="G18" s="81"/>
      <c r="H18" s="81"/>
      <c r="I18" s="85">
        <f t="shared" si="1"/>
        <v>5</v>
      </c>
    </row>
    <row r="19" spans="1:9" s="3" customFormat="1" ht="15" customHeight="1" x14ac:dyDescent="0.25">
      <c r="A19" s="41">
        <v>3</v>
      </c>
      <c r="B19" s="12">
        <v>21020</v>
      </c>
      <c r="C19" s="24" t="s">
        <v>14</v>
      </c>
      <c r="D19" s="86">
        <v>13</v>
      </c>
      <c r="E19" s="87">
        <v>3</v>
      </c>
      <c r="F19" s="87">
        <v>8</v>
      </c>
      <c r="G19" s="87">
        <v>2</v>
      </c>
      <c r="H19" s="87"/>
      <c r="I19" s="88">
        <f t="shared" si="1"/>
        <v>4.0769230769230766</v>
      </c>
    </row>
    <row r="20" spans="1:9" s="3" customFormat="1" ht="15" customHeight="1" x14ac:dyDescent="0.25">
      <c r="A20" s="41">
        <v>4</v>
      </c>
      <c r="B20" s="12">
        <v>20060</v>
      </c>
      <c r="C20" s="24" t="s">
        <v>6</v>
      </c>
      <c r="D20" s="80">
        <v>40</v>
      </c>
      <c r="E20" s="81">
        <v>24</v>
      </c>
      <c r="F20" s="81">
        <v>13</v>
      </c>
      <c r="G20" s="81">
        <v>3</v>
      </c>
      <c r="H20" s="81"/>
      <c r="I20" s="85">
        <f t="shared" si="1"/>
        <v>4.5250000000000004</v>
      </c>
    </row>
    <row r="21" spans="1:9" s="3" customFormat="1" ht="15" customHeight="1" x14ac:dyDescent="0.25">
      <c r="A21" s="41">
        <v>5</v>
      </c>
      <c r="B21" s="12">
        <v>20400</v>
      </c>
      <c r="C21" s="24" t="s">
        <v>8</v>
      </c>
      <c r="D21" s="80">
        <v>11</v>
      </c>
      <c r="E21" s="81">
        <v>3</v>
      </c>
      <c r="F21" s="81">
        <v>6</v>
      </c>
      <c r="G21" s="81">
        <v>2</v>
      </c>
      <c r="H21" s="81"/>
      <c r="I21" s="85">
        <f t="shared" si="1"/>
        <v>4.0909090909090908</v>
      </c>
    </row>
    <row r="22" spans="1:9" s="3" customFormat="1" ht="15" customHeight="1" x14ac:dyDescent="0.25">
      <c r="A22" s="41">
        <v>6</v>
      </c>
      <c r="B22" s="12">
        <v>20080</v>
      </c>
      <c r="C22" s="33" t="s">
        <v>148</v>
      </c>
      <c r="D22" s="80">
        <v>5</v>
      </c>
      <c r="E22" s="81">
        <v>2</v>
      </c>
      <c r="F22" s="81">
        <v>2</v>
      </c>
      <c r="G22" s="81">
        <v>1</v>
      </c>
      <c r="H22" s="81"/>
      <c r="I22" s="85">
        <f t="shared" si="1"/>
        <v>4.2</v>
      </c>
    </row>
    <row r="23" spans="1:9" s="3" customFormat="1" ht="15" customHeight="1" x14ac:dyDescent="0.25">
      <c r="A23" s="41">
        <v>7</v>
      </c>
      <c r="B23" s="12">
        <v>20460</v>
      </c>
      <c r="C23" s="33" t="s">
        <v>149</v>
      </c>
      <c r="D23" s="80">
        <v>5</v>
      </c>
      <c r="E23" s="81">
        <v>3</v>
      </c>
      <c r="F23" s="81">
        <v>1</v>
      </c>
      <c r="G23" s="81">
        <v>1</v>
      </c>
      <c r="H23" s="81"/>
      <c r="I23" s="85">
        <f t="shared" si="1"/>
        <v>4.4000000000000004</v>
      </c>
    </row>
    <row r="24" spans="1:9" s="3" customFormat="1" ht="15" customHeight="1" x14ac:dyDescent="0.25">
      <c r="A24" s="41">
        <v>8</v>
      </c>
      <c r="B24" s="12">
        <v>20550</v>
      </c>
      <c r="C24" s="13" t="s">
        <v>10</v>
      </c>
      <c r="D24" s="80">
        <v>3</v>
      </c>
      <c r="E24" s="81"/>
      <c r="F24" s="81">
        <v>3</v>
      </c>
      <c r="G24" s="81"/>
      <c r="H24" s="81"/>
      <c r="I24" s="85">
        <f t="shared" si="1"/>
        <v>4</v>
      </c>
    </row>
    <row r="25" spans="1:9" s="3" customFormat="1" ht="15" customHeight="1" x14ac:dyDescent="0.25">
      <c r="A25" s="41">
        <v>9</v>
      </c>
      <c r="B25" s="14">
        <v>20630</v>
      </c>
      <c r="C25" s="13" t="s">
        <v>11</v>
      </c>
      <c r="D25" s="80">
        <v>6</v>
      </c>
      <c r="E25" s="81"/>
      <c r="F25" s="81">
        <v>5</v>
      </c>
      <c r="G25" s="81">
        <v>1</v>
      </c>
      <c r="H25" s="81"/>
      <c r="I25" s="85">
        <f t="shared" si="1"/>
        <v>3.8333333333333335</v>
      </c>
    </row>
    <row r="26" spans="1:9" s="3" customFormat="1" ht="15" customHeight="1" x14ac:dyDescent="0.25">
      <c r="A26" s="41">
        <v>9</v>
      </c>
      <c r="B26" s="14">
        <v>20810</v>
      </c>
      <c r="C26" s="33" t="s">
        <v>150</v>
      </c>
      <c r="D26" s="80">
        <v>2</v>
      </c>
      <c r="E26" s="81"/>
      <c r="F26" s="81">
        <v>1</v>
      </c>
      <c r="G26" s="81">
        <v>1</v>
      </c>
      <c r="H26" s="81"/>
      <c r="I26" s="85">
        <f t="shared" si="1"/>
        <v>3.5</v>
      </c>
    </row>
    <row r="27" spans="1:9" s="3" customFormat="1" ht="15" customHeight="1" x14ac:dyDescent="0.25">
      <c r="A27" s="41">
        <v>10</v>
      </c>
      <c r="B27" s="12">
        <v>20900</v>
      </c>
      <c r="C27" s="15" t="s">
        <v>151</v>
      </c>
      <c r="D27" s="86">
        <v>11</v>
      </c>
      <c r="E27" s="87">
        <v>4</v>
      </c>
      <c r="F27" s="87">
        <v>4</v>
      </c>
      <c r="G27" s="87">
        <v>2</v>
      </c>
      <c r="H27" s="87">
        <v>1</v>
      </c>
      <c r="I27" s="88">
        <f t="shared" si="1"/>
        <v>4</v>
      </c>
    </row>
    <row r="28" spans="1:9" s="3" customFormat="1" ht="15" customHeight="1" thickBot="1" x14ac:dyDescent="0.3">
      <c r="A28" s="49">
        <v>11</v>
      </c>
      <c r="B28" s="100">
        <v>21349</v>
      </c>
      <c r="C28" s="143" t="s">
        <v>152</v>
      </c>
      <c r="D28" s="101">
        <v>1</v>
      </c>
      <c r="E28" s="111">
        <v>1</v>
      </c>
      <c r="F28" s="111"/>
      <c r="G28" s="111"/>
      <c r="H28" s="111"/>
      <c r="I28" s="102">
        <f t="shared" si="1"/>
        <v>5</v>
      </c>
    </row>
    <row r="29" spans="1:9" s="3" customFormat="1" ht="15" customHeight="1" thickBot="1" x14ac:dyDescent="0.25">
      <c r="A29" s="130"/>
      <c r="B29" s="131"/>
      <c r="C29" s="113" t="s">
        <v>117</v>
      </c>
      <c r="D29" s="140">
        <f>SUM(D30:D43)</f>
        <v>78</v>
      </c>
      <c r="E29" s="141">
        <f>SUM(E30:E43)</f>
        <v>26</v>
      </c>
      <c r="F29" s="141">
        <f>SUM(F30:F43)</f>
        <v>38</v>
      </c>
      <c r="G29" s="141">
        <f>SUM(G30:G43)</f>
        <v>14</v>
      </c>
      <c r="H29" s="141">
        <f>SUM(H30:H43)</f>
        <v>0</v>
      </c>
      <c r="I29" s="142">
        <f>AVERAGE(I30:I43)</f>
        <v>4.0500915750915754</v>
      </c>
    </row>
    <row r="30" spans="1:9" ht="15" customHeight="1" x14ac:dyDescent="0.25">
      <c r="A30" s="41">
        <v>1</v>
      </c>
      <c r="B30" s="12">
        <v>30070</v>
      </c>
      <c r="C30" s="24" t="s">
        <v>57</v>
      </c>
      <c r="D30" s="86">
        <v>9</v>
      </c>
      <c r="E30" s="94">
        <v>4</v>
      </c>
      <c r="F30" s="94">
        <v>4</v>
      </c>
      <c r="G30" s="94">
        <v>1</v>
      </c>
      <c r="H30" s="94"/>
      <c r="I30" s="88">
        <f t="shared" ref="I30:I43" si="2">(E30*5+F30*4+G30*3+H30*2)/D30</f>
        <v>4.333333333333333</v>
      </c>
    </row>
    <row r="31" spans="1:9" ht="15" customHeight="1" x14ac:dyDescent="0.25">
      <c r="A31" s="41">
        <v>2</v>
      </c>
      <c r="B31" s="12">
        <v>30480</v>
      </c>
      <c r="C31" s="33" t="s">
        <v>122</v>
      </c>
      <c r="D31" s="86">
        <v>11</v>
      </c>
      <c r="E31" s="94">
        <v>3</v>
      </c>
      <c r="F31" s="94">
        <v>5</v>
      </c>
      <c r="G31" s="94">
        <v>3</v>
      </c>
      <c r="H31" s="94"/>
      <c r="I31" s="88">
        <f t="shared" si="2"/>
        <v>4</v>
      </c>
    </row>
    <row r="32" spans="1:9" ht="15" customHeight="1" x14ac:dyDescent="0.25">
      <c r="A32" s="49">
        <v>3</v>
      </c>
      <c r="B32" s="14">
        <v>30460</v>
      </c>
      <c r="C32" s="121" t="s">
        <v>78</v>
      </c>
      <c r="D32" s="122">
        <v>6</v>
      </c>
      <c r="E32" s="123">
        <v>3</v>
      </c>
      <c r="F32" s="123">
        <v>3</v>
      </c>
      <c r="G32" s="123"/>
      <c r="H32" s="123"/>
      <c r="I32" s="124">
        <f t="shared" si="2"/>
        <v>4.5</v>
      </c>
    </row>
    <row r="33" spans="1:9" ht="15" customHeight="1" x14ac:dyDescent="0.25">
      <c r="A33" s="44">
        <v>4</v>
      </c>
      <c r="B33" s="12">
        <v>30030</v>
      </c>
      <c r="C33" s="396" t="s">
        <v>153</v>
      </c>
      <c r="D33" s="86">
        <v>4</v>
      </c>
      <c r="E33" s="94">
        <v>3</v>
      </c>
      <c r="F33" s="94">
        <v>1</v>
      </c>
      <c r="G33" s="94"/>
      <c r="H33" s="94"/>
      <c r="I33" s="88">
        <f t="shared" si="2"/>
        <v>4.75</v>
      </c>
    </row>
    <row r="34" spans="1:9" ht="15" customHeight="1" x14ac:dyDescent="0.25">
      <c r="A34" s="41">
        <v>5</v>
      </c>
      <c r="B34" s="14">
        <v>31000</v>
      </c>
      <c r="C34" s="121" t="s">
        <v>79</v>
      </c>
      <c r="D34" s="122">
        <v>10</v>
      </c>
      <c r="E34" s="123">
        <v>3</v>
      </c>
      <c r="F34" s="123">
        <v>5</v>
      </c>
      <c r="G34" s="123">
        <v>2</v>
      </c>
      <c r="H34" s="123"/>
      <c r="I34" s="124">
        <f t="shared" si="2"/>
        <v>4.0999999999999996</v>
      </c>
    </row>
    <row r="35" spans="1:9" ht="15" customHeight="1" x14ac:dyDescent="0.25">
      <c r="A35" s="41">
        <v>6</v>
      </c>
      <c r="B35" s="14">
        <v>30160</v>
      </c>
      <c r="C35" s="126" t="s">
        <v>154</v>
      </c>
      <c r="D35" s="122">
        <v>1</v>
      </c>
      <c r="E35" s="123"/>
      <c r="F35" s="123">
        <v>1</v>
      </c>
      <c r="G35" s="123"/>
      <c r="H35" s="123"/>
      <c r="I35" s="124">
        <f t="shared" si="2"/>
        <v>4</v>
      </c>
    </row>
    <row r="36" spans="1:9" ht="15" customHeight="1" x14ac:dyDescent="0.25">
      <c r="A36" s="41">
        <v>7</v>
      </c>
      <c r="B36" s="14">
        <v>30310</v>
      </c>
      <c r="C36" s="121" t="s">
        <v>17</v>
      </c>
      <c r="D36" s="122">
        <v>4</v>
      </c>
      <c r="E36" s="123"/>
      <c r="F36" s="123">
        <v>2</v>
      </c>
      <c r="G36" s="123">
        <v>2</v>
      </c>
      <c r="H36" s="123"/>
      <c r="I36" s="124">
        <f t="shared" si="2"/>
        <v>3.5</v>
      </c>
    </row>
    <row r="37" spans="1:9" ht="15" customHeight="1" x14ac:dyDescent="0.25">
      <c r="A37" s="41">
        <v>8</v>
      </c>
      <c r="B37" s="14">
        <v>30440</v>
      </c>
      <c r="C37" s="121" t="s">
        <v>18</v>
      </c>
      <c r="D37" s="122">
        <v>1</v>
      </c>
      <c r="E37" s="123"/>
      <c r="F37" s="123"/>
      <c r="G37" s="123">
        <v>1</v>
      </c>
      <c r="H37" s="123"/>
      <c r="I37" s="124">
        <f t="shared" si="2"/>
        <v>3</v>
      </c>
    </row>
    <row r="38" spans="1:9" ht="15" customHeight="1" x14ac:dyDescent="0.25">
      <c r="A38" s="41">
        <v>9</v>
      </c>
      <c r="B38" s="12">
        <v>30530</v>
      </c>
      <c r="C38" s="15" t="s">
        <v>155</v>
      </c>
      <c r="D38" s="86">
        <v>5</v>
      </c>
      <c r="E38" s="94"/>
      <c r="F38" s="94">
        <v>3</v>
      </c>
      <c r="G38" s="94">
        <v>2</v>
      </c>
      <c r="H38" s="94"/>
      <c r="I38" s="88">
        <f t="shared" si="2"/>
        <v>3.6</v>
      </c>
    </row>
    <row r="39" spans="1:9" ht="15" customHeight="1" x14ac:dyDescent="0.25">
      <c r="A39" s="41">
        <v>10</v>
      </c>
      <c r="B39" s="12">
        <v>30640</v>
      </c>
      <c r="C39" s="15" t="s">
        <v>20</v>
      </c>
      <c r="D39" s="86">
        <v>5</v>
      </c>
      <c r="E39" s="94">
        <v>2</v>
      </c>
      <c r="F39" s="94">
        <v>3</v>
      </c>
      <c r="G39" s="94"/>
      <c r="H39" s="94"/>
      <c r="I39" s="88">
        <f t="shared" si="2"/>
        <v>4.4000000000000004</v>
      </c>
    </row>
    <row r="40" spans="1:9" ht="15" customHeight="1" x14ac:dyDescent="0.25">
      <c r="A40" s="41">
        <v>11</v>
      </c>
      <c r="B40" s="12">
        <v>30790</v>
      </c>
      <c r="C40" s="15" t="s">
        <v>136</v>
      </c>
      <c r="D40" s="86">
        <v>1</v>
      </c>
      <c r="E40" s="94"/>
      <c r="F40" s="94">
        <v>1</v>
      </c>
      <c r="G40" s="94"/>
      <c r="H40" s="94"/>
      <c r="I40" s="88">
        <f t="shared" si="2"/>
        <v>4</v>
      </c>
    </row>
    <row r="41" spans="1:9" ht="15" customHeight="1" x14ac:dyDescent="0.25">
      <c r="A41" s="41">
        <v>12</v>
      </c>
      <c r="B41" s="12">
        <v>30890</v>
      </c>
      <c r="C41" s="15" t="s">
        <v>156</v>
      </c>
      <c r="D41" s="86">
        <v>5</v>
      </c>
      <c r="E41" s="94">
        <v>1</v>
      </c>
      <c r="F41" s="94">
        <v>2</v>
      </c>
      <c r="G41" s="94">
        <v>2</v>
      </c>
      <c r="H41" s="94"/>
      <c r="I41" s="88">
        <f t="shared" si="2"/>
        <v>3.8</v>
      </c>
    </row>
    <row r="42" spans="1:9" ht="15" customHeight="1" x14ac:dyDescent="0.25">
      <c r="A42" s="41">
        <v>13</v>
      </c>
      <c r="B42" s="12">
        <v>30940</v>
      </c>
      <c r="C42" s="24" t="s">
        <v>22</v>
      </c>
      <c r="D42" s="86">
        <v>13</v>
      </c>
      <c r="E42" s="94">
        <v>6</v>
      </c>
      <c r="F42" s="94">
        <v>6</v>
      </c>
      <c r="G42" s="94">
        <v>1</v>
      </c>
      <c r="H42" s="94"/>
      <c r="I42" s="88">
        <f t="shared" si="2"/>
        <v>4.384615384615385</v>
      </c>
    </row>
    <row r="43" spans="1:9" ht="15" customHeight="1" thickBot="1" x14ac:dyDescent="0.3">
      <c r="A43" s="144">
        <v>14</v>
      </c>
      <c r="B43" s="19">
        <v>31480</v>
      </c>
      <c r="C43" s="145" t="s">
        <v>23</v>
      </c>
      <c r="D43" s="89">
        <v>3</v>
      </c>
      <c r="E43" s="95">
        <v>1</v>
      </c>
      <c r="F43" s="95">
        <v>2</v>
      </c>
      <c r="G43" s="95"/>
      <c r="H43" s="95"/>
      <c r="I43" s="90">
        <f t="shared" si="2"/>
        <v>4.333333333333333</v>
      </c>
    </row>
    <row r="44" spans="1:9" ht="15" customHeight="1" thickBot="1" x14ac:dyDescent="0.3">
      <c r="A44" s="103"/>
      <c r="B44" s="104"/>
      <c r="C44" s="110" t="s">
        <v>116</v>
      </c>
      <c r="D44" s="105">
        <f>SUM(D45:D59)</f>
        <v>166</v>
      </c>
      <c r="E44" s="106">
        <f>SUM(E45:E59)</f>
        <v>87</v>
      </c>
      <c r="F44" s="106">
        <f>SUM(F45:F59)</f>
        <v>59</v>
      </c>
      <c r="G44" s="106">
        <f>SUM(G45:G59)</f>
        <v>20</v>
      </c>
      <c r="H44" s="106">
        <f>SUM(H45:H59)</f>
        <v>0</v>
      </c>
      <c r="I44" s="107">
        <f>AVERAGE(I45:I59)</f>
        <v>4.2906807329978056</v>
      </c>
    </row>
    <row r="45" spans="1:9" ht="15" customHeight="1" x14ac:dyDescent="0.25">
      <c r="A45" s="40">
        <v>1</v>
      </c>
      <c r="B45" s="18">
        <v>40010</v>
      </c>
      <c r="C45" s="22" t="s">
        <v>80</v>
      </c>
      <c r="D45" s="91">
        <v>40</v>
      </c>
      <c r="E45" s="92">
        <v>21</v>
      </c>
      <c r="F45" s="92">
        <v>16</v>
      </c>
      <c r="G45" s="92">
        <v>3</v>
      </c>
      <c r="H45" s="92"/>
      <c r="I45" s="93">
        <f t="shared" ref="I45:I59" si="3">(E45*5+F45*4+G45*3+H45*2)/D45</f>
        <v>4.45</v>
      </c>
    </row>
    <row r="46" spans="1:9" ht="15" customHeight="1" x14ac:dyDescent="0.25">
      <c r="A46" s="41">
        <v>2</v>
      </c>
      <c r="B46" s="12">
        <v>40030</v>
      </c>
      <c r="C46" s="33" t="s">
        <v>123</v>
      </c>
      <c r="D46" s="86">
        <v>18</v>
      </c>
      <c r="E46" s="94">
        <v>12</v>
      </c>
      <c r="F46" s="94">
        <v>5</v>
      </c>
      <c r="G46" s="94">
        <v>1</v>
      </c>
      <c r="H46" s="94"/>
      <c r="I46" s="88">
        <f t="shared" si="3"/>
        <v>4.6111111111111107</v>
      </c>
    </row>
    <row r="47" spans="1:9" ht="15" customHeight="1" x14ac:dyDescent="0.25">
      <c r="A47" s="41">
        <v>3</v>
      </c>
      <c r="B47" s="12">
        <v>40410</v>
      </c>
      <c r="C47" s="24" t="s">
        <v>82</v>
      </c>
      <c r="D47" s="86">
        <v>41</v>
      </c>
      <c r="E47" s="94">
        <v>25</v>
      </c>
      <c r="F47" s="94">
        <v>12</v>
      </c>
      <c r="G47" s="94">
        <v>4</v>
      </c>
      <c r="H47" s="94"/>
      <c r="I47" s="88">
        <f t="shared" si="3"/>
        <v>4.5121951219512191</v>
      </c>
    </row>
    <row r="48" spans="1:9" ht="15" customHeight="1" x14ac:dyDescent="0.25">
      <c r="A48" s="41">
        <v>4</v>
      </c>
      <c r="B48" s="12">
        <v>40011</v>
      </c>
      <c r="C48" s="33" t="s">
        <v>157</v>
      </c>
      <c r="D48" s="86">
        <v>18</v>
      </c>
      <c r="E48" s="94">
        <v>9</v>
      </c>
      <c r="F48" s="94">
        <v>6</v>
      </c>
      <c r="G48" s="94">
        <v>3</v>
      </c>
      <c r="H48" s="94"/>
      <c r="I48" s="88">
        <f t="shared" si="3"/>
        <v>4.333333333333333</v>
      </c>
    </row>
    <row r="49" spans="1:9" ht="15" customHeight="1" x14ac:dyDescent="0.25">
      <c r="A49" s="41">
        <v>5</v>
      </c>
      <c r="B49" s="12">
        <v>40080</v>
      </c>
      <c r="C49" s="24" t="s">
        <v>26</v>
      </c>
      <c r="D49" s="86">
        <v>7</v>
      </c>
      <c r="E49" s="94">
        <v>3</v>
      </c>
      <c r="F49" s="94">
        <v>4</v>
      </c>
      <c r="G49" s="94"/>
      <c r="H49" s="94"/>
      <c r="I49" s="88">
        <f t="shared" si="3"/>
        <v>4.4285714285714288</v>
      </c>
    </row>
    <row r="50" spans="1:9" ht="15" customHeight="1" x14ac:dyDescent="0.25">
      <c r="A50" s="41">
        <v>6</v>
      </c>
      <c r="B50" s="12">
        <v>40100</v>
      </c>
      <c r="C50" s="24" t="s">
        <v>27</v>
      </c>
      <c r="D50" s="86">
        <v>6</v>
      </c>
      <c r="E50" s="94">
        <v>5</v>
      </c>
      <c r="F50" s="94">
        <v>1</v>
      </c>
      <c r="G50" s="94"/>
      <c r="H50" s="94"/>
      <c r="I50" s="88">
        <f t="shared" si="3"/>
        <v>4.833333333333333</v>
      </c>
    </row>
    <row r="51" spans="1:9" ht="15" customHeight="1" x14ac:dyDescent="0.25">
      <c r="A51" s="41">
        <v>7</v>
      </c>
      <c r="B51" s="12">
        <v>40031</v>
      </c>
      <c r="C51" s="24" t="s">
        <v>25</v>
      </c>
      <c r="D51" s="86">
        <v>6</v>
      </c>
      <c r="E51" s="94">
        <v>2</v>
      </c>
      <c r="F51" s="94">
        <v>3</v>
      </c>
      <c r="G51" s="94">
        <v>1</v>
      </c>
      <c r="H51" s="94"/>
      <c r="I51" s="88">
        <f t="shared" si="3"/>
        <v>4.166666666666667</v>
      </c>
    </row>
    <row r="52" spans="1:9" ht="15" customHeight="1" x14ac:dyDescent="0.25">
      <c r="A52" s="41">
        <v>8</v>
      </c>
      <c r="B52" s="12">
        <v>403610</v>
      </c>
      <c r="C52" s="24" t="s">
        <v>28</v>
      </c>
      <c r="D52" s="86">
        <v>2</v>
      </c>
      <c r="E52" s="94"/>
      <c r="F52" s="94">
        <v>1</v>
      </c>
      <c r="G52" s="94">
        <v>1</v>
      </c>
      <c r="H52" s="94"/>
      <c r="I52" s="88">
        <f t="shared" si="3"/>
        <v>3.5</v>
      </c>
    </row>
    <row r="53" spans="1:9" ht="15" customHeight="1" x14ac:dyDescent="0.25">
      <c r="A53" s="41">
        <v>9</v>
      </c>
      <c r="B53" s="12">
        <v>40390</v>
      </c>
      <c r="C53" s="33" t="s">
        <v>137</v>
      </c>
      <c r="D53" s="86">
        <v>4</v>
      </c>
      <c r="E53" s="94">
        <v>1</v>
      </c>
      <c r="F53" s="94">
        <v>2</v>
      </c>
      <c r="G53" s="94">
        <v>1</v>
      </c>
      <c r="H53" s="94"/>
      <c r="I53" s="88">
        <f t="shared" si="3"/>
        <v>4</v>
      </c>
    </row>
    <row r="54" spans="1:9" ht="15" customHeight="1" x14ac:dyDescent="0.25">
      <c r="A54" s="41">
        <v>10</v>
      </c>
      <c r="B54" s="12">
        <v>40720</v>
      </c>
      <c r="C54" s="33" t="s">
        <v>110</v>
      </c>
      <c r="D54" s="86">
        <v>8</v>
      </c>
      <c r="E54" s="94">
        <v>2</v>
      </c>
      <c r="F54" s="94">
        <v>3</v>
      </c>
      <c r="G54" s="94">
        <v>3</v>
      </c>
      <c r="H54" s="94"/>
      <c r="I54" s="88">
        <f t="shared" si="3"/>
        <v>3.875</v>
      </c>
    </row>
    <row r="55" spans="1:9" ht="15" customHeight="1" x14ac:dyDescent="0.25">
      <c r="A55" s="41">
        <v>11</v>
      </c>
      <c r="B55" s="16">
        <v>40820</v>
      </c>
      <c r="C55" s="33" t="s">
        <v>158</v>
      </c>
      <c r="D55" s="86">
        <v>4</v>
      </c>
      <c r="E55" s="231">
        <v>1</v>
      </c>
      <c r="F55" s="231">
        <v>2</v>
      </c>
      <c r="G55" s="231">
        <v>1</v>
      </c>
      <c r="H55" s="231"/>
      <c r="I55" s="96">
        <f t="shared" si="3"/>
        <v>4</v>
      </c>
    </row>
    <row r="56" spans="1:9" ht="15" customHeight="1" x14ac:dyDescent="0.25">
      <c r="A56" s="41">
        <v>12</v>
      </c>
      <c r="B56" s="16">
        <v>40840</v>
      </c>
      <c r="C56" s="33" t="s">
        <v>30</v>
      </c>
      <c r="D56" s="86">
        <v>2</v>
      </c>
      <c r="E56" s="232">
        <v>1</v>
      </c>
      <c r="F56" s="232"/>
      <c r="G56" s="232">
        <v>1</v>
      </c>
      <c r="H56" s="232"/>
      <c r="I56" s="230">
        <f t="shared" si="3"/>
        <v>4</v>
      </c>
    </row>
    <row r="57" spans="1:9" ht="15" customHeight="1" x14ac:dyDescent="0.25">
      <c r="A57" s="41">
        <v>13</v>
      </c>
      <c r="B57" s="12">
        <v>40950</v>
      </c>
      <c r="C57" s="33" t="s">
        <v>84</v>
      </c>
      <c r="D57" s="86">
        <v>4</v>
      </c>
      <c r="E57" s="94">
        <v>2</v>
      </c>
      <c r="F57" s="94">
        <v>1</v>
      </c>
      <c r="G57" s="94">
        <v>1</v>
      </c>
      <c r="H57" s="94"/>
      <c r="I57" s="88">
        <f t="shared" si="3"/>
        <v>4.25</v>
      </c>
    </row>
    <row r="58" spans="1:9" ht="15" customHeight="1" x14ac:dyDescent="0.25">
      <c r="A58" s="41">
        <v>14</v>
      </c>
      <c r="B58" s="12">
        <v>40990</v>
      </c>
      <c r="C58" s="24" t="s">
        <v>31</v>
      </c>
      <c r="D58" s="86">
        <v>5</v>
      </c>
      <c r="E58" s="94">
        <v>2</v>
      </c>
      <c r="F58" s="94">
        <v>3</v>
      </c>
      <c r="G58" s="94"/>
      <c r="H58" s="94"/>
      <c r="I58" s="233">
        <f t="shared" si="3"/>
        <v>4.4000000000000004</v>
      </c>
    </row>
    <row r="59" spans="1:9" ht="15" customHeight="1" thickBot="1" x14ac:dyDescent="0.3">
      <c r="A59" s="41">
        <v>15</v>
      </c>
      <c r="B59" s="14">
        <v>40133</v>
      </c>
      <c r="C59" s="24" t="s">
        <v>131</v>
      </c>
      <c r="D59" s="86">
        <v>1</v>
      </c>
      <c r="E59" s="94">
        <v>1</v>
      </c>
      <c r="F59" s="94"/>
      <c r="G59" s="94"/>
      <c r="H59" s="94"/>
      <c r="I59" s="233">
        <f t="shared" si="3"/>
        <v>5</v>
      </c>
    </row>
    <row r="60" spans="1:9" ht="15" customHeight="1" thickBot="1" x14ac:dyDescent="0.3">
      <c r="A60" s="130"/>
      <c r="B60" s="131"/>
      <c r="C60" s="113" t="s">
        <v>115</v>
      </c>
      <c r="D60" s="140">
        <f>SUM(D61:D74)</f>
        <v>132</v>
      </c>
      <c r="E60" s="141">
        <f>SUM(E61:E74)</f>
        <v>76</v>
      </c>
      <c r="F60" s="141">
        <f>SUM(F61:F74)</f>
        <v>41</v>
      </c>
      <c r="G60" s="141">
        <f>SUM(G61:G74)</f>
        <v>14</v>
      </c>
      <c r="H60" s="141">
        <f>SUM(H61:H74)</f>
        <v>1</v>
      </c>
      <c r="I60" s="234">
        <f>AVERAGE(I61:I74)</f>
        <v>4.3649021146920308</v>
      </c>
    </row>
    <row r="61" spans="1:9" ht="15" customHeight="1" x14ac:dyDescent="0.25">
      <c r="A61" s="41">
        <v>1</v>
      </c>
      <c r="B61" s="137">
        <v>50040</v>
      </c>
      <c r="C61" s="138" t="s">
        <v>86</v>
      </c>
      <c r="D61" s="139">
        <v>13</v>
      </c>
      <c r="E61" s="148">
        <v>11</v>
      </c>
      <c r="F61" s="148">
        <v>2</v>
      </c>
      <c r="G61" s="148"/>
      <c r="H61" s="148"/>
      <c r="I61" s="235">
        <f t="shared" ref="I61:I74" si="4">(E61*5+F61*4+G61*3+H61*2)/D61</f>
        <v>4.8461538461538458</v>
      </c>
    </row>
    <row r="62" spans="1:9" ht="15" customHeight="1" x14ac:dyDescent="0.25">
      <c r="A62" s="41">
        <v>2</v>
      </c>
      <c r="B62" s="12">
        <v>50003</v>
      </c>
      <c r="C62" s="24" t="s">
        <v>85</v>
      </c>
      <c r="D62" s="86">
        <v>17</v>
      </c>
      <c r="E62" s="94">
        <v>13</v>
      </c>
      <c r="F62" s="94">
        <v>3</v>
      </c>
      <c r="G62" s="94">
        <v>1</v>
      </c>
      <c r="H62" s="94"/>
      <c r="I62" s="233">
        <f t="shared" si="4"/>
        <v>4.7058823529411766</v>
      </c>
    </row>
    <row r="63" spans="1:9" ht="15" customHeight="1" x14ac:dyDescent="0.25">
      <c r="A63" s="41">
        <v>3</v>
      </c>
      <c r="B63" s="12">
        <v>50060</v>
      </c>
      <c r="C63" s="33" t="s">
        <v>159</v>
      </c>
      <c r="D63" s="86">
        <v>6</v>
      </c>
      <c r="E63" s="94">
        <v>6</v>
      </c>
      <c r="F63" s="94"/>
      <c r="G63" s="94"/>
      <c r="H63" s="94"/>
      <c r="I63" s="88">
        <f t="shared" si="4"/>
        <v>5</v>
      </c>
    </row>
    <row r="64" spans="1:9" ht="15" customHeight="1" x14ac:dyDescent="0.25">
      <c r="A64" s="41">
        <v>4</v>
      </c>
      <c r="B64" s="12">
        <v>50170</v>
      </c>
      <c r="C64" s="33" t="s">
        <v>160</v>
      </c>
      <c r="D64" s="86">
        <v>2</v>
      </c>
      <c r="E64" s="94">
        <v>1</v>
      </c>
      <c r="F64" s="94">
        <v>1</v>
      </c>
      <c r="G64" s="94"/>
      <c r="H64" s="94"/>
      <c r="I64" s="88">
        <f t="shared" si="4"/>
        <v>4.5</v>
      </c>
    </row>
    <row r="65" spans="1:9" ht="15" customHeight="1" x14ac:dyDescent="0.25">
      <c r="A65" s="41">
        <v>5</v>
      </c>
      <c r="B65" s="12">
        <v>50230</v>
      </c>
      <c r="C65" s="24" t="s">
        <v>87</v>
      </c>
      <c r="D65" s="86">
        <v>4</v>
      </c>
      <c r="E65" s="94">
        <v>2</v>
      </c>
      <c r="F65" s="94">
        <v>2</v>
      </c>
      <c r="G65" s="94"/>
      <c r="H65" s="94"/>
      <c r="I65" s="88">
        <f t="shared" si="4"/>
        <v>4.5</v>
      </c>
    </row>
    <row r="66" spans="1:9" ht="15" customHeight="1" x14ac:dyDescent="0.25">
      <c r="A66" s="41">
        <v>6</v>
      </c>
      <c r="B66" s="12">
        <v>50340</v>
      </c>
      <c r="C66" s="33" t="s">
        <v>161</v>
      </c>
      <c r="D66" s="86">
        <v>1</v>
      </c>
      <c r="E66" s="94"/>
      <c r="F66" s="94">
        <v>1</v>
      </c>
      <c r="G66" s="94"/>
      <c r="H66" s="94"/>
      <c r="I66" s="88">
        <f t="shared" si="4"/>
        <v>4</v>
      </c>
    </row>
    <row r="67" spans="1:9" ht="15" customHeight="1" x14ac:dyDescent="0.25">
      <c r="A67" s="41">
        <v>7</v>
      </c>
      <c r="B67" s="12">
        <v>50420</v>
      </c>
      <c r="C67" s="33" t="s">
        <v>162</v>
      </c>
      <c r="D67" s="86">
        <v>13</v>
      </c>
      <c r="E67" s="94">
        <v>7</v>
      </c>
      <c r="F67" s="94">
        <v>4</v>
      </c>
      <c r="G67" s="94">
        <v>2</v>
      </c>
      <c r="H67" s="94"/>
      <c r="I67" s="97">
        <f t="shared" si="4"/>
        <v>4.384615384615385</v>
      </c>
    </row>
    <row r="68" spans="1:9" ht="15" customHeight="1" x14ac:dyDescent="0.25">
      <c r="A68" s="41">
        <v>8</v>
      </c>
      <c r="B68" s="12">
        <v>50450</v>
      </c>
      <c r="C68" s="33" t="s">
        <v>163</v>
      </c>
      <c r="D68" s="86">
        <v>13</v>
      </c>
      <c r="E68" s="94">
        <v>5</v>
      </c>
      <c r="F68" s="94">
        <v>7</v>
      </c>
      <c r="G68" s="94">
        <v>1</v>
      </c>
      <c r="H68" s="94"/>
      <c r="I68" s="88">
        <f t="shared" si="4"/>
        <v>4.3076923076923075</v>
      </c>
    </row>
    <row r="69" spans="1:9" ht="15" customHeight="1" x14ac:dyDescent="0.25">
      <c r="A69" s="125">
        <v>9</v>
      </c>
      <c r="B69" s="12">
        <v>50620</v>
      </c>
      <c r="C69" s="24" t="s">
        <v>34</v>
      </c>
      <c r="D69" s="86">
        <v>6</v>
      </c>
      <c r="E69" s="94">
        <v>4</v>
      </c>
      <c r="F69" s="94">
        <v>1</v>
      </c>
      <c r="G69" s="94">
        <v>1</v>
      </c>
      <c r="H69" s="94"/>
      <c r="I69" s="88">
        <f t="shared" si="4"/>
        <v>4.5</v>
      </c>
    </row>
    <row r="70" spans="1:9" ht="15" customHeight="1" x14ac:dyDescent="0.25">
      <c r="A70" s="169">
        <v>10</v>
      </c>
      <c r="B70" s="12">
        <v>50760</v>
      </c>
      <c r="C70" s="15" t="s">
        <v>164</v>
      </c>
      <c r="D70" s="86">
        <v>5</v>
      </c>
      <c r="E70" s="94">
        <v>3</v>
      </c>
      <c r="F70" s="94">
        <v>2</v>
      </c>
      <c r="G70" s="94"/>
      <c r="H70" s="94"/>
      <c r="I70" s="88">
        <f t="shared" si="4"/>
        <v>4.5999999999999996</v>
      </c>
    </row>
    <row r="71" spans="1:9" ht="15" customHeight="1" x14ac:dyDescent="0.25">
      <c r="A71" s="169">
        <v>11</v>
      </c>
      <c r="B71" s="14">
        <v>50780</v>
      </c>
      <c r="C71" s="147" t="s">
        <v>165</v>
      </c>
      <c r="D71" s="122">
        <v>3</v>
      </c>
      <c r="E71" s="123"/>
      <c r="F71" s="123">
        <v>1</v>
      </c>
      <c r="G71" s="123">
        <v>1</v>
      </c>
      <c r="H71" s="123">
        <v>1</v>
      </c>
      <c r="I71" s="124">
        <f t="shared" si="4"/>
        <v>3</v>
      </c>
    </row>
    <row r="72" spans="1:9" ht="15" customHeight="1" x14ac:dyDescent="0.25">
      <c r="A72" s="169">
        <v>12</v>
      </c>
      <c r="B72" s="12">
        <v>50930</v>
      </c>
      <c r="C72" s="33" t="s">
        <v>166</v>
      </c>
      <c r="D72" s="86">
        <v>2</v>
      </c>
      <c r="E72" s="94">
        <v>1</v>
      </c>
      <c r="F72" s="94">
        <v>1</v>
      </c>
      <c r="G72" s="94"/>
      <c r="H72" s="94"/>
      <c r="I72" s="88">
        <f t="shared" si="4"/>
        <v>4.5</v>
      </c>
    </row>
    <row r="73" spans="1:9" ht="15" customHeight="1" x14ac:dyDescent="0.25">
      <c r="A73" s="169">
        <v>13</v>
      </c>
      <c r="B73" s="12">
        <v>51370</v>
      </c>
      <c r="C73" s="24" t="s">
        <v>90</v>
      </c>
      <c r="D73" s="86">
        <v>12</v>
      </c>
      <c r="E73" s="94">
        <v>4</v>
      </c>
      <c r="F73" s="94">
        <v>1</v>
      </c>
      <c r="G73" s="94">
        <v>7</v>
      </c>
      <c r="H73" s="94"/>
      <c r="I73" s="88">
        <f t="shared" si="4"/>
        <v>3.75</v>
      </c>
    </row>
    <row r="74" spans="1:9" ht="15" customHeight="1" thickBot="1" x14ac:dyDescent="0.3">
      <c r="A74" s="293">
        <v>14</v>
      </c>
      <c r="B74" s="14">
        <v>51580</v>
      </c>
      <c r="C74" s="126" t="s">
        <v>144</v>
      </c>
      <c r="D74" s="122">
        <v>35</v>
      </c>
      <c r="E74" s="123">
        <v>19</v>
      </c>
      <c r="F74" s="123">
        <v>15</v>
      </c>
      <c r="G74" s="123">
        <v>1</v>
      </c>
      <c r="H74" s="123"/>
      <c r="I74" s="124">
        <f t="shared" si="4"/>
        <v>4.5142857142857142</v>
      </c>
    </row>
    <row r="75" spans="1:9" ht="15" customHeight="1" thickBot="1" x14ac:dyDescent="0.3">
      <c r="A75" s="130"/>
      <c r="B75" s="131"/>
      <c r="C75" s="113" t="s">
        <v>114</v>
      </c>
      <c r="D75" s="140">
        <f>SUM(D76:D102)</f>
        <v>323</v>
      </c>
      <c r="E75" s="141">
        <f>SUM(E76:E102)</f>
        <v>146</v>
      </c>
      <c r="F75" s="141">
        <f>SUM(F76:F102)</f>
        <v>132</v>
      </c>
      <c r="G75" s="141">
        <f>SUM(G76:G102)</f>
        <v>44</v>
      </c>
      <c r="H75" s="141">
        <f>SUM(H76:H102)</f>
        <v>1</v>
      </c>
      <c r="I75" s="142">
        <f>AVERAGE(I76:I102)</f>
        <v>4.1852630164686886</v>
      </c>
    </row>
    <row r="76" spans="1:9" ht="15" customHeight="1" x14ac:dyDescent="0.25">
      <c r="A76" s="40">
        <v>1</v>
      </c>
      <c r="B76" s="18">
        <v>60010</v>
      </c>
      <c r="C76" s="20" t="s">
        <v>142</v>
      </c>
      <c r="D76" s="91">
        <v>5</v>
      </c>
      <c r="E76" s="92"/>
      <c r="F76" s="92">
        <v>2</v>
      </c>
      <c r="G76" s="92">
        <v>3</v>
      </c>
      <c r="H76" s="92"/>
      <c r="I76" s="93">
        <f t="shared" ref="I76:I102" si="5">(E76*5+F76*4+G76*3+H76*2)/D76</f>
        <v>3.4</v>
      </c>
    </row>
    <row r="77" spans="1:9" ht="15" customHeight="1" x14ac:dyDescent="0.25">
      <c r="A77" s="41">
        <v>2</v>
      </c>
      <c r="B77" s="137">
        <v>60050</v>
      </c>
      <c r="C77" s="154" t="s">
        <v>167</v>
      </c>
      <c r="D77" s="139">
        <v>11</v>
      </c>
      <c r="E77" s="148">
        <v>2</v>
      </c>
      <c r="F77" s="148">
        <v>5</v>
      </c>
      <c r="G77" s="148">
        <v>4</v>
      </c>
      <c r="H77" s="148"/>
      <c r="I77" s="149">
        <f t="shared" si="5"/>
        <v>3.8181818181818183</v>
      </c>
    </row>
    <row r="78" spans="1:9" ht="15" customHeight="1" x14ac:dyDescent="0.25">
      <c r="A78" s="41">
        <v>3</v>
      </c>
      <c r="B78" s="12">
        <v>60070</v>
      </c>
      <c r="C78" s="15" t="s">
        <v>168</v>
      </c>
      <c r="D78" s="86">
        <v>14</v>
      </c>
      <c r="E78" s="94">
        <v>5</v>
      </c>
      <c r="F78" s="94">
        <v>6</v>
      </c>
      <c r="G78" s="94">
        <v>3</v>
      </c>
      <c r="H78" s="94"/>
      <c r="I78" s="88">
        <f t="shared" si="5"/>
        <v>4.1428571428571432</v>
      </c>
    </row>
    <row r="79" spans="1:9" ht="15" customHeight="1" x14ac:dyDescent="0.25">
      <c r="A79" s="41">
        <v>4</v>
      </c>
      <c r="B79" s="12">
        <v>60180</v>
      </c>
      <c r="C79" s="15" t="s">
        <v>169</v>
      </c>
      <c r="D79" s="86">
        <v>11</v>
      </c>
      <c r="E79" s="94">
        <v>4</v>
      </c>
      <c r="F79" s="94">
        <v>3</v>
      </c>
      <c r="G79" s="94">
        <v>4</v>
      </c>
      <c r="H79" s="94"/>
      <c r="I79" s="88">
        <f t="shared" si="5"/>
        <v>4</v>
      </c>
    </row>
    <row r="80" spans="1:9" ht="15" customHeight="1" x14ac:dyDescent="0.25">
      <c r="A80" s="41">
        <v>5</v>
      </c>
      <c r="B80" s="12">
        <v>60240</v>
      </c>
      <c r="C80" s="15" t="s">
        <v>170</v>
      </c>
      <c r="D80" s="86">
        <v>16</v>
      </c>
      <c r="E80" s="94">
        <v>8</v>
      </c>
      <c r="F80" s="94">
        <v>7</v>
      </c>
      <c r="G80" s="94">
        <v>1</v>
      </c>
      <c r="H80" s="94"/>
      <c r="I80" s="88">
        <f t="shared" si="5"/>
        <v>4.4375</v>
      </c>
    </row>
    <row r="81" spans="1:9" ht="15" customHeight="1" x14ac:dyDescent="0.25">
      <c r="A81" s="41">
        <v>6</v>
      </c>
      <c r="B81" s="12">
        <v>60660</v>
      </c>
      <c r="C81" s="15" t="s">
        <v>171</v>
      </c>
      <c r="D81" s="86">
        <v>5</v>
      </c>
      <c r="E81" s="94">
        <v>1</v>
      </c>
      <c r="F81" s="94">
        <v>3</v>
      </c>
      <c r="G81" s="94">
        <v>1</v>
      </c>
      <c r="H81" s="94"/>
      <c r="I81" s="88">
        <f t="shared" si="5"/>
        <v>4</v>
      </c>
    </row>
    <row r="82" spans="1:9" ht="15" customHeight="1" x14ac:dyDescent="0.25">
      <c r="A82" s="41">
        <v>7</v>
      </c>
      <c r="B82" s="12">
        <v>60690</v>
      </c>
      <c r="C82" s="15" t="s">
        <v>172</v>
      </c>
      <c r="D82" s="86">
        <v>3</v>
      </c>
      <c r="E82" s="94"/>
      <c r="F82" s="94">
        <v>3</v>
      </c>
      <c r="G82" s="94"/>
      <c r="H82" s="94"/>
      <c r="I82" s="88">
        <f t="shared" si="5"/>
        <v>4</v>
      </c>
    </row>
    <row r="83" spans="1:9" ht="15" customHeight="1" x14ac:dyDescent="0.25">
      <c r="A83" s="41">
        <v>8</v>
      </c>
      <c r="B83" s="12">
        <v>60850</v>
      </c>
      <c r="C83" s="15" t="s">
        <v>179</v>
      </c>
      <c r="D83" s="86">
        <v>3</v>
      </c>
      <c r="E83" s="94">
        <v>1</v>
      </c>
      <c r="F83" s="94">
        <v>2</v>
      </c>
      <c r="G83" s="94"/>
      <c r="H83" s="94"/>
      <c r="I83" s="88">
        <f t="shared" si="5"/>
        <v>4.333333333333333</v>
      </c>
    </row>
    <row r="84" spans="1:9" ht="15" customHeight="1" x14ac:dyDescent="0.25">
      <c r="A84" s="41">
        <v>9</v>
      </c>
      <c r="B84" s="12">
        <v>60980</v>
      </c>
      <c r="C84" s="15" t="s">
        <v>42</v>
      </c>
      <c r="D84" s="86">
        <v>4</v>
      </c>
      <c r="E84" s="94">
        <v>2</v>
      </c>
      <c r="F84" s="94">
        <v>1</v>
      </c>
      <c r="G84" s="94">
        <v>1</v>
      </c>
      <c r="H84" s="94"/>
      <c r="I84" s="88">
        <f t="shared" si="5"/>
        <v>4.25</v>
      </c>
    </row>
    <row r="85" spans="1:9" ht="15" customHeight="1" x14ac:dyDescent="0.25">
      <c r="A85" s="41">
        <v>10</v>
      </c>
      <c r="B85" s="12">
        <v>61080</v>
      </c>
      <c r="C85" s="15" t="s">
        <v>173</v>
      </c>
      <c r="D85" s="86">
        <v>11</v>
      </c>
      <c r="E85" s="94">
        <v>5</v>
      </c>
      <c r="F85" s="94">
        <v>6</v>
      </c>
      <c r="G85" s="94"/>
      <c r="H85" s="94"/>
      <c r="I85" s="88">
        <f t="shared" si="5"/>
        <v>4.4545454545454541</v>
      </c>
    </row>
    <row r="86" spans="1:9" ht="15" customHeight="1" x14ac:dyDescent="0.25">
      <c r="A86" s="41">
        <v>11</v>
      </c>
      <c r="B86" s="12">
        <v>61150</v>
      </c>
      <c r="C86" s="15" t="s">
        <v>174</v>
      </c>
      <c r="D86" s="86">
        <v>3</v>
      </c>
      <c r="E86" s="94">
        <v>1</v>
      </c>
      <c r="F86" s="94">
        <v>1</v>
      </c>
      <c r="G86" s="94">
        <v>1</v>
      </c>
      <c r="H86" s="94"/>
      <c r="I86" s="88">
        <f t="shared" si="5"/>
        <v>4</v>
      </c>
    </row>
    <row r="87" spans="1:9" ht="15" customHeight="1" x14ac:dyDescent="0.25">
      <c r="A87" s="41">
        <v>12</v>
      </c>
      <c r="B87" s="12">
        <v>61210</v>
      </c>
      <c r="C87" s="15" t="s">
        <v>175</v>
      </c>
      <c r="D87" s="86">
        <v>3</v>
      </c>
      <c r="E87" s="94"/>
      <c r="F87" s="94">
        <v>1</v>
      </c>
      <c r="G87" s="94">
        <v>2</v>
      </c>
      <c r="H87" s="94"/>
      <c r="I87" s="88">
        <f t="shared" si="5"/>
        <v>3.3333333333333335</v>
      </c>
    </row>
    <row r="88" spans="1:9" ht="15" customHeight="1" x14ac:dyDescent="0.25">
      <c r="A88" s="41">
        <v>13</v>
      </c>
      <c r="B88" s="12">
        <v>61290</v>
      </c>
      <c r="C88" s="15" t="s">
        <v>180</v>
      </c>
      <c r="D88" s="86">
        <v>5</v>
      </c>
      <c r="E88" s="94"/>
      <c r="F88" s="94">
        <v>3</v>
      </c>
      <c r="G88" s="94">
        <v>2</v>
      </c>
      <c r="H88" s="94"/>
      <c r="I88" s="88">
        <f t="shared" ref="I88" si="6">(E88*5+F88*4+G88*3+H88*2)/D88</f>
        <v>3.6</v>
      </c>
    </row>
    <row r="89" spans="1:9" ht="15" customHeight="1" x14ac:dyDescent="0.25">
      <c r="A89" s="41">
        <v>14</v>
      </c>
      <c r="B89" s="12">
        <v>61340</v>
      </c>
      <c r="C89" s="15" t="s">
        <v>176</v>
      </c>
      <c r="D89" s="86">
        <v>3</v>
      </c>
      <c r="E89" s="94">
        <v>1</v>
      </c>
      <c r="F89" s="94">
        <v>2</v>
      </c>
      <c r="G89" s="94"/>
      <c r="H89" s="94"/>
      <c r="I89" s="88">
        <f t="shared" si="5"/>
        <v>4.333333333333333</v>
      </c>
    </row>
    <row r="90" spans="1:9" ht="15" customHeight="1" x14ac:dyDescent="0.25">
      <c r="A90" s="41">
        <v>15</v>
      </c>
      <c r="B90" s="12">
        <v>61390</v>
      </c>
      <c r="C90" s="15" t="s">
        <v>181</v>
      </c>
      <c r="D90" s="86">
        <v>4</v>
      </c>
      <c r="E90" s="94"/>
      <c r="F90" s="94">
        <v>3</v>
      </c>
      <c r="G90" s="94"/>
      <c r="H90" s="94">
        <v>1</v>
      </c>
      <c r="I90" s="88">
        <f t="shared" si="5"/>
        <v>3.5</v>
      </c>
    </row>
    <row r="91" spans="1:9" ht="15" customHeight="1" x14ac:dyDescent="0.25">
      <c r="A91" s="41">
        <v>16</v>
      </c>
      <c r="B91" s="12">
        <v>61410</v>
      </c>
      <c r="C91" s="15" t="s">
        <v>177</v>
      </c>
      <c r="D91" s="86">
        <v>5</v>
      </c>
      <c r="E91" s="94">
        <v>4</v>
      </c>
      <c r="F91" s="94"/>
      <c r="G91" s="94">
        <v>1</v>
      </c>
      <c r="H91" s="94"/>
      <c r="I91" s="88">
        <f t="shared" si="5"/>
        <v>4.5999999999999996</v>
      </c>
    </row>
    <row r="92" spans="1:9" ht="15" customHeight="1" x14ac:dyDescent="0.25">
      <c r="A92" s="41">
        <v>17</v>
      </c>
      <c r="B92" s="12">
        <v>61430</v>
      </c>
      <c r="C92" s="15" t="s">
        <v>129</v>
      </c>
      <c r="D92" s="86">
        <v>16</v>
      </c>
      <c r="E92" s="94">
        <v>10</v>
      </c>
      <c r="F92" s="94">
        <v>5</v>
      </c>
      <c r="G92" s="94">
        <v>1</v>
      </c>
      <c r="H92" s="94"/>
      <c r="I92" s="88">
        <f t="shared" si="5"/>
        <v>4.5625</v>
      </c>
    </row>
    <row r="93" spans="1:9" ht="15" customHeight="1" x14ac:dyDescent="0.25">
      <c r="A93" s="41">
        <v>18</v>
      </c>
      <c r="B93" s="12">
        <v>61440</v>
      </c>
      <c r="C93" s="15" t="s">
        <v>178</v>
      </c>
      <c r="D93" s="86">
        <v>6</v>
      </c>
      <c r="E93" s="94">
        <v>3</v>
      </c>
      <c r="F93" s="94">
        <v>3</v>
      </c>
      <c r="G93" s="94"/>
      <c r="H93" s="94"/>
      <c r="I93" s="88">
        <f t="shared" si="5"/>
        <v>4.5</v>
      </c>
    </row>
    <row r="94" spans="1:9" ht="15" customHeight="1" x14ac:dyDescent="0.25">
      <c r="A94" s="41">
        <v>19</v>
      </c>
      <c r="B94" s="12">
        <v>61450</v>
      </c>
      <c r="C94" s="15" t="s">
        <v>128</v>
      </c>
      <c r="D94" s="86">
        <v>21</v>
      </c>
      <c r="E94" s="94">
        <v>15</v>
      </c>
      <c r="F94" s="94">
        <v>6</v>
      </c>
      <c r="G94" s="94"/>
      <c r="H94" s="94"/>
      <c r="I94" s="88">
        <f t="shared" si="5"/>
        <v>4.7142857142857144</v>
      </c>
    </row>
    <row r="95" spans="1:9" ht="15" customHeight="1" x14ac:dyDescent="0.25">
      <c r="A95" s="41">
        <v>20</v>
      </c>
      <c r="B95" s="12">
        <v>61470</v>
      </c>
      <c r="C95" s="15" t="s">
        <v>50</v>
      </c>
      <c r="D95" s="86">
        <v>10</v>
      </c>
      <c r="E95" s="94">
        <v>6</v>
      </c>
      <c r="F95" s="94">
        <v>4</v>
      </c>
      <c r="G95" s="94"/>
      <c r="H95" s="94"/>
      <c r="I95" s="88">
        <f t="shared" si="5"/>
        <v>4.5999999999999996</v>
      </c>
    </row>
    <row r="96" spans="1:9" ht="15" customHeight="1" x14ac:dyDescent="0.25">
      <c r="A96" s="41">
        <v>21</v>
      </c>
      <c r="B96" s="12">
        <v>61490</v>
      </c>
      <c r="C96" s="15" t="s">
        <v>127</v>
      </c>
      <c r="D96" s="86">
        <v>47</v>
      </c>
      <c r="E96" s="94">
        <v>21</v>
      </c>
      <c r="F96" s="94">
        <v>19</v>
      </c>
      <c r="G96" s="94">
        <v>7</v>
      </c>
      <c r="H96" s="94"/>
      <c r="I96" s="88">
        <f t="shared" si="5"/>
        <v>4.2978723404255321</v>
      </c>
    </row>
    <row r="97" spans="1:9" ht="15" customHeight="1" x14ac:dyDescent="0.25">
      <c r="A97" s="41">
        <v>22</v>
      </c>
      <c r="B97" s="12">
        <v>61500</v>
      </c>
      <c r="C97" s="15" t="s">
        <v>126</v>
      </c>
      <c r="D97" s="86">
        <v>26</v>
      </c>
      <c r="E97" s="94">
        <v>10</v>
      </c>
      <c r="F97" s="94">
        <v>12</v>
      </c>
      <c r="G97" s="94">
        <v>4</v>
      </c>
      <c r="H97" s="94"/>
      <c r="I97" s="88">
        <f t="shared" si="5"/>
        <v>4.2307692307692308</v>
      </c>
    </row>
    <row r="98" spans="1:9" ht="15" customHeight="1" x14ac:dyDescent="0.25">
      <c r="A98" s="41">
        <v>23</v>
      </c>
      <c r="B98" s="12">
        <v>61510</v>
      </c>
      <c r="C98" s="15" t="s">
        <v>51</v>
      </c>
      <c r="D98" s="86">
        <v>27</v>
      </c>
      <c r="E98" s="94">
        <v>12</v>
      </c>
      <c r="F98" s="94">
        <v>12</v>
      </c>
      <c r="G98" s="94">
        <v>3</v>
      </c>
      <c r="H98" s="94"/>
      <c r="I98" s="88">
        <f t="shared" si="5"/>
        <v>4.333333333333333</v>
      </c>
    </row>
    <row r="99" spans="1:9" ht="15" customHeight="1" x14ac:dyDescent="0.25">
      <c r="A99" s="41">
        <v>24</v>
      </c>
      <c r="B99" s="12">
        <v>61520</v>
      </c>
      <c r="C99" s="15" t="s">
        <v>125</v>
      </c>
      <c r="D99" s="86">
        <v>25</v>
      </c>
      <c r="E99" s="94">
        <v>16</v>
      </c>
      <c r="F99" s="94">
        <v>8</v>
      </c>
      <c r="G99" s="94">
        <v>1</v>
      </c>
      <c r="H99" s="94"/>
      <c r="I99" s="88">
        <f t="shared" si="5"/>
        <v>4.5999999999999996</v>
      </c>
    </row>
    <row r="100" spans="1:9" ht="15" customHeight="1" x14ac:dyDescent="0.25">
      <c r="A100" s="41">
        <v>25</v>
      </c>
      <c r="B100" s="12">
        <v>61540</v>
      </c>
      <c r="C100" s="15" t="s">
        <v>138</v>
      </c>
      <c r="D100" s="86">
        <v>20</v>
      </c>
      <c r="E100" s="94">
        <v>11</v>
      </c>
      <c r="F100" s="94">
        <v>9</v>
      </c>
      <c r="G100" s="94"/>
      <c r="H100" s="94"/>
      <c r="I100" s="88">
        <f t="shared" si="5"/>
        <v>4.55</v>
      </c>
    </row>
    <row r="101" spans="1:9" ht="15" customHeight="1" x14ac:dyDescent="0.25">
      <c r="A101" s="41">
        <v>26</v>
      </c>
      <c r="B101" s="12">
        <v>61560</v>
      </c>
      <c r="C101" s="15" t="s">
        <v>139</v>
      </c>
      <c r="D101" s="86">
        <v>6</v>
      </c>
      <c r="E101" s="94">
        <v>4</v>
      </c>
      <c r="F101" s="94"/>
      <c r="G101" s="94">
        <v>2</v>
      </c>
      <c r="H101" s="94"/>
      <c r="I101" s="88">
        <f t="shared" si="5"/>
        <v>4.333333333333333</v>
      </c>
    </row>
    <row r="102" spans="1:9" ht="15" customHeight="1" thickBot="1" x14ac:dyDescent="0.3">
      <c r="A102" s="49">
        <v>27</v>
      </c>
      <c r="B102" s="14">
        <v>61570</v>
      </c>
      <c r="C102" s="147" t="s">
        <v>143</v>
      </c>
      <c r="D102" s="122">
        <v>13</v>
      </c>
      <c r="E102" s="123">
        <v>4</v>
      </c>
      <c r="F102" s="123">
        <v>6</v>
      </c>
      <c r="G102" s="123">
        <v>3</v>
      </c>
      <c r="H102" s="123"/>
      <c r="I102" s="124">
        <f t="shared" si="5"/>
        <v>4.0769230769230766</v>
      </c>
    </row>
    <row r="103" spans="1:9" ht="15" customHeight="1" thickBot="1" x14ac:dyDescent="0.3">
      <c r="A103" s="130"/>
      <c r="B103" s="131"/>
      <c r="C103" s="220" t="s">
        <v>113</v>
      </c>
      <c r="D103" s="140">
        <f>SUM(D104:D111)</f>
        <v>160</v>
      </c>
      <c r="E103" s="141">
        <f>SUM(E104:E111)</f>
        <v>97</v>
      </c>
      <c r="F103" s="141">
        <f>SUM(F104:F111)</f>
        <v>45</v>
      </c>
      <c r="G103" s="141">
        <f>SUM(G104:G111)</f>
        <v>18</v>
      </c>
      <c r="H103" s="141">
        <f>SUM(H104:H111)</f>
        <v>0</v>
      </c>
      <c r="I103" s="142">
        <f>AVERAGE(I104:I111)</f>
        <v>4.3042608007544896</v>
      </c>
    </row>
    <row r="104" spans="1:9" ht="15" customHeight="1" x14ac:dyDescent="0.25">
      <c r="A104" s="40">
        <v>1</v>
      </c>
      <c r="B104" s="18">
        <v>70020</v>
      </c>
      <c r="C104" s="22" t="s">
        <v>94</v>
      </c>
      <c r="D104" s="91">
        <v>63</v>
      </c>
      <c r="E104" s="98">
        <v>47</v>
      </c>
      <c r="F104" s="98">
        <v>13</v>
      </c>
      <c r="G104" s="98">
        <v>3</v>
      </c>
      <c r="H104" s="98"/>
      <c r="I104" s="99">
        <f t="shared" ref="I104:I111" si="7">(E104*5+F104*4+G104*3+H104*2)/D104</f>
        <v>4.6984126984126986</v>
      </c>
    </row>
    <row r="105" spans="1:9" ht="15" customHeight="1" x14ac:dyDescent="0.25">
      <c r="A105" s="41">
        <v>2</v>
      </c>
      <c r="B105" s="12">
        <v>70110</v>
      </c>
      <c r="C105" s="24" t="s">
        <v>96</v>
      </c>
      <c r="D105" s="86">
        <v>31</v>
      </c>
      <c r="E105" s="94">
        <v>19</v>
      </c>
      <c r="F105" s="94">
        <v>11</v>
      </c>
      <c r="G105" s="94">
        <v>1</v>
      </c>
      <c r="H105" s="94"/>
      <c r="I105" s="88">
        <f t="shared" si="7"/>
        <v>4.580645161290323</v>
      </c>
    </row>
    <row r="106" spans="1:9" ht="15" customHeight="1" x14ac:dyDescent="0.25">
      <c r="A106" s="41">
        <v>3</v>
      </c>
      <c r="B106" s="12">
        <v>70021</v>
      </c>
      <c r="C106" s="24" t="s">
        <v>59</v>
      </c>
      <c r="D106" s="86">
        <v>11</v>
      </c>
      <c r="E106" s="94">
        <v>7</v>
      </c>
      <c r="F106" s="94">
        <v>2</v>
      </c>
      <c r="G106" s="94">
        <v>2</v>
      </c>
      <c r="H106" s="94"/>
      <c r="I106" s="88">
        <f t="shared" si="7"/>
        <v>4.4545454545454541</v>
      </c>
    </row>
    <row r="107" spans="1:9" ht="15" customHeight="1" x14ac:dyDescent="0.25">
      <c r="A107" s="41">
        <v>4</v>
      </c>
      <c r="B107" s="12">
        <v>70040</v>
      </c>
      <c r="C107" s="33" t="s">
        <v>95</v>
      </c>
      <c r="D107" s="86">
        <v>2</v>
      </c>
      <c r="E107" s="94">
        <v>1</v>
      </c>
      <c r="F107" s="94">
        <v>1</v>
      </c>
      <c r="G107" s="94"/>
      <c r="H107" s="94"/>
      <c r="I107" s="88">
        <f t="shared" si="7"/>
        <v>4.5</v>
      </c>
    </row>
    <row r="108" spans="1:9" ht="15" customHeight="1" x14ac:dyDescent="0.25">
      <c r="A108" s="41">
        <v>5</v>
      </c>
      <c r="B108" s="12">
        <v>70100</v>
      </c>
      <c r="C108" s="33" t="s">
        <v>124</v>
      </c>
      <c r="D108" s="86">
        <v>23</v>
      </c>
      <c r="E108" s="94">
        <v>14</v>
      </c>
      <c r="F108" s="94">
        <v>6</v>
      </c>
      <c r="G108" s="94">
        <v>3</v>
      </c>
      <c r="H108" s="94"/>
      <c r="I108" s="88">
        <f t="shared" si="7"/>
        <v>4.4782608695652177</v>
      </c>
    </row>
    <row r="109" spans="1:9" ht="15" customHeight="1" x14ac:dyDescent="0.25">
      <c r="A109" s="41">
        <v>6</v>
      </c>
      <c r="B109" s="12">
        <v>70270</v>
      </c>
      <c r="C109" s="33" t="s">
        <v>97</v>
      </c>
      <c r="D109" s="86">
        <v>3</v>
      </c>
      <c r="E109" s="94"/>
      <c r="F109" s="94">
        <v>2</v>
      </c>
      <c r="G109" s="94">
        <v>1</v>
      </c>
      <c r="H109" s="94"/>
      <c r="I109" s="88">
        <f t="shared" si="7"/>
        <v>3.6666666666666665</v>
      </c>
    </row>
    <row r="110" spans="1:9" ht="15" customHeight="1" x14ac:dyDescent="0.25">
      <c r="A110" s="44">
        <v>7</v>
      </c>
      <c r="B110" s="12">
        <v>10880</v>
      </c>
      <c r="C110" s="33" t="s">
        <v>135</v>
      </c>
      <c r="D110" s="86">
        <v>18</v>
      </c>
      <c r="E110" s="94">
        <v>6</v>
      </c>
      <c r="F110" s="94">
        <v>7</v>
      </c>
      <c r="G110" s="94">
        <v>5</v>
      </c>
      <c r="H110" s="94"/>
      <c r="I110" s="88">
        <f t="shared" ref="I110" si="8">(E110*5+F110*4+G110*3+H110*2)/D110</f>
        <v>4.0555555555555554</v>
      </c>
    </row>
    <row r="111" spans="1:9" ht="15" customHeight="1" thickBot="1" x14ac:dyDescent="0.3">
      <c r="A111" s="42">
        <v>8</v>
      </c>
      <c r="B111" s="291">
        <v>10890</v>
      </c>
      <c r="C111" s="186" t="s">
        <v>140</v>
      </c>
      <c r="D111" s="237">
        <v>9</v>
      </c>
      <c r="E111" s="292">
        <v>3</v>
      </c>
      <c r="F111" s="292">
        <v>3</v>
      </c>
      <c r="G111" s="292">
        <v>3</v>
      </c>
      <c r="H111" s="292"/>
      <c r="I111" s="238">
        <f t="shared" si="7"/>
        <v>4</v>
      </c>
    </row>
    <row r="112" spans="1:9" ht="15" customHeight="1" x14ac:dyDescent="0.25">
      <c r="A112" s="39"/>
      <c r="B112" s="10"/>
      <c r="C112" s="10"/>
      <c r="E112" s="108"/>
      <c r="F112" s="108"/>
      <c r="G112" s="108"/>
      <c r="H112" s="109" t="s">
        <v>99</v>
      </c>
      <c r="I112" s="29">
        <f>AVERAGE(I8:I15,I17:I28,I30:I43,I45:I59,I61:I74,I76:I102,I104:I111)</f>
        <v>4.2331451726484142</v>
      </c>
    </row>
    <row r="113" spans="1:9" x14ac:dyDescent="0.25">
      <c r="A113" s="39"/>
      <c r="B113" s="10"/>
      <c r="C113" s="10"/>
      <c r="D113" s="11"/>
      <c r="E113" s="11"/>
      <c r="F113" s="11"/>
      <c r="G113" s="11"/>
      <c r="H113" s="11"/>
      <c r="I113" s="11"/>
    </row>
    <row r="114" spans="1:9" x14ac:dyDescent="0.25">
      <c r="A114" s="39"/>
      <c r="B114" s="10"/>
      <c r="C114" s="10"/>
      <c r="D114" s="11"/>
      <c r="E114" s="11"/>
      <c r="F114" s="11"/>
      <c r="G114" s="11"/>
      <c r="H114" s="11"/>
      <c r="I114" s="11"/>
    </row>
    <row r="115" spans="1:9" x14ac:dyDescent="0.25">
      <c r="A115" s="39"/>
      <c r="B115" s="10"/>
      <c r="C115" s="10"/>
      <c r="D115" s="11"/>
      <c r="E115" s="11"/>
      <c r="F115" s="11"/>
      <c r="G115" s="11"/>
      <c r="H115" s="11"/>
      <c r="I115" s="11"/>
    </row>
    <row r="116" spans="1:9" x14ac:dyDescent="0.25">
      <c r="A116" s="39"/>
    </row>
    <row r="117" spans="1:9" x14ac:dyDescent="0.25">
      <c r="A117" s="39"/>
    </row>
    <row r="118" spans="1:9" x14ac:dyDescent="0.25">
      <c r="A118" s="39"/>
    </row>
    <row r="119" spans="1:9" x14ac:dyDescent="0.25">
      <c r="A119" s="39"/>
    </row>
    <row r="120" spans="1:9" x14ac:dyDescent="0.25">
      <c r="A120" s="39"/>
    </row>
    <row r="121" spans="1:9" x14ac:dyDescent="0.25">
      <c r="A121" s="39"/>
    </row>
    <row r="122" spans="1:9" x14ac:dyDescent="0.25">
      <c r="A122" s="39"/>
    </row>
    <row r="123" spans="1:9" x14ac:dyDescent="0.25">
      <c r="A123" s="39"/>
    </row>
  </sheetData>
  <mergeCells count="8">
    <mergeCell ref="C2:D2"/>
    <mergeCell ref="I4:I5"/>
    <mergeCell ref="D1:E1"/>
    <mergeCell ref="A4:A5"/>
    <mergeCell ref="B4:B5"/>
    <mergeCell ref="C4:C5"/>
    <mergeCell ref="D4:D5"/>
    <mergeCell ref="E4:H4"/>
  </mergeCells>
  <conditionalFormatting sqref="I6:I112">
    <cfRule type="cellIs" dxfId="4" priority="681" stopIfTrue="1" operator="between">
      <formula>$I$112</formula>
      <formula>4.225</formula>
    </cfRule>
    <cfRule type="cellIs" dxfId="3" priority="682" stopIfTrue="1" operator="lessThan">
      <formula>3.5</formula>
    </cfRule>
    <cfRule type="cellIs" dxfId="2" priority="683" stopIfTrue="1" operator="between">
      <formula>3.5</formula>
      <formula>$I$112</formula>
    </cfRule>
    <cfRule type="cellIs" dxfId="1" priority="684" stopIfTrue="1" operator="between">
      <formula>$I$112</formula>
      <formula>4.499</formula>
    </cfRule>
    <cfRule type="cellIs" dxfId="0" priority="685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Английск-9 диаграмма по районам</vt:lpstr>
      <vt:lpstr>Английск-9 диаграмма</vt:lpstr>
      <vt:lpstr>Рейтинги 2022-2023</vt:lpstr>
      <vt:lpstr>Рейтинг по сумме мест</vt:lpstr>
      <vt:lpstr>Английский-9 2023 Итоги</vt:lpstr>
      <vt:lpstr>Английский-9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gala</cp:lastModifiedBy>
  <dcterms:created xsi:type="dcterms:W3CDTF">2017-12-09T17:36:16Z</dcterms:created>
  <dcterms:modified xsi:type="dcterms:W3CDTF">2023-07-25T03:17:41Z</dcterms:modified>
</cp:coreProperties>
</file>